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BAD2B191-FB1C-4965-9E07-18DEEF2936B5}" xr6:coauthVersionLast="47" xr6:coauthVersionMax="47" xr10:uidLastSave="{00000000-0000-0000-0000-000000000000}"/>
  <bookViews>
    <workbookView xWindow="60" yWindow="-16320" windowWidth="29040" windowHeight="15720" tabRatio="91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W34" i="10" l="1"/>
  <c r="BW35" i="10" s="1"/>
  <c r="BW36" i="10" s="1"/>
  <c r="BW37" i="10" s="1"/>
  <c r="BW38" i="10" s="1"/>
  <c r="BW39" i="10" s="1"/>
  <c r="BW40" i="10" s="1"/>
  <c r="AM35" i="10"/>
  <c r="BE34" i="10"/>
  <c r="CO34" i="10" l="1"/>
</calcChain>
</file>

<file path=xl/sharedStrings.xml><?xml version="1.0" encoding="utf-8"?>
<sst xmlns="http://schemas.openxmlformats.org/spreadsheetml/2006/main" count="1115" uniqueCount="563">
  <si>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</si>
  <si>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</si>
  <si>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</si>
  <si>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</si>
  <si>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</si>
  <si>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</si>
  <si>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</si>
  <si>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</si>
  <si>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</si>
  <si>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</si>
  <si>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</si>
  <si>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</si>
  <si>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</si>
  <si>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</si>
  <si>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</si>
  <si>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</si>
  <si>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</si>
  <si>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</si>
  <si>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</si>
  <si>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</si>
  <si>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</si>
  <si>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</si>
  <si>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</si>
  <si>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</si>
  <si>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</si>
  <si>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</si>
  <si>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</si>
  <si>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</si>
  <si>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</si>
  <si>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</si>
  <si>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</si>
  <si>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</si>
  <si>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</si>
  <si>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</si>
  <si>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</si>
  <si>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</si>
  <si>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</si>
  <si>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</si>
  <si>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</si>
  <si>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</si>
  <si>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</si>
  <si>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</si>
  <si>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</si>
  <si>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</si>
  <si>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</si>
  <si>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</si>
  <si>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</si>
  <si>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</si>
  <si>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</si>
  <si>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</si>
  <si>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</si>
  <si>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</si>
  <si>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</si>
  <si>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</si>
  <si>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</si>
  <si>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</si>
  <si>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</si>
  <si>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</si>
  <si>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</si>
  <si>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</si>
  <si>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</si>
  <si>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</si>
  <si>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</si>
  <si>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</si>
  <si>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</si>
  <si>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</si>
  <si>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</si>
  <si>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</si>
  <si>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</si>
  <si>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</si>
  <si>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</si>
  <si>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</si>
  <si>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</si>
  <si>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</si>
  <si>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</si>
  <si>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</si>
  <si>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</si>
  <si>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</si>
  <si>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</si>
  <si>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</si>
  <si>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</si>
  <si>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</si>
  <si>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</si>
  <si>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</si>
  <si>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</si>
  <si>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</si>
  <si>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</si>
  <si>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</si>
  <si>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</si>
  <si>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</si>
  <si>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</si>
  <si>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</si>
  <si>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</si>
  <si>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</si>
  <si>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茂木町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</si>
  <si>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</si>
  <si>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</si>
  <si>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</si>
  <si>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</si>
  <si>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</si>
  <si>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</si>
  <si>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</si>
  <si>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</si>
  <si>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</si>
  <si>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</si>
  <si>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</si>
  <si>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</si>
  <si>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</si>
  <si>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</si>
  <si>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</si>
  <si>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</si>
  <si>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</si>
  <si>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</si>
  <si>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</si>
  <si>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</si>
  <si>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</si>
  <si>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</si>
  <si>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</si>
  <si>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</si>
  <si>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</si>
  <si>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</si>
  <si>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</si>
  <si>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</si>
  <si>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</si>
  <si>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</si>
  <si>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</si>
  <si>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</si>
  <si>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</si>
  <si>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</si>
  <si>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</si>
  <si>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</si>
  <si>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</si>
  <si>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</si>
  <si>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</si>
  <si>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</si>
  <si>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</si>
  <si>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</si>
  <si>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</si>
  <si>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</si>
  <si>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</si>
  <si>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</si>
  <si>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</si>
  <si>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</si>
  <si>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</si>
  <si>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</si>
  <si>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</si>
  <si>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</si>
  <si>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</si>
  <si>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</si>
  <si>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</si>
  <si>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</si>
  <si>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</si>
  <si>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</si>
  <si>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</si>
  <si>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</si>
  <si>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</si>
  <si>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</si>
  <si>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</si>
  <si>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</si>
  <si>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</si>
  <si>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</si>
  <si>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</si>
  <si>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</si>
  <si>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</si>
  <si>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</si>
  <si>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</si>
  <si>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</si>
  <si>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</si>
  <si>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</si>
  <si>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</si>
  <si>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</si>
  <si>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</si>
  <si>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</si>
  <si>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</si>
  <si>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</si>
  <si>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</si>
  <si>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</si>
  <si>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</si>
  <si>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</si>
  <si>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</si>
  <si>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</si>
  <si>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</si>
  <si>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</si>
  <si>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</si>
  <si>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</si>
  <si>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</si>
  <si>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</si>
  <si>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</si>
  <si>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</si>
  <si>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</si>
  <si>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</si>
  <si>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</si>
  <si>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</si>
  <si>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</si>
  <si>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</si>
  <si>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</si>
  <si>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</si>
  <si>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</si>
  <si>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</si>
  <si>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</si>
  <si>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</si>
  <si>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</si>
  <si>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</si>
  <si>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</si>
  <si>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栃木県茂木町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</si>
  <si>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</si>
  <si>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</si>
  <si>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</si>
  <si>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</si>
  <si>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</si>
  <si>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</si>
  <si>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</si>
  <si>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</si>
  <si>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</si>
  <si>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</si>
  <si>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</si>
  <si>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</si>
  <si>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</si>
  <si>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</si>
  <si>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</si>
  <si>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</si>
  <si>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</si>
  <si>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</si>
  <si>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</si>
  <si>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</si>
  <si>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</si>
  <si>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</si>
  <si>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</si>
  <si>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</si>
  <si>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</si>
  <si>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</si>
  <si>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</si>
  <si>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</si>
  <si>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</si>
  <si>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</si>
  <si>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</si>
  <si>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</si>
  <si>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</si>
  <si>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</si>
  <si>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</si>
  <si>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</si>
  <si>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</si>
  <si>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</si>
  <si>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</si>
  <si>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</si>
  <si>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</si>
  <si>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</si>
  <si>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</si>
  <si>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</si>
  <si>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</si>
  <si>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</si>
  <si>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</si>
  <si>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</si>
  <si>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</si>
  <si>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</si>
  <si>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</si>
  <si>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</si>
  <si>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</si>
  <si>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</si>
  <si>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</si>
  <si>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</si>
  <si>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</si>
  <si>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</si>
  <si>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</si>
  <si>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</si>
  <si>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</si>
  <si>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</si>
  <si>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</si>
  <si>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</si>
  <si>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</si>
  <si>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</si>
  <si>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</si>
  <si>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</si>
  <si>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</si>
  <si>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</si>
  <si>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</si>
  <si>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</si>
  <si>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</si>
  <si>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</si>
  <si>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</si>
  <si>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</si>
  <si>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</si>
  <si>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</si>
  <si>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</si>
  <si>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</si>
  <si>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</si>
  <si>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</si>
  <si>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</si>
  <si>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</si>
  <si>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</si>
  <si>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</si>
  <si>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</si>
  <si>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</si>
  <si>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</si>
  <si>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</si>
  <si>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</si>
  <si>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</si>
  <si>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</si>
  <si>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</si>
  <si>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</si>
  <si>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</si>
  <si>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</si>
  <si>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</si>
  <si>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</si>
  <si>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</si>
  <si>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</si>
  <si>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</si>
  <si>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</si>
  <si>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</si>
  <si>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</si>
  <si>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</si>
  <si>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</si>
  <si>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</si>
  <si>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</si>
  <si>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</si>
  <si>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</si>
  <si>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</si>
  <si>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</si>
  <si>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</si>
  <si>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</si>
  <si>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</si>
  <si>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</si>
  <si>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</si>
  <si>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</si>
  <si>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</si>
  <si>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</si>
  <si>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</si>
  <si>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</si>
  <si>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</si>
  <si>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</si>
  <si>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</si>
  <si>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</si>
  <si>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</si>
  <si>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</si>
  <si>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</si>
  <si>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</si>
  <si>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</si>
  <si>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</si>
  <si>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</si>
  <si>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</si>
  <si>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</si>
  <si>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</si>
  <si>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</si>
  <si>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</si>
  <si>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</si>
  <si>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</si>
  <si>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</si>
  <si>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</si>
  <si>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</si>
  <si>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</si>
  <si>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</si>
  <si>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</si>
  <si>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</si>
  <si>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</si>
  <si>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</si>
  <si>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栃木県茂木町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</si>
  <si>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</si>
  <si>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</si>
  <si>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</si>
  <si>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</si>
  <si>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</si>
  <si>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</si>
  <si>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</si>
  <si>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</si>
  <si>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</si>
  <si>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</si>
  <si>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</si>
  <si>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</si>
  <si>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</si>
  <si>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</si>
  <si>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</si>
  <si>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</si>
  <si>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</si>
  <si>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</si>
  <si>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</si>
  <si>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</si>
  <si>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</si>
  <si>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</si>
  <si>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</si>
  <si>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</si>
  <si>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</si>
  <si>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</si>
  <si>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</si>
  <si>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</si>
  <si>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</si>
  <si>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</si>
  <si>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</si>
  <si>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</si>
  <si>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</si>
  <si>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</si>
  <si>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</si>
  <si>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</si>
  <si>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</si>
  <si>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</si>
  <si>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</si>
  <si>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</si>
  <si>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</si>
  <si>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</si>
  <si>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</si>
  <si>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</si>
  <si>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</si>
  <si>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</si>
  <si>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</si>
  <si>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</si>
  <si>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</si>
  <si>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</si>
  <si>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</si>
  <si>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</si>
  <si>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</si>
  <si>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</si>
  <si>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</si>
  <si>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</si>
  <si>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</si>
  <si>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</si>
  <si>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</si>
  <si>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</si>
  <si>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</si>
  <si>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</si>
  <si>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</si>
  <si>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</si>
  <si>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</si>
  <si>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</si>
  <si>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</si>
  <si>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</si>
  <si>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</si>
  <si>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</si>
  <si>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</si>
  <si>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</si>
  <si>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</si>
  <si>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</si>
  <si>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</si>
  <si>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</si>
  <si>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</si>
  <si>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</si>
  <si>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</si>
  <si>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</si>
  <si>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</si>
  <si>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</si>
  <si>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</si>
  <si>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</si>
  <si>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</si>
  <si>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</si>
  <si>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</si>
  <si>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</si>
  <si>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</si>
  <si>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</si>
  <si>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</si>
  <si>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</si>
  <si>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</si>
  <si>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</si>
  <si>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</si>
  <si>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</si>
  <si>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</si>
  <si>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</si>
  <si>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</si>
  <si>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</si>
  <si>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</si>
  <si>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</si>
  <si>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</si>
  <si>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</si>
  <si>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</si>
  <si>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</si>
  <si>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</si>
  <si>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</si>
  <si>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</si>
  <si>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</si>
  <si>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</si>
  <si>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</si>
  <si>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</si>
  <si>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</si>
  <si>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</si>
  <si>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</si>
  <si>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</si>
  <si>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</si>
  <si>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</si>
  <si>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</si>
  <si>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</si>
  <si>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</si>
  <si>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</si>
  <si>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</si>
  <si>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</si>
  <si>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</si>
  <si>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</si>
  <si>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</si>
  <si>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</si>
  <si>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</si>
  <si>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</si>
  <si>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</si>
  <si>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</si>
  <si>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</si>
  <si>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</si>
  <si>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</si>
  <si>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</si>
  <si>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</si>
  <si>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</si>
  <si>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</si>
  <si>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</si>
  <si>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</si>
  <si>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</si>
  <si>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</si>
  <si>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</si>
  <si>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</si>
  <si>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</si>
  <si>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</si>
  <si>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</si>
  <si>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</si>
  <si>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</si>
  <si>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</si>
  <si>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</si>
  <si>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</si>
  <si>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</si>
  <si>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</si>
  <si>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</si>
  <si>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</si>
  <si>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</si>
  <si>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</si>
  <si>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</si>
  <si>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</si>
  <si>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</si>
  <si>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</si>
  <si>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</si>
  <si>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</si>
  <si>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</si>
  <si>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</si>
  <si>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</si>
  <si>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</si>
  <si>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</si>
  <si>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</si>
  <si>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</si>
  <si>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</si>
  <si>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</si>
  <si>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</si>
  <si>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35.79</t>
  </si>
  <si>
    <t>一般会計</t>
  </si>
  <si>
    <t>水道事業会計</t>
  </si>
  <si>
    <t>介護保険特別会計</t>
  </si>
  <si>
    <t>国民健康保険特別会計</t>
  </si>
  <si>
    <t>下水道事業会計</t>
  </si>
  <si>
    <t>後期高齢者医療特別会計</t>
  </si>
  <si>
    <t>宅地造成事業特別会計</t>
  </si>
  <si>
    <t>その他会計（赤字）</t>
  </si>
  <si>
    <t>その他会計（黒字）</t>
  </si>
  <si>
    <t>R02</t>
    <phoneticPr fontId="5"/>
  </si>
  <si>
    <t>R03</t>
    <phoneticPr fontId="5"/>
  </si>
  <si>
    <t>R04</t>
    <phoneticPr fontId="5"/>
  </si>
  <si>
    <t>R05</t>
    <phoneticPr fontId="5"/>
  </si>
  <si>
    <t>R06</t>
    <phoneticPr fontId="5"/>
  </si>
  <si>
    <t>㈱もてぎプラザ</t>
    <phoneticPr fontId="2"/>
  </si>
  <si>
    <t>栃木県市町村総合事務組合(一般会計)</t>
    <rPh sb="13" eb="17">
      <t>イッパンカイケイ</t>
    </rPh>
    <phoneticPr fontId="9"/>
  </si>
  <si>
    <t>栃木県市町村総合事務組合</t>
  </si>
  <si>
    <t>栃木県市町村総合事務組合（特別会計）</t>
    <rPh sb="13" eb="17">
      <t>トクベツカイケイ</t>
    </rPh>
    <phoneticPr fontId="9"/>
  </si>
  <si>
    <t>栃木県後期高齢者医療広域連合（一般会計）</t>
    <rPh sb="15" eb="19">
      <t>イッパンカイケイ</t>
    </rPh>
    <phoneticPr fontId="9"/>
  </si>
  <si>
    <t>栃木県後期高齢者医療広域連合</t>
  </si>
  <si>
    <t>栃木県後期高齢者医療広域連合（特別会計）</t>
    <rPh sb="15" eb="19">
      <t>トクベツカイケイ</t>
    </rPh>
    <phoneticPr fontId="9"/>
  </si>
  <si>
    <t>芳賀地区広域行政事務組合(一般会計)</t>
    <rPh sb="0" eb="2">
      <t>ハガ</t>
    </rPh>
    <rPh sb="2" eb="4">
      <t>チク</t>
    </rPh>
    <rPh sb="4" eb="6">
      <t>コウイキ</t>
    </rPh>
    <rPh sb="6" eb="8">
      <t>ギョウセイ</t>
    </rPh>
    <rPh sb="8" eb="10">
      <t>ジム</t>
    </rPh>
    <rPh sb="10" eb="12">
      <t>クミアイ</t>
    </rPh>
    <rPh sb="13" eb="15">
      <t>イッパン</t>
    </rPh>
    <rPh sb="15" eb="17">
      <t>カイケイ</t>
    </rPh>
    <phoneticPr fontId="6"/>
  </si>
  <si>
    <t>芳賀地区広域行政事務組合(ふるさと市町村圏基金特別会計)</t>
    <rPh sb="0" eb="2">
      <t>ハガ</t>
    </rPh>
    <rPh sb="2" eb="4">
      <t>チク</t>
    </rPh>
    <rPh sb="4" eb="6">
      <t>コウイキ</t>
    </rPh>
    <rPh sb="6" eb="8">
      <t>ギョウセイ</t>
    </rPh>
    <rPh sb="8" eb="10">
      <t>ジム</t>
    </rPh>
    <rPh sb="10" eb="12">
      <t>クミアイ</t>
    </rPh>
    <rPh sb="17" eb="20">
      <t>シチョウソン</t>
    </rPh>
    <rPh sb="20" eb="21">
      <t>ケン</t>
    </rPh>
    <rPh sb="21" eb="23">
      <t>キキン</t>
    </rPh>
    <rPh sb="23" eb="25">
      <t>トクベツ</t>
    </rPh>
    <rPh sb="25" eb="27">
      <t>カイケイ</t>
    </rPh>
    <phoneticPr fontId="6"/>
  </si>
  <si>
    <t>芳賀地区広域行政事務組合(卸売市場特別会計)</t>
    <rPh sb="0" eb="2">
      <t>ハガ</t>
    </rPh>
    <rPh sb="2" eb="4">
      <t>チク</t>
    </rPh>
    <rPh sb="4" eb="6">
      <t>コウイキ</t>
    </rPh>
    <rPh sb="6" eb="8">
      <t>ギョウセイ</t>
    </rPh>
    <rPh sb="8" eb="10">
      <t>ジム</t>
    </rPh>
    <rPh sb="10" eb="12">
      <t>クミアイ</t>
    </rPh>
    <rPh sb="13" eb="15">
      <t>オロシウリ</t>
    </rPh>
    <rPh sb="15" eb="17">
      <t>イチバ</t>
    </rPh>
    <rPh sb="17" eb="19">
      <t>トクベツ</t>
    </rPh>
    <rPh sb="19" eb="21">
      <t>カイケイ</t>
    </rPh>
    <phoneticPr fontId="6"/>
  </si>
  <si>
    <t>まちおこし基金</t>
    <rPh sb="5" eb="7">
      <t>キキン</t>
    </rPh>
    <phoneticPr fontId="5"/>
  </si>
  <si>
    <t>施設等整備基金</t>
    <rPh sb="0" eb="7">
      <t>シセツトウセイビキキン</t>
    </rPh>
    <phoneticPr fontId="5"/>
  </si>
  <si>
    <t>教育文化スポーツ振興基金</t>
    <rPh sb="0" eb="4">
      <t>キョウイクブンカ</t>
    </rPh>
    <rPh sb="8" eb="12">
      <t>シンコウキキン</t>
    </rPh>
    <phoneticPr fontId="5"/>
  </si>
  <si>
    <t>もてぎの川をきれいにする基金</t>
    <rPh sb="4" eb="5">
      <t>カワ</t>
    </rPh>
    <rPh sb="12" eb="14">
      <t>キキン</t>
    </rPh>
    <phoneticPr fontId="5"/>
  </si>
  <si>
    <t>教育施設整備基金</t>
    <rPh sb="0" eb="2">
      <t>キョウイク</t>
    </rPh>
    <rPh sb="2" eb="4">
      <t>シセツ</t>
    </rPh>
    <rPh sb="4" eb="6">
      <t>セイビ</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</si>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</sst>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9468-4028-9839-AC7C4A60D7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63088</c:v>
                </c:pt>
                <c:pt idx="1">
                  <c:v>56609</c:v>
                </c:pt>
                <c:pt idx="2">
                  <c:v>75665</c:v>
                </c:pt>
                <c:pt idx="3">
                  <c:v>134258</c:v>
                </c:pt>
                <c:pt idx="4">
                  <c:v>97104</c:v>
                </c:pt>
              </c:numCache>
            </c:numRef>
          </c:val>
          <c:smooth val="0"/>
          <c:extLst>
            <c:ext xmlns:c16="http://schemas.microsoft.com/office/drawing/2014/chart" uri="{C3380CC4-5D6E-409C-BE32-E72D297353CC}">
              <c16:uniqueId val="{00000001-9468-4028-9839-AC7C4A60D7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16.420000000000002</c:v>
                </c:pt>
                <c:pt idx="1">
                  <c:v>25.16</c:v>
                </c:pt>
                <c:pt idx="2">
                  <c:v>20.23</c:v>
                </c:pt>
                <c:pt idx="3">
                  <c:v>8.94</c:v>
                </c:pt>
                <c:pt idx="4">
                  <c:v>11.71</c:v>
                </c:pt>
              </c:numCache>
            </c:numRef>
          </c:val>
          <c:extLst>
            <c:ext xmlns:c16="http://schemas.microsoft.com/office/drawing/2014/chart" uri="{C3380CC4-5D6E-409C-BE32-E72D297353CC}">
              <c16:uniqueId val="{00000000-4035-4D8A-B834-34A627E76A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37.01</c:v>
                </c:pt>
                <c:pt idx="1">
                  <c:v>39.14</c:v>
                </c:pt>
                <c:pt idx="2">
                  <c:v>46.15</c:v>
                </c:pt>
                <c:pt idx="3">
                  <c:v>21.5</c:v>
                </c:pt>
                <c:pt idx="4">
                  <c:v>21.95</c:v>
                </c:pt>
              </c:numCache>
            </c:numRef>
          </c:val>
          <c:extLst>
            <c:ext xmlns:c16="http://schemas.microsoft.com/office/drawing/2014/chart" uri="{C3380CC4-5D6E-409C-BE32-E72D297353CC}">
              <c16:uniqueId val="{00000001-4035-4D8A-B834-34A627E76A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13.36</c:v>
                </c:pt>
                <c:pt idx="1">
                  <c:v>14.17</c:v>
                </c:pt>
                <c:pt idx="2">
                  <c:v>0.04</c:v>
                </c:pt>
                <c:pt idx="3">
                  <c:v>-35.79</c:v>
                </c:pt>
                <c:pt idx="4">
                  <c:v>3.59</c:v>
                </c:pt>
              </c:numCache>
            </c:numRef>
          </c:val>
          <c:smooth val="0"/>
          <c:extLst>
            <c:ext xmlns:c16="http://schemas.microsoft.com/office/drawing/2014/chart" uri="{C3380CC4-5D6E-409C-BE32-E72D297353CC}">
              <c16:uniqueId val="{00000002-4035-4D8A-B834-34A627E76A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c:v>
                </c:pt>
                <c:pt idx="2">
                  <c:v>#N/A</c:v>
                </c:pt>
                <c:pt idx="3">
                  <c:v>0.5</c:v>
                </c:pt>
                <c:pt idx="4">
                  <c:v>#N/A</c:v>
                </c:pt>
                <c:pt idx="5">
                  <c:v>0.76</c:v>
                </c:pt>
                <c:pt idx="6">
                  <c:v>#N/A</c:v>
                </c:pt>
                <c:pt idx="7">
                  <c:v>0.46</c:v>
                </c:pt>
                <c:pt idx="8">
                  <c:v>0</c:v>
                </c:pt>
                <c:pt idx="9">
                  <c:v>0</c:v>
                </c:pt>
              </c:numCache>
            </c:numRef>
          </c:val>
          <c:extLst>
            <c:ext xmlns:c16="http://schemas.microsoft.com/office/drawing/2014/chart" uri="{C3380CC4-5D6E-409C-BE32-E72D297353CC}">
              <c16:uniqueId val="{00000000-3F7E-41B9-A775-26EFCE36B8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7E-41B9-A775-26EFCE36B8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F7E-41B9-A775-26EFCE36B8FE}"/>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1.46</c:v>
                </c:pt>
                <c:pt idx="2">
                  <c:v>#N/A</c:v>
                </c:pt>
                <c:pt idx="3">
                  <c:v>2.15</c:v>
                </c:pt>
                <c:pt idx="4">
                  <c:v>#N/A</c:v>
                </c:pt>
                <c:pt idx="5">
                  <c:v>2.14</c:v>
                </c:pt>
                <c:pt idx="6">
                  <c:v>#N/A</c:v>
                </c:pt>
                <c:pt idx="7">
                  <c:v>0</c:v>
                </c:pt>
                <c:pt idx="8">
                  <c:v>#N/A</c:v>
                </c:pt>
                <c:pt idx="9">
                  <c:v>0</c:v>
                </c:pt>
              </c:numCache>
            </c:numRef>
          </c:val>
          <c:extLst>
            <c:ext xmlns:c16="http://schemas.microsoft.com/office/drawing/2014/chart" uri="{C3380CC4-5D6E-409C-BE32-E72D297353CC}">
              <c16:uniqueId val="{00000003-3F7E-41B9-A775-26EFCE36B8F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0.01</c:v>
                </c:pt>
                <c:pt idx="4">
                  <c:v>#N/A</c:v>
                </c:pt>
                <c:pt idx="5">
                  <c:v>0.06</c:v>
                </c:pt>
                <c:pt idx="6">
                  <c:v>#N/A</c:v>
                </c:pt>
                <c:pt idx="7">
                  <c:v>0.06</c:v>
                </c:pt>
                <c:pt idx="8">
                  <c:v>#N/A</c:v>
                </c:pt>
                <c:pt idx="9">
                  <c:v>0.08</c:v>
                </c:pt>
              </c:numCache>
            </c:numRef>
          </c:val>
          <c:extLst>
            <c:ext xmlns:c16="http://schemas.microsoft.com/office/drawing/2014/chart" uri="{C3380CC4-5D6E-409C-BE32-E72D297353CC}">
              <c16:uniqueId val="{00000004-3F7E-41B9-A775-26EFCE36B8F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0.92</c:v>
                </c:pt>
                <c:pt idx="8">
                  <c:v>#N/A</c:v>
                </c:pt>
                <c:pt idx="9">
                  <c:v>0.38</c:v>
                </c:pt>
              </c:numCache>
            </c:numRef>
          </c:val>
          <c:extLst>
            <c:ext xmlns:c16="http://schemas.microsoft.com/office/drawing/2014/chart" uri="{C3380CC4-5D6E-409C-BE32-E72D297353CC}">
              <c16:uniqueId val="{00000005-3F7E-41B9-A775-26EFCE36B8F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1.1299999999999999</c:v>
                </c:pt>
                <c:pt idx="2">
                  <c:v>#N/A</c:v>
                </c:pt>
                <c:pt idx="3">
                  <c:v>1.18</c:v>
                </c:pt>
                <c:pt idx="4">
                  <c:v>#N/A</c:v>
                </c:pt>
                <c:pt idx="5">
                  <c:v>1.19</c:v>
                </c:pt>
                <c:pt idx="6">
                  <c:v>#N/A</c:v>
                </c:pt>
                <c:pt idx="7">
                  <c:v>1.26</c:v>
                </c:pt>
                <c:pt idx="8">
                  <c:v>#N/A</c:v>
                </c:pt>
                <c:pt idx="9">
                  <c:v>0.54</c:v>
                </c:pt>
              </c:numCache>
            </c:numRef>
          </c:val>
          <c:extLst>
            <c:ext xmlns:c16="http://schemas.microsoft.com/office/drawing/2014/chart" uri="{C3380CC4-5D6E-409C-BE32-E72D297353CC}">
              <c16:uniqueId val="{00000006-3F7E-41B9-A775-26EFCE36B8F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0.47</c:v>
                </c:pt>
                <c:pt idx="2">
                  <c:v>#N/A</c:v>
                </c:pt>
                <c:pt idx="3">
                  <c:v>1.02</c:v>
                </c:pt>
                <c:pt idx="4">
                  <c:v>#N/A</c:v>
                </c:pt>
                <c:pt idx="5">
                  <c:v>1.46</c:v>
                </c:pt>
                <c:pt idx="6">
                  <c:v>#N/A</c:v>
                </c:pt>
                <c:pt idx="7">
                  <c:v>2.36</c:v>
                </c:pt>
                <c:pt idx="8">
                  <c:v>#N/A</c:v>
                </c:pt>
                <c:pt idx="9">
                  <c:v>2.78</c:v>
                </c:pt>
              </c:numCache>
            </c:numRef>
          </c:val>
          <c:extLst>
            <c:ext xmlns:c16="http://schemas.microsoft.com/office/drawing/2014/chart" uri="{C3380CC4-5D6E-409C-BE32-E72D297353CC}">
              <c16:uniqueId val="{00000007-3F7E-41B9-A775-26EFCE36B8F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5.38</c:v>
                </c:pt>
                <c:pt idx="2">
                  <c:v>#N/A</c:v>
                </c:pt>
                <c:pt idx="3">
                  <c:v>4.93</c:v>
                </c:pt>
                <c:pt idx="4">
                  <c:v>#N/A</c:v>
                </c:pt>
                <c:pt idx="5">
                  <c:v>4.95</c:v>
                </c:pt>
                <c:pt idx="6">
                  <c:v>#N/A</c:v>
                </c:pt>
                <c:pt idx="7">
                  <c:v>3.47</c:v>
                </c:pt>
                <c:pt idx="8">
                  <c:v>#N/A</c:v>
                </c:pt>
                <c:pt idx="9">
                  <c:v>4.2</c:v>
                </c:pt>
              </c:numCache>
            </c:numRef>
          </c:val>
          <c:extLst>
            <c:ext xmlns:c16="http://schemas.microsoft.com/office/drawing/2014/chart" uri="{C3380CC4-5D6E-409C-BE32-E72D297353CC}">
              <c16:uniqueId val="{00000008-3F7E-41B9-A775-26EFCE36B8F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16.18</c:v>
                </c:pt>
                <c:pt idx="2">
                  <c:v>#N/A</c:v>
                </c:pt>
                <c:pt idx="3">
                  <c:v>24.88</c:v>
                </c:pt>
                <c:pt idx="4">
                  <c:v>#N/A</c:v>
                </c:pt>
                <c:pt idx="5">
                  <c:v>19.86</c:v>
                </c:pt>
                <c:pt idx="6">
                  <c:v>#N/A</c:v>
                </c:pt>
                <c:pt idx="7">
                  <c:v>8.4700000000000006</c:v>
                </c:pt>
                <c:pt idx="8">
                  <c:v>#N/A</c:v>
                </c:pt>
                <c:pt idx="9">
                  <c:v>11.7</c:v>
                </c:pt>
              </c:numCache>
            </c:numRef>
          </c:val>
          <c:extLst>
            <c:ext xmlns:c16="http://schemas.microsoft.com/office/drawing/2014/chart" uri="{C3380CC4-5D6E-409C-BE32-E72D297353CC}">
              <c16:uniqueId val="{00000009-3F7E-41B9-A775-26EFCE36B8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660</c:v>
                </c:pt>
                <c:pt idx="5">
                  <c:v>662</c:v>
                </c:pt>
                <c:pt idx="8">
                  <c:v>682</c:v>
                </c:pt>
                <c:pt idx="11">
                  <c:v>671</c:v>
                </c:pt>
                <c:pt idx="14">
                  <c:v>635</c:v>
                </c:pt>
              </c:numCache>
            </c:numRef>
          </c:val>
          <c:extLst>
            <c:ext xmlns:c16="http://schemas.microsoft.com/office/drawing/2014/chart" uri="{C3380CC4-5D6E-409C-BE32-E72D297353CC}">
              <c16:uniqueId val="{00000000-59A3-442E-A583-D410F334D1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A3-442E-A583-D410F334D1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4</c:v>
                </c:pt>
                <c:pt idx="6">
                  <c:v>3</c:v>
                </c:pt>
                <c:pt idx="9">
                  <c:v>3</c:v>
                </c:pt>
                <c:pt idx="12">
                  <c:v>3</c:v>
                </c:pt>
              </c:numCache>
            </c:numRef>
          </c:val>
          <c:extLst>
            <c:ext xmlns:c16="http://schemas.microsoft.com/office/drawing/2014/chart" uri="{C3380CC4-5D6E-409C-BE32-E72D297353CC}">
              <c16:uniqueId val="{00000002-59A3-442E-A583-D410F334D1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c:v>
                </c:pt>
                <c:pt idx="3">
                  <c:v>52</c:v>
                </c:pt>
                <c:pt idx="6">
                  <c:v>55</c:v>
                </c:pt>
                <c:pt idx="9">
                  <c:v>47</c:v>
                </c:pt>
                <c:pt idx="12">
                  <c:v>42</c:v>
                </c:pt>
              </c:numCache>
            </c:numRef>
          </c:val>
          <c:extLst>
            <c:ext xmlns:c16="http://schemas.microsoft.com/office/drawing/2014/chart" uri="{C3380CC4-5D6E-409C-BE32-E72D297353CC}">
              <c16:uniqueId val="{00000003-59A3-442E-A583-D410F334D1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182</c:v>
                </c:pt>
                <c:pt idx="3">
                  <c:v>183</c:v>
                </c:pt>
                <c:pt idx="6">
                  <c:v>193</c:v>
                </c:pt>
                <c:pt idx="9">
                  <c:v>178</c:v>
                </c:pt>
                <c:pt idx="12">
                  <c:v>179</c:v>
                </c:pt>
              </c:numCache>
            </c:numRef>
          </c:val>
          <c:extLst>
            <c:ext xmlns:c16="http://schemas.microsoft.com/office/drawing/2014/chart" uri="{C3380CC4-5D6E-409C-BE32-E72D297353CC}">
              <c16:uniqueId val="{00000004-59A3-442E-A583-D410F334D1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A3-442E-A583-D410F334D1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A3-442E-A583-D410F334D1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765</c:v>
                </c:pt>
                <c:pt idx="3">
                  <c:v>751</c:v>
                </c:pt>
                <c:pt idx="6">
                  <c:v>784</c:v>
                </c:pt>
                <c:pt idx="9">
                  <c:v>804</c:v>
                </c:pt>
                <c:pt idx="12">
                  <c:v>760</c:v>
                </c:pt>
              </c:numCache>
            </c:numRef>
          </c:val>
          <c:extLst>
            <c:ext xmlns:c16="http://schemas.microsoft.com/office/drawing/2014/chart" uri="{C3380CC4-5D6E-409C-BE32-E72D297353CC}">
              <c16:uniqueId val="{00000007-59A3-442E-A583-D410F334D1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322</c:v>
                </c:pt>
                <c:pt idx="2">
                  <c:v>#N/A</c:v>
                </c:pt>
                <c:pt idx="3">
                  <c:v>#N/A</c:v>
                </c:pt>
                <c:pt idx="4">
                  <c:v>328</c:v>
                </c:pt>
                <c:pt idx="5">
                  <c:v>#N/A</c:v>
                </c:pt>
                <c:pt idx="6">
                  <c:v>#N/A</c:v>
                </c:pt>
                <c:pt idx="7">
                  <c:v>353</c:v>
                </c:pt>
                <c:pt idx="8">
                  <c:v>#N/A</c:v>
                </c:pt>
                <c:pt idx="9">
                  <c:v>#N/A</c:v>
                </c:pt>
                <c:pt idx="10">
                  <c:v>361</c:v>
                </c:pt>
                <c:pt idx="11">
                  <c:v>#N/A</c:v>
                </c:pt>
                <c:pt idx="12">
                  <c:v>#N/A</c:v>
                </c:pt>
                <c:pt idx="13">
                  <c:v>349</c:v>
                </c:pt>
                <c:pt idx="14">
                  <c:v>#N/A</c:v>
                </c:pt>
              </c:numCache>
            </c:numRef>
          </c:val>
          <c:smooth val="0"/>
          <c:extLst>
            <c:ext xmlns:c16="http://schemas.microsoft.com/office/drawing/2014/chart" uri="{C3380CC4-5D6E-409C-BE32-E72D297353CC}">
              <c16:uniqueId val="{00000008-59A3-442E-A583-D410F334D1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7092</c:v>
                </c:pt>
                <c:pt idx="5">
                  <c:v>6780</c:v>
                </c:pt>
                <c:pt idx="8">
                  <c:v>6537</c:v>
                </c:pt>
                <c:pt idx="11">
                  <c:v>6584</c:v>
                </c:pt>
                <c:pt idx="14">
                  <c:v>6236</c:v>
                </c:pt>
              </c:numCache>
            </c:numRef>
          </c:val>
          <c:extLst>
            <c:ext xmlns:c16="http://schemas.microsoft.com/office/drawing/2014/chart" uri="{C3380CC4-5D6E-409C-BE32-E72D297353CC}">
              <c16:uniqueId val="{00000000-DD32-4C3F-BFC8-345D84EECF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c:v>
                </c:pt>
                <c:pt idx="5">
                  <c:v>30</c:v>
                </c:pt>
                <c:pt idx="8">
                  <c:v>38</c:v>
                </c:pt>
                <c:pt idx="11">
                  <c:v>23</c:v>
                </c:pt>
                <c:pt idx="14">
                  <c:v>16</c:v>
                </c:pt>
              </c:numCache>
            </c:numRef>
          </c:val>
          <c:extLst>
            <c:ext xmlns:c16="http://schemas.microsoft.com/office/drawing/2014/chart" uri="{C3380CC4-5D6E-409C-BE32-E72D297353CC}">
              <c16:uniqueId val="{00000001-DD32-4C3F-BFC8-345D84EECF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3245</c:v>
                </c:pt>
                <c:pt idx="5">
                  <c:v>3531</c:v>
                </c:pt>
                <c:pt idx="8">
                  <c:v>3838</c:v>
                </c:pt>
                <c:pt idx="11">
                  <c:v>4245</c:v>
                </c:pt>
                <c:pt idx="14">
                  <c:v>4231</c:v>
                </c:pt>
              </c:numCache>
            </c:numRef>
          </c:val>
          <c:extLst>
            <c:ext xmlns:c16="http://schemas.microsoft.com/office/drawing/2014/chart" uri="{C3380CC4-5D6E-409C-BE32-E72D297353CC}">
              <c16:uniqueId val="{00000002-DD32-4C3F-BFC8-345D84EECF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32-4C3F-BFC8-345D84EECF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D32-4C3F-BFC8-345D84EECF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32-4C3F-BFC8-345D84EECF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1656</c:v>
                </c:pt>
                <c:pt idx="3">
                  <c:v>1655</c:v>
                </c:pt>
                <c:pt idx="6">
                  <c:v>1670</c:v>
                </c:pt>
                <c:pt idx="9">
                  <c:v>1657</c:v>
                </c:pt>
                <c:pt idx="12">
                  <c:v>1651</c:v>
                </c:pt>
              </c:numCache>
            </c:numRef>
          </c:val>
          <c:extLst>
            <c:ext xmlns:c16="http://schemas.microsoft.com/office/drawing/2014/chart" uri="{C3380CC4-5D6E-409C-BE32-E72D297353CC}">
              <c16:uniqueId val="{00000006-DD32-4C3F-BFC8-345D84EECF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354</c:v>
                </c:pt>
                <c:pt idx="3">
                  <c:v>314</c:v>
                </c:pt>
                <c:pt idx="6">
                  <c:v>266</c:v>
                </c:pt>
                <c:pt idx="9">
                  <c:v>224</c:v>
                </c:pt>
                <c:pt idx="12">
                  <c:v>214</c:v>
                </c:pt>
              </c:numCache>
            </c:numRef>
          </c:val>
          <c:extLst>
            <c:ext xmlns:c16="http://schemas.microsoft.com/office/drawing/2014/chart" uri="{C3380CC4-5D6E-409C-BE32-E72D297353CC}">
              <c16:uniqueId val="{00000007-DD32-4C3F-BFC8-345D84EECF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1852</c:v>
                </c:pt>
                <c:pt idx="3">
                  <c:v>1723</c:v>
                </c:pt>
                <c:pt idx="6">
                  <c:v>1612</c:v>
                </c:pt>
                <c:pt idx="9">
                  <c:v>1473</c:v>
                </c:pt>
                <c:pt idx="12">
                  <c:v>1357</c:v>
                </c:pt>
              </c:numCache>
            </c:numRef>
          </c:val>
          <c:extLst>
            <c:ext xmlns:c16="http://schemas.microsoft.com/office/drawing/2014/chart" uri="{C3380CC4-5D6E-409C-BE32-E72D297353CC}">
              <c16:uniqueId val="{00000008-DD32-4C3F-BFC8-345D84EECF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D32-4C3F-BFC8-345D84EECF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7279</c:v>
                </c:pt>
                <c:pt idx="3">
                  <c:v>7137</c:v>
                </c:pt>
                <c:pt idx="6">
                  <c:v>6901</c:v>
                </c:pt>
                <c:pt idx="9">
                  <c:v>6785</c:v>
                </c:pt>
                <c:pt idx="12">
                  <c:v>6719</c:v>
                </c:pt>
              </c:numCache>
            </c:numRef>
          </c:val>
          <c:extLst>
            <c:ext xmlns:c16="http://schemas.microsoft.com/office/drawing/2014/chart" uri="{C3380CC4-5D6E-409C-BE32-E72D297353CC}">
              <c16:uniqueId val="{0000000A-DD32-4C3F-BFC8-345D84EECF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787</c:v>
                </c:pt>
                <c:pt idx="2">
                  <c:v>#N/A</c:v>
                </c:pt>
                <c:pt idx="3">
                  <c:v>#N/A</c:v>
                </c:pt>
                <c:pt idx="4">
                  <c:v>489</c:v>
                </c:pt>
                <c:pt idx="5">
                  <c:v>#N/A</c:v>
                </c:pt>
                <c:pt idx="6">
                  <c:v>#N/A</c:v>
                </c:pt>
                <c:pt idx="7">
                  <c:v>35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D32-4C3F-BFC8-345D84EECF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2170</c:v>
                </c:pt>
                <c:pt idx="1">
                  <c:v>1013</c:v>
                </c:pt>
                <c:pt idx="2">
                  <c:v>1047</c:v>
                </c:pt>
              </c:numCache>
            </c:numRef>
          </c:val>
          <c:extLst>
            <c:ext xmlns:c16="http://schemas.microsoft.com/office/drawing/2014/chart" uri="{C3380CC4-5D6E-409C-BE32-E72D297353CC}">
              <c16:uniqueId val="{00000000-A89C-4F34-8753-0EE1114702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687</c:v>
                </c:pt>
                <c:pt idx="1">
                  <c:v>957</c:v>
                </c:pt>
                <c:pt idx="2">
                  <c:v>958</c:v>
                </c:pt>
              </c:numCache>
            </c:numRef>
          </c:val>
          <c:extLst>
            <c:ext xmlns:c16="http://schemas.microsoft.com/office/drawing/2014/chart" uri="{C3380CC4-5D6E-409C-BE32-E72D297353CC}">
              <c16:uniqueId val="{00000001-A89C-4F34-8753-0EE1114702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437</c:v>
                </c:pt>
                <c:pt idx="1">
                  <c:v>1858</c:v>
                </c:pt>
                <c:pt idx="2">
                  <c:v>1880</c:v>
                </c:pt>
              </c:numCache>
            </c:numRef>
          </c:val>
          <c:extLst>
            <c:ext xmlns:c16="http://schemas.microsoft.com/office/drawing/2014/chart" uri="{C3380CC4-5D6E-409C-BE32-E72D297353CC}">
              <c16:uniqueId val="{00000002-A89C-4F34-8753-0EE1114702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栃木県茂木町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の現在高は、発行額を償還額以下にするよう努めており、減少している。また、新たな借り入れをする場合、普通交付税算入率が有利な起債を選択している。比率が大幅に変動しないよう、引き続き事業精査による借入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栃木県茂木町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は減少したものの、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地方債現在高の減少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が上回った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これにより、将来負担比率の分子も減少した。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今後も大規模施設改修等による地方債の活用を予定している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事業精査及び交付税措置の有利な起債を選択し、将来負担が大幅に増加しないよう努める。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栃木県茂木町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公共施設の老朽化や社会保障、災害等の突発的な財政需要の増大に備え、財政調整基金及び減債基金を積み立てている。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特定目的基金は、予定されていた事業への定期的な取り崩しをしたが、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繰越金の積み立て等により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全体の残高は増加した。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全体として横ばいか微増させる方針である。実施事業と各基金のバランスを取りながら管理していくとともに、使途を明確にし、明瞭な管理運用に取り組む。</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施設等整備基金は、町が管理する施設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道路等を含む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の整備、修繕等のために使用する。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まちおこし基金は、主にふるさと納税を原資としており、町があらかじめ設定したコースに基づき使用する。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主に教育、文化、スポーツ振興に寄与した方への表彰事業や文化財保護事業などに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使用する。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取崩しはあったものの、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繰越金の増加に伴い積立額を増額したことで、残高も増加した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目的に沿った取り崩しを継続するため残高は減少していく見込みである。使途の明確化を図り管理運用していく。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繰越金の増加に伴い、積み立てを増額した。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災害等の突発的な財政需要に対応するため、残高を維持する方針である。特定目的金の利用目的と整合を図りながら、使途の明確化を図り計画的に管理運用していく。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繰越金の増加に伴い、積み立てを増額した。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み立てを優先に考えているため、予定どおりの積み立てが行えるかは不明確であるが、今後も財政需要の増大を見越した財源確保を目的として、地方債償還の負担軽減のため、残高を維持する方針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栃木県茂木町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11,408
11,278
172.69
8,700,534
8,041,605
558,410
4,769,284
6,718,953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人口減少、高齢化が続いていることに加え、企業誘致も思うように進まず、自主財源となる町税の改善は見込めない状況にあり、低調に推移している。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美土里農園の観光いちご園、ミツマタ群生地、リニューアルを予定している道の駅もてぎなど、今ある観光資源を磨き上げ、連携させながら地域経済の活性化を図るとともに、引き続き雇用確保、移住定住促進に注力し、歳入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119380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111337</xdr:rowOff>
    </xdr:from>
    <xdr:to>
      <xdr:col>19</xdr:col>
      <xdr:colOff>133350</xdr:colOff>
      <xdr:row>43</xdr:row>
      <xdr:rowOff>119380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111337</xdr:rowOff>
    </xdr:from>
    <xdr:to>
      <xdr:col>15</xdr:col>
      <xdr:colOff>82550</xdr:colOff>
      <xdr:row>43</xdr:row>
      <xdr:rowOff>111337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3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111337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60537</xdr:rowOff>
    </xdr:from>
    <xdr:to>
      <xdr:col>15</xdr:col>
      <xdr:colOff>133350</xdr:colOff>
      <xdr:row>43</xdr:row>
      <xdr:rowOff>162137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146914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60537</xdr:rowOff>
    </xdr:from>
    <xdr:to>
      <xdr:col>11</xdr:col>
      <xdr:colOff>82550</xdr:colOff>
      <xdr:row>43</xdr:row>
      <xdr:rowOff>162137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146914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固定資産税の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わずかながら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数値</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が改善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した。引き続き事務事業の見直し、常態的な補助事業の削減、公債費の削減に努める。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105029</xdr:rowOff>
    </xdr:from>
    <xdr:to>
      <xdr:col>23</xdr:col>
      <xdr:colOff>133350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39202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39878</xdr:rowOff>
    </xdr:from>
    <xdr:to>
      <xdr:col>19</xdr:col>
      <xdr:colOff>133350</xdr:colOff>
      <xdr:row>60</xdr:row>
      <xdr:rowOff>117094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2687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25527</xdr:rowOff>
    </xdr:from>
    <xdr:to>
      <xdr:col>15</xdr:col>
      <xdr:colOff>82550</xdr:colOff>
      <xdr:row>60</xdr:row>
      <xdr:rowOff>39878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41077"/>
          <a:ext cx="889000" cy="1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25527</xdr:rowOff>
    </xdr:from>
    <xdr:to>
      <xdr:col>11</xdr:col>
      <xdr:colOff>31750</xdr:colOff>
      <xdr:row>60</xdr:row>
      <xdr:rowOff>47117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4107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54229</xdr:rowOff>
    </xdr:from>
    <xdr:to>
      <xdr:col>23</xdr:col>
      <xdr:colOff>184150</xdr:colOff>
      <xdr:row>60</xdr:row>
      <xdr:rowOff>155829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26306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1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66294</xdr:rowOff>
    </xdr:from>
    <xdr:to>
      <xdr:col>19</xdr:col>
      <xdr:colOff>184150</xdr:colOff>
      <xdr:row>60</xdr:row>
      <xdr:rowOff>167894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152671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39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160528</xdr:rowOff>
    </xdr:from>
    <xdr:to>
      <xdr:col>15</xdr:col>
      <xdr:colOff>133350</xdr:colOff>
      <xdr:row>60</xdr:row>
      <xdr:rowOff>90678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75455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146177</xdr:rowOff>
    </xdr:from>
    <xdr:to>
      <xdr:col>11</xdr:col>
      <xdr:colOff>82550</xdr:colOff>
      <xdr:row>59</xdr:row>
      <xdr:rowOff>76327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86504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167767</xdr:rowOff>
    </xdr:from>
    <xdr:to>
      <xdr:col>7</xdr:col>
      <xdr:colOff>31750</xdr:colOff>
      <xdr:row>60</xdr:row>
      <xdr:rowOff>97917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82694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6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給与改定に伴い人件費が増加したことにより、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全体額は前年度より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した。類似団体平均を下回っているが、人口減少、物価高騰、業務多様化による会計年度任用職員の増加など、経費の増加が見込まれることから、雇用管理、物件費削減に努める。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118517</xdr:rowOff>
    </xdr:from>
    <xdr:to>
      <xdr:col>23</xdr:col>
      <xdr:colOff>133350</xdr:colOff>
      <xdr:row>81</xdr:row>
      <xdr:rowOff>146185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05967"/>
          <a:ext cx="8382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118517</xdr:rowOff>
    </xdr:from>
    <xdr:to>
      <xdr:col>19</xdr:col>
      <xdr:colOff>133350</xdr:colOff>
      <xdr:row>81</xdr:row>
      <xdr:rowOff>125885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05967"/>
          <a:ext cx="889000" cy="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97786</xdr:rowOff>
    </xdr:from>
    <xdr:to>
      <xdr:col>15</xdr:col>
      <xdr:colOff>82550</xdr:colOff>
      <xdr:row>81</xdr:row>
      <xdr:rowOff>125885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85236"/>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78271</xdr:rowOff>
    </xdr:from>
    <xdr:to>
      <xdr:col>11</xdr:col>
      <xdr:colOff>31750</xdr:colOff>
      <xdr:row>81</xdr:row>
      <xdr:rowOff>97786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65721"/>
          <a:ext cx="889000" cy="1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95385</xdr:rowOff>
    </xdr:from>
    <xdr:to>
      <xdr:col>23</xdr:col>
      <xdr:colOff>184150</xdr:colOff>
      <xdr:row>82</xdr:row>
      <xdr:rowOff>25535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111912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2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67717</xdr:rowOff>
    </xdr:from>
    <xdr:to>
      <xdr:col>19</xdr:col>
      <xdr:colOff>184150</xdr:colOff>
      <xdr:row>81</xdr:row>
      <xdr:rowOff>169317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5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8044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2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75085</xdr:rowOff>
    </xdr:from>
    <xdr:to>
      <xdr:col>15</xdr:col>
      <xdr:colOff>133350</xdr:colOff>
      <xdr:row>82</xdr:row>
      <xdr:rowOff>5235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15412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3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46986</xdr:rowOff>
    </xdr:from>
    <xdr:to>
      <xdr:col>11</xdr:col>
      <xdr:colOff>82550</xdr:colOff>
      <xdr:row>81</xdr:row>
      <xdr:rowOff>148586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158763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0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27471</xdr:rowOff>
    </xdr:from>
    <xdr:to>
      <xdr:col>7</xdr:col>
      <xdr:colOff>31750</xdr:colOff>
      <xdr:row>81</xdr:row>
      <xdr:rowOff>129071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1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139248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8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前年度からは若干下回っているが、全国町村平均と同様の数値となっている。引き続き、人事評価制度により職種・職責・能力に応じた給与体系の確立に努め、適正化を図っていく。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112184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5862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112184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74789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8543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74789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256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職員数は類似団体の平均を下回っている状態である。</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今後も定員管理計画に基づき適正な定員管理に取り組んでいく。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95492</xdr:rowOff>
    </xdr:from>
    <xdr:to>
      <xdr:col>81</xdr:col>
      <xdr:colOff>44450</xdr:colOff>
      <xdr:row>60</xdr:row>
      <xdr:rowOff>115026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82492"/>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79405</xdr:rowOff>
    </xdr:from>
    <xdr:to>
      <xdr:col>77</xdr:col>
      <xdr:colOff>44450</xdr:colOff>
      <xdr:row>60</xdr:row>
      <xdr:rowOff>95492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6640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61020</xdr:rowOff>
    </xdr:from>
    <xdr:to>
      <xdr:col>72</xdr:col>
      <xdr:colOff>203200</xdr:colOff>
      <xdr:row>60</xdr:row>
      <xdr:rowOff>79405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348020"/>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34592</xdr:rowOff>
    </xdr:from>
    <xdr:to>
      <xdr:col>68</xdr:col>
      <xdr:colOff>152400</xdr:colOff>
      <xdr:row>60</xdr:row>
      <xdr:rowOff>61020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21592"/>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64226</xdr:rowOff>
    </xdr:from>
    <xdr:to>
      <xdr:col>81</xdr:col>
      <xdr:colOff>95250</xdr:colOff>
      <xdr:row>60</xdr:row>
      <xdr:rowOff>165826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80753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44692</xdr:rowOff>
    </xdr:from>
    <xdr:to>
      <xdr:col>77</xdr:col>
      <xdr:colOff>95250</xdr:colOff>
      <xdr:row>60</xdr:row>
      <xdr:rowOff>146292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156469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00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28605</xdr:rowOff>
    </xdr:from>
    <xdr:to>
      <xdr:col>73</xdr:col>
      <xdr:colOff>44450</xdr:colOff>
      <xdr:row>60</xdr:row>
      <xdr:rowOff>130205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3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140382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8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10220</xdr:rowOff>
    </xdr:from>
    <xdr:to>
      <xdr:col>68</xdr:col>
      <xdr:colOff>203200</xdr:colOff>
      <xdr:row>60</xdr:row>
      <xdr:rowOff>111820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121997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6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155242</xdr:rowOff>
    </xdr:from>
    <xdr:to>
      <xdr:col>64</xdr:col>
      <xdr:colOff>152400</xdr:colOff>
      <xdr:row>60</xdr:row>
      <xdr:rowOff>85392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7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95569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3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年度の過疎対策事業債完済により、単年度では数値が改善したものの、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ヵ年平均では数値が悪化した。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今後も過疎対策事業債、災害復旧事業債などの償還が始まり、比率の増加が見込まれることから、事業を精査し借り入れの抑制に努め、残高縮減に努める。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93435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58965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654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35983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93435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地方債現在高の減少、基金残高の増加により、横ばいとなった。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し、今後有機物リサイクルセンター美土里館の改修や道の駅もてぎのリニューアルなどの大規模事業を予定しており、基金の取り崩し、地方債の借り入れ増加が見込まれる。引き続き、基金の積み立て、交付税措置のある有利な地方債の活用など、将来負担の軽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93557</xdr:rowOff>
    </xdr:from>
    <xdr:to>
      <xdr:col>72</xdr:col>
      <xdr:colOff>203200</xdr:colOff>
      <xdr:row>14</xdr:row>
      <xdr:rowOff>46204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32240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46204</xdr:rowOff>
    </xdr:from>
    <xdr:to>
      <xdr:col>68</xdr:col>
      <xdr:colOff>152400</xdr:colOff>
      <xdr:row>14</xdr:row>
      <xdr:rowOff>143873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46504"/>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47067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42757</xdr:rowOff>
    </xdr:from>
    <xdr:to>
      <xdr:col>73</xdr:col>
      <xdr:colOff>44450</xdr:colOff>
      <xdr:row>13</xdr:row>
      <xdr:rowOff>144357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2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129134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35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166854</xdr:rowOff>
    </xdr:from>
    <xdr:to>
      <xdr:col>68</xdr:col>
      <xdr:colOff>203200</xdr:colOff>
      <xdr:row>14</xdr:row>
      <xdr:rowOff>97004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39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81781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48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93073</xdr:rowOff>
    </xdr:from>
    <xdr:to>
      <xdr:col>64</xdr:col>
      <xdr:colOff>152400</xdr:colOff>
      <xdr:row>15</xdr:row>
      <xdr:rowOff>23223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33400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26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栃木県茂木町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11,408
11,278
172.69
8,700,534
8,041,605
558,410
4,769,284
6,718,953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給与改定により経費が増加した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。現状では経常的な収入増加の見込みはないため、雇用管理等により人件費の抑制を図りながら、引き続き数値改善に努める。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35560</xdr:rowOff>
    </xdr:from>
    <xdr:to>
      <xdr:col>24</xdr:col>
      <xdr:colOff>25400</xdr:colOff>
      <xdr:row>35</xdr:row>
      <xdr:rowOff>104140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0363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35560</xdr:rowOff>
    </xdr:from>
    <xdr:to>
      <xdr:col>19</xdr:col>
      <xdr:colOff>187325</xdr:colOff>
      <xdr:row>35</xdr:row>
      <xdr:rowOff>35560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036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109855</xdr:rowOff>
    </xdr:from>
    <xdr:to>
      <xdr:col>15</xdr:col>
      <xdr:colOff>98425</xdr:colOff>
      <xdr:row>35</xdr:row>
      <xdr:rowOff>35560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93915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109855</xdr:rowOff>
    </xdr:from>
    <xdr:to>
      <xdr:col>11</xdr:col>
      <xdr:colOff>9525</xdr:colOff>
      <xdr:row>35</xdr:row>
      <xdr:rowOff>35560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3915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53340</xdr:rowOff>
    </xdr:from>
    <xdr:to>
      <xdr:col>24</xdr:col>
      <xdr:colOff>76200</xdr:colOff>
      <xdr:row>35</xdr:row>
      <xdr:rowOff>154940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69867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156210</xdr:rowOff>
    </xdr:from>
    <xdr:to>
      <xdr:col>20</xdr:col>
      <xdr:colOff>38100</xdr:colOff>
      <xdr:row>35</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96537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75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156210</xdr:rowOff>
    </xdr:from>
    <xdr:to>
      <xdr:col>15</xdr:col>
      <xdr:colOff>149225</xdr:colOff>
      <xdr:row>35</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59055</xdr:rowOff>
    </xdr:from>
    <xdr:to>
      <xdr:col>11</xdr:col>
      <xdr:colOff>60325</xdr:colOff>
      <xdr:row>34</xdr:row>
      <xdr:rowOff>160655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170832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156210</xdr:rowOff>
    </xdr:from>
    <xdr:to>
      <xdr:col>6</xdr:col>
      <xdr:colOff>171450</xdr:colOff>
      <xdr:row>35</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前年度から横ばいとなったが、施設の老朽化が進んでおり、今後も修繕、点検等の費用が増加する見込みである。引き続き歳出削減に取り組む。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51562</xdr:rowOff>
    </xdr:from>
    <xdr:to>
      <xdr:col>82</xdr:col>
      <xdr:colOff>107950</xdr:colOff>
      <xdr:row>15</xdr:row>
      <xdr:rowOff>56134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233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51562</xdr:rowOff>
    </xdr:from>
    <xdr:to>
      <xdr:col>78</xdr:col>
      <xdr:colOff>69850</xdr:colOff>
      <xdr:row>15</xdr:row>
      <xdr:rowOff>51562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23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122428</xdr:rowOff>
    </xdr:from>
    <xdr:to>
      <xdr:col>73</xdr:col>
      <xdr:colOff>180975</xdr:colOff>
      <xdr:row>15</xdr:row>
      <xdr:rowOff>51562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227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122428</xdr:rowOff>
    </xdr:from>
    <xdr:to>
      <xdr:col>69</xdr:col>
      <xdr:colOff>92075</xdr:colOff>
      <xdr:row>15</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227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xdr:rowOff>
    </xdr:from>
    <xdr:to>
      <xdr:col>82</xdr:col>
      <xdr:colOff>158750</xdr:colOff>
      <xdr:row>15</xdr:row>
      <xdr:rowOff>106934</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148861</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4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xdr:rowOff>
    </xdr:from>
    <xdr:to>
      <xdr:col>78</xdr:col>
      <xdr:colOff>120650</xdr:colOff>
      <xdr:row>15</xdr:row>
      <xdr:rowOff>102362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87139</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5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xdr:rowOff>
    </xdr:from>
    <xdr:to>
      <xdr:col>74</xdr:col>
      <xdr:colOff>31750</xdr:colOff>
      <xdr:row>15</xdr:row>
      <xdr:rowOff>102362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87139</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5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71628</xdr:rowOff>
    </xdr:from>
    <xdr:to>
      <xdr:col>69</xdr:col>
      <xdr:colOff>142875</xdr:colOff>
      <xdr:row>15</xdr:row>
      <xdr:rowOff>1778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158005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5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物価高騰支援給付事業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終了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により、数値は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今後も社会保障制度改革等の影響を受け、経費の増加が予測されるため、財政を圧迫しないよう適正なサービス提供に努める。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56</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805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56</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23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281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他会計への繰出金等が例年並みとなり、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数値は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横ばいとなった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。今後も特別会計の負担適正化を図るなど計画的に費用を計上し、普通会計の負担軽減に取り組む。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829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59</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8298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59</xdr:row>
      <xdr:rowOff>19050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67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58</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8679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定額減税補足給付金事業実施により、経費が増加した。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町の補助事業については、今後も事業の目的、効果、必要性を十分に検討し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縮減に取り組む。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16510</xdr:rowOff>
    </xdr:from>
    <xdr:to>
      <xdr:col>82</xdr:col>
      <xdr:colOff>107950</xdr:colOff>
      <xdr:row>37</xdr:row>
      <xdr:rowOff>54610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60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37</xdr:row>
      <xdr:rowOff>16510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706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100330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07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9944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xdr:rowOff>
    </xdr:from>
    <xdr:to>
      <xdr:col>82</xdr:col>
      <xdr:colOff>158750</xdr:colOff>
      <xdr:row>37</xdr:row>
      <xdr:rowOff>105410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147337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137160</xdr:rowOff>
    </xdr:from>
    <xdr:to>
      <xdr:col>78</xdr:col>
      <xdr:colOff>120650</xdr:colOff>
      <xdr:row>37</xdr:row>
      <xdr:rowOff>67310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52087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49530</xdr:rowOff>
    </xdr:from>
    <xdr:to>
      <xdr:col>69</xdr:col>
      <xdr:colOff>142875</xdr:colOff>
      <xdr:row>35</xdr:row>
      <xdr:rowOff>151130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135907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114300</xdr:rowOff>
    </xdr:from>
    <xdr:to>
      <xdr:col>65</xdr:col>
      <xdr:colOff>53975</xdr:colOff>
      <xdr:row>35</xdr:row>
      <xdr:rowOff>44450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54627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 過疎対策事業債を完済した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ことにより、前年度に比べ経費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今後も災害復旧事業や過疎対策事業などの償還が始まり、増加する見込みである。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事業を精査し借り入れの抑制に努め、費用縮減に取り組む。</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156718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989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156718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400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669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147574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669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105918</xdr:rowOff>
    </xdr:from>
    <xdr:to>
      <xdr:col>20</xdr:col>
      <xdr:colOff>38100</xdr:colOff>
      <xdr:row>78</xdr:row>
      <xdr:rowOff>36068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20845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11701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ポイント悪化し、類似団体の平均を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ポイント下回った。人件費、物件費の抑制に努めるとともに、維持補修費、社会保障費増に伴う扶助費の増加に対応できるよう、事業の必要性や優先度を考慮しながら事務事業を遂行していく。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113284</xdr:rowOff>
    </xdr:from>
    <xdr:to>
      <xdr:col>82</xdr:col>
      <xdr:colOff>107950</xdr:colOff>
      <xdr:row>75</xdr:row>
      <xdr:rowOff>131572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7203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49276</xdr:rowOff>
    </xdr:from>
    <xdr:to>
      <xdr:col>78</xdr:col>
      <xdr:colOff>69850</xdr:colOff>
      <xdr:row>75</xdr:row>
      <xdr:rowOff>113284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0802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49276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68580"/>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75</xdr:row>
      <xdr:rowOff>51562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685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80772</xdr:rowOff>
    </xdr:from>
    <xdr:to>
      <xdr:col>82</xdr:col>
      <xdr:colOff>158750</xdr:colOff>
      <xdr:row>76</xdr:row>
      <xdr:rowOff>10922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52849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62484</xdr:rowOff>
    </xdr:from>
    <xdr:to>
      <xdr:col>78</xdr:col>
      <xdr:colOff>120650</xdr:colOff>
      <xdr:row>75</xdr:row>
      <xdr:rowOff>164083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212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148862</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07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169926</xdr:rowOff>
    </xdr:from>
    <xdr:to>
      <xdr:col>74</xdr:col>
      <xdr:colOff>31750</xdr:colOff>
      <xdr:row>75</xdr:row>
      <xdr:rowOff>100076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84853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xdr:rowOff>
    </xdr:from>
    <xdr:to>
      <xdr:col>65</xdr:col>
      <xdr:colOff>53975</xdr:colOff>
      <xdr:row>75</xdr:row>
      <xdr:rowOff>102362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87140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栃木県茂木町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33213</xdr:rowOff>
    </xdr:from>
    <xdr:to>
      <xdr:col>29</xdr:col>
      <xdr:colOff>127000</xdr:colOff>
      <xdr:row>18</xdr:row>
      <xdr:rowOff>84117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66938"/>
          <a:ext cx="647700" cy="50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84117</xdr:rowOff>
    </xdr:from>
    <xdr:to>
      <xdr:col>26</xdr:col>
      <xdr:colOff>50800</xdr:colOff>
      <xdr:row>18</xdr:row>
      <xdr:rowOff>153142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17842"/>
          <a:ext cx="698500" cy="69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153142</xdr:rowOff>
    </xdr:from>
    <xdr:to>
      <xdr:col>22</xdr:col>
      <xdr:colOff>114300</xdr:colOff>
      <xdr:row>19</xdr:row>
      <xdr:rowOff>3432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86867"/>
          <a:ext cx="698500" cy="21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3432</xdr:rowOff>
    </xdr:from>
    <xdr:to>
      <xdr:col>18</xdr:col>
      <xdr:colOff>177800</xdr:colOff>
      <xdr:row>19</xdr:row>
      <xdr:rowOff>46060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08607"/>
          <a:ext cx="698500" cy="42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153863</xdr:rowOff>
    </xdr:from>
    <xdr:to>
      <xdr:col>29</xdr:col>
      <xdr:colOff>177800</xdr:colOff>
      <xdr:row>18</xdr:row>
      <xdr:rowOff>84013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1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125940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8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33317</xdr:rowOff>
    </xdr:from>
    <xdr:to>
      <xdr:col>26</xdr:col>
      <xdr:colOff>101600</xdr:colOff>
      <xdr:row>18</xdr:row>
      <xdr:rowOff>134917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67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119694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53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102342</xdr:rowOff>
    </xdr:from>
    <xdr:to>
      <xdr:col>22</xdr:col>
      <xdr:colOff>165100</xdr:colOff>
      <xdr:row>19</xdr:row>
      <xdr:rowOff>32493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3606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17269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2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124082</xdr:rowOff>
    </xdr:from>
    <xdr:to>
      <xdr:col>19</xdr:col>
      <xdr:colOff>38100</xdr:colOff>
      <xdr:row>19</xdr:row>
      <xdr:rowOff>54232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57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39009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4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166710</xdr:rowOff>
    </xdr:from>
    <xdr:to>
      <xdr:col>15</xdr:col>
      <xdr:colOff>101600</xdr:colOff>
      <xdr:row>19</xdr:row>
      <xdr:rowOff>96860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00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81637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163439</xdr:rowOff>
    </xdr:from>
    <xdr:to>
      <xdr:col>29</xdr:col>
      <xdr:colOff>127000</xdr:colOff>
      <xdr:row>35</xdr:row>
      <xdr:rowOff>169085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773789"/>
          <a:ext cx="647700" cy="5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163439</xdr:rowOff>
    </xdr:from>
    <xdr:to>
      <xdr:col>26</xdr:col>
      <xdr:colOff>50800</xdr:colOff>
      <xdr:row>35</xdr:row>
      <xdr:rowOff>198826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773789"/>
          <a:ext cx="698500" cy="35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198826</xdr:rowOff>
    </xdr:from>
    <xdr:to>
      <xdr:col>22</xdr:col>
      <xdr:colOff>114300</xdr:colOff>
      <xdr:row>35</xdr:row>
      <xdr:rowOff>255199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809176"/>
          <a:ext cx="698500" cy="56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255199</xdr:rowOff>
    </xdr:from>
    <xdr:to>
      <xdr:col>18</xdr:col>
      <xdr:colOff>177800</xdr:colOff>
      <xdr:row>35</xdr:row>
      <xdr:rowOff>278699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865549"/>
          <a:ext cx="698500" cy="23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118285</xdr:rowOff>
    </xdr:from>
    <xdr:to>
      <xdr:col>29</xdr:col>
      <xdr:colOff>177800</xdr:colOff>
      <xdr:row>35</xdr:row>
      <xdr:rowOff>219885</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72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306262</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57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112639</xdr:rowOff>
    </xdr:from>
    <xdr:to>
      <xdr:col>26</xdr:col>
      <xdr:colOff>101600</xdr:colOff>
      <xdr:row>35</xdr:row>
      <xdr:rowOff>214239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722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224416</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49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148026</xdr:rowOff>
    </xdr:from>
    <xdr:to>
      <xdr:col>22</xdr:col>
      <xdr:colOff>165100</xdr:colOff>
      <xdr:row>35</xdr:row>
      <xdr:rowOff>249626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758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259803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52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204399</xdr:rowOff>
    </xdr:from>
    <xdr:to>
      <xdr:col>19</xdr:col>
      <xdr:colOff>38100</xdr:colOff>
      <xdr:row>35</xdr:row>
      <xdr:rowOff>305999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814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290776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90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227899</xdr:rowOff>
    </xdr:from>
    <xdr:to>
      <xdr:col>15</xdr:col>
      <xdr:colOff>101600</xdr:colOff>
      <xdr:row>35</xdr:row>
      <xdr:rowOff>329499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838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339676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60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栃木県茂木町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11,408
11,278
172.69
8,700,534
8,041,605
558,410
4,769,284
6,718,953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53518</xdr:rowOff>
    </xdr:from>
    <xdr:to>
      <xdr:col>24</xdr:col>
      <xdr:colOff>63500</xdr:colOff>
      <xdr:row>36</xdr:row>
      <xdr:rowOff>160034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5718"/>
          <a:ext cx="838200" cy="10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160034</xdr:rowOff>
    </xdr:from>
    <xdr:to>
      <xdr:col>19</xdr:col>
      <xdr:colOff>177800</xdr:colOff>
      <xdr:row>37</xdr:row>
      <xdr:rowOff>22080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32234"/>
          <a:ext cx="889000" cy="3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22080</xdr:rowOff>
    </xdr:from>
    <xdr:to>
      <xdr:col>15</xdr:col>
      <xdr:colOff>50800</xdr:colOff>
      <xdr:row>37</xdr:row>
      <xdr:rowOff>56021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65730"/>
          <a:ext cx="889000" cy="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56021</xdr:rowOff>
    </xdr:from>
    <xdr:to>
      <xdr:col>10</xdr:col>
      <xdr:colOff>114300</xdr:colOff>
      <xdr:row>37</xdr:row>
      <xdr:rowOff>132330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9671"/>
          <a:ext cx="889000" cy="7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2718</xdr:rowOff>
    </xdr:from>
    <xdr:to>
      <xdr:col>24</xdr:col>
      <xdr:colOff>114300</xdr:colOff>
      <xdr:row>36</xdr:row>
      <xdr:rowOff>104318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152595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5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109234</xdr:rowOff>
    </xdr:from>
    <xdr:to>
      <xdr:col>20</xdr:col>
      <xdr:colOff>38100</xdr:colOff>
      <xdr:row>37</xdr:row>
      <xdr:rowOff>39384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30511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7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142730</xdr:rowOff>
    </xdr:from>
    <xdr:to>
      <xdr:col>15</xdr:col>
      <xdr:colOff>101600</xdr:colOff>
      <xdr:row>37</xdr:row>
      <xdr:rowOff>72880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64007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5221</xdr:rowOff>
    </xdr:from>
    <xdr:to>
      <xdr:col>10</xdr:col>
      <xdr:colOff>165100</xdr:colOff>
      <xdr:row>37</xdr:row>
      <xdr:rowOff>106821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97948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81530</xdr:rowOff>
    </xdr:from>
    <xdr:to>
      <xdr:col>6</xdr:col>
      <xdr:colOff>38100</xdr:colOff>
      <xdr:row>38</xdr:row>
      <xdr:rowOff>11680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5562</xdr:rowOff>
    </xdr:from>
    <xdr:to>
      <xdr:col>24</xdr:col>
      <xdr:colOff>63500</xdr:colOff>
      <xdr:row>57</xdr:row>
      <xdr:rowOff>12957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78212"/>
          <a:ext cx="8382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159482</xdr:rowOff>
    </xdr:from>
    <xdr:to>
      <xdr:col>19</xdr:col>
      <xdr:colOff>177800</xdr:colOff>
      <xdr:row>57</xdr:row>
      <xdr:rowOff>12957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60682"/>
          <a:ext cx="889000" cy="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159482</xdr:rowOff>
    </xdr:from>
    <xdr:to>
      <xdr:col>15</xdr:col>
      <xdr:colOff>50800</xdr:colOff>
      <xdr:row>56</xdr:row>
      <xdr:rowOff>170995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60682"/>
          <a:ext cx="8890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170995</xdr:rowOff>
    </xdr:from>
    <xdr:to>
      <xdr:col>10</xdr:col>
      <xdr:colOff>114300</xdr:colOff>
      <xdr:row>57</xdr:row>
      <xdr:rowOff>3287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72195"/>
          <a:ext cx="889000" cy="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126212</xdr:rowOff>
    </xdr:from>
    <xdr:to>
      <xdr:col>24</xdr:col>
      <xdr:colOff>114300</xdr:colOff>
      <xdr:row>57</xdr:row>
      <xdr:rowOff>56362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41139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133607</xdr:rowOff>
    </xdr:from>
    <xdr:to>
      <xdr:col>20</xdr:col>
      <xdr:colOff>38100</xdr:colOff>
      <xdr:row>57</xdr:row>
      <xdr:rowOff>63757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3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54884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82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108682</xdr:rowOff>
    </xdr:from>
    <xdr:to>
      <xdr:col>15</xdr:col>
      <xdr:colOff>101600</xdr:colOff>
      <xdr:row>57</xdr:row>
      <xdr:rowOff>38832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55359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120195</xdr:rowOff>
    </xdr:from>
    <xdr:to>
      <xdr:col>10</xdr:col>
      <xdr:colOff>165100</xdr:colOff>
      <xdr:row>57</xdr:row>
      <xdr:rowOff>50345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2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66872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9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123937</xdr:rowOff>
    </xdr:from>
    <xdr:to>
      <xdr:col>6</xdr:col>
      <xdr:colOff>38100</xdr:colOff>
      <xdr:row>57</xdr:row>
      <xdr:rowOff>54087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70614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0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128727</xdr:rowOff>
    </xdr:from>
    <xdr:to>
      <xdr:col>24</xdr:col>
      <xdr:colOff>63500</xdr:colOff>
      <xdr:row>78</xdr:row>
      <xdr:rowOff>146768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01827"/>
          <a:ext cx="838200" cy="1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108077</xdr:rowOff>
    </xdr:from>
    <xdr:to>
      <xdr:col>19</xdr:col>
      <xdr:colOff>177800</xdr:colOff>
      <xdr:row>78</xdr:row>
      <xdr:rowOff>128727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81177"/>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108077</xdr:rowOff>
    </xdr:from>
    <xdr:to>
      <xdr:col>15</xdr:col>
      <xdr:colOff>50800</xdr:colOff>
      <xdr:row>78</xdr:row>
      <xdr:rowOff>168751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81177"/>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148101</xdr:rowOff>
    </xdr:from>
    <xdr:to>
      <xdr:col>10</xdr:col>
      <xdr:colOff>114300</xdr:colOff>
      <xdr:row>78</xdr:row>
      <xdr:rowOff>168751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21201"/>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95968</xdr:rowOff>
    </xdr:from>
    <xdr:to>
      <xdr:col>24</xdr:col>
      <xdr:colOff>114300</xdr:colOff>
      <xdr:row>79</xdr:row>
      <xdr:rowOff>26118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6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10895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77927</xdr:rowOff>
    </xdr:from>
    <xdr:to>
      <xdr:col>20</xdr:col>
      <xdr:colOff>38100</xdr:colOff>
      <xdr:row>79</xdr:row>
      <xdr:rowOff>8077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170654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57277</xdr:rowOff>
    </xdr:from>
    <xdr:to>
      <xdr:col>15</xdr:col>
      <xdr:colOff>101600</xdr:colOff>
      <xdr:row>78</xdr:row>
      <xdr:rowOff>158877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150004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2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117951</xdr:rowOff>
    </xdr:from>
    <xdr:to>
      <xdr:col>10</xdr:col>
      <xdr:colOff>165100</xdr:colOff>
      <xdr:row>79</xdr:row>
      <xdr:rowOff>48101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9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39228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97301</xdr:rowOff>
    </xdr:from>
    <xdr:to>
      <xdr:col>6</xdr:col>
      <xdr:colOff>38100</xdr:colOff>
      <xdr:row>79</xdr:row>
      <xdr:rowOff>27451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18578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35167</xdr:rowOff>
    </xdr:from>
    <xdr:to>
      <xdr:col>24</xdr:col>
      <xdr:colOff>63500</xdr:colOff>
      <xdr:row>96</xdr:row>
      <xdr:rowOff>51460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94367"/>
          <a:ext cx="838200" cy="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35167</xdr:rowOff>
    </xdr:from>
    <xdr:to>
      <xdr:col>19</xdr:col>
      <xdr:colOff>177800</xdr:colOff>
      <xdr:row>96</xdr:row>
      <xdr:rowOff>134556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94367"/>
          <a:ext cx="889000" cy="9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136830</xdr:rowOff>
    </xdr:from>
    <xdr:to>
      <xdr:col>15</xdr:col>
      <xdr:colOff>50800</xdr:colOff>
      <xdr:row>96</xdr:row>
      <xdr:rowOff>134556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24580"/>
          <a:ext cx="889000" cy="16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136830</xdr:rowOff>
    </xdr:from>
    <xdr:to>
      <xdr:col>10</xdr:col>
      <xdr:colOff>114300</xdr:colOff>
      <xdr:row>96</xdr:row>
      <xdr:rowOff>20740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24580"/>
          <a:ext cx="8890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660</xdr:rowOff>
    </xdr:from>
    <xdr:to>
      <xdr:col>24</xdr:col>
      <xdr:colOff>114300</xdr:colOff>
      <xdr:row>96</xdr:row>
      <xdr:rowOff>102260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150537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155817</xdr:rowOff>
    </xdr:from>
    <xdr:to>
      <xdr:col>20</xdr:col>
      <xdr:colOff>38100</xdr:colOff>
      <xdr:row>96</xdr:row>
      <xdr:rowOff>85967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4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77094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83756</xdr:rowOff>
    </xdr:from>
    <xdr:to>
      <xdr:col>15</xdr:col>
      <xdr:colOff>101600</xdr:colOff>
      <xdr:row>97</xdr:row>
      <xdr:rowOff>13906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5033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3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86030</xdr:rowOff>
    </xdr:from>
    <xdr:to>
      <xdr:col>10</xdr:col>
      <xdr:colOff>165100</xdr:colOff>
      <xdr:row>96</xdr:row>
      <xdr:rowOff>16180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7307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4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141390</xdr:rowOff>
    </xdr:from>
    <xdr:to>
      <xdr:col>6</xdr:col>
      <xdr:colOff>38100</xdr:colOff>
      <xdr:row>96</xdr:row>
      <xdr:rowOff>71540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88067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0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89465</xdr:rowOff>
    </xdr:from>
    <xdr:to>
      <xdr:col>55</xdr:col>
      <xdr:colOff>0</xdr:colOff>
      <xdr:row>36</xdr:row>
      <xdr:rowOff>105280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61665"/>
          <a:ext cx="838200" cy="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105280</xdr:rowOff>
    </xdr:from>
    <xdr:to>
      <xdr:col>50</xdr:col>
      <xdr:colOff>114300</xdr:colOff>
      <xdr:row>36</xdr:row>
      <xdr:rowOff>142592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77480"/>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142592</xdr:rowOff>
    </xdr:from>
    <xdr:to>
      <xdr:col>45</xdr:col>
      <xdr:colOff>177800</xdr:colOff>
      <xdr:row>37</xdr:row>
      <xdr:rowOff>27408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14792"/>
          <a:ext cx="889000" cy="5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25160</xdr:rowOff>
    </xdr:from>
    <xdr:to>
      <xdr:col>41</xdr:col>
      <xdr:colOff>50800</xdr:colOff>
      <xdr:row>37</xdr:row>
      <xdr:rowOff>27408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25910"/>
          <a:ext cx="889000" cy="3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38665</xdr:rowOff>
    </xdr:from>
    <xdr:to>
      <xdr:col>55</xdr:col>
      <xdr:colOff>50800</xdr:colOff>
      <xdr:row>36</xdr:row>
      <xdr:rowOff>140265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17092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54480</xdr:rowOff>
    </xdr:from>
    <xdr:to>
      <xdr:col>50</xdr:col>
      <xdr:colOff>165100</xdr:colOff>
      <xdr:row>36</xdr:row>
      <xdr:rowOff>156080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2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147207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1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91792</xdr:rowOff>
    </xdr:from>
    <xdr:to>
      <xdr:col>46</xdr:col>
      <xdr:colOff>38100</xdr:colOff>
      <xdr:row>37</xdr:row>
      <xdr:rowOff>21942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13069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5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148058</xdr:rowOff>
    </xdr:from>
    <xdr:to>
      <xdr:col>41</xdr:col>
      <xdr:colOff>101600</xdr:colOff>
      <xdr:row>37</xdr:row>
      <xdr:rowOff>78208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69335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1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145810</xdr:rowOff>
    </xdr:from>
    <xdr:to>
      <xdr:col>36</xdr:col>
      <xdr:colOff>165100</xdr:colOff>
      <xdr:row>35</xdr:row>
      <xdr:rowOff>75960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7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67087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131589</xdr:rowOff>
    </xdr:from>
    <xdr:to>
      <xdr:col>55</xdr:col>
      <xdr:colOff>0</xdr:colOff>
      <xdr:row>58</xdr:row>
      <xdr:rowOff>30917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04239"/>
          <a:ext cx="838200" cy="7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131589</xdr:rowOff>
    </xdr:from>
    <xdr:to>
      <xdr:col>50</xdr:col>
      <xdr:colOff>114300</xdr:colOff>
      <xdr:row>58</xdr:row>
      <xdr:rowOff>71758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04239"/>
          <a:ext cx="889000" cy="1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71758</xdr:rowOff>
    </xdr:from>
    <xdr:to>
      <xdr:col>45</xdr:col>
      <xdr:colOff>177800</xdr:colOff>
      <xdr:row>58</xdr:row>
      <xdr:rowOff>108060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15858"/>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95717</xdr:rowOff>
    </xdr:from>
    <xdr:to>
      <xdr:col>41</xdr:col>
      <xdr:colOff>50800</xdr:colOff>
      <xdr:row>58</xdr:row>
      <xdr:rowOff>108060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39817"/>
          <a:ext cx="8890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151567</xdr:rowOff>
    </xdr:from>
    <xdr:to>
      <xdr:col>55</xdr:col>
      <xdr:colOff>50800</xdr:colOff>
      <xdr:row>58</xdr:row>
      <xdr:rowOff>81717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129994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0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80789</xdr:rowOff>
    </xdr:from>
    <xdr:to>
      <xdr:col>50</xdr:col>
      <xdr:colOff>165100</xdr:colOff>
      <xdr:row>58</xdr:row>
      <xdr:rowOff>10939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5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27466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2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20958</xdr:rowOff>
    </xdr:from>
    <xdr:to>
      <xdr:col>46</xdr:col>
      <xdr:colOff>38100</xdr:colOff>
      <xdr:row>58</xdr:row>
      <xdr:rowOff>122558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6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113685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5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57260</xdr:rowOff>
    </xdr:from>
    <xdr:to>
      <xdr:col>41</xdr:col>
      <xdr:colOff>101600</xdr:colOff>
      <xdr:row>58</xdr:row>
      <xdr:rowOff>158860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149987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9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44917</xdr:rowOff>
    </xdr:from>
    <xdr:to>
      <xdr:col>36</xdr:col>
      <xdr:colOff>165100</xdr:colOff>
      <xdr:row>58</xdr:row>
      <xdr:rowOff>146517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137644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88804</xdr:rowOff>
    </xdr:from>
    <xdr:to>
      <xdr:col>55</xdr:col>
      <xdr:colOff>0</xdr:colOff>
      <xdr:row>78</xdr:row>
      <xdr:rowOff>110519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61904"/>
          <a:ext cx="838200" cy="2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110519</xdr:rowOff>
    </xdr:from>
    <xdr:to>
      <xdr:col>50</xdr:col>
      <xdr:colOff>114300</xdr:colOff>
      <xdr:row>78</xdr:row>
      <xdr:rowOff>128308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83619"/>
          <a:ext cx="889000" cy="1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128308</xdr:rowOff>
    </xdr:from>
    <xdr:to>
      <xdr:col>45</xdr:col>
      <xdr:colOff>177800</xdr:colOff>
      <xdr:row>78</xdr:row>
      <xdr:rowOff>131815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01408"/>
          <a:ext cx="889000" cy="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127546</xdr:rowOff>
    </xdr:from>
    <xdr:to>
      <xdr:col>41</xdr:col>
      <xdr:colOff>50800</xdr:colOff>
      <xdr:row>78</xdr:row>
      <xdr:rowOff>131815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00646"/>
          <a:ext cx="889000" cy="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38004</xdr:rowOff>
    </xdr:from>
    <xdr:to>
      <xdr:col>55</xdr:col>
      <xdr:colOff>50800</xdr:colOff>
      <xdr:row>78</xdr:row>
      <xdr:rowOff>139604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59719</xdr:rowOff>
    </xdr:from>
    <xdr:to>
      <xdr:col>50</xdr:col>
      <xdr:colOff>165100</xdr:colOff>
      <xdr:row>78</xdr:row>
      <xdr:rowOff>161319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3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152446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2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77508</xdr:rowOff>
    </xdr:from>
    <xdr:to>
      <xdr:col>46</xdr:col>
      <xdr:colOff>38100</xdr:colOff>
      <xdr:row>79</xdr:row>
      <xdr:rowOff>7658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170235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4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81015</xdr:rowOff>
    </xdr:from>
    <xdr:to>
      <xdr:col>41</xdr:col>
      <xdr:colOff>101600</xdr:colOff>
      <xdr:row>79</xdr:row>
      <xdr:rowOff>11165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2292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4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76746</xdr:rowOff>
    </xdr:from>
    <xdr:to>
      <xdr:col>36</xdr:col>
      <xdr:colOff>165100</xdr:colOff>
      <xdr:row>79</xdr:row>
      <xdr:rowOff>6896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169473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4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128677</xdr:rowOff>
    </xdr:from>
    <xdr:to>
      <xdr:col>55</xdr:col>
      <xdr:colOff>0</xdr:colOff>
      <xdr:row>97</xdr:row>
      <xdr:rowOff>105821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16427"/>
          <a:ext cx="838200" cy="32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128677</xdr:rowOff>
    </xdr:from>
    <xdr:to>
      <xdr:col>50</xdr:col>
      <xdr:colOff>114300</xdr:colOff>
      <xdr:row>97</xdr:row>
      <xdr:rowOff>29592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16427"/>
          <a:ext cx="889000" cy="2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29592</xdr:rowOff>
    </xdr:from>
    <xdr:to>
      <xdr:col>45</xdr:col>
      <xdr:colOff>177800</xdr:colOff>
      <xdr:row>97</xdr:row>
      <xdr:rowOff>92380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60242"/>
          <a:ext cx="889000" cy="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61071</xdr:rowOff>
    </xdr:from>
    <xdr:to>
      <xdr:col>41</xdr:col>
      <xdr:colOff>50800</xdr:colOff>
      <xdr:row>97</xdr:row>
      <xdr:rowOff>92380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91721"/>
          <a:ext cx="889000" cy="3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55021</xdr:rowOff>
    </xdr:from>
    <xdr:to>
      <xdr:col>55</xdr:col>
      <xdr:colOff>50800</xdr:colOff>
      <xdr:row>97</xdr:row>
      <xdr:rowOff>156621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8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33448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6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77877</xdr:rowOff>
    </xdr:from>
    <xdr:to>
      <xdr:col>50</xdr:col>
      <xdr:colOff>165100</xdr:colOff>
      <xdr:row>96</xdr:row>
      <xdr:rowOff>8027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24554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14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150242</xdr:rowOff>
    </xdr:from>
    <xdr:to>
      <xdr:col>46</xdr:col>
      <xdr:colOff>38100</xdr:colOff>
      <xdr:row>97</xdr:row>
      <xdr:rowOff>80392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96919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8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41580</xdr:rowOff>
    </xdr:from>
    <xdr:to>
      <xdr:col>41</xdr:col>
      <xdr:colOff>101600</xdr:colOff>
      <xdr:row>97</xdr:row>
      <xdr:rowOff>143180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134307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10271</xdr:rowOff>
    </xdr:from>
    <xdr:to>
      <xdr:col>36</xdr:col>
      <xdr:colOff>165100</xdr:colOff>
      <xdr:row>97</xdr:row>
      <xdr:rowOff>111871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4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128398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1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143363</xdr:rowOff>
    </xdr:from>
    <xdr:to>
      <xdr:col>85</xdr:col>
      <xdr:colOff>127000</xdr:colOff>
      <xdr:row>37</xdr:row>
      <xdr:rowOff>145021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487013"/>
          <a:ext cx="8382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145021</xdr:rowOff>
    </xdr:from>
    <xdr:to>
      <xdr:col>81</xdr:col>
      <xdr:colOff>50800</xdr:colOff>
      <xdr:row>38</xdr:row>
      <xdr:rowOff>20857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488671"/>
          <a:ext cx="889000" cy="4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27533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5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18342</xdr:rowOff>
    </xdr:from>
    <xdr:to>
      <xdr:col>76</xdr:col>
      <xdr:colOff>114300</xdr:colOff>
      <xdr:row>38</xdr:row>
      <xdr:rowOff>20857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3344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102781</xdr:rowOff>
    </xdr:from>
    <xdr:to>
      <xdr:col>71</xdr:col>
      <xdr:colOff>177800</xdr:colOff>
      <xdr:row>38</xdr:row>
      <xdr:rowOff>18342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446431"/>
          <a:ext cx="889000" cy="8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92563</xdr:rowOff>
    </xdr:from>
    <xdr:to>
      <xdr:col>85</xdr:col>
      <xdr:colOff>177800</xdr:colOff>
      <xdr:row>38</xdr:row>
      <xdr:rowOff>22713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51940</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22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94221</xdr:rowOff>
    </xdr:from>
    <xdr:to>
      <xdr:col>81</xdr:col>
      <xdr:colOff>101600</xdr:colOff>
      <xdr:row>38</xdr:row>
      <xdr:rowOff>24371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3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40898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21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141506</xdr:rowOff>
    </xdr:from>
    <xdr:to>
      <xdr:col>76</xdr:col>
      <xdr:colOff>165100</xdr:colOff>
      <xdr:row>38</xdr:row>
      <xdr:rowOff>71656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62784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77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138992</xdr:rowOff>
    </xdr:from>
    <xdr:to>
      <xdr:col>72</xdr:col>
      <xdr:colOff>38100</xdr:colOff>
      <xdr:row>38</xdr:row>
      <xdr:rowOff>69142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60269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7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51981</xdr:rowOff>
    </xdr:from>
    <xdr:to>
      <xdr:col>67</xdr:col>
      <xdr:colOff>101600</xdr:colOff>
      <xdr:row>37</xdr:row>
      <xdr:rowOff>153581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170108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1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67044</xdr:rowOff>
    </xdr:from>
    <xdr:to>
      <xdr:col>85</xdr:col>
      <xdr:colOff>127000</xdr:colOff>
      <xdr:row>76</xdr:row>
      <xdr:rowOff>94081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097244"/>
          <a:ext cx="838200" cy="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67044</xdr:rowOff>
    </xdr:from>
    <xdr:to>
      <xdr:col>81</xdr:col>
      <xdr:colOff>50800</xdr:colOff>
      <xdr:row>76</xdr:row>
      <xdr:rowOff>108649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097244"/>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108649</xdr:rowOff>
    </xdr:from>
    <xdr:to>
      <xdr:col>76</xdr:col>
      <xdr:colOff>114300</xdr:colOff>
      <xdr:row>76</xdr:row>
      <xdr:rowOff>156845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38849"/>
          <a:ext cx="889000" cy="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156845</xdr:rowOff>
    </xdr:from>
    <xdr:to>
      <xdr:col>71</xdr:col>
      <xdr:colOff>177800</xdr:colOff>
      <xdr:row>76</xdr:row>
      <xdr:rowOff>160325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87045"/>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43281</xdr:rowOff>
    </xdr:from>
    <xdr:to>
      <xdr:col>85</xdr:col>
      <xdr:colOff>177800</xdr:colOff>
      <xdr:row>76</xdr:row>
      <xdr:rowOff>144881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7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66159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2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16244</xdr:rowOff>
    </xdr:from>
    <xdr:to>
      <xdr:col>81</xdr:col>
      <xdr:colOff>101600</xdr:colOff>
      <xdr:row>76</xdr:row>
      <xdr:rowOff>117844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134370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8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57849</xdr:rowOff>
    </xdr:from>
    <xdr:to>
      <xdr:col>76</xdr:col>
      <xdr:colOff>165100</xdr:colOff>
      <xdr:row>76</xdr:row>
      <xdr:rowOff>159449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8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150576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8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106045</xdr:rowOff>
    </xdr:from>
    <xdr:to>
      <xdr:col>72</xdr:col>
      <xdr:colOff>38100</xdr:colOff>
      <xdr:row>77</xdr:row>
      <xdr:rowOff>36195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27322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2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109525</xdr:rowOff>
    </xdr:from>
    <xdr:to>
      <xdr:col>67</xdr:col>
      <xdr:colOff>101600</xdr:colOff>
      <xdr:row>77</xdr:row>
      <xdr:rowOff>39675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56202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9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12353</xdr:rowOff>
    </xdr:from>
    <xdr:to>
      <xdr:col>85</xdr:col>
      <xdr:colOff>126364</xdr:colOff>
      <xdr:row>98</xdr:row>
      <xdr:rowOff>8043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85753"/>
          <a:ext cx="1269" cy="1024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11870</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81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8043</xdr:rowOff>
    </xdr:from>
    <xdr:to>
      <xdr:col>86</xdr:col>
      <xdr:colOff>25400</xdr:colOff>
      <xdr:row>98</xdr:row>
      <xdr:rowOff>8043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8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130480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56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12353</xdr:rowOff>
    </xdr:from>
    <xdr:to>
      <xdr:col>86</xdr:col>
      <xdr:colOff>25400</xdr:colOff>
      <xdr:row>92</xdr:row>
      <xdr:rowOff>12353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85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148295</xdr:rowOff>
    </xdr:from>
    <xdr:to>
      <xdr:col>85</xdr:col>
      <xdr:colOff>127000</xdr:colOff>
      <xdr:row>96</xdr:row>
      <xdr:rowOff>151828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5578795"/>
          <a:ext cx="838200" cy="10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90705</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378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67828</xdr:rowOff>
    </xdr:from>
    <xdr:to>
      <xdr:col>85</xdr:col>
      <xdr:colOff>177800</xdr:colOff>
      <xdr:row>96</xdr:row>
      <xdr:rowOff>169428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2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148295</xdr:rowOff>
    </xdr:from>
    <xdr:to>
      <xdr:col>81</xdr:col>
      <xdr:colOff>50800</xdr:colOff>
      <xdr:row>94</xdr:row>
      <xdr:rowOff>167658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5578795"/>
          <a:ext cx="889000" cy="70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65446</xdr:rowOff>
    </xdr:from>
    <xdr:to>
      <xdr:col>81</xdr:col>
      <xdr:colOff>101600</xdr:colOff>
      <xdr:row>96</xdr:row>
      <xdr:rowOff>167046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52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158173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1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167658</xdr:rowOff>
    </xdr:from>
    <xdr:to>
      <xdr:col>76</xdr:col>
      <xdr:colOff>114300</xdr:colOff>
      <xdr:row>96</xdr:row>
      <xdr:rowOff>51033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283958"/>
          <a:ext cx="889000" cy="22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41889</xdr:rowOff>
    </xdr:from>
    <xdr:to>
      <xdr:col>76</xdr:col>
      <xdr:colOff>165100</xdr:colOff>
      <xdr:row>96</xdr:row>
      <xdr:rowOff>143489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0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134616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9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51033</xdr:rowOff>
    </xdr:from>
    <xdr:to>
      <xdr:col>71</xdr:col>
      <xdr:colOff>177800</xdr:colOff>
      <xdr:row>96</xdr:row>
      <xdr:rowOff>67154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510233"/>
          <a:ext cx="889000" cy="1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29990</xdr:rowOff>
    </xdr:from>
    <xdr:to>
      <xdr:col>72</xdr:col>
      <xdr:colOff>38100</xdr:colOff>
      <xdr:row>96</xdr:row>
      <xdr:rowOff>131590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48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122717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134586</xdr:rowOff>
    </xdr:from>
    <xdr:to>
      <xdr:col>67</xdr:col>
      <xdr:colOff>101600</xdr:colOff>
      <xdr:row>97</xdr:row>
      <xdr:rowOff>64736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9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55863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8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101028</xdr:rowOff>
    </xdr:from>
    <xdr:to>
      <xdr:col>85</xdr:col>
      <xdr:colOff>177800</xdr:colOff>
      <xdr:row>97</xdr:row>
      <xdr:rowOff>31178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5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79455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97495</xdr:rowOff>
    </xdr:from>
    <xdr:to>
      <xdr:col>81</xdr:col>
      <xdr:colOff>101600</xdr:colOff>
      <xdr:row>91</xdr:row>
      <xdr:rowOff>27645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5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44172</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530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116858</xdr:rowOff>
    </xdr:from>
    <xdr:to>
      <xdr:col>76</xdr:col>
      <xdr:colOff>165100</xdr:colOff>
      <xdr:row>95</xdr:row>
      <xdr:rowOff>47008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2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63535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0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233</xdr:rowOff>
    </xdr:from>
    <xdr:to>
      <xdr:col>72</xdr:col>
      <xdr:colOff>38100</xdr:colOff>
      <xdr:row>96</xdr:row>
      <xdr:rowOff>101833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4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118360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23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16354</xdr:rowOff>
    </xdr:from>
    <xdr:to>
      <xdr:col>67</xdr:col>
      <xdr:colOff>101600</xdr:colOff>
      <xdr:row>96</xdr:row>
      <xdr:rowOff>117954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4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134481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25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2769</xdr:rowOff>
    </xdr:from>
    <xdr:to>
      <xdr:col>116</xdr:col>
      <xdr:colOff>63500</xdr:colOff>
      <xdr:row>38</xdr:row>
      <xdr:rowOff>43917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51786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43917</xdr:rowOff>
    </xdr:from>
    <xdr:to>
      <xdr:col>111</xdr:col>
      <xdr:colOff>177800</xdr:colOff>
      <xdr:row>38</xdr:row>
      <xdr:rowOff>63096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559017"/>
          <a:ext cx="889000" cy="1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63096</xdr:rowOff>
    </xdr:from>
    <xdr:to>
      <xdr:col>107</xdr:col>
      <xdr:colOff>50800</xdr:colOff>
      <xdr:row>38</xdr:row>
      <xdr:rowOff>83396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578196"/>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71875</xdr:rowOff>
    </xdr:from>
    <xdr:to>
      <xdr:col>102</xdr:col>
      <xdr:colOff>114300</xdr:colOff>
      <xdr:row>38</xdr:row>
      <xdr:rowOff>83396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86975"/>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123418</xdr:rowOff>
    </xdr:from>
    <xdr:to>
      <xdr:col>116</xdr:col>
      <xdr:colOff>114300</xdr:colOff>
      <xdr:row>38</xdr:row>
      <xdr:rowOff>53569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4670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101845</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4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164567</xdr:rowOff>
    </xdr:from>
    <xdr:to>
      <xdr:col>112</xdr:col>
      <xdr:colOff>38100</xdr:colOff>
      <xdr:row>38</xdr:row>
      <xdr:rowOff>94717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5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85844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60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12296</xdr:rowOff>
    </xdr:from>
    <xdr:to>
      <xdr:col>107</xdr:col>
      <xdr:colOff>101600</xdr:colOff>
      <xdr:row>38</xdr:row>
      <xdr:rowOff>113896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105023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62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32596</xdr:rowOff>
    </xdr:from>
    <xdr:to>
      <xdr:col>102</xdr:col>
      <xdr:colOff>165100</xdr:colOff>
      <xdr:row>38</xdr:row>
      <xdr:rowOff>134196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4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125323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64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21075</xdr:rowOff>
    </xdr:from>
    <xdr:to>
      <xdr:col>98</xdr:col>
      <xdr:colOff>38100</xdr:colOff>
      <xdr:row>38</xdr:row>
      <xdr:rowOff>122675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113802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62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82321</xdr:rowOff>
    </xdr:from>
    <xdr:to>
      <xdr:col>116</xdr:col>
      <xdr:colOff>63500</xdr:colOff>
      <xdr:row>58</xdr:row>
      <xdr:rowOff>85674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26421"/>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82283</xdr:rowOff>
    </xdr:from>
    <xdr:to>
      <xdr:col>111</xdr:col>
      <xdr:colOff>177800</xdr:colOff>
      <xdr:row>58</xdr:row>
      <xdr:rowOff>85674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26383"/>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79502</xdr:rowOff>
    </xdr:from>
    <xdr:to>
      <xdr:col>107</xdr:col>
      <xdr:colOff>50800</xdr:colOff>
      <xdr:row>58</xdr:row>
      <xdr:rowOff>82283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23602"/>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75387</xdr:rowOff>
    </xdr:from>
    <xdr:to>
      <xdr:col>102</xdr:col>
      <xdr:colOff>114300</xdr:colOff>
      <xdr:row>58</xdr:row>
      <xdr:rowOff>79502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1948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31521</xdr:rowOff>
    </xdr:from>
    <xdr:to>
      <xdr:col>116</xdr:col>
      <xdr:colOff>114300</xdr:colOff>
      <xdr:row>58</xdr:row>
      <xdr:rowOff>133121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9948</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5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34874</xdr:rowOff>
    </xdr:from>
    <xdr:to>
      <xdr:col>112</xdr:col>
      <xdr:colOff>38100</xdr:colOff>
      <xdr:row>58</xdr:row>
      <xdr:rowOff>136474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127601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07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31483</xdr:rowOff>
    </xdr:from>
    <xdr:to>
      <xdr:col>107</xdr:col>
      <xdr:colOff>101600</xdr:colOff>
      <xdr:row>58</xdr:row>
      <xdr:rowOff>133083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7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124210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06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28702</xdr:rowOff>
    </xdr:from>
    <xdr:to>
      <xdr:col>102</xdr:col>
      <xdr:colOff>165100</xdr:colOff>
      <xdr:row>58</xdr:row>
      <xdr:rowOff>130302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121429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24587</xdr:rowOff>
    </xdr:from>
    <xdr:to>
      <xdr:col>98</xdr:col>
      <xdr:colOff>38100</xdr:colOff>
      <xdr:row>58</xdr:row>
      <xdr:rowOff>126187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117314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6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57518</xdr:rowOff>
    </xdr:from>
    <xdr:to>
      <xdr:col>116</xdr:col>
      <xdr:colOff>63500</xdr:colOff>
      <xdr:row>73</xdr:row>
      <xdr:rowOff>109136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230468"/>
          <a:ext cx="838200" cy="39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146535</xdr:rowOff>
    </xdr:from>
    <xdr:to>
      <xdr:col>111</xdr:col>
      <xdr:colOff>177800</xdr:colOff>
      <xdr:row>73</xdr:row>
      <xdr:rowOff>109136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490935"/>
          <a:ext cx="889000" cy="13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146535</xdr:rowOff>
    </xdr:from>
    <xdr:to>
      <xdr:col>107</xdr:col>
      <xdr:colOff>50800</xdr:colOff>
      <xdr:row>73</xdr:row>
      <xdr:rowOff>21788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490935"/>
          <a:ext cx="889000" cy="4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71350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58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14015</xdr:rowOff>
    </xdr:from>
    <xdr:to>
      <xdr:col>102</xdr:col>
      <xdr:colOff>114300</xdr:colOff>
      <xdr:row>73</xdr:row>
      <xdr:rowOff>21788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358415"/>
          <a:ext cx="889000" cy="1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125003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6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6718</xdr:rowOff>
    </xdr:from>
    <xdr:to>
      <xdr:col>116</xdr:col>
      <xdr:colOff>114300</xdr:colOff>
      <xdr:row>71</xdr:row>
      <xdr:rowOff>108318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17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29595</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0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58336</xdr:rowOff>
    </xdr:from>
    <xdr:to>
      <xdr:col>112</xdr:col>
      <xdr:colOff>38100</xdr:colOff>
      <xdr:row>73</xdr:row>
      <xdr:rowOff>159936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57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151063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66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95735</xdr:rowOff>
    </xdr:from>
    <xdr:to>
      <xdr:col>107</xdr:col>
      <xdr:colOff>101600</xdr:colOff>
      <xdr:row>73</xdr:row>
      <xdr:rowOff>25885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4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42412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21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142438</xdr:rowOff>
    </xdr:from>
    <xdr:to>
      <xdr:col>102</xdr:col>
      <xdr:colOff>165100</xdr:colOff>
      <xdr:row>73</xdr:row>
      <xdr:rowOff>72588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4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89115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26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134665</xdr:rowOff>
    </xdr:from>
    <xdr:to>
      <xdr:col>98</xdr:col>
      <xdr:colOff>38100</xdr:colOff>
      <xdr:row>72</xdr:row>
      <xdr:rowOff>64815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3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81342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08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・住民一人当たりの歳出決算額は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主にケーブルネットワーク光化事業及び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新設基金への積み替え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が完了したことによる減少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宅地造成事業特別会計において造成工事を実施した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臨時的な繰出しが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人件費は、給与改定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増加した。会計年度任用職員も増加傾向にあるため、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適正な雇用管理に努め、歳出抑制に取り組む。</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年度に実施した給食センター建設事業に充当した過疎対策事業債を完済したため減少した。引き続き事業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精査による借入れ抑制に努める。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栃木県茂木町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11,408
11,278
172.69
8,700,534
8,041,605
558,410
4,769,284
6,718,953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89598</xdr:rowOff>
    </xdr:from>
    <xdr:to>
      <xdr:col>24</xdr:col>
      <xdr:colOff>63500</xdr:colOff>
      <xdr:row>35</xdr:row>
      <xdr:rowOff>118554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034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43497</xdr:rowOff>
    </xdr:from>
    <xdr:to>
      <xdr:col>19</xdr:col>
      <xdr:colOff>177800</xdr:colOff>
      <xdr:row>35</xdr:row>
      <xdr:rowOff>89598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4247"/>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43497</xdr:rowOff>
    </xdr:from>
    <xdr:to>
      <xdr:col>15</xdr:col>
      <xdr:colOff>50800</xdr:colOff>
      <xdr:row>35</xdr:row>
      <xdr:rowOff>65786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4247"/>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65786</xdr:rowOff>
    </xdr:from>
    <xdr:to>
      <xdr:col>10</xdr:col>
      <xdr:colOff>114300</xdr:colOff>
      <xdr:row>35</xdr:row>
      <xdr:rowOff>67120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6536"/>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67754</xdr:rowOff>
    </xdr:from>
    <xdr:to>
      <xdr:col>24</xdr:col>
      <xdr:colOff>114300</xdr:colOff>
      <xdr:row>35</xdr:row>
      <xdr:rowOff>169354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90631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38798</xdr:rowOff>
    </xdr:from>
    <xdr:to>
      <xdr:col>20</xdr:col>
      <xdr:colOff>38100</xdr:colOff>
      <xdr:row>35</xdr:row>
      <xdr:rowOff>140398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156925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164147</xdr:rowOff>
    </xdr:from>
    <xdr:to>
      <xdr:col>15</xdr:col>
      <xdr:colOff>101600</xdr:colOff>
      <xdr:row>35</xdr:row>
      <xdr:rowOff>94297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110824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14986</xdr:rowOff>
    </xdr:from>
    <xdr:to>
      <xdr:col>10</xdr:col>
      <xdr:colOff>165100</xdr:colOff>
      <xdr:row>35</xdr:row>
      <xdr:rowOff>116586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133113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16320</xdr:rowOff>
    </xdr:from>
    <xdr:to>
      <xdr:col>6</xdr:col>
      <xdr:colOff>38100</xdr:colOff>
      <xdr:row>35</xdr:row>
      <xdr:rowOff>117920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134447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53289</xdr:rowOff>
    </xdr:from>
    <xdr:to>
      <xdr:col>24</xdr:col>
      <xdr:colOff>63500</xdr:colOff>
      <xdr:row>56</xdr:row>
      <xdr:rowOff>159774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968689"/>
          <a:ext cx="838200" cy="79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53289</xdr:rowOff>
    </xdr:from>
    <xdr:to>
      <xdr:col>19</xdr:col>
      <xdr:colOff>177800</xdr:colOff>
      <xdr:row>55</xdr:row>
      <xdr:rowOff>125537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968689"/>
          <a:ext cx="889000" cy="58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125537</xdr:rowOff>
    </xdr:from>
    <xdr:to>
      <xdr:col>15</xdr:col>
      <xdr:colOff>50800</xdr:colOff>
      <xdr:row>56</xdr:row>
      <xdr:rowOff>134827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55287"/>
          <a:ext cx="889000" cy="18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20312</xdr:rowOff>
    </xdr:from>
    <xdr:to>
      <xdr:col>10</xdr:col>
      <xdr:colOff>114300</xdr:colOff>
      <xdr:row>56</xdr:row>
      <xdr:rowOff>134827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450062"/>
          <a:ext cx="889000" cy="2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108974</xdr:rowOff>
    </xdr:from>
    <xdr:to>
      <xdr:col>24</xdr:col>
      <xdr:colOff>114300</xdr:colOff>
      <xdr:row>57</xdr:row>
      <xdr:rowOff>39124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87401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2489</xdr:rowOff>
    </xdr:from>
    <xdr:to>
      <xdr:col>20</xdr:col>
      <xdr:colOff>38100</xdr:colOff>
      <xdr:row>52</xdr:row>
      <xdr:rowOff>104089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9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120616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69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74737</xdr:rowOff>
    </xdr:from>
    <xdr:to>
      <xdr:col>15</xdr:col>
      <xdr:colOff>101600</xdr:colOff>
      <xdr:row>56</xdr:row>
      <xdr:rowOff>4887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21414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7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84027</xdr:rowOff>
    </xdr:from>
    <xdr:to>
      <xdr:col>10</xdr:col>
      <xdr:colOff>165100</xdr:colOff>
      <xdr:row>57</xdr:row>
      <xdr:rowOff>14177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8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30704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60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140962</xdr:rowOff>
    </xdr:from>
    <xdr:to>
      <xdr:col>6</xdr:col>
      <xdr:colOff>38100</xdr:colOff>
      <xdr:row>55</xdr:row>
      <xdr:rowOff>71112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9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87639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7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76479</xdr:rowOff>
    </xdr:from>
    <xdr:to>
      <xdr:col>24</xdr:col>
      <xdr:colOff>63500</xdr:colOff>
      <xdr:row>78</xdr:row>
      <xdr:rowOff>111015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449579"/>
          <a:ext cx="838200" cy="3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111015</xdr:rowOff>
    </xdr:from>
    <xdr:to>
      <xdr:col>19</xdr:col>
      <xdr:colOff>177800</xdr:colOff>
      <xdr:row>78</xdr:row>
      <xdr:rowOff>164334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84115"/>
          <a:ext cx="889000" cy="5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90798</xdr:rowOff>
    </xdr:from>
    <xdr:to>
      <xdr:col>15</xdr:col>
      <xdr:colOff>50800</xdr:colOff>
      <xdr:row>78</xdr:row>
      <xdr:rowOff>164334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63898"/>
          <a:ext cx="889000" cy="7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60741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90798</xdr:rowOff>
    </xdr:from>
    <xdr:to>
      <xdr:col>10</xdr:col>
      <xdr:colOff>114300</xdr:colOff>
      <xdr:row>79</xdr:row>
      <xdr:rowOff>81919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63898"/>
          <a:ext cx="889000" cy="16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19603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25679</xdr:rowOff>
    </xdr:from>
    <xdr:to>
      <xdr:col>24</xdr:col>
      <xdr:colOff>114300</xdr:colOff>
      <xdr:row>78</xdr:row>
      <xdr:rowOff>127279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112056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1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60215</xdr:rowOff>
    </xdr:from>
    <xdr:to>
      <xdr:col>20</xdr:col>
      <xdr:colOff>38100</xdr:colOff>
      <xdr:row>78</xdr:row>
      <xdr:rowOff>161815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3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152942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2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113534</xdr:rowOff>
    </xdr:from>
    <xdr:to>
      <xdr:col>15</xdr:col>
      <xdr:colOff>101600</xdr:colOff>
      <xdr:row>79</xdr:row>
      <xdr:rowOff>43684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8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34811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7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39998</xdr:rowOff>
    </xdr:from>
    <xdr:to>
      <xdr:col>10</xdr:col>
      <xdr:colOff>165100</xdr:colOff>
      <xdr:row>78</xdr:row>
      <xdr:rowOff>141598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132725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31119</xdr:rowOff>
    </xdr:from>
    <xdr:to>
      <xdr:col>6</xdr:col>
      <xdr:colOff>38100</xdr:colOff>
      <xdr:row>79</xdr:row>
      <xdr:rowOff>132719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123846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6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136990</xdr:rowOff>
    </xdr:from>
    <xdr:to>
      <xdr:col>24</xdr:col>
      <xdr:colOff>63500</xdr:colOff>
      <xdr:row>99</xdr:row>
      <xdr:rowOff>1104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39090"/>
          <a:ext cx="8382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120030</xdr:rowOff>
    </xdr:from>
    <xdr:to>
      <xdr:col>19</xdr:col>
      <xdr:colOff>177800</xdr:colOff>
      <xdr:row>98</xdr:row>
      <xdr:rowOff>136990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22130"/>
          <a:ext cx="889000" cy="1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120030</xdr:rowOff>
    </xdr:from>
    <xdr:to>
      <xdr:col>15</xdr:col>
      <xdr:colOff>50800</xdr:colOff>
      <xdr:row>99</xdr:row>
      <xdr:rowOff>2910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22130"/>
          <a:ext cx="889000" cy="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2910</xdr:rowOff>
    </xdr:from>
    <xdr:to>
      <xdr:col>10</xdr:col>
      <xdr:colOff>114300</xdr:colOff>
      <xdr:row>99</xdr:row>
      <xdr:rowOff>73645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76460"/>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121754</xdr:rowOff>
    </xdr:from>
    <xdr:to>
      <xdr:col>24</xdr:col>
      <xdr:colOff>114300</xdr:colOff>
      <xdr:row>99</xdr:row>
      <xdr:rowOff>51904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100181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90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86190</xdr:rowOff>
    </xdr:from>
    <xdr:to>
      <xdr:col>20</xdr:col>
      <xdr:colOff>38100</xdr:colOff>
      <xdr:row>99</xdr:row>
      <xdr:rowOff>16340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7467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8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69230</xdr:rowOff>
    </xdr:from>
    <xdr:to>
      <xdr:col>15</xdr:col>
      <xdr:colOff>101600</xdr:colOff>
      <xdr:row>98</xdr:row>
      <xdr:rowOff>170830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7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161957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6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123560</xdr:rowOff>
    </xdr:from>
    <xdr:to>
      <xdr:col>10</xdr:col>
      <xdr:colOff>165100</xdr:colOff>
      <xdr:row>99</xdr:row>
      <xdr:rowOff>53710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44837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22845</xdr:rowOff>
    </xdr:from>
    <xdr:to>
      <xdr:col>6</xdr:col>
      <xdr:colOff>38100</xdr:colOff>
      <xdr:row>99</xdr:row>
      <xdr:rowOff>124445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9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115572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8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96647</xdr:rowOff>
    </xdr:from>
    <xdr:to>
      <xdr:col>55</xdr:col>
      <xdr:colOff>0</xdr:colOff>
      <xdr:row>38</xdr:row>
      <xdr:rowOff>123698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11747"/>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119126</xdr:rowOff>
    </xdr:from>
    <xdr:to>
      <xdr:col>50</xdr:col>
      <xdr:colOff>114300</xdr:colOff>
      <xdr:row>38</xdr:row>
      <xdr:rowOff>123698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342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4445</xdr:rowOff>
    </xdr:from>
    <xdr:to>
      <xdr:col>45</xdr:col>
      <xdr:colOff>177800</xdr:colOff>
      <xdr:row>38</xdr:row>
      <xdr:rowOff>119126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19545"/>
          <a:ext cx="8890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45974</xdr:rowOff>
    </xdr:from>
    <xdr:to>
      <xdr:col>41</xdr:col>
      <xdr:colOff>50800</xdr:colOff>
      <xdr:row>38</xdr:row>
      <xdr:rowOff>4445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218174"/>
          <a:ext cx="889000" cy="30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45847</xdr:rowOff>
    </xdr:from>
    <xdr:to>
      <xdr:col>55</xdr:col>
      <xdr:colOff>50800</xdr:colOff>
      <xdr:row>38</xdr:row>
      <xdr:rowOff>147447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133240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76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72898</xdr:rowOff>
    </xdr:from>
    <xdr:to>
      <xdr:col>50</xdr:col>
      <xdr:colOff>165100</xdr:colOff>
      <xdr:row>39</xdr:row>
      <xdr:rowOff>3048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165625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68326</xdr:rowOff>
    </xdr:from>
    <xdr:to>
      <xdr:col>46</xdr:col>
      <xdr:colOff>38100</xdr:colOff>
      <xdr:row>38</xdr:row>
      <xdr:rowOff>169926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161053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125095</xdr:rowOff>
    </xdr:from>
    <xdr:to>
      <xdr:col>41</xdr:col>
      <xdr:colOff>101600</xdr:colOff>
      <xdr:row>38</xdr:row>
      <xdr:rowOff>55245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71772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24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166624</xdr:rowOff>
    </xdr:from>
    <xdr:to>
      <xdr:col>36</xdr:col>
      <xdr:colOff>165100</xdr:colOff>
      <xdr:row>36</xdr:row>
      <xdr:rowOff>96774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113301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42211</xdr:rowOff>
    </xdr:from>
    <xdr:to>
      <xdr:col>55</xdr:col>
      <xdr:colOff>0</xdr:colOff>
      <xdr:row>57</xdr:row>
      <xdr:rowOff>129184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14861"/>
          <a:ext cx="838200" cy="8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126812</xdr:rowOff>
    </xdr:from>
    <xdr:to>
      <xdr:col>50</xdr:col>
      <xdr:colOff>114300</xdr:colOff>
      <xdr:row>57</xdr:row>
      <xdr:rowOff>129184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99462"/>
          <a:ext cx="889000" cy="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109854</xdr:rowOff>
    </xdr:from>
    <xdr:to>
      <xdr:col>45</xdr:col>
      <xdr:colOff>177800</xdr:colOff>
      <xdr:row>57</xdr:row>
      <xdr:rowOff>126812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82504"/>
          <a:ext cx="889000" cy="1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109854</xdr:rowOff>
    </xdr:from>
    <xdr:to>
      <xdr:col>41</xdr:col>
      <xdr:colOff>50800</xdr:colOff>
      <xdr:row>57</xdr:row>
      <xdr:rowOff>147513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82504"/>
          <a:ext cx="889000" cy="3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162861</xdr:rowOff>
    </xdr:from>
    <xdr:to>
      <xdr:col>55</xdr:col>
      <xdr:colOff>50800</xdr:colOff>
      <xdr:row>57</xdr:row>
      <xdr:rowOff>93011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6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14288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1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78384</xdr:rowOff>
    </xdr:from>
    <xdr:to>
      <xdr:col>50</xdr:col>
      <xdr:colOff>165100</xdr:colOff>
      <xdr:row>58</xdr:row>
      <xdr:rowOff>8534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171111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4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76012</xdr:rowOff>
    </xdr:from>
    <xdr:to>
      <xdr:col>46</xdr:col>
      <xdr:colOff>38100</xdr:colOff>
      <xdr:row>58</xdr:row>
      <xdr:rowOff>6162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4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22689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2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59054</xdr:rowOff>
    </xdr:from>
    <xdr:to>
      <xdr:col>41</xdr:col>
      <xdr:colOff>101600</xdr:colOff>
      <xdr:row>57</xdr:row>
      <xdr:rowOff>160654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5731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0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96713</xdr:rowOff>
    </xdr:from>
    <xdr:to>
      <xdr:col>36</xdr:col>
      <xdr:colOff>165100</xdr:colOff>
      <xdr:row>58</xdr:row>
      <xdr:rowOff>26863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17990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6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129946</xdr:rowOff>
    </xdr:from>
    <xdr:to>
      <xdr:col>55</xdr:col>
      <xdr:colOff>0</xdr:colOff>
      <xdr:row>76</xdr:row>
      <xdr:rowOff>10885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988696"/>
          <a:ext cx="838200" cy="5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132347</xdr:rowOff>
    </xdr:from>
    <xdr:to>
      <xdr:col>50</xdr:col>
      <xdr:colOff>114300</xdr:colOff>
      <xdr:row>76</xdr:row>
      <xdr:rowOff>10885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991097"/>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132347</xdr:rowOff>
    </xdr:from>
    <xdr:to>
      <xdr:col>45</xdr:col>
      <xdr:colOff>177800</xdr:colOff>
      <xdr:row>76</xdr:row>
      <xdr:rowOff>14027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991097"/>
          <a:ext cx="889000" cy="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109734</xdr:rowOff>
    </xdr:from>
    <xdr:to>
      <xdr:col>41</xdr:col>
      <xdr:colOff>50800</xdr:colOff>
      <xdr:row>76</xdr:row>
      <xdr:rowOff>14027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968484"/>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79146</xdr:rowOff>
    </xdr:from>
    <xdr:to>
      <xdr:col>55</xdr:col>
      <xdr:colOff>50800</xdr:colOff>
      <xdr:row>76</xdr:row>
      <xdr:rowOff>9296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3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102023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131534</xdr:rowOff>
    </xdr:from>
    <xdr:to>
      <xdr:col>50</xdr:col>
      <xdr:colOff>165100</xdr:colOff>
      <xdr:row>76</xdr:row>
      <xdr:rowOff>61683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902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78211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6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81547</xdr:rowOff>
    </xdr:from>
    <xdr:to>
      <xdr:col>46</xdr:col>
      <xdr:colOff>38100</xdr:colOff>
      <xdr:row>76</xdr:row>
      <xdr:rowOff>11697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28224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71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134677</xdr:rowOff>
    </xdr:from>
    <xdr:to>
      <xdr:col>41</xdr:col>
      <xdr:colOff>101600</xdr:colOff>
      <xdr:row>76</xdr:row>
      <xdr:rowOff>64827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81354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58934</xdr:rowOff>
    </xdr:from>
    <xdr:to>
      <xdr:col>36</xdr:col>
      <xdr:colOff>165100</xdr:colOff>
      <xdr:row>75</xdr:row>
      <xdr:rowOff>160534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1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5611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69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80790</xdr:rowOff>
    </xdr:from>
    <xdr:to>
      <xdr:col>55</xdr:col>
      <xdr:colOff>0</xdr:colOff>
      <xdr:row>97</xdr:row>
      <xdr:rowOff>7172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39990"/>
          <a:ext cx="838200" cy="9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7172</xdr:rowOff>
    </xdr:from>
    <xdr:to>
      <xdr:col>50</xdr:col>
      <xdr:colOff>114300</xdr:colOff>
      <xdr:row>97</xdr:row>
      <xdr:rowOff>19904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37822"/>
          <a:ext cx="889000" cy="1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19904</xdr:rowOff>
    </xdr:from>
    <xdr:to>
      <xdr:col>45</xdr:col>
      <xdr:colOff>177800</xdr:colOff>
      <xdr:row>97</xdr:row>
      <xdr:rowOff>78280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50554"/>
          <a:ext cx="889000" cy="5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78280</xdr:rowOff>
    </xdr:from>
    <xdr:to>
      <xdr:col>41</xdr:col>
      <xdr:colOff>50800</xdr:colOff>
      <xdr:row>97</xdr:row>
      <xdr:rowOff>97492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08930"/>
          <a:ext cx="889000" cy="1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29990</xdr:rowOff>
    </xdr:from>
    <xdr:to>
      <xdr:col>55</xdr:col>
      <xdr:colOff>50800</xdr:colOff>
      <xdr:row>96</xdr:row>
      <xdr:rowOff>131590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52867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127822</xdr:rowOff>
    </xdr:from>
    <xdr:to>
      <xdr:col>50</xdr:col>
      <xdr:colOff>165100</xdr:colOff>
      <xdr:row>97</xdr:row>
      <xdr:rowOff>57972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49099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140554</xdr:rowOff>
    </xdr:from>
    <xdr:to>
      <xdr:col>46</xdr:col>
      <xdr:colOff>38100</xdr:colOff>
      <xdr:row>97</xdr:row>
      <xdr:rowOff>70704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9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61831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9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27480</xdr:rowOff>
    </xdr:from>
    <xdr:to>
      <xdr:col>41</xdr:col>
      <xdr:colOff>101600</xdr:colOff>
      <xdr:row>97</xdr:row>
      <xdr:rowOff>129080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120207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46692</xdr:rowOff>
    </xdr:from>
    <xdr:to>
      <xdr:col>36</xdr:col>
      <xdr:colOff>165100</xdr:colOff>
      <xdr:row>97</xdr:row>
      <xdr:rowOff>148292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139419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170390</xdr:rowOff>
    </xdr:from>
    <xdr:to>
      <xdr:col>85</xdr:col>
      <xdr:colOff>127000</xdr:colOff>
      <xdr:row>38</xdr:row>
      <xdr:rowOff>87712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42590"/>
          <a:ext cx="838200" cy="26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87712</xdr:rowOff>
    </xdr:from>
    <xdr:to>
      <xdr:col>81</xdr:col>
      <xdr:colOff>50800</xdr:colOff>
      <xdr:row>38</xdr:row>
      <xdr:rowOff>119583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602812"/>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113487</xdr:rowOff>
    </xdr:from>
    <xdr:to>
      <xdr:col>76</xdr:col>
      <xdr:colOff>114300</xdr:colOff>
      <xdr:row>38</xdr:row>
      <xdr:rowOff>119583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62858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113487</xdr:rowOff>
    </xdr:from>
    <xdr:to>
      <xdr:col>71</xdr:col>
      <xdr:colOff>177800</xdr:colOff>
      <xdr:row>39</xdr:row>
      <xdr:rowOff>11665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628587"/>
          <a:ext cx="889000" cy="6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119590</xdr:rowOff>
    </xdr:from>
    <xdr:to>
      <xdr:col>85</xdr:col>
      <xdr:colOff>177800</xdr:colOff>
      <xdr:row>37</xdr:row>
      <xdr:rowOff>49740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142467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4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36912</xdr:rowOff>
    </xdr:from>
    <xdr:to>
      <xdr:col>81</xdr:col>
      <xdr:colOff>101600</xdr:colOff>
      <xdr:row>38</xdr:row>
      <xdr:rowOff>138512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129639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4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68783</xdr:rowOff>
    </xdr:from>
    <xdr:to>
      <xdr:col>76</xdr:col>
      <xdr:colOff>165100</xdr:colOff>
      <xdr:row>38</xdr:row>
      <xdr:rowOff>170383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161510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7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62687</xdr:rowOff>
    </xdr:from>
    <xdr:to>
      <xdr:col>72</xdr:col>
      <xdr:colOff>38100</xdr:colOff>
      <xdr:row>38</xdr:row>
      <xdr:rowOff>164287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155414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7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132315</xdr:rowOff>
    </xdr:from>
    <xdr:to>
      <xdr:col>67</xdr:col>
      <xdr:colOff>101600</xdr:colOff>
      <xdr:row>39</xdr:row>
      <xdr:rowOff>62465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53592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7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86215</xdr:rowOff>
    </xdr:from>
    <xdr:to>
      <xdr:col>85</xdr:col>
      <xdr:colOff>127000</xdr:colOff>
      <xdr:row>58</xdr:row>
      <xdr:rowOff>86910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30315"/>
          <a:ext cx="8382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86910</xdr:rowOff>
    </xdr:from>
    <xdr:to>
      <xdr:col>81</xdr:col>
      <xdr:colOff>50800</xdr:colOff>
      <xdr:row>58</xdr:row>
      <xdr:rowOff>96401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31010"/>
          <a:ext cx="889000" cy="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96401</xdr:rowOff>
    </xdr:from>
    <xdr:to>
      <xdr:col>76</xdr:col>
      <xdr:colOff>114300</xdr:colOff>
      <xdr:row>58</xdr:row>
      <xdr:rowOff>112862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40501"/>
          <a:ext cx="889000" cy="1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37657</xdr:rowOff>
    </xdr:from>
    <xdr:to>
      <xdr:col>71</xdr:col>
      <xdr:colOff>177800</xdr:colOff>
      <xdr:row>58</xdr:row>
      <xdr:rowOff>112862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81757"/>
          <a:ext cx="889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35415</xdr:rowOff>
    </xdr:from>
    <xdr:to>
      <xdr:col>85</xdr:col>
      <xdr:colOff>177800</xdr:colOff>
      <xdr:row>58</xdr:row>
      <xdr:rowOff>137015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121792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36110</xdr:rowOff>
    </xdr:from>
    <xdr:to>
      <xdr:col>81</xdr:col>
      <xdr:colOff>101600</xdr:colOff>
      <xdr:row>58</xdr:row>
      <xdr:rowOff>137710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128837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7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45601</xdr:rowOff>
    </xdr:from>
    <xdr:to>
      <xdr:col>76</xdr:col>
      <xdr:colOff>165100</xdr:colOff>
      <xdr:row>58</xdr:row>
      <xdr:rowOff>147201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8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138328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8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62062</xdr:rowOff>
    </xdr:from>
    <xdr:to>
      <xdr:col>72</xdr:col>
      <xdr:colOff>38100</xdr:colOff>
      <xdr:row>58</xdr:row>
      <xdr:rowOff>163662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0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154789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9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158307</xdr:rowOff>
    </xdr:from>
    <xdr:to>
      <xdr:col>67</xdr:col>
      <xdr:colOff>101600</xdr:colOff>
      <xdr:row>58</xdr:row>
      <xdr:rowOff>88457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3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104984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0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143363</xdr:rowOff>
    </xdr:from>
    <xdr:to>
      <xdr:col>85</xdr:col>
      <xdr:colOff>127000</xdr:colOff>
      <xdr:row>77</xdr:row>
      <xdr:rowOff>145021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45013"/>
          <a:ext cx="8382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145021</xdr:rowOff>
    </xdr:from>
    <xdr:to>
      <xdr:col>81</xdr:col>
      <xdr:colOff>50800</xdr:colOff>
      <xdr:row>78</xdr:row>
      <xdr:rowOff>20856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46671"/>
          <a:ext cx="889000" cy="4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27534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4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18342</xdr:rowOff>
    </xdr:from>
    <xdr:to>
      <xdr:col>76</xdr:col>
      <xdr:colOff>114300</xdr:colOff>
      <xdr:row>78</xdr:row>
      <xdr:rowOff>20856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9144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102781</xdr:rowOff>
    </xdr:from>
    <xdr:to>
      <xdr:col>71</xdr:col>
      <xdr:colOff>177800</xdr:colOff>
      <xdr:row>78</xdr:row>
      <xdr:rowOff>18342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04431"/>
          <a:ext cx="889000" cy="8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92563</xdr:rowOff>
    </xdr:from>
    <xdr:to>
      <xdr:col>85</xdr:col>
      <xdr:colOff>177800</xdr:colOff>
      <xdr:row>78</xdr:row>
      <xdr:rowOff>22713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51940</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94221</xdr:rowOff>
    </xdr:from>
    <xdr:to>
      <xdr:col>81</xdr:col>
      <xdr:colOff>101600</xdr:colOff>
      <xdr:row>78</xdr:row>
      <xdr:rowOff>24371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9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40898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0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141506</xdr:rowOff>
    </xdr:from>
    <xdr:to>
      <xdr:col>76</xdr:col>
      <xdr:colOff>165100</xdr:colOff>
      <xdr:row>78</xdr:row>
      <xdr:rowOff>71656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62783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43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138992</xdr:rowOff>
    </xdr:from>
    <xdr:to>
      <xdr:col>72</xdr:col>
      <xdr:colOff>38100</xdr:colOff>
      <xdr:row>78</xdr:row>
      <xdr:rowOff>69142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60269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4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51981</xdr:rowOff>
    </xdr:from>
    <xdr:to>
      <xdr:col>67</xdr:col>
      <xdr:colOff>101600</xdr:colOff>
      <xdr:row>77</xdr:row>
      <xdr:rowOff>153581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5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170108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0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67044</xdr:rowOff>
    </xdr:from>
    <xdr:to>
      <xdr:col>85</xdr:col>
      <xdr:colOff>127000</xdr:colOff>
      <xdr:row>96</xdr:row>
      <xdr:rowOff>94081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526244"/>
          <a:ext cx="838200" cy="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67044</xdr:rowOff>
    </xdr:from>
    <xdr:to>
      <xdr:col>81</xdr:col>
      <xdr:colOff>50800</xdr:colOff>
      <xdr:row>96</xdr:row>
      <xdr:rowOff>108649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26244"/>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108649</xdr:rowOff>
    </xdr:from>
    <xdr:to>
      <xdr:col>76</xdr:col>
      <xdr:colOff>114300</xdr:colOff>
      <xdr:row>96</xdr:row>
      <xdr:rowOff>156845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67849"/>
          <a:ext cx="889000" cy="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156845</xdr:rowOff>
    </xdr:from>
    <xdr:to>
      <xdr:col>71</xdr:col>
      <xdr:colOff>177800</xdr:colOff>
      <xdr:row>96</xdr:row>
      <xdr:rowOff>160325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16045"/>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43281</xdr:rowOff>
    </xdr:from>
    <xdr:to>
      <xdr:col>85</xdr:col>
      <xdr:colOff>177800</xdr:colOff>
      <xdr:row>96</xdr:row>
      <xdr:rowOff>144881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66158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5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16244</xdr:rowOff>
    </xdr:from>
    <xdr:to>
      <xdr:col>81</xdr:col>
      <xdr:colOff>101600</xdr:colOff>
      <xdr:row>96</xdr:row>
      <xdr:rowOff>117844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134371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2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57849</xdr:rowOff>
    </xdr:from>
    <xdr:to>
      <xdr:col>76</xdr:col>
      <xdr:colOff>165100</xdr:colOff>
      <xdr:row>96</xdr:row>
      <xdr:rowOff>159449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150576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106045</xdr:rowOff>
    </xdr:from>
    <xdr:to>
      <xdr:col>72</xdr:col>
      <xdr:colOff>38100</xdr:colOff>
      <xdr:row>97</xdr:row>
      <xdr:rowOff>36195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27322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5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109525</xdr:rowOff>
    </xdr:from>
    <xdr:to>
      <xdr:col>67</xdr:col>
      <xdr:colOff>101600</xdr:colOff>
      <xdr:row>97</xdr:row>
      <xdr:rowOff>39675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56202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4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・総務費は、ケーブルテレビネットワーク光化事業、新設基金への積み替え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完了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242,607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農林水産業費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美土里館大規模改修事業実施</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・土木費は、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町道拡幅のための物件補償実施</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FM</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告知放送システム設置業務実施</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円増加した。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栃木県茂木町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取崩し額よりも余剰金の積み立てが多くなり、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した。また、実質単年度収支も、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新設基金への積み立てが完了したため、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数値は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実質収支額は、繰越金が前年度に比べて</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通常の基金の運用については、中期的な見通しのもと、決算余剰金を中心に積み立てるとともに、必要最低限の取り崩しに努めている。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引き続き適正な管理運用を図る。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栃木県茂木町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現状、全会計赤字とはなっていないが、今後も各経費において財政需要の増加が見込まれるため、歳出削減に努める。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8700534</v>
      </c>
      <c r="BO4" s="371"/>
      <c r="BP4" s="371"/>
      <c r="BQ4" s="371"/>
      <c r="BR4" s="371"/>
      <c r="BS4" s="371"/>
      <c r="BT4" s="371"/>
      <c r="BU4" s="372"/>
      <c r="BV4" s="370">
        <v>11016100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11.7</v>
      </c>
      <c r="CU4" s="377"/>
      <c r="CV4" s="377"/>
      <c r="CW4" s="377"/>
      <c r="CX4" s="377"/>
      <c r="CY4" s="377"/>
      <c r="CZ4" s="377"/>
      <c r="DA4" s="378"/>
      <c r="DB4" s="376">
        <v>8.9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8041605</v>
      </c>
      <c r="BO5" s="408"/>
      <c r="BP5" s="408"/>
      <c r="BQ5" s="408"/>
      <c r="BR5" s="408"/>
      <c r="BS5" s="408"/>
      <c r="BT5" s="408"/>
      <c r="BU5" s="409"/>
      <c r="BV5" s="407">
        <v>10435919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93.3</v>
      </c>
      <c r="CU5" s="405"/>
      <c r="CV5" s="405"/>
      <c r="CW5" s="405"/>
      <c r="CX5" s="405"/>
      <c r="CY5" s="405"/>
      <c r="CZ5" s="405"/>
      <c r="DA5" s="406"/>
      <c r="DB5" s="404">
        <v>93.8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658929</v>
      </c>
      <c r="BO6" s="408"/>
      <c r="BP6" s="408"/>
      <c r="BQ6" s="408"/>
      <c r="BR6" s="408"/>
      <c r="BS6" s="408"/>
      <c r="BT6" s="408"/>
      <c r="BU6" s="409"/>
      <c r="BV6" s="407">
        <v>580181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93.5</v>
      </c>
      <c r="CU6" s="445"/>
      <c r="CV6" s="445"/>
      <c r="CW6" s="445"/>
      <c r="CX6" s="445"/>
      <c r="CY6" s="445"/>
      <c r="CZ6" s="445"/>
      <c r="DA6" s="446"/>
      <c r="DB6" s="444">
        <v>94.3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100519</v>
      </c>
      <c r="BO7" s="408"/>
      <c r="BP7" s="408"/>
      <c r="BQ7" s="408"/>
      <c r="BR7" s="408"/>
      <c r="BS7" s="408"/>
      <c r="BT7" s="408"/>
      <c r="BU7" s="409"/>
      <c r="BV7" s="407">
        <v>158815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4769284</v>
      </c>
      <c r="CU7" s="408"/>
      <c r="CV7" s="408"/>
      <c r="CW7" s="408"/>
      <c r="CX7" s="408"/>
      <c r="CY7" s="408"/>
      <c r="CZ7" s="408"/>
      <c r="DA7" s="409"/>
      <c r="DB7" s="407">
        <v>4710745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558410</v>
      </c>
      <c r="BO8" s="408"/>
      <c r="BP8" s="408"/>
      <c r="BQ8" s="408"/>
      <c r="BR8" s="408"/>
      <c r="BS8" s="408"/>
      <c r="BT8" s="408"/>
      <c r="BU8" s="409"/>
      <c r="BV8" s="407">
        <v>421366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0.37</v>
      </c>
      <c r="CU8" s="448"/>
      <c r="CV8" s="448"/>
      <c r="CW8" s="448"/>
      <c r="CX8" s="448"/>
      <c r="CY8" s="448"/>
      <c r="CZ8" s="448"/>
      <c r="DA8" s="449"/>
      <c r="DB8" s="447">
        <v>0.37</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11891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137044</v>
      </c>
      <c r="BO9" s="408"/>
      <c r="BP9" s="408"/>
      <c r="BQ9" s="408"/>
      <c r="BR9" s="408"/>
      <c r="BS9" s="408"/>
      <c r="BT9" s="408"/>
      <c r="BU9" s="409"/>
      <c r="BV9" s="407">
        <v>-529561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12.1</v>
      </c>
      <c r="CU9" s="405"/>
      <c r="CV9" s="405"/>
      <c r="CW9" s="405"/>
      <c r="CX9" s="405"/>
      <c r="CY9" s="405"/>
      <c r="CZ9" s="405"/>
      <c r="DA9" s="406"/>
      <c r="DB9" s="404">
        <v>9.6999999999999993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13188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200745</v>
      </c>
      <c r="BO10" s="408"/>
      <c r="BP10" s="408"/>
      <c r="BQ10" s="408"/>
      <c r="BR10" s="408"/>
      <c r="BS10" s="408"/>
      <c r="BT10" s="408"/>
      <c r="BU10" s="409"/>
      <c r="BV10" s="407">
        <v>474609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11408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166807</v>
      </c>
      <c r="BO12" s="408"/>
      <c r="BP12" s="408"/>
      <c r="BQ12" s="408"/>
      <c r="BR12" s="408"/>
      <c r="BS12" s="408"/>
      <c r="BT12" s="408"/>
      <c r="BU12" s="409"/>
      <c r="BV12" s="407">
        <v>1631101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11278</v>
      </c>
      <c r="S13" s="492"/>
      <c r="T13" s="492"/>
      <c r="U13" s="492"/>
      <c r="V13" s="493"/>
      <c r="W13" s="423" t="s">
        <v>131</v>
      </c>
      <c r="X13" s="424"/>
      <c r="Y13" s="424"/>
      <c r="Z13" s="424"/>
      <c r="AA13" s="424"/>
      <c r="AB13" s="414"/>
      <c r="AC13" s="458">
        <v>754</v>
      </c>
      <c r="AD13" s="459"/>
      <c r="AE13" s="459"/>
      <c r="AF13" s="459"/>
      <c r="AG13" s="501"/>
      <c r="AH13" s="458">
        <v>857</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170982</v>
      </c>
      <c r="BO13" s="408"/>
      <c r="BP13" s="408"/>
      <c r="BQ13" s="408"/>
      <c r="BR13" s="408"/>
      <c r="BS13" s="408"/>
      <c r="BT13" s="408"/>
      <c r="BU13" s="409"/>
      <c r="BV13" s="407">
        <v>-1686053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8.6999999999999993</v>
      </c>
      <c r="CU13" s="405"/>
      <c r="CV13" s="405"/>
      <c r="CW13" s="405"/>
      <c r="CX13" s="405"/>
      <c r="CY13" s="405"/>
      <c r="CZ13" s="405"/>
      <c r="DA13" s="406"/>
      <c r="DB13" s="404">
        <v>8.4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11703</v>
      </c>
      <c r="S14" s="492"/>
      <c r="T14" s="492"/>
      <c r="U14" s="492"/>
      <c r="V14" s="493"/>
      <c r="W14" s="397"/>
      <c r="X14" s="398"/>
      <c r="Y14" s="398"/>
      <c r="Z14" s="398"/>
      <c r="AA14" s="398"/>
      <c r="AB14" s="387"/>
      <c r="AC14" s="494">
        <v>12.7</v>
      </c>
      <c r="AD14" s="495"/>
      <c r="AE14" s="495"/>
      <c r="AF14" s="495"/>
      <c r="AG14" s="496"/>
      <c r="AH14" s="494">
        <v>13.1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11577</v>
      </c>
      <c r="S15" s="492"/>
      <c r="T15" s="492"/>
      <c r="U15" s="492"/>
      <c r="V15" s="493"/>
      <c r="W15" s="423" t="s">
        <v>137</v>
      </c>
      <c r="X15" s="424"/>
      <c r="Y15" s="424"/>
      <c r="Z15" s="424"/>
      <c r="AA15" s="424"/>
      <c r="AB15" s="414"/>
      <c r="AC15" s="458">
        <v>1740</v>
      </c>
      <c r="AD15" s="459"/>
      <c r="AE15" s="459"/>
      <c r="AF15" s="459"/>
      <c r="AG15" s="501"/>
      <c r="AH15" s="458">
        <v>1964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1596007</v>
      </c>
      <c r="BO15" s="371"/>
      <c r="BP15" s="371"/>
      <c r="BQ15" s="371"/>
      <c r="BR15" s="371"/>
      <c r="BS15" s="371"/>
      <c r="BT15" s="371"/>
      <c r="BU15" s="372"/>
      <c r="BV15" s="370">
        <v>1591276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29.3</v>
      </c>
      <c r="AD16" s="495"/>
      <c r="AE16" s="495"/>
      <c r="AF16" s="495"/>
      <c r="AG16" s="496"/>
      <c r="AH16" s="494">
        <v>30</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4359457</v>
      </c>
      <c r="BO16" s="408"/>
      <c r="BP16" s="408"/>
      <c r="BQ16" s="408"/>
      <c r="BR16" s="408"/>
      <c r="BS16" s="408"/>
      <c r="BT16" s="408"/>
      <c r="BU16" s="409"/>
      <c r="BV16" s="407">
        <v>4280541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3451</v>
      </c>
      <c r="AD17" s="459"/>
      <c r="AE17" s="459"/>
      <c r="AF17" s="459"/>
      <c r="AG17" s="501"/>
      <c r="AH17" s="458">
        <v>3731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1999202</v>
      </c>
      <c r="BO17" s="408"/>
      <c r="BP17" s="408"/>
      <c r="BQ17" s="408"/>
      <c r="BR17" s="408"/>
      <c r="BS17" s="408"/>
      <c r="BT17" s="408"/>
      <c r="BU17" s="409"/>
      <c r="BV17" s="407">
        <v>1993326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172.69</v>
      </c>
      <c r="M18" s="531"/>
      <c r="N18" s="531"/>
      <c r="O18" s="531"/>
      <c r="P18" s="531"/>
      <c r="Q18" s="531"/>
      <c r="R18" s="532"/>
      <c r="S18" s="532"/>
      <c r="T18" s="532"/>
      <c r="U18" s="532"/>
      <c r="V18" s="533"/>
      <c r="W18" s="425"/>
      <c r="X18" s="426"/>
      <c r="Y18" s="426"/>
      <c r="Z18" s="426"/>
      <c r="AA18" s="426"/>
      <c r="AB18" s="417"/>
      <c r="AC18" s="534">
        <v>58</v>
      </c>
      <c r="AD18" s="535"/>
      <c r="AE18" s="535"/>
      <c r="AF18" s="535"/>
      <c r="AG18" s="536"/>
      <c r="AH18" s="534">
        <v>56.9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4517386</v>
      </c>
      <c r="BO18" s="408"/>
      <c r="BP18" s="408"/>
      <c r="BQ18" s="408"/>
      <c r="BR18" s="408"/>
      <c r="BS18" s="408"/>
      <c r="BT18" s="408"/>
      <c r="BU18" s="409"/>
      <c r="BV18" s="407">
        <v>4444662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69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6220000</v>
      </c>
      <c r="BO19" s="408"/>
      <c r="BP19" s="408"/>
      <c r="BQ19" s="408"/>
      <c r="BR19" s="408"/>
      <c r="BS19" s="408"/>
      <c r="BT19" s="408"/>
      <c r="BU19" s="409"/>
      <c r="BV19" s="407">
        <v>8303072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4458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6718953</v>
      </c>
      <c r="BO22" s="371"/>
      <c r="BP22" s="371"/>
      <c r="BQ22" s="371"/>
      <c r="BR22" s="371"/>
      <c r="BS22" s="371"/>
      <c r="BT22" s="371"/>
      <c r="BU22" s="372"/>
      <c r="BV22" s="370">
        <v>6785453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6141460</v>
      </c>
      <c r="BO23" s="408"/>
      <c r="BP23" s="408"/>
      <c r="BQ23" s="408"/>
      <c r="BR23" s="408"/>
      <c r="BS23" s="408"/>
      <c r="BT23" s="408"/>
      <c r="BU23" s="409"/>
      <c r="BV23" s="407">
        <v>6309444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7400</v>
      </c>
      <c r="R24" s="459"/>
      <c r="S24" s="459"/>
      <c r="T24" s="459"/>
      <c r="U24" s="459"/>
      <c r="V24" s="501"/>
      <c r="W24" s="553"/>
      <c r="X24" s="554"/>
      <c r="Y24" s="555"/>
      <c r="Z24" s="457" t="s">
        <v>162</v>
      </c>
      <c r="AA24" s="437"/>
      <c r="AB24" s="437"/>
      <c r="AC24" s="437"/>
      <c r="AD24" s="437"/>
      <c r="AE24" s="437"/>
      <c r="AF24" s="437"/>
      <c r="AG24" s="438"/>
      <c r="AH24" s="458">
        <v>113</v>
      </c>
      <c r="AI24" s="459"/>
      <c r="AJ24" s="459"/>
      <c r="AK24" s="459"/>
      <c r="AL24" s="501"/>
      <c r="AM24" s="458">
        <v>359227</v>
      </c>
      <c r="AN24" s="459"/>
      <c r="AO24" s="459"/>
      <c r="AP24" s="459"/>
      <c r="AQ24" s="459"/>
      <c r="AR24" s="501"/>
      <c r="AS24" s="458">
        <v>3179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4371351</v>
      </c>
      <c r="BO24" s="408"/>
      <c r="BP24" s="408"/>
      <c r="BQ24" s="408"/>
      <c r="BR24" s="408"/>
      <c r="BS24" s="408"/>
      <c r="BT24" s="408"/>
      <c r="BU24" s="409"/>
      <c r="BV24" s="407">
        <v>4182538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1420715</v>
      </c>
      <c r="BO25" s="371"/>
      <c r="BP25" s="371"/>
      <c r="BQ25" s="371"/>
      <c r="BR25" s="371"/>
      <c r="BS25" s="371"/>
      <c r="BT25" s="371"/>
      <c r="BU25" s="372"/>
      <c r="BV25" s="370">
        <v>1206593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5500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9549</v>
      </c>
      <c r="AN26" s="459"/>
      <c r="AO26" s="459"/>
      <c r="AP26" s="459"/>
      <c r="AQ26" s="459"/>
      <c r="AR26" s="501"/>
      <c r="AS26" s="458">
        <v>3183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3400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397715</v>
      </c>
      <c r="BO27" s="527"/>
      <c r="BP27" s="527"/>
      <c r="BQ27" s="527"/>
      <c r="BR27" s="527"/>
      <c r="BS27" s="527"/>
      <c r="BT27" s="527"/>
      <c r="BU27" s="528"/>
      <c r="BV27" s="526">
        <v>397576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2800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1046960</v>
      </c>
      <c r="BO28" s="371"/>
      <c r="BP28" s="371"/>
      <c r="BQ28" s="371"/>
      <c r="BR28" s="371"/>
      <c r="BS28" s="371"/>
      <c r="BT28" s="371"/>
      <c r="BU28" s="372"/>
      <c r="BV28" s="370">
        <v>1013022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10</v>
      </c>
      <c r="M29" s="459"/>
      <c r="N29" s="459"/>
      <c r="O29" s="459"/>
      <c r="P29" s="501"/>
      <c r="Q29" s="458">
        <v>2500</v>
      </c>
      <c r="R29" s="459"/>
      <c r="S29" s="459"/>
      <c r="T29" s="459"/>
      <c r="U29" s="459"/>
      <c r="V29" s="501"/>
      <c r="W29" s="556"/>
      <c r="X29" s="557"/>
      <c r="Y29" s="558"/>
      <c r="Z29" s="457" t="s">
        <v>178</v>
      </c>
      <c r="AA29" s="437"/>
      <c r="AB29" s="437"/>
      <c r="AC29" s="437"/>
      <c r="AD29" s="437"/>
      <c r="AE29" s="437"/>
      <c r="AF29" s="437"/>
      <c r="AG29" s="438"/>
      <c r="AH29" s="458">
        <v>115</v>
      </c>
      <c r="AI29" s="459"/>
      <c r="AJ29" s="459"/>
      <c r="AK29" s="459"/>
      <c r="AL29" s="501"/>
      <c r="AM29" s="458">
        <v>366715</v>
      </c>
      <c r="AN29" s="459"/>
      <c r="AO29" s="459"/>
      <c r="AP29" s="459"/>
      <c r="AQ29" s="459"/>
      <c r="AR29" s="501"/>
      <c r="AS29" s="458">
        <v>3189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957940</v>
      </c>
      <c r="BO29" s="408"/>
      <c r="BP29" s="408"/>
      <c r="BQ29" s="408"/>
      <c r="BR29" s="408"/>
      <c r="BS29" s="408"/>
      <c r="BT29" s="408"/>
      <c r="BU29" s="409"/>
      <c r="BV29" s="407">
        <v>957451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1879731</v>
      </c>
      <c r="BO30" s="527"/>
      <c r="BP30" s="527"/>
      <c r="BQ30" s="527"/>
      <c r="BR30" s="527"/>
      <c r="BS30" s="527"/>
      <c r="BT30" s="527"/>
      <c r="BU30" s="528"/>
      <c r="BV30" s="526">
        <v>1858111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栃木県市町村総合事務組合(一般会計)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㈱もてぎプラザ</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栃木県市町村総合事務組合（特別会計）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栃木県後期高齢者医療広域連合（一般会計）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栃木県後期高齢者医療広域連合（特別会計）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芳賀地区広域行政事務組合(一般会計)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芳賀地区広域行政事務組合(ふるさと市町村圏基金特別会計)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芳賀地区広域行政事務組合(卸売市場特別会計)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62joGyvCer+wvt117SQ4zVYkO/74EsjOf6TPrUyZ3/rfB22HVzRD4WvsJyWxTcst4hxaBoYFPER3/Ri3HCHXVQ==" saltValue="ZRz1zlko4+iaTcAbQ7AA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16.18</v>
      </c>
      <c r="G34" s="33">
        <v>24.88</v>
      </c>
      <c r="H34" s="33">
        <v>19.86</v>
      </c>
      <c r="I34" s="33">
        <v>8.4700000000000006</v>
      </c>
      <c r="J34" s="34">
        <v>11.7</v>
      </c>
      <c r="K34" s="22"/>
      <c r="L34" s="22"/>
      <c r="M34" s="22"/>
      <c r="N34" s="22"/>
      <c r="O34" s="22"/>
      <c r="P34" s="22"/>
    </row>
    <row r="35" spans="1:16" ht="39" customHeight="1" x14ac:dyDescent="0.2">
      <c r="A35" s="22"/>
      <c r="B35" s="35"/>
      <c r="C35" s="1145" t="s">
        <v>534</v>
      </c>
      <c r="D35" s="1146"/>
      <c r="E35" s="1147"/>
      <c r="F35" s="36">
        <v>5.38</v>
      </c>
      <c r="G35" s="37">
        <v>4.93</v>
      </c>
      <c r="H35" s="37">
        <v>4.95</v>
      </c>
      <c r="I35" s="37">
        <v>3.47</v>
      </c>
      <c r="J35" s="38">
        <v>4.2</v>
      </c>
      <c r="K35" s="22"/>
      <c r="L35" s="22"/>
      <c r="M35" s="22"/>
      <c r="N35" s="22"/>
      <c r="O35" s="22"/>
      <c r="P35" s="22"/>
    </row>
    <row r="36" spans="1:16" ht="39" customHeight="1" x14ac:dyDescent="0.2">
      <c r="A36" s="22"/>
      <c r="B36" s="35"/>
      <c r="C36" s="1145" t="s">
        <v>535</v>
      </c>
      <c r="D36" s="1146"/>
      <c r="E36" s="1147"/>
      <c r="F36" s="36">
        <v>0.47</v>
      </c>
      <c r="G36" s="37">
        <v>1.02</v>
      </c>
      <c r="H36" s="37">
        <v>1.46</v>
      </c>
      <c r="I36" s="37">
        <v>2.36</v>
      </c>
      <c r="J36" s="38">
        <v>2.78</v>
      </c>
      <c r="K36" s="22"/>
      <c r="L36" s="22"/>
      <c r="M36" s="22"/>
      <c r="N36" s="22"/>
      <c r="O36" s="22"/>
      <c r="P36" s="22"/>
    </row>
    <row r="37" spans="1:16" ht="39" customHeight="1" x14ac:dyDescent="0.2">
      <c r="A37" s="22"/>
      <c r="B37" s="35"/>
      <c r="C37" s="1145" t="s">
        <v>536</v>
      </c>
      <c r="D37" s="1146"/>
      <c r="E37" s="1147"/>
      <c r="F37" s="36">
        <v>1.1299999999999999</v>
      </c>
      <c r="G37" s="37">
        <v>1.18</v>
      </c>
      <c r="H37" s="37">
        <v>1.19</v>
      </c>
      <c r="I37" s="37">
        <v>1.26</v>
      </c>
      <c r="J37" s="38">
        <v>0.54</v>
      </c>
      <c r="K37" s="22"/>
      <c r="L37" s="22"/>
      <c r="M37" s="22"/>
      <c r="N37" s="22"/>
      <c r="O37" s="22"/>
      <c r="P37" s="22"/>
    </row>
    <row r="38" spans="1:16" ht="39" customHeight="1" x14ac:dyDescent="0.2">
      <c r="A38" s="22"/>
      <c r="B38" s="35"/>
      <c r="C38" s="1145" t="s">
        <v>537</v>
      </c>
      <c r="D38" s="1146"/>
      <c r="E38" s="1147"/>
      <c r="F38" s="36" t="s">
        <v>489</v>
      </c>
      <c r="G38" s="37" t="s">
        <v>489</v>
      </c>
      <c r="H38" s="37" t="s">
        <v>489</v>
      </c>
      <c r="I38" s="37">
        <v>0.92</v>
      </c>
      <c r="J38" s="38">
        <v>0.38</v>
      </c>
      <c r="K38" s="22"/>
      <c r="L38" s="22"/>
      <c r="M38" s="22"/>
      <c r="N38" s="22"/>
      <c r="O38" s="22"/>
      <c r="P38" s="22"/>
    </row>
    <row r="39" spans="1:16" ht="39" customHeight="1" x14ac:dyDescent="0.2">
      <c r="A39" s="22"/>
      <c r="B39" s="35"/>
      <c r="C39" s="1145" t="s">
        <v>538</v>
      </c>
      <c r="D39" s="1146"/>
      <c r="E39" s="1147"/>
      <c r="F39" s="36">
        <v>0.02</v>
      </c>
      <c r="G39" s="37">
        <v>0.01</v>
      </c>
      <c r="H39" s="37">
        <v>0.06</v>
      </c>
      <c r="I39" s="37">
        <v>0.06</v>
      </c>
      <c r="J39" s="38">
        <v>0.08</v>
      </c>
      <c r="K39" s="22"/>
      <c r="L39" s="22"/>
      <c r="M39" s="22"/>
      <c r="N39" s="22"/>
      <c r="O39" s="22"/>
      <c r="P39" s="22"/>
    </row>
    <row r="40" spans="1:16" ht="39" customHeight="1" x14ac:dyDescent="0.2">
      <c r="A40" s="22"/>
      <c r="B40" s="35"/>
      <c r="C40" s="1145" t="s">
        <v>539</v>
      </c>
      <c r="D40" s="1146"/>
      <c r="E40" s="1147"/>
      <c r="F40" s="36">
        <v>1.46</v>
      </c>
      <c r="G40" s="37">
        <v>2.15</v>
      </c>
      <c r="H40" s="37">
        <v>2.14</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541</v>
      </c>
      <c r="D43" s="1149"/>
      <c r="E43" s="1150"/>
      <c r="F43" s="41">
        <v>0.4</v>
      </c>
      <c r="G43" s="42">
        <v>0.5</v>
      </c>
      <c r="H43" s="42">
        <v>0.76</v>
      </c>
      <c r="I43" s="42">
        <v>0.46</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5pKD4VD7eZOCE7tTaCnSIbrfP1mh/qn/1dfHc0uRzeI9E3QRfp/AOtDZSepBofoFjOsQ43uiGKa6CvDw2yCzA==" saltValue="5VJk+rS+y7Y4+Qbx+GQQ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765</v>
      </c>
      <c r="L45" s="60">
        <v>751</v>
      </c>
      <c r="M45" s="60">
        <v>784</v>
      </c>
      <c r="N45" s="60">
        <v>804</v>
      </c>
      <c r="O45" s="61">
        <v>760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182</v>
      </c>
      <c r="L48" s="64">
        <v>183</v>
      </c>
      <c r="M48" s="64">
        <v>193</v>
      </c>
      <c r="N48" s="64">
        <v>178</v>
      </c>
      <c r="O48" s="65">
        <v>179</v>
      </c>
      <c r="P48" s="48"/>
      <c r="Q48" s="48"/>
      <c r="R48" s="48"/>
      <c r="S48" s="48"/>
      <c r="T48" s="48"/>
      <c r="U48" s="48"/>
    </row>
    <row r="49" spans="1:21" ht="30.75" customHeight="1" x14ac:dyDescent="0.2">
      <c r="A49" s="48"/>
      <c r="B49" s="1155"/>
      <c r="C49" s="1156"/>
      <c r="D49" s="62"/>
      <c r="E49" s="1161" t="s">
        <v>14</v>
      </c>
      <c r="F49" s="1161"/>
      <c r="G49" s="1161"/>
      <c r="H49" s="1161"/>
      <c r="I49" s="1161"/>
      <c r="J49" s="1162"/>
      <c r="K49" s="63">
        <v>31</v>
      </c>
      <c r="L49" s="64">
        <v>52</v>
      </c>
      <c r="M49" s="64">
        <v>55</v>
      </c>
      <c r="N49" s="64">
        <v>47</v>
      </c>
      <c r="O49" s="65">
        <v>42</v>
      </c>
      <c r="P49" s="48"/>
      <c r="Q49" s="48"/>
      <c r="R49" s="48"/>
      <c r="S49" s="48"/>
      <c r="T49" s="48"/>
      <c r="U49" s="48"/>
    </row>
    <row r="50" spans="1:21" ht="30.75" customHeight="1" x14ac:dyDescent="0.2">
      <c r="A50" s="48"/>
      <c r="B50" s="1155"/>
      <c r="C50" s="1156"/>
      <c r="D50" s="62"/>
      <c r="E50" s="1161" t="s">
        <v>15</v>
      </c>
      <c r="F50" s="1161"/>
      <c r="G50" s="1161"/>
      <c r="H50" s="1161"/>
      <c r="I50" s="1161"/>
      <c r="J50" s="1162"/>
      <c r="K50" s="63">
        <v>4</v>
      </c>
      <c r="L50" s="64">
        <v>4</v>
      </c>
      <c r="M50" s="64">
        <v>3</v>
      </c>
      <c r="N50" s="64">
        <v>3</v>
      </c>
      <c r="O50" s="65">
        <v>3</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660</v>
      </c>
      <c r="L52" s="64">
        <v>662</v>
      </c>
      <c r="M52" s="64">
        <v>682</v>
      </c>
      <c r="N52" s="64">
        <v>671</v>
      </c>
      <c r="O52" s="65">
        <v>635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322</v>
      </c>
      <c r="L53" s="69">
        <v>328</v>
      </c>
      <c r="M53" s="69">
        <v>353</v>
      </c>
      <c r="N53" s="69">
        <v>361</v>
      </c>
      <c r="O53" s="70">
        <v>349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00mZFK2I4XTq++RglQc28JzvoQLaiqgdQhGVwX/dXiNjpIhI0WAvPVgQA5ubACTfmSdUr374wjFZzmQTKT6Q==" saltValue="dtXrQq14TR+KpQzkUowo7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s="96" customFormat="1" ht="15" customHeight="1" x14ac:dyDescent="0.2"/>
    <row r="15" s="96" customFormat="1" ht="15" customHeight="1" x14ac:dyDescent="0.2"/>
    <row r="16" s="96" customFormat="1"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7279</v>
      </c>
      <c r="J41" s="344">
        <v>7137</v>
      </c>
      <c r="K41" s="344">
        <v>6901</v>
      </c>
      <c r="L41" s="344">
        <v>6785</v>
      </c>
      <c r="M41" s="345">
        <v>6719</v>
      </c>
    </row>
    <row r="42" spans="2:13" ht="27.75" customHeight="1" x14ac:dyDescent="0.2">
      <c r="B42" s="1186"/>
      <c r="C42" s="1187"/>
      <c r="D42" s="106"/>
      <c r="E42" s="1192" t="s">
        <v>32</v>
      </c>
      <c r="F42" s="1192"/>
      <c r="G42" s="1192"/>
      <c r="H42" s="1193"/>
      <c r="I42" s="346" t="s">
        <v>489</v>
      </c>
      <c r="J42" s="347" t="s">
        <v>489</v>
      </c>
      <c r="K42" s="347" t="s">
        <v>489</v>
      </c>
      <c r="L42" s="347" t="s">
        <v>489</v>
      </c>
      <c r="M42" s="348" t="s">
        <v>489</v>
      </c>
    </row>
    <row r="43" spans="2:13" ht="27.75" customHeight="1" x14ac:dyDescent="0.2">
      <c r="B43" s="1186"/>
      <c r="C43" s="1187"/>
      <c r="D43" s="106"/>
      <c r="E43" s="1192" t="s">
        <v>33</v>
      </c>
      <c r="F43" s="1192"/>
      <c r="G43" s="1192"/>
      <c r="H43" s="1193"/>
      <c r="I43" s="346">
        <v>1852</v>
      </c>
      <c r="J43" s="347">
        <v>1723</v>
      </c>
      <c r="K43" s="347">
        <v>1612</v>
      </c>
      <c r="L43" s="347">
        <v>1473</v>
      </c>
      <c r="M43" s="348">
        <v>1357</v>
      </c>
    </row>
    <row r="44" spans="2:13" ht="27.75" customHeight="1" x14ac:dyDescent="0.2">
      <c r="B44" s="1186"/>
      <c r="C44" s="1187"/>
      <c r="D44" s="106"/>
      <c r="E44" s="1192" t="s">
        <v>34</v>
      </c>
      <c r="F44" s="1192"/>
      <c r="G44" s="1192"/>
      <c r="H44" s="1193"/>
      <c r="I44" s="346">
        <v>354</v>
      </c>
      <c r="J44" s="347">
        <v>314</v>
      </c>
      <c r="K44" s="347">
        <v>266</v>
      </c>
      <c r="L44" s="347">
        <v>224</v>
      </c>
      <c r="M44" s="348">
        <v>214</v>
      </c>
    </row>
    <row r="45" spans="2:13" ht="27.75" customHeight="1" x14ac:dyDescent="0.2">
      <c r="B45" s="1186"/>
      <c r="C45" s="1187"/>
      <c r="D45" s="106"/>
      <c r="E45" s="1192" t="s">
        <v>35</v>
      </c>
      <c r="F45" s="1192"/>
      <c r="G45" s="1192"/>
      <c r="H45" s="1193"/>
      <c r="I45" s="346">
        <v>1656</v>
      </c>
      <c r="J45" s="347">
        <v>1655</v>
      </c>
      <c r="K45" s="347">
        <v>1670</v>
      </c>
      <c r="L45" s="347">
        <v>1657</v>
      </c>
      <c r="M45" s="348">
        <v>1651</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3245</v>
      </c>
      <c r="J50" s="347">
        <v>3531</v>
      </c>
      <c r="K50" s="347">
        <v>3838</v>
      </c>
      <c r="L50" s="347">
        <v>4245</v>
      </c>
      <c r="M50" s="348">
        <v>4231</v>
      </c>
    </row>
    <row r="51" spans="2:13" ht="27.75" customHeight="1" x14ac:dyDescent="0.2">
      <c r="B51" s="1186"/>
      <c r="C51" s="1187"/>
      <c r="D51" s="106"/>
      <c r="E51" s="1192" t="s">
        <v>42</v>
      </c>
      <c r="F51" s="1192"/>
      <c r="G51" s="1192"/>
      <c r="H51" s="1193"/>
      <c r="I51" s="346">
        <v>17</v>
      </c>
      <c r="J51" s="347">
        <v>30</v>
      </c>
      <c r="K51" s="347">
        <v>38</v>
      </c>
      <c r="L51" s="347">
        <v>23</v>
      </c>
      <c r="M51" s="348">
        <v>16</v>
      </c>
    </row>
    <row r="52" spans="2:13" ht="27.75" customHeight="1" x14ac:dyDescent="0.2">
      <c r="B52" s="1188"/>
      <c r="C52" s="1189"/>
      <c r="D52" s="106"/>
      <c r="E52" s="1192" t="s">
        <v>43</v>
      </c>
      <c r="F52" s="1192"/>
      <c r="G52" s="1192"/>
      <c r="H52" s="1193"/>
      <c r="I52" s="346">
        <v>7092</v>
      </c>
      <c r="J52" s="347">
        <v>6780</v>
      </c>
      <c r="K52" s="347">
        <v>6537</v>
      </c>
      <c r="L52" s="347">
        <v>6584</v>
      </c>
      <c r="M52" s="348">
        <v>6236</v>
      </c>
    </row>
    <row r="53" spans="2:13" ht="27.75" customHeight="1" thickBot="1" x14ac:dyDescent="0.25">
      <c r="B53" s="1199" t="s">
        <v>19</v>
      </c>
      <c r="C53" s="1200"/>
      <c r="D53" s="110"/>
      <c r="E53" s="1201" t="s">
        <v>44</v>
      </c>
      <c r="F53" s="1201"/>
      <c r="G53" s="1201"/>
      <c r="H53" s="1202"/>
      <c r="I53" s="349">
        <v>787</v>
      </c>
      <c r="J53" s="350">
        <v>489</v>
      </c>
      <c r="K53" s="350">
        <v>35</v>
      </c>
      <c r="L53" s="350">
        <v>-713</v>
      </c>
      <c r="M53" s="351">
        <v>-542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3eh3FRpSZzrMLLMMGO3Gq/gIUyDpPUidtmNKO2p6vnwSP1oMm+rjuAEH2AnK7P704aaKu9ZrdyFYu0Or+4KwA==" saltValue="2AEk72pK9j3VR7pyjcYa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2170</v>
      </c>
      <c r="G55" s="352">
        <v>1013</v>
      </c>
      <c r="H55" s="353">
        <v>1047</v>
      </c>
    </row>
    <row r="56" spans="2:8" ht="52.5" customHeight="1" x14ac:dyDescent="0.2">
      <c r="B56" s="122"/>
      <c r="C56" s="1213" t="s">
        <v>47</v>
      </c>
      <c r="D56" s="1213"/>
      <c r="E56" s="1214"/>
      <c r="F56" s="354">
        <v>687</v>
      </c>
      <c r="G56" s="354">
        <v>957</v>
      </c>
      <c r="H56" s="355">
        <v>958</v>
      </c>
    </row>
    <row r="57" spans="2:8" ht="53.25" customHeight="1" x14ac:dyDescent="0.2">
      <c r="B57" s="122"/>
      <c r="C57" s="1215" t="s">
        <v>48</v>
      </c>
      <c r="D57" s="1215"/>
      <c r="E57" s="1216"/>
      <c r="F57" s="356">
        <v>437</v>
      </c>
      <c r="G57" s="356">
        <v>1858</v>
      </c>
      <c r="H57" s="357">
        <v>1880</v>
      </c>
    </row>
    <row r="58" spans="2:8" ht="45.75" customHeight="1" x14ac:dyDescent="0.2">
      <c r="B58" s="123"/>
      <c r="C58" s="1203" t="s">
        <v>558</v>
      </c>
      <c r="D58" s="1204"/>
      <c r="E58" s="1205"/>
      <c r="F58" s="358" t="s">
        <v>562</v>
      </c>
      <c r="G58" s="358">
        <v>1450</v>
      </c>
      <c r="H58" s="359">
        <v>1490</v>
      </c>
    </row>
    <row r="59" spans="2:8" ht="45.75" customHeight="1" x14ac:dyDescent="0.2">
      <c r="B59" s="123"/>
      <c r="C59" s="1203" t="s">
        <v>557</v>
      </c>
      <c r="D59" s="1204"/>
      <c r="E59" s="1205"/>
      <c r="F59" s="358">
        <v>142</v>
      </c>
      <c r="G59" s="358">
        <v>141</v>
      </c>
      <c r="H59" s="359">
        <v>156</v>
      </c>
    </row>
    <row r="60" spans="2:8" ht="45.75" customHeight="1" x14ac:dyDescent="0.2">
      <c r="B60" s="123"/>
      <c r="C60" s="1203" t="s">
        <v>561</v>
      </c>
      <c r="D60" s="1204"/>
      <c r="E60" s="1205"/>
      <c r="F60" s="358">
        <v>100</v>
      </c>
      <c r="G60" s="358">
        <v>125</v>
      </c>
      <c r="H60" s="359">
        <v>120</v>
      </c>
    </row>
    <row r="61" spans="2:8" ht="45.75" customHeight="1" x14ac:dyDescent="0.2">
      <c r="B61" s="123"/>
      <c r="C61" s="1203" t="s">
        <v>560</v>
      </c>
      <c r="D61" s="1204"/>
      <c r="E61" s="1205"/>
      <c r="F61" s="358">
        <v>57</v>
      </c>
      <c r="G61" s="358">
        <v>54</v>
      </c>
      <c r="H61" s="359">
        <v>51</v>
      </c>
    </row>
    <row r="62" spans="2:8" ht="45.75" customHeight="1" thickBot="1" x14ac:dyDescent="0.25">
      <c r="B62" s="124"/>
      <c r="C62" s="1206" t="s">
        <v>559</v>
      </c>
      <c r="D62" s="1207"/>
      <c r="E62" s="1208"/>
      <c r="F62" s="360">
        <v>32</v>
      </c>
      <c r="G62" s="360">
        <v>30</v>
      </c>
      <c r="H62" s="361">
        <v>27</v>
      </c>
    </row>
    <row r="63" spans="2:8" ht="52.5" customHeight="1" thickBot="1" x14ac:dyDescent="0.25">
      <c r="B63" s="125"/>
      <c r="C63" s="1209" t="s">
        <v>49</v>
      </c>
      <c r="D63" s="1209"/>
      <c r="E63" s="1210"/>
      <c r="F63" s="362">
        <v>3294</v>
      </c>
      <c r="G63" s="362">
        <v>3829</v>
      </c>
      <c r="H63" s="363">
        <v>3885</v>
      </c>
    </row>
    <row r="64" spans="2:8" ht="13" x14ac:dyDescent="0.2"/>
  </sheetData>
  <sheetProtection algorithmName="SHA-512" hashValue="JVVIX+MFpuKuXpct+77Uh56RSGIHm1wuIV7xhyotaw++V9y33WNYFWbbDyt5WcDIlhYDC8kLtxqLaNX/qEc+Vw==" saltValue="lGzn2dWBe4cYQ+NaXfV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63088</v>
      </c>
      <c r="E3" s="144"/>
      <c r="F3" s="145">
        <v>94796</v>
      </c>
      <c r="G3" s="146"/>
      <c r="H3" s="147"/>
    </row>
    <row r="4" spans="1:8" x14ac:dyDescent="0.2">
      <c r="A4" s="148"/>
      <c r="B4" s="149"/>
      <c r="C4" s="150"/>
      <c r="D4" s="151">
        <v>17839</v>
      </c>
      <c r="E4" s="152"/>
      <c r="F4" s="153">
        <v>55781</v>
      </c>
      <c r="G4" s="154"/>
      <c r="H4" s="155"/>
    </row>
    <row r="5" spans="1:8" x14ac:dyDescent="0.2">
      <c r="A5" s="136" t="s">
        <v>521</v>
      </c>
      <c r="B5" s="141"/>
      <c r="C5" s="142"/>
      <c r="D5" s="143">
        <v>56609</v>
      </c>
      <c r="E5" s="144"/>
      <c r="F5" s="145">
        <v>85942</v>
      </c>
      <c r="G5" s="146"/>
      <c r="H5" s="147"/>
    </row>
    <row r="6" spans="1:8" x14ac:dyDescent="0.2">
      <c r="A6" s="148"/>
      <c r="B6" s="149"/>
      <c r="C6" s="150"/>
      <c r="D6" s="151">
        <v>37943</v>
      </c>
      <c r="E6" s="152"/>
      <c r="F6" s="153">
        <v>48630</v>
      </c>
      <c r="G6" s="154"/>
      <c r="H6" s="155"/>
    </row>
    <row r="7" spans="1:8" x14ac:dyDescent="0.2">
      <c r="A7" s="136" t="s">
        <v>522</v>
      </c>
      <c r="B7" s="141"/>
      <c r="C7" s="142"/>
      <c r="D7" s="143">
        <v>75665</v>
      </c>
      <c r="E7" s="144"/>
      <c r="F7" s="145">
        <v>95007</v>
      </c>
      <c r="G7" s="146"/>
      <c r="H7" s="147"/>
    </row>
    <row r="8" spans="1:8" x14ac:dyDescent="0.2">
      <c r="A8" s="148"/>
      <c r="B8" s="149"/>
      <c r="C8" s="150"/>
      <c r="D8" s="151">
        <v>27095</v>
      </c>
      <c r="E8" s="152"/>
      <c r="F8" s="153">
        <v>48509</v>
      </c>
      <c r="G8" s="154"/>
      <c r="H8" s="155"/>
    </row>
    <row r="9" spans="1:8" x14ac:dyDescent="0.2">
      <c r="A9" s="136" t="s">
        <v>523</v>
      </c>
      <c r="B9" s="141"/>
      <c r="C9" s="142"/>
      <c r="D9" s="143">
        <v>134258</v>
      </c>
      <c r="E9" s="144"/>
      <c r="F9" s="145">
        <v>98176</v>
      </c>
      <c r="G9" s="146"/>
      <c r="H9" s="147"/>
    </row>
    <row r="10" spans="1:8" x14ac:dyDescent="0.2">
      <c r="A10" s="148"/>
      <c r="B10" s="149"/>
      <c r="C10" s="150"/>
      <c r="D10" s="151">
        <v>26253</v>
      </c>
      <c r="E10" s="152"/>
      <c r="F10" s="153">
        <v>58489</v>
      </c>
      <c r="G10" s="154"/>
      <c r="H10" s="155"/>
    </row>
    <row r="11" spans="1:8" x14ac:dyDescent="0.2">
      <c r="A11" s="136" t="s">
        <v>524</v>
      </c>
      <c r="B11" s="141"/>
      <c r="C11" s="142"/>
      <c r="D11" s="143">
        <v>97104</v>
      </c>
      <c r="E11" s="144"/>
      <c r="F11" s="145">
        <v>119283</v>
      </c>
      <c r="G11" s="146"/>
      <c r="H11" s="147"/>
    </row>
    <row r="12" spans="1:8" x14ac:dyDescent="0.2">
      <c r="A12" s="148"/>
      <c r="B12" s="149"/>
      <c r="C12" s="156"/>
      <c r="D12" s="151">
        <v>46269</v>
      </c>
      <c r="E12" s="152"/>
      <c r="F12" s="153">
        <v>64747</v>
      </c>
      <c r="G12" s="154"/>
      <c r="H12" s="155"/>
    </row>
    <row r="13" spans="1:8" x14ac:dyDescent="0.2">
      <c r="A13" s="136"/>
      <c r="B13" s="141"/>
      <c r="C13" s="157"/>
      <c r="D13" s="158">
        <v>85345</v>
      </c>
      <c r="E13" s="159"/>
      <c r="F13" s="160">
        <v>98641</v>
      </c>
      <c r="G13" s="161"/>
      <c r="H13" s="147"/>
    </row>
    <row r="14" spans="1:8" x14ac:dyDescent="0.2">
      <c r="A14" s="148"/>
      <c r="B14" s="149"/>
      <c r="C14" s="150"/>
      <c r="D14" s="151">
        <v>31080</v>
      </c>
      <c r="E14" s="152"/>
      <c r="F14" s="153">
        <v>55231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16.420000000000002</v>
      </c>
      <c r="C19" s="162">
        <f>ROUND(VALUE(SUBSTITUTE(実質収支比率等に係る経年分析!G$48,"▲","-")),2)</f>
        <v>25.16</v>
      </c>
      <c r="D19" s="162">
        <f>ROUND(VALUE(SUBSTITUTE(実質収支比率等に係る経年分析!H$48,"▲","-")),2)</f>
        <v>20.23</v>
      </c>
      <c r="E19" s="162">
        <f>ROUND(VALUE(SUBSTITUTE(実質収支比率等に係る経年分析!I$48,"▲","-")),2)</f>
        <v>8.94</v>
      </c>
      <c r="F19" s="162">
        <f>ROUND(VALUE(SUBSTITUTE(実質収支比率等に係る経年分析!J$48,"▲","-")),2)</f>
        <v>11.71</v>
      </c>
    </row>
    <row r="20" spans="1:11" x14ac:dyDescent="0.2">
      <c r="A20" s="162" t="s">
        <v>53</v>
      </c>
      <c r="B20" s="162">
        <f>ROUND(VALUE(SUBSTITUTE(実質収支比率等に係る経年分析!F$47,"▲","-")),2)</f>
        <v>37.01</v>
      </c>
      <c r="C20" s="162">
        <f>ROUND(VALUE(SUBSTITUTE(実質収支比率等に係る経年分析!G$47,"▲","-")),2)</f>
        <v>39.14</v>
      </c>
      <c r="D20" s="162">
        <f>ROUND(VALUE(SUBSTITUTE(実質収支比率等に係る経年分析!H$47,"▲","-")),2)</f>
        <v>46.15</v>
      </c>
      <c r="E20" s="162">
        <f>ROUND(VALUE(SUBSTITUTE(実質収支比率等に係る経年分析!I$47,"▲","-")),2)</f>
        <v>21.5</v>
      </c>
      <c r="F20" s="162">
        <f>ROUND(VALUE(SUBSTITUTE(実質収支比率等に係る経年分析!J$47,"▲","-")),2)</f>
        <v>21.95</v>
      </c>
    </row>
    <row r="21" spans="1:11" x14ac:dyDescent="0.2">
      <c r="A21" s="162" t="s">
        <v>54</v>
      </c>
      <c r="B21" s="162">
        <f>IF(ISNUMBER(VALUE(SUBSTITUTE(実質収支比率等に係る経年分析!F$49,"▲","-"))),ROUND(VALUE(SUBSTITUTE(実質収支比率等に係る経年分析!F$49,"▲","-")),2),NA())</f>
        <v>13.36</v>
      </c>
      <c r="C21" s="162">
        <f>IF(ISNUMBER(VALUE(SUBSTITUTE(実質収支比率等に係る経年分析!G$49,"▲","-"))),ROUND(VALUE(SUBSTITUTE(実質収支比率等に係る経年分析!G$49,"▲","-")),2),NA())</f>
        <v>14.17</v>
      </c>
      <c r="D21" s="162">
        <f>IF(ISNUMBER(VALUE(SUBSTITUTE(実質収支比率等に係る経年分析!H$49,"▲","-"))),ROUND(VALUE(SUBSTITUTE(実質収支比率等に係る経年分析!H$49,"▲","-")),2),NA())</f>
        <v>0.04</v>
      </c>
      <c r="E21" s="162">
        <f>IF(ISNUMBER(VALUE(SUBSTITUTE(実質収支比率等に係る経年分析!I$49,"▲","-"))),ROUND(VALUE(SUBSTITUTE(実質収支比率等に係る経年分析!I$49,"▲","-")),2),NA())</f>
        <v>-35.79</v>
      </c>
      <c r="F21" s="162">
        <f>IF(ISNUMBER(VALUE(SUBSTITUTE(実質収支比率等に係る経年分析!J$49,"▲","-"))),ROUND(VALUE(SUBSTITUTE(実質収支比率等に係る経年分析!J$49,"▲","-")),2),NA())</f>
        <v>3.59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宅地造成事業特別会計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1.46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2.15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2.14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0.38</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1.1299999999999999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0.54</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2.78</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5.38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4.93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16.18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24.88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19.86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8.4700000000000006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660</v>
      </c>
      <c r="E42" s="164"/>
      <c r="F42" s="164"/>
      <c r="G42" s="164">
        <f>'実質公債費比率（分子）の構造'!L$52</f>
        <v>662</v>
      </c>
      <c r="H42" s="164"/>
      <c r="I42" s="164"/>
      <c r="J42" s="164">
        <f>'実質公債費比率（分子）の構造'!M$52</f>
        <v>682</v>
      </c>
      <c r="K42" s="164"/>
      <c r="L42" s="164"/>
      <c r="M42" s="164">
        <f>'実質公債費比率（分子）の構造'!N$52</f>
        <v>671</v>
      </c>
      <c r="N42" s="164"/>
      <c r="O42" s="164"/>
      <c r="P42" s="164">
        <f>'実質公債費比率（分子）の構造'!O$52</f>
        <v>635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4</v>
      </c>
      <c r="C44" s="164"/>
      <c r="D44" s="164"/>
      <c r="E44" s="164">
        <f>'実質公債費比率（分子）の構造'!L$50</f>
        <v>4</v>
      </c>
      <c r="F44" s="164"/>
      <c r="G44" s="164"/>
      <c r="H44" s="164">
        <f>'実質公債費比率（分子）の構造'!M$50</f>
        <v>3</v>
      </c>
      <c r="I44" s="164"/>
      <c r="J44" s="164"/>
      <c r="K44" s="164">
        <f>'実質公債費比率（分子）の構造'!N$50</f>
        <v>3</v>
      </c>
      <c r="L44" s="164"/>
      <c r="M44" s="164"/>
      <c r="N44" s="164">
        <f>'実質公債費比率（分子）の構造'!O$50</f>
        <v>3</v>
      </c>
      <c r="O44" s="164"/>
      <c r="P44" s="164"/>
    </row>
    <row r="45" spans="1:16" x14ac:dyDescent="0.2">
      <c r="A45" s="164" t="s">
        <v>63</v>
      </c>
      <c r="B45" s="164">
        <f>'実質公債費比率（分子）の構造'!K$49</f>
        <v>31</v>
      </c>
      <c r="C45" s="164"/>
      <c r="D45" s="164"/>
      <c r="E45" s="164">
        <f>'実質公債費比率（分子）の構造'!L$49</f>
        <v>52</v>
      </c>
      <c r="F45" s="164"/>
      <c r="G45" s="164"/>
      <c r="H45" s="164">
        <f>'実質公債費比率（分子）の構造'!M$49</f>
        <v>55</v>
      </c>
      <c r="I45" s="164"/>
      <c r="J45" s="164"/>
      <c r="K45" s="164">
        <f>'実質公債費比率（分子）の構造'!N$49</f>
        <v>47</v>
      </c>
      <c r="L45" s="164"/>
      <c r="M45" s="164"/>
      <c r="N45" s="164">
        <f>'実質公債費比率（分子）の構造'!O$49</f>
        <v>42</v>
      </c>
      <c r="O45" s="164"/>
      <c r="P45" s="164"/>
    </row>
    <row r="46" spans="1:16" x14ac:dyDescent="0.2">
      <c r="A46" s="164" t="s">
        <v>64</v>
      </c>
      <c r="B46" s="164">
        <f>'実質公債費比率（分子）の構造'!K$48</f>
        <v>182</v>
      </c>
      <c r="C46" s="164"/>
      <c r="D46" s="164"/>
      <c r="E46" s="164">
        <f>'実質公債費比率（分子）の構造'!L$48</f>
        <v>183</v>
      </c>
      <c r="F46" s="164"/>
      <c r="G46" s="164"/>
      <c r="H46" s="164">
        <f>'実質公債費比率（分子）の構造'!M$48</f>
        <v>193</v>
      </c>
      <c r="I46" s="164"/>
      <c r="J46" s="164"/>
      <c r="K46" s="164">
        <f>'実質公債費比率（分子）の構造'!N$48</f>
        <v>178</v>
      </c>
      <c r="L46" s="164"/>
      <c r="M46" s="164"/>
      <c r="N46" s="164">
        <f>'実質公債費比率（分子）の構造'!O$48</f>
        <v>179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765</v>
      </c>
      <c r="C49" s="164"/>
      <c r="D49" s="164"/>
      <c r="E49" s="164">
        <f>'実質公債費比率（分子）の構造'!L$45</f>
        <v>751</v>
      </c>
      <c r="F49" s="164"/>
      <c r="G49" s="164"/>
      <c r="H49" s="164">
        <f>'実質公債費比率（分子）の構造'!M$45</f>
        <v>784</v>
      </c>
      <c r="I49" s="164"/>
      <c r="J49" s="164"/>
      <c r="K49" s="164">
        <f>'実質公債費比率（分子）の構造'!N$45</f>
        <v>804</v>
      </c>
      <c r="L49" s="164"/>
      <c r="M49" s="164"/>
      <c r="N49" s="164">
        <f>'実質公債費比率（分子）の構造'!O$45</f>
        <v>760</v>
      </c>
      <c r="O49" s="164"/>
      <c r="P49" s="164"/>
    </row>
    <row r="50" spans="1:16" x14ac:dyDescent="0.2">
      <c r="A50" s="164" t="s">
        <v>67</v>
      </c>
      <c r="B50" s="164" t="e">
        <f>NA()</f>
        <v>#N/A</v>
      </c>
      <c r="C50" s="164">
        <f>IF(ISNUMBER('実質公債費比率（分子）の構造'!K$53),'実質公債費比率（分子）の構造'!K$53,NA())</f>
        <v>322</v>
      </c>
      <c r="D50" s="164" t="e">
        <f>NA()</f>
        <v>#N/A</v>
      </c>
      <c r="E50" s="164" t="e">
        <f>NA()</f>
        <v>#N/A</v>
      </c>
      <c r="F50" s="164">
        <f>IF(ISNUMBER('実質公債費比率（分子）の構造'!L$53),'実質公債費比率（分子）の構造'!L$53,NA())</f>
        <v>328</v>
      </c>
      <c r="G50" s="164" t="e">
        <f>NA()</f>
        <v>#N/A</v>
      </c>
      <c r="H50" s="164" t="e">
        <f>NA()</f>
        <v>#N/A</v>
      </c>
      <c r="I50" s="164">
        <f>IF(ISNUMBER('実質公債費比率（分子）の構造'!M$53),'実質公債費比率（分子）の構造'!M$53,NA())</f>
        <v>353</v>
      </c>
      <c r="J50" s="164" t="e">
        <f>NA()</f>
        <v>#N/A</v>
      </c>
      <c r="K50" s="164" t="e">
        <f>NA()</f>
        <v>#N/A</v>
      </c>
      <c r="L50" s="164">
        <f>IF(ISNUMBER('実質公債費比率（分子）の構造'!N$53),'実質公債費比率（分子）の構造'!N$53,NA())</f>
        <v>361</v>
      </c>
      <c r="M50" s="164" t="e">
        <f>NA()</f>
        <v>#N/A</v>
      </c>
      <c r="N50" s="164" t="e">
        <f>NA()</f>
        <v>#N/A</v>
      </c>
      <c r="O50" s="164">
        <f>IF(ISNUMBER('実質公債費比率（分子）の構造'!O$53),'実質公債費比率（分子）の構造'!O$53,NA())</f>
        <v>349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7092</v>
      </c>
      <c r="E56" s="163"/>
      <c r="F56" s="163"/>
      <c r="G56" s="163">
        <f>'将来負担比率（分子）の構造'!J$52</f>
        <v>6780</v>
      </c>
      <c r="H56" s="163"/>
      <c r="I56" s="163"/>
      <c r="J56" s="163">
        <f>'将来負担比率（分子）の構造'!K$52</f>
        <v>6537</v>
      </c>
      <c r="K56" s="163"/>
      <c r="L56" s="163"/>
      <c r="M56" s="163">
        <f>'将来負担比率（分子）の構造'!L$52</f>
        <v>6584</v>
      </c>
      <c r="N56" s="163"/>
      <c r="O56" s="163"/>
      <c r="P56" s="163">
        <f>'将来負担比率（分子）の構造'!M$52</f>
        <v>6236</v>
      </c>
    </row>
    <row r="57" spans="1:16" x14ac:dyDescent="0.2">
      <c r="A57" s="163" t="s">
        <v>42</v>
      </c>
      <c r="B57" s="163"/>
      <c r="C57" s="163"/>
      <c r="D57" s="163">
        <f>'将来負担比率（分子）の構造'!I$51</f>
        <v>17</v>
      </c>
      <c r="E57" s="163"/>
      <c r="F57" s="163"/>
      <c r="G57" s="163">
        <f>'将来負担比率（分子）の構造'!J$51</f>
        <v>30</v>
      </c>
      <c r="H57" s="163"/>
      <c r="I57" s="163"/>
      <c r="J57" s="163">
        <f>'将来負担比率（分子）の構造'!K$51</f>
        <v>38</v>
      </c>
      <c r="K57" s="163"/>
      <c r="L57" s="163"/>
      <c r="M57" s="163">
        <f>'将来負担比率（分子）の構造'!L$51</f>
        <v>23</v>
      </c>
      <c r="N57" s="163"/>
      <c r="O57" s="163"/>
      <c r="P57" s="163">
        <f>'将来負担比率（分子）の構造'!M$51</f>
        <v>16</v>
      </c>
    </row>
    <row r="58" spans="1:16" x14ac:dyDescent="0.2">
      <c r="A58" s="163" t="s">
        <v>41</v>
      </c>
      <c r="B58" s="163"/>
      <c r="C58" s="163"/>
      <c r="D58" s="163">
        <f>'将来負担比率（分子）の構造'!I$50</f>
        <v>3245</v>
      </c>
      <c r="E58" s="163"/>
      <c r="F58" s="163"/>
      <c r="G58" s="163">
        <f>'将来負担比率（分子）の構造'!J$50</f>
        <v>3531</v>
      </c>
      <c r="H58" s="163"/>
      <c r="I58" s="163"/>
      <c r="J58" s="163">
        <f>'将来負担比率（分子）の構造'!K$50</f>
        <v>3838</v>
      </c>
      <c r="K58" s="163"/>
      <c r="L58" s="163"/>
      <c r="M58" s="163">
        <f>'将来負担比率（分子）の構造'!L$50</f>
        <v>4245</v>
      </c>
      <c r="N58" s="163"/>
      <c r="O58" s="163"/>
      <c r="P58" s="163">
        <f>'将来負担比率（分子）の構造'!M$50</f>
        <v>4231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1656</v>
      </c>
      <c r="C62" s="163"/>
      <c r="D62" s="163"/>
      <c r="E62" s="163">
        <f>'将来負担比率（分子）の構造'!J$45</f>
        <v>1655</v>
      </c>
      <c r="F62" s="163"/>
      <c r="G62" s="163"/>
      <c r="H62" s="163">
        <f>'将来負担比率（分子）の構造'!K$45</f>
        <v>1670</v>
      </c>
      <c r="I62" s="163"/>
      <c r="J62" s="163"/>
      <c r="K62" s="163">
        <f>'将来負担比率（分子）の構造'!L$45</f>
        <v>1657</v>
      </c>
      <c r="L62" s="163"/>
      <c r="M62" s="163"/>
      <c r="N62" s="163">
        <f>'将来負担比率（分子）の構造'!M$45</f>
        <v>1651</v>
      </c>
      <c r="O62" s="163"/>
      <c r="P62" s="163"/>
    </row>
    <row r="63" spans="1:16" x14ac:dyDescent="0.2">
      <c r="A63" s="163" t="s">
        <v>34</v>
      </c>
      <c r="B63" s="163">
        <f>'将来負担比率（分子）の構造'!I$44</f>
        <v>354</v>
      </c>
      <c r="C63" s="163"/>
      <c r="D63" s="163"/>
      <c r="E63" s="163">
        <f>'将来負担比率（分子）の構造'!J$44</f>
        <v>314</v>
      </c>
      <c r="F63" s="163"/>
      <c r="G63" s="163"/>
      <c r="H63" s="163">
        <f>'将来負担比率（分子）の構造'!K$44</f>
        <v>266</v>
      </c>
      <c r="I63" s="163"/>
      <c r="J63" s="163"/>
      <c r="K63" s="163">
        <f>'将来負担比率（分子）の構造'!L$44</f>
        <v>224</v>
      </c>
      <c r="L63" s="163"/>
      <c r="M63" s="163"/>
      <c r="N63" s="163">
        <f>'将来負担比率（分子）の構造'!M$44</f>
        <v>214</v>
      </c>
      <c r="O63" s="163"/>
      <c r="P63" s="163"/>
    </row>
    <row r="64" spans="1:16" x14ac:dyDescent="0.2">
      <c r="A64" s="163" t="s">
        <v>33</v>
      </c>
      <c r="B64" s="163">
        <f>'将来負担比率（分子）の構造'!I$43</f>
        <v>1852</v>
      </c>
      <c r="C64" s="163"/>
      <c r="D64" s="163"/>
      <c r="E64" s="163">
        <f>'将来負担比率（分子）の構造'!J$43</f>
        <v>1723</v>
      </c>
      <c r="F64" s="163"/>
      <c r="G64" s="163"/>
      <c r="H64" s="163">
        <f>'将来負担比率（分子）の構造'!K$43</f>
        <v>1612</v>
      </c>
      <c r="I64" s="163"/>
      <c r="J64" s="163"/>
      <c r="K64" s="163">
        <f>'将来負担比率（分子）の構造'!L$43</f>
        <v>1473</v>
      </c>
      <c r="L64" s="163"/>
      <c r="M64" s="163"/>
      <c r="N64" s="163">
        <f>'将来負担比率（分子）の構造'!M$43</f>
        <v>1357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7279</v>
      </c>
      <c r="C66" s="163"/>
      <c r="D66" s="163"/>
      <c r="E66" s="163">
        <f>'将来負担比率（分子）の構造'!J$41</f>
        <v>7137</v>
      </c>
      <c r="F66" s="163"/>
      <c r="G66" s="163"/>
      <c r="H66" s="163">
        <f>'将来負担比率（分子）の構造'!K$41</f>
        <v>6901</v>
      </c>
      <c r="I66" s="163"/>
      <c r="J66" s="163"/>
      <c r="K66" s="163">
        <f>'将来負担比率（分子）の構造'!L$41</f>
        <v>6785</v>
      </c>
      <c r="L66" s="163"/>
      <c r="M66" s="163"/>
      <c r="N66" s="163">
        <f>'将来負担比率（分子）の構造'!M$41</f>
        <v>6719</v>
      </c>
      <c r="O66" s="163"/>
      <c r="P66" s="163"/>
    </row>
    <row r="67" spans="1:16" x14ac:dyDescent="0.2">
      <c r="A67" s="163" t="s">
        <v>71</v>
      </c>
      <c r="B67" s="163" t="e">
        <f>NA()</f>
        <v>#N/A</v>
      </c>
      <c r="C67" s="163">
        <f>IF(ISNUMBER('将来負担比率（分子）の構造'!I$53), IF('将来負担比率（分子）の構造'!I$53 &lt; 0, 0, '将来負担比率（分子）の構造'!I$53), NA())</f>
        <v>787</v>
      </c>
      <c r="D67" s="163" t="e">
        <f>NA()</f>
        <v>#N/A</v>
      </c>
      <c r="E67" s="163" t="e">
        <f>NA()</f>
        <v>#N/A</v>
      </c>
      <c r="F67" s="163">
        <f>IF(ISNUMBER('将来負担比率（分子）の構造'!J$53), IF('将来負担比率（分子）の構造'!J$53 &lt; 0, 0, '将来負担比率（分子）の構造'!J$53), NA())</f>
        <v>489</v>
      </c>
      <c r="G67" s="163" t="e">
        <f>NA()</f>
        <v>#N/A</v>
      </c>
      <c r="H67" s="163" t="e">
        <f>NA()</f>
        <v>#N/A</v>
      </c>
      <c r="I67" s="163">
        <f>IF(ISNUMBER('将来負担比率（分子）の構造'!K$53), IF('将来負担比率（分子）の構造'!K$53 &lt; 0, 0, '将来負担比率（分子）の構造'!K$53), NA())</f>
        <v>35</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2170</v>
      </c>
      <c r="C72" s="167">
        <f>基金残高に係る経年分析!G55</f>
        <v>1013</v>
      </c>
      <c r="D72" s="167">
        <f>基金残高に係る経年分析!H55</f>
        <v>1047</v>
      </c>
    </row>
    <row r="73" spans="1:16" x14ac:dyDescent="0.2">
      <c r="A73" s="166" t="s">
        <v>74</v>
      </c>
      <c r="B73" s="167">
        <f>基金残高に係る経年分析!F56</f>
        <v>687</v>
      </c>
      <c r="C73" s="167">
        <f>基金残高に係る経年分析!G56</f>
        <v>957</v>
      </c>
      <c r="D73" s="167">
        <f>基金残高に係る経年分析!H56</f>
        <v>958</v>
      </c>
    </row>
    <row r="74" spans="1:16" x14ac:dyDescent="0.2">
      <c r="A74" s="166" t="s">
        <v>75</v>
      </c>
      <c r="B74" s="167">
        <f>基金残高に係る経年分析!F57</f>
        <v>437</v>
      </c>
      <c r="C74" s="167">
        <f>基金残高に係る経年分析!G57</f>
        <v>1858</v>
      </c>
      <c r="D74" s="167">
        <f>基金残高に係る経年分析!H57</f>
        <v>1880</v>
      </c>
    </row>
  </sheetData>
  <sheetProtection algorithmName="SHA-512" hashValue="yA17RDfYwoj6fHM0eOzO8EMb1ZhFLSsJhBYGrzaCVjntVQrwJiyJfzuNlixBPGSKZp5FIAm6NB1o92A9P3Av4g==" saltValue="wXuoBFuiCZtzCSGwtjd3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1520428</v>
      </c>
      <c r="S5" s="613"/>
      <c r="T5" s="613"/>
      <c r="U5" s="613"/>
      <c r="V5" s="613"/>
      <c r="W5" s="613"/>
      <c r="X5" s="613"/>
      <c r="Y5" s="614"/>
      <c r="Z5" s="615">
        <v>17.5</v>
      </c>
      <c r="AA5" s="615"/>
      <c r="AB5" s="615"/>
      <c r="AC5" s="615"/>
      <c r="AD5" s="616">
        <v>1520428</v>
      </c>
      <c r="AE5" s="616"/>
      <c r="AF5" s="616"/>
      <c r="AG5" s="616"/>
      <c r="AH5" s="616"/>
      <c r="AI5" s="616"/>
      <c r="AJ5" s="616"/>
      <c r="AK5" s="616"/>
      <c r="AL5" s="617">
        <v>31.5</v>
      </c>
      <c r="AM5" s="618"/>
      <c r="AN5" s="618"/>
      <c r="AO5" s="619"/>
      <c r="AP5" s="609" t="s">
        <v>217</v>
      </c>
      <c r="AQ5" s="610"/>
      <c r="AR5" s="610"/>
      <c r="AS5" s="610"/>
      <c r="AT5" s="610"/>
      <c r="AU5" s="610"/>
      <c r="AV5" s="610"/>
      <c r="AW5" s="610"/>
      <c r="AX5" s="610"/>
      <c r="AY5" s="610"/>
      <c r="AZ5" s="610"/>
      <c r="BA5" s="610"/>
      <c r="BB5" s="610"/>
      <c r="BC5" s="610"/>
      <c r="BD5" s="610"/>
      <c r="BE5" s="610"/>
      <c r="BF5" s="611"/>
      <c r="BG5" s="623">
        <v>1520428</v>
      </c>
      <c r="BH5" s="624"/>
      <c r="BI5" s="624"/>
      <c r="BJ5" s="624"/>
      <c r="BK5" s="624"/>
      <c r="BL5" s="624"/>
      <c r="BM5" s="624"/>
      <c r="BN5" s="625"/>
      <c r="BO5" s="626">
        <v>100</v>
      </c>
      <c r="BP5" s="626"/>
      <c r="BQ5" s="626"/>
      <c r="BR5" s="626"/>
      <c r="BS5" s="627">
        <v>6784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101254</v>
      </c>
      <c r="S6" s="624"/>
      <c r="T6" s="624"/>
      <c r="U6" s="624"/>
      <c r="V6" s="624"/>
      <c r="W6" s="624"/>
      <c r="X6" s="624"/>
      <c r="Y6" s="625"/>
      <c r="Z6" s="626">
        <v>1.2</v>
      </c>
      <c r="AA6" s="626"/>
      <c r="AB6" s="626"/>
      <c r="AC6" s="626"/>
      <c r="AD6" s="627">
        <v>101254</v>
      </c>
      <c r="AE6" s="627"/>
      <c r="AF6" s="627"/>
      <c r="AG6" s="627"/>
      <c r="AH6" s="627"/>
      <c r="AI6" s="627"/>
      <c r="AJ6" s="627"/>
      <c r="AK6" s="627"/>
      <c r="AL6" s="628">
        <v>2.1</v>
      </c>
      <c r="AM6" s="629"/>
      <c r="AN6" s="629"/>
      <c r="AO6" s="630"/>
      <c r="AP6" s="620" t="s">
        <v>222</v>
      </c>
      <c r="AQ6" s="621"/>
      <c r="AR6" s="621"/>
      <c r="AS6" s="621"/>
      <c r="AT6" s="621"/>
      <c r="AU6" s="621"/>
      <c r="AV6" s="621"/>
      <c r="AW6" s="621"/>
      <c r="AX6" s="621"/>
      <c r="AY6" s="621"/>
      <c r="AZ6" s="621"/>
      <c r="BA6" s="621"/>
      <c r="BB6" s="621"/>
      <c r="BC6" s="621"/>
      <c r="BD6" s="621"/>
      <c r="BE6" s="621"/>
      <c r="BF6" s="622"/>
      <c r="BG6" s="623">
        <v>1520428</v>
      </c>
      <c r="BH6" s="624"/>
      <c r="BI6" s="624"/>
      <c r="BJ6" s="624"/>
      <c r="BK6" s="624"/>
      <c r="BL6" s="624"/>
      <c r="BM6" s="624"/>
      <c r="BN6" s="625"/>
      <c r="BO6" s="626">
        <v>100</v>
      </c>
      <c r="BP6" s="626"/>
      <c r="BQ6" s="626"/>
      <c r="BR6" s="626"/>
      <c r="BS6" s="627">
        <v>6784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82259</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82259</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465</v>
      </c>
      <c r="S7" s="624"/>
      <c r="T7" s="624"/>
      <c r="U7" s="624"/>
      <c r="V7" s="624"/>
      <c r="W7" s="624"/>
      <c r="X7" s="624"/>
      <c r="Y7" s="625"/>
      <c r="Z7" s="626">
        <v>0</v>
      </c>
      <c r="AA7" s="626"/>
      <c r="AB7" s="626"/>
      <c r="AC7" s="626"/>
      <c r="AD7" s="627">
        <v>465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477060</v>
      </c>
      <c r="BH7" s="624"/>
      <c r="BI7" s="624"/>
      <c r="BJ7" s="624"/>
      <c r="BK7" s="624"/>
      <c r="BL7" s="624"/>
      <c r="BM7" s="624"/>
      <c r="BN7" s="625"/>
      <c r="BO7" s="626">
        <v>31.4</v>
      </c>
      <c r="BP7" s="626"/>
      <c r="BQ7" s="626"/>
      <c r="BR7" s="626"/>
      <c r="BS7" s="627">
        <v>6784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1584039</v>
      </c>
      <c r="CS7" s="624"/>
      <c r="CT7" s="624"/>
      <c r="CU7" s="624"/>
      <c r="CV7" s="624"/>
      <c r="CW7" s="624"/>
      <c r="CX7" s="624"/>
      <c r="CY7" s="625"/>
      <c r="CZ7" s="626">
        <v>19.7</v>
      </c>
      <c r="DA7" s="626"/>
      <c r="DB7" s="626"/>
      <c r="DC7" s="626"/>
      <c r="DD7" s="632">
        <v>113897</v>
      </c>
      <c r="DE7" s="624"/>
      <c r="DF7" s="624"/>
      <c r="DG7" s="624"/>
      <c r="DH7" s="624"/>
      <c r="DI7" s="624"/>
      <c r="DJ7" s="624"/>
      <c r="DK7" s="624"/>
      <c r="DL7" s="624"/>
      <c r="DM7" s="624"/>
      <c r="DN7" s="624"/>
      <c r="DO7" s="624"/>
      <c r="DP7" s="625"/>
      <c r="DQ7" s="632">
        <v>1266641</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9360</v>
      </c>
      <c r="S8" s="624"/>
      <c r="T8" s="624"/>
      <c r="U8" s="624"/>
      <c r="V8" s="624"/>
      <c r="W8" s="624"/>
      <c r="X8" s="624"/>
      <c r="Y8" s="625"/>
      <c r="Z8" s="626">
        <v>0.1</v>
      </c>
      <c r="AA8" s="626"/>
      <c r="AB8" s="626"/>
      <c r="AC8" s="626"/>
      <c r="AD8" s="627">
        <v>9360</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20146</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1790071</v>
      </c>
      <c r="CS8" s="624"/>
      <c r="CT8" s="624"/>
      <c r="CU8" s="624"/>
      <c r="CV8" s="624"/>
      <c r="CW8" s="624"/>
      <c r="CX8" s="624"/>
      <c r="CY8" s="625"/>
      <c r="CZ8" s="626">
        <v>22.3</v>
      </c>
      <c r="DA8" s="626"/>
      <c r="DB8" s="626"/>
      <c r="DC8" s="626"/>
      <c r="DD8" s="632">
        <v>1847</v>
      </c>
      <c r="DE8" s="624"/>
      <c r="DF8" s="624"/>
      <c r="DG8" s="624"/>
      <c r="DH8" s="624"/>
      <c r="DI8" s="624"/>
      <c r="DJ8" s="624"/>
      <c r="DK8" s="624"/>
      <c r="DL8" s="624"/>
      <c r="DM8" s="624"/>
      <c r="DN8" s="624"/>
      <c r="DO8" s="624"/>
      <c r="DP8" s="625"/>
      <c r="DQ8" s="632">
        <v>968757</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13251</v>
      </c>
      <c r="S9" s="624"/>
      <c r="T9" s="624"/>
      <c r="U9" s="624"/>
      <c r="V9" s="624"/>
      <c r="W9" s="624"/>
      <c r="X9" s="624"/>
      <c r="Y9" s="625"/>
      <c r="Z9" s="626">
        <v>0.2</v>
      </c>
      <c r="AA9" s="626"/>
      <c r="AB9" s="626"/>
      <c r="AC9" s="626"/>
      <c r="AD9" s="627">
        <v>13251</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408498</v>
      </c>
      <c r="BH9" s="624"/>
      <c r="BI9" s="624"/>
      <c r="BJ9" s="624"/>
      <c r="BK9" s="624"/>
      <c r="BL9" s="624"/>
      <c r="BM9" s="624"/>
      <c r="BN9" s="625"/>
      <c r="BO9" s="626">
        <v>26.9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444702</v>
      </c>
      <c r="CS9" s="624"/>
      <c r="CT9" s="624"/>
      <c r="CU9" s="624"/>
      <c r="CV9" s="624"/>
      <c r="CW9" s="624"/>
      <c r="CX9" s="624"/>
      <c r="CY9" s="625"/>
      <c r="CZ9" s="626">
        <v>5.5</v>
      </c>
      <c r="DA9" s="626"/>
      <c r="DB9" s="626"/>
      <c r="DC9" s="626"/>
      <c r="DD9" s="632">
        <v>15410</v>
      </c>
      <c r="DE9" s="624"/>
      <c r="DF9" s="624"/>
      <c r="DG9" s="624"/>
      <c r="DH9" s="624"/>
      <c r="DI9" s="624"/>
      <c r="DJ9" s="624"/>
      <c r="DK9" s="624"/>
      <c r="DL9" s="624"/>
      <c r="DM9" s="624"/>
      <c r="DN9" s="624"/>
      <c r="DO9" s="624"/>
      <c r="DP9" s="625"/>
      <c r="DQ9" s="632">
        <v>366441</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25550</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3572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3572</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297913</v>
      </c>
      <c r="S11" s="624"/>
      <c r="T11" s="624"/>
      <c r="U11" s="624"/>
      <c r="V11" s="624"/>
      <c r="W11" s="624"/>
      <c r="X11" s="624"/>
      <c r="Y11" s="625"/>
      <c r="Z11" s="628">
        <v>3.4</v>
      </c>
      <c r="AA11" s="629"/>
      <c r="AB11" s="629"/>
      <c r="AC11" s="635"/>
      <c r="AD11" s="632">
        <v>297913</v>
      </c>
      <c r="AE11" s="624"/>
      <c r="AF11" s="624"/>
      <c r="AG11" s="624"/>
      <c r="AH11" s="624"/>
      <c r="AI11" s="624"/>
      <c r="AJ11" s="624"/>
      <c r="AK11" s="625"/>
      <c r="AL11" s="628">
        <v>6.2</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22866</v>
      </c>
      <c r="BH11" s="624"/>
      <c r="BI11" s="624"/>
      <c r="BJ11" s="624"/>
      <c r="BK11" s="624"/>
      <c r="BL11" s="624"/>
      <c r="BM11" s="624"/>
      <c r="BN11" s="625"/>
      <c r="BO11" s="626">
        <v>1.5</v>
      </c>
      <c r="BP11" s="626"/>
      <c r="BQ11" s="626"/>
      <c r="BR11" s="626"/>
      <c r="BS11" s="627">
        <v>6784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671056</v>
      </c>
      <c r="CS11" s="624"/>
      <c r="CT11" s="624"/>
      <c r="CU11" s="624"/>
      <c r="CV11" s="624"/>
      <c r="CW11" s="624"/>
      <c r="CX11" s="624"/>
      <c r="CY11" s="625"/>
      <c r="CZ11" s="626">
        <v>8.3000000000000007</v>
      </c>
      <c r="DA11" s="626"/>
      <c r="DB11" s="626"/>
      <c r="DC11" s="626"/>
      <c r="DD11" s="632">
        <v>210591</v>
      </c>
      <c r="DE11" s="624"/>
      <c r="DF11" s="624"/>
      <c r="DG11" s="624"/>
      <c r="DH11" s="624"/>
      <c r="DI11" s="624"/>
      <c r="DJ11" s="624"/>
      <c r="DK11" s="624"/>
      <c r="DL11" s="624"/>
      <c r="DM11" s="624"/>
      <c r="DN11" s="624"/>
      <c r="DO11" s="624"/>
      <c r="DP11" s="625"/>
      <c r="DQ11" s="632">
        <v>272997</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43018</v>
      </c>
      <c r="S12" s="624"/>
      <c r="T12" s="624"/>
      <c r="U12" s="624"/>
      <c r="V12" s="624"/>
      <c r="W12" s="624"/>
      <c r="X12" s="624"/>
      <c r="Y12" s="625"/>
      <c r="Z12" s="626">
        <v>0.5</v>
      </c>
      <c r="AA12" s="626"/>
      <c r="AB12" s="626"/>
      <c r="AC12" s="626"/>
      <c r="AD12" s="627">
        <v>43018</v>
      </c>
      <c r="AE12" s="627"/>
      <c r="AF12" s="627"/>
      <c r="AG12" s="627"/>
      <c r="AH12" s="627"/>
      <c r="AI12" s="627"/>
      <c r="AJ12" s="627"/>
      <c r="AK12" s="627"/>
      <c r="AL12" s="628">
        <v>0.9</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941640</v>
      </c>
      <c r="BH12" s="624"/>
      <c r="BI12" s="624"/>
      <c r="BJ12" s="624"/>
      <c r="BK12" s="624"/>
      <c r="BL12" s="624"/>
      <c r="BM12" s="624"/>
      <c r="BN12" s="625"/>
      <c r="BO12" s="626">
        <v>61.9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359493</v>
      </c>
      <c r="CS12" s="624"/>
      <c r="CT12" s="624"/>
      <c r="CU12" s="624"/>
      <c r="CV12" s="624"/>
      <c r="CW12" s="624"/>
      <c r="CX12" s="624"/>
      <c r="CY12" s="625"/>
      <c r="CZ12" s="626">
        <v>4.5</v>
      </c>
      <c r="DA12" s="626"/>
      <c r="DB12" s="626"/>
      <c r="DC12" s="626"/>
      <c r="DD12" s="632">
        <v>56163</v>
      </c>
      <c r="DE12" s="624"/>
      <c r="DF12" s="624"/>
      <c r="DG12" s="624"/>
      <c r="DH12" s="624"/>
      <c r="DI12" s="624"/>
      <c r="DJ12" s="624"/>
      <c r="DK12" s="624"/>
      <c r="DL12" s="624"/>
      <c r="DM12" s="624"/>
      <c r="DN12" s="624"/>
      <c r="DO12" s="624"/>
      <c r="DP12" s="625"/>
      <c r="DQ12" s="632">
        <v>253275</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941370</v>
      </c>
      <c r="BH13" s="624"/>
      <c r="BI13" s="624"/>
      <c r="BJ13" s="624"/>
      <c r="BK13" s="624"/>
      <c r="BL13" s="624"/>
      <c r="BM13" s="624"/>
      <c r="BN13" s="625"/>
      <c r="BO13" s="626">
        <v>61.9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1002593</v>
      </c>
      <c r="CS13" s="624"/>
      <c r="CT13" s="624"/>
      <c r="CU13" s="624"/>
      <c r="CV13" s="624"/>
      <c r="CW13" s="624"/>
      <c r="CX13" s="624"/>
      <c r="CY13" s="625"/>
      <c r="CZ13" s="626">
        <v>12.5</v>
      </c>
      <c r="DA13" s="626"/>
      <c r="DB13" s="626"/>
      <c r="DC13" s="626"/>
      <c r="DD13" s="632">
        <v>492891</v>
      </c>
      <c r="DE13" s="624"/>
      <c r="DF13" s="624"/>
      <c r="DG13" s="624"/>
      <c r="DH13" s="624"/>
      <c r="DI13" s="624"/>
      <c r="DJ13" s="624"/>
      <c r="DK13" s="624"/>
      <c r="DL13" s="624"/>
      <c r="DM13" s="624"/>
      <c r="DN13" s="624"/>
      <c r="DO13" s="624"/>
      <c r="DP13" s="625"/>
      <c r="DQ13" s="632">
        <v>605264</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53126</v>
      </c>
      <c r="BH14" s="624"/>
      <c r="BI14" s="624"/>
      <c r="BJ14" s="624"/>
      <c r="BK14" s="624"/>
      <c r="BL14" s="624"/>
      <c r="BM14" s="624"/>
      <c r="BN14" s="625"/>
      <c r="BO14" s="626">
        <v>3.5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460754</v>
      </c>
      <c r="CS14" s="624"/>
      <c r="CT14" s="624"/>
      <c r="CU14" s="624"/>
      <c r="CV14" s="624"/>
      <c r="CW14" s="624"/>
      <c r="CX14" s="624"/>
      <c r="CY14" s="625"/>
      <c r="CZ14" s="626">
        <v>5.7</v>
      </c>
      <c r="DA14" s="626"/>
      <c r="DB14" s="626"/>
      <c r="DC14" s="626"/>
      <c r="DD14" s="632">
        <v>156332</v>
      </c>
      <c r="DE14" s="624"/>
      <c r="DF14" s="624"/>
      <c r="DG14" s="624"/>
      <c r="DH14" s="624"/>
      <c r="DI14" s="624"/>
      <c r="DJ14" s="624"/>
      <c r="DK14" s="624"/>
      <c r="DL14" s="624"/>
      <c r="DM14" s="624"/>
      <c r="DN14" s="624"/>
      <c r="DO14" s="624"/>
      <c r="DP14" s="625"/>
      <c r="DQ14" s="632">
        <v>308488</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11392</v>
      </c>
      <c r="S15" s="624"/>
      <c r="T15" s="624"/>
      <c r="U15" s="624"/>
      <c r="V15" s="624"/>
      <c r="W15" s="624"/>
      <c r="X15" s="624"/>
      <c r="Y15" s="625"/>
      <c r="Z15" s="626">
        <v>0.1</v>
      </c>
      <c r="AA15" s="626"/>
      <c r="AB15" s="626"/>
      <c r="AC15" s="626"/>
      <c r="AD15" s="627">
        <v>11392</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48602</v>
      </c>
      <c r="BH15" s="624"/>
      <c r="BI15" s="624"/>
      <c r="BJ15" s="624"/>
      <c r="BK15" s="624"/>
      <c r="BL15" s="624"/>
      <c r="BM15" s="624"/>
      <c r="BN15" s="625"/>
      <c r="BO15" s="626">
        <v>3.2</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776616</v>
      </c>
      <c r="CS15" s="624"/>
      <c r="CT15" s="624"/>
      <c r="CU15" s="624"/>
      <c r="CV15" s="624"/>
      <c r="CW15" s="624"/>
      <c r="CX15" s="624"/>
      <c r="CY15" s="625"/>
      <c r="CZ15" s="626">
        <v>9.6999999999999993</v>
      </c>
      <c r="DA15" s="626"/>
      <c r="DB15" s="626"/>
      <c r="DC15" s="626"/>
      <c r="DD15" s="632">
        <v>60628</v>
      </c>
      <c r="DE15" s="624"/>
      <c r="DF15" s="624"/>
      <c r="DG15" s="624"/>
      <c r="DH15" s="624"/>
      <c r="DI15" s="624"/>
      <c r="DJ15" s="624"/>
      <c r="DK15" s="624"/>
      <c r="DL15" s="624"/>
      <c r="DM15" s="624"/>
      <c r="DN15" s="624"/>
      <c r="DO15" s="624"/>
      <c r="DP15" s="625"/>
      <c r="DQ15" s="632">
        <v>659382</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22736</v>
      </c>
      <c r="S16" s="624"/>
      <c r="T16" s="624"/>
      <c r="U16" s="624"/>
      <c r="V16" s="624"/>
      <c r="W16" s="624"/>
      <c r="X16" s="624"/>
      <c r="Y16" s="625"/>
      <c r="Z16" s="626">
        <v>0.3</v>
      </c>
      <c r="AA16" s="626"/>
      <c r="AB16" s="626"/>
      <c r="AC16" s="626"/>
      <c r="AD16" s="627">
        <v>22736</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106773</v>
      </c>
      <c r="CS16" s="624"/>
      <c r="CT16" s="624"/>
      <c r="CU16" s="624"/>
      <c r="CV16" s="624"/>
      <c r="CW16" s="624"/>
      <c r="CX16" s="624"/>
      <c r="CY16" s="625"/>
      <c r="CZ16" s="626">
        <v>1.3</v>
      </c>
      <c r="DA16" s="626"/>
      <c r="DB16" s="626"/>
      <c r="DC16" s="626"/>
      <c r="DD16" s="632" t="s">
        <v>122</v>
      </c>
      <c r="DE16" s="624"/>
      <c r="DF16" s="624"/>
      <c r="DG16" s="624"/>
      <c r="DH16" s="624"/>
      <c r="DI16" s="624"/>
      <c r="DJ16" s="624"/>
      <c r="DK16" s="624"/>
      <c r="DL16" s="624"/>
      <c r="DM16" s="624"/>
      <c r="DN16" s="624"/>
      <c r="DO16" s="624"/>
      <c r="DP16" s="625"/>
      <c r="DQ16" s="632">
        <v>18923</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49271</v>
      </c>
      <c r="S17" s="624"/>
      <c r="T17" s="624"/>
      <c r="U17" s="624"/>
      <c r="V17" s="624"/>
      <c r="W17" s="624"/>
      <c r="X17" s="624"/>
      <c r="Y17" s="625"/>
      <c r="Z17" s="626">
        <v>0.6</v>
      </c>
      <c r="AA17" s="626"/>
      <c r="AB17" s="626"/>
      <c r="AC17" s="626"/>
      <c r="AD17" s="627">
        <v>49271</v>
      </c>
      <c r="AE17" s="627"/>
      <c r="AF17" s="627"/>
      <c r="AG17" s="627"/>
      <c r="AH17" s="627"/>
      <c r="AI17" s="627"/>
      <c r="AJ17" s="627"/>
      <c r="AK17" s="627"/>
      <c r="AL17" s="628">
        <v>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759677</v>
      </c>
      <c r="CS17" s="624"/>
      <c r="CT17" s="624"/>
      <c r="CU17" s="624"/>
      <c r="CV17" s="624"/>
      <c r="CW17" s="624"/>
      <c r="CX17" s="624"/>
      <c r="CY17" s="625"/>
      <c r="CZ17" s="626">
        <v>9.4</v>
      </c>
      <c r="DA17" s="626"/>
      <c r="DB17" s="626"/>
      <c r="DC17" s="626"/>
      <c r="DD17" s="632" t="s">
        <v>122</v>
      </c>
      <c r="DE17" s="624"/>
      <c r="DF17" s="624"/>
      <c r="DG17" s="624"/>
      <c r="DH17" s="624"/>
      <c r="DI17" s="624"/>
      <c r="DJ17" s="624"/>
      <c r="DK17" s="624"/>
      <c r="DL17" s="624"/>
      <c r="DM17" s="624"/>
      <c r="DN17" s="624"/>
      <c r="DO17" s="624"/>
      <c r="DP17" s="625"/>
      <c r="DQ17" s="632">
        <v>755072</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3922</v>
      </c>
      <c r="S18" s="624"/>
      <c r="T18" s="624"/>
      <c r="U18" s="624"/>
      <c r="V18" s="624"/>
      <c r="W18" s="624"/>
      <c r="X18" s="624"/>
      <c r="Y18" s="625"/>
      <c r="Z18" s="626">
        <v>0</v>
      </c>
      <c r="AA18" s="626"/>
      <c r="AB18" s="626"/>
      <c r="AC18" s="626"/>
      <c r="AD18" s="627">
        <v>3922</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45349</v>
      </c>
      <c r="S19" s="624"/>
      <c r="T19" s="624"/>
      <c r="U19" s="624"/>
      <c r="V19" s="624"/>
      <c r="W19" s="624"/>
      <c r="X19" s="624"/>
      <c r="Y19" s="625"/>
      <c r="Z19" s="626">
        <v>0.5</v>
      </c>
      <c r="AA19" s="626"/>
      <c r="AB19" s="626"/>
      <c r="AC19" s="626"/>
      <c r="AD19" s="627">
        <v>45349</v>
      </c>
      <c r="AE19" s="627"/>
      <c r="AF19" s="627"/>
      <c r="AG19" s="627"/>
      <c r="AH19" s="627"/>
      <c r="AI19" s="627"/>
      <c r="AJ19" s="627"/>
      <c r="AK19" s="627"/>
      <c r="AL19" s="628">
        <v>0.9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8041605</v>
      </c>
      <c r="CS20" s="624"/>
      <c r="CT20" s="624"/>
      <c r="CU20" s="624"/>
      <c r="CV20" s="624"/>
      <c r="CW20" s="624"/>
      <c r="CX20" s="624"/>
      <c r="CY20" s="625"/>
      <c r="CZ20" s="626">
        <v>100</v>
      </c>
      <c r="DA20" s="626"/>
      <c r="DB20" s="626"/>
      <c r="DC20" s="626"/>
      <c r="DD20" s="632">
        <v>1107759</v>
      </c>
      <c r="DE20" s="624"/>
      <c r="DF20" s="624"/>
      <c r="DG20" s="624"/>
      <c r="DH20" s="624"/>
      <c r="DI20" s="624"/>
      <c r="DJ20" s="624"/>
      <c r="DK20" s="624"/>
      <c r="DL20" s="624"/>
      <c r="DM20" s="624"/>
      <c r="DN20" s="624"/>
      <c r="DO20" s="624"/>
      <c r="DP20" s="625"/>
      <c r="DQ20" s="632">
        <v>5561071</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3093013</v>
      </c>
      <c r="S21" s="624"/>
      <c r="T21" s="624"/>
      <c r="U21" s="624"/>
      <c r="V21" s="624"/>
      <c r="W21" s="624"/>
      <c r="X21" s="624"/>
      <c r="Y21" s="625"/>
      <c r="Z21" s="626">
        <v>35.5</v>
      </c>
      <c r="AA21" s="626"/>
      <c r="AB21" s="626"/>
      <c r="AC21" s="626"/>
      <c r="AD21" s="627">
        <v>2757363</v>
      </c>
      <c r="AE21" s="627"/>
      <c r="AF21" s="627"/>
      <c r="AG21" s="627"/>
      <c r="AH21" s="627"/>
      <c r="AI21" s="627"/>
      <c r="AJ21" s="627"/>
      <c r="AK21" s="627"/>
      <c r="AL21" s="628">
        <v>57.1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2757363</v>
      </c>
      <c r="S22" s="624"/>
      <c r="T22" s="624"/>
      <c r="U22" s="624"/>
      <c r="V22" s="624"/>
      <c r="W22" s="624"/>
      <c r="X22" s="624"/>
      <c r="Y22" s="625"/>
      <c r="Z22" s="626">
        <v>31.7</v>
      </c>
      <c r="AA22" s="626"/>
      <c r="AB22" s="626"/>
      <c r="AC22" s="626"/>
      <c r="AD22" s="627">
        <v>2757363</v>
      </c>
      <c r="AE22" s="627"/>
      <c r="AF22" s="627"/>
      <c r="AG22" s="627"/>
      <c r="AH22" s="627"/>
      <c r="AI22" s="627"/>
      <c r="AJ22" s="627"/>
      <c r="AK22" s="627"/>
      <c r="AL22" s="628">
        <v>57.1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335617</v>
      </c>
      <c r="S23" s="624"/>
      <c r="T23" s="624"/>
      <c r="U23" s="624"/>
      <c r="V23" s="624"/>
      <c r="W23" s="624"/>
      <c r="X23" s="624"/>
      <c r="Y23" s="625"/>
      <c r="Z23" s="626">
        <v>3.9</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v>33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2828687</v>
      </c>
      <c r="CS24" s="613"/>
      <c r="CT24" s="613"/>
      <c r="CU24" s="613"/>
      <c r="CV24" s="613"/>
      <c r="CW24" s="613"/>
      <c r="CX24" s="613"/>
      <c r="CY24" s="614"/>
      <c r="CZ24" s="617">
        <v>35.200000000000003</v>
      </c>
      <c r="DA24" s="618"/>
      <c r="DB24" s="618"/>
      <c r="DC24" s="634"/>
      <c r="DD24" s="658">
        <v>2205042</v>
      </c>
      <c r="DE24" s="613"/>
      <c r="DF24" s="613"/>
      <c r="DG24" s="613"/>
      <c r="DH24" s="613"/>
      <c r="DI24" s="613"/>
      <c r="DJ24" s="613"/>
      <c r="DK24" s="614"/>
      <c r="DL24" s="658">
        <v>2143544</v>
      </c>
      <c r="DM24" s="613"/>
      <c r="DN24" s="613"/>
      <c r="DO24" s="613"/>
      <c r="DP24" s="613"/>
      <c r="DQ24" s="613"/>
      <c r="DR24" s="613"/>
      <c r="DS24" s="613"/>
      <c r="DT24" s="613"/>
      <c r="DU24" s="613"/>
      <c r="DV24" s="614"/>
      <c r="DW24" s="617">
        <v>44.3</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5162101</v>
      </c>
      <c r="S25" s="624"/>
      <c r="T25" s="624"/>
      <c r="U25" s="624"/>
      <c r="V25" s="624"/>
      <c r="W25" s="624"/>
      <c r="X25" s="624"/>
      <c r="Y25" s="625"/>
      <c r="Z25" s="626">
        <v>59.3</v>
      </c>
      <c r="AA25" s="626"/>
      <c r="AB25" s="626"/>
      <c r="AC25" s="626"/>
      <c r="AD25" s="627">
        <v>4826451</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1271043</v>
      </c>
      <c r="CS25" s="655"/>
      <c r="CT25" s="655"/>
      <c r="CU25" s="655"/>
      <c r="CV25" s="655"/>
      <c r="CW25" s="655"/>
      <c r="CX25" s="655"/>
      <c r="CY25" s="656"/>
      <c r="CZ25" s="628">
        <v>15.8</v>
      </c>
      <c r="DA25" s="653"/>
      <c r="DB25" s="653"/>
      <c r="DC25" s="657"/>
      <c r="DD25" s="632">
        <v>1191995</v>
      </c>
      <c r="DE25" s="655"/>
      <c r="DF25" s="655"/>
      <c r="DG25" s="655"/>
      <c r="DH25" s="655"/>
      <c r="DI25" s="655"/>
      <c r="DJ25" s="655"/>
      <c r="DK25" s="656"/>
      <c r="DL25" s="632">
        <v>1190754</v>
      </c>
      <c r="DM25" s="655"/>
      <c r="DN25" s="655"/>
      <c r="DO25" s="655"/>
      <c r="DP25" s="655"/>
      <c r="DQ25" s="655"/>
      <c r="DR25" s="655"/>
      <c r="DS25" s="655"/>
      <c r="DT25" s="655"/>
      <c r="DU25" s="655"/>
      <c r="DV25" s="656"/>
      <c r="DW25" s="628">
        <v>24.6</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1018</v>
      </c>
      <c r="S26" s="624"/>
      <c r="T26" s="624"/>
      <c r="U26" s="624"/>
      <c r="V26" s="624"/>
      <c r="W26" s="624"/>
      <c r="X26" s="624"/>
      <c r="Y26" s="625"/>
      <c r="Z26" s="626">
        <v>0</v>
      </c>
      <c r="AA26" s="626"/>
      <c r="AB26" s="626"/>
      <c r="AC26" s="626"/>
      <c r="AD26" s="627">
        <v>1018</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668103</v>
      </c>
      <c r="CS26" s="624"/>
      <c r="CT26" s="624"/>
      <c r="CU26" s="624"/>
      <c r="CV26" s="624"/>
      <c r="CW26" s="624"/>
      <c r="CX26" s="624"/>
      <c r="CY26" s="625"/>
      <c r="CZ26" s="628">
        <v>8.3000000000000007</v>
      </c>
      <c r="DA26" s="653"/>
      <c r="DB26" s="653"/>
      <c r="DC26" s="657"/>
      <c r="DD26" s="632">
        <v>630206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20968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1520428</v>
      </c>
      <c r="BH27" s="624"/>
      <c r="BI27" s="624"/>
      <c r="BJ27" s="624"/>
      <c r="BK27" s="624"/>
      <c r="BL27" s="624"/>
      <c r="BM27" s="624"/>
      <c r="BN27" s="625"/>
      <c r="BO27" s="626">
        <v>100</v>
      </c>
      <c r="BP27" s="626"/>
      <c r="BQ27" s="626"/>
      <c r="BR27" s="626"/>
      <c r="BS27" s="627">
        <v>6784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797967</v>
      </c>
      <c r="CS27" s="655"/>
      <c r="CT27" s="655"/>
      <c r="CU27" s="655"/>
      <c r="CV27" s="655"/>
      <c r="CW27" s="655"/>
      <c r="CX27" s="655"/>
      <c r="CY27" s="656"/>
      <c r="CZ27" s="628">
        <v>9.9</v>
      </c>
      <c r="DA27" s="653"/>
      <c r="DB27" s="653"/>
      <c r="DC27" s="657"/>
      <c r="DD27" s="632">
        <v>257975</v>
      </c>
      <c r="DE27" s="655"/>
      <c r="DF27" s="655"/>
      <c r="DG27" s="655"/>
      <c r="DH27" s="655"/>
      <c r="DI27" s="655"/>
      <c r="DJ27" s="655"/>
      <c r="DK27" s="656"/>
      <c r="DL27" s="632">
        <v>197718</v>
      </c>
      <c r="DM27" s="655"/>
      <c r="DN27" s="655"/>
      <c r="DO27" s="655"/>
      <c r="DP27" s="655"/>
      <c r="DQ27" s="655"/>
      <c r="DR27" s="655"/>
      <c r="DS27" s="655"/>
      <c r="DT27" s="655"/>
      <c r="DU27" s="655"/>
      <c r="DV27" s="656"/>
      <c r="DW27" s="628">
        <v>4.0999999999999996</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32085</v>
      </c>
      <c r="S28" s="624"/>
      <c r="T28" s="624"/>
      <c r="U28" s="624"/>
      <c r="V28" s="624"/>
      <c r="W28" s="624"/>
      <c r="X28" s="624"/>
      <c r="Y28" s="625"/>
      <c r="Z28" s="626">
        <v>0.4</v>
      </c>
      <c r="AA28" s="626"/>
      <c r="AB28" s="626"/>
      <c r="AC28" s="626"/>
      <c r="AD28" s="627">
        <v>1226</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759677</v>
      </c>
      <c r="CS28" s="624"/>
      <c r="CT28" s="624"/>
      <c r="CU28" s="624"/>
      <c r="CV28" s="624"/>
      <c r="CW28" s="624"/>
      <c r="CX28" s="624"/>
      <c r="CY28" s="625"/>
      <c r="CZ28" s="628">
        <v>9.4</v>
      </c>
      <c r="DA28" s="653"/>
      <c r="DB28" s="653"/>
      <c r="DC28" s="657"/>
      <c r="DD28" s="632">
        <v>755072</v>
      </c>
      <c r="DE28" s="624"/>
      <c r="DF28" s="624"/>
      <c r="DG28" s="624"/>
      <c r="DH28" s="624"/>
      <c r="DI28" s="624"/>
      <c r="DJ28" s="624"/>
      <c r="DK28" s="625"/>
      <c r="DL28" s="632">
        <v>755072</v>
      </c>
      <c r="DM28" s="624"/>
      <c r="DN28" s="624"/>
      <c r="DO28" s="624"/>
      <c r="DP28" s="624"/>
      <c r="DQ28" s="624"/>
      <c r="DR28" s="624"/>
      <c r="DS28" s="624"/>
      <c r="DT28" s="624"/>
      <c r="DU28" s="624"/>
      <c r="DV28" s="625"/>
      <c r="DW28" s="628">
        <v>15.6</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13606</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759677</v>
      </c>
      <c r="CS29" s="655"/>
      <c r="CT29" s="655"/>
      <c r="CU29" s="655"/>
      <c r="CV29" s="655"/>
      <c r="CW29" s="655"/>
      <c r="CX29" s="655"/>
      <c r="CY29" s="656"/>
      <c r="CZ29" s="628">
        <v>9.4</v>
      </c>
      <c r="DA29" s="653"/>
      <c r="DB29" s="653"/>
      <c r="DC29" s="657"/>
      <c r="DD29" s="632">
        <v>755072</v>
      </c>
      <c r="DE29" s="655"/>
      <c r="DF29" s="655"/>
      <c r="DG29" s="655"/>
      <c r="DH29" s="655"/>
      <c r="DI29" s="655"/>
      <c r="DJ29" s="655"/>
      <c r="DK29" s="656"/>
      <c r="DL29" s="632">
        <v>755072</v>
      </c>
      <c r="DM29" s="655"/>
      <c r="DN29" s="655"/>
      <c r="DO29" s="655"/>
      <c r="DP29" s="655"/>
      <c r="DQ29" s="655"/>
      <c r="DR29" s="655"/>
      <c r="DS29" s="655"/>
      <c r="DT29" s="655"/>
      <c r="DU29" s="655"/>
      <c r="DV29" s="656"/>
      <c r="DW29" s="628">
        <v>15.6</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1088472</v>
      </c>
      <c r="S30" s="624"/>
      <c r="T30" s="624"/>
      <c r="U30" s="624"/>
      <c r="V30" s="624"/>
      <c r="W30" s="624"/>
      <c r="X30" s="624"/>
      <c r="Y30" s="625"/>
      <c r="Z30" s="626">
        <v>12.5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739500</v>
      </c>
      <c r="CS30" s="624"/>
      <c r="CT30" s="624"/>
      <c r="CU30" s="624"/>
      <c r="CV30" s="624"/>
      <c r="CW30" s="624"/>
      <c r="CX30" s="624"/>
      <c r="CY30" s="625"/>
      <c r="CZ30" s="628">
        <v>9.1999999999999993</v>
      </c>
      <c r="DA30" s="653"/>
      <c r="DB30" s="653"/>
      <c r="DC30" s="657"/>
      <c r="DD30" s="632">
        <v>734895</v>
      </c>
      <c r="DE30" s="624"/>
      <c r="DF30" s="624"/>
      <c r="DG30" s="624"/>
      <c r="DH30" s="624"/>
      <c r="DI30" s="624"/>
      <c r="DJ30" s="624"/>
      <c r="DK30" s="625"/>
      <c r="DL30" s="632">
        <v>734895</v>
      </c>
      <c r="DM30" s="624"/>
      <c r="DN30" s="624"/>
      <c r="DO30" s="624"/>
      <c r="DP30" s="624"/>
      <c r="DQ30" s="624"/>
      <c r="DR30" s="624"/>
      <c r="DS30" s="624"/>
      <c r="DT30" s="624"/>
      <c r="DU30" s="624"/>
      <c r="DV30" s="625"/>
      <c r="DW30" s="628">
        <v>15.2</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v>
      </c>
      <c r="BH31" s="667"/>
      <c r="BI31" s="667"/>
      <c r="BJ31" s="667"/>
      <c r="BK31" s="667"/>
      <c r="BL31" s="667"/>
      <c r="BM31" s="618">
        <v>97.3</v>
      </c>
      <c r="BN31" s="667"/>
      <c r="BO31" s="667"/>
      <c r="BP31" s="667"/>
      <c r="BQ31" s="668"/>
      <c r="BR31" s="679">
        <v>99</v>
      </c>
      <c r="BS31" s="667"/>
      <c r="BT31" s="667"/>
      <c r="BU31" s="667"/>
      <c r="BV31" s="667"/>
      <c r="BW31" s="667"/>
      <c r="BX31" s="618">
        <v>96.6</v>
      </c>
      <c r="BY31" s="667"/>
      <c r="BZ31" s="667"/>
      <c r="CA31" s="667"/>
      <c r="CB31" s="668"/>
      <c r="CD31" s="661"/>
      <c r="CE31" s="662"/>
      <c r="CF31" s="620" t="s">
        <v>301</v>
      </c>
      <c r="CG31" s="621"/>
      <c r="CH31" s="621"/>
      <c r="CI31" s="621"/>
      <c r="CJ31" s="621"/>
      <c r="CK31" s="621"/>
      <c r="CL31" s="621"/>
      <c r="CM31" s="621"/>
      <c r="CN31" s="621"/>
      <c r="CO31" s="621"/>
      <c r="CP31" s="621"/>
      <c r="CQ31" s="622"/>
      <c r="CR31" s="623">
        <v>20177</v>
      </c>
      <c r="CS31" s="655"/>
      <c r="CT31" s="655"/>
      <c r="CU31" s="655"/>
      <c r="CV31" s="655"/>
      <c r="CW31" s="655"/>
      <c r="CX31" s="655"/>
      <c r="CY31" s="656"/>
      <c r="CZ31" s="628">
        <v>0.3</v>
      </c>
      <c r="DA31" s="653"/>
      <c r="DB31" s="653"/>
      <c r="DC31" s="657"/>
      <c r="DD31" s="632">
        <v>20177</v>
      </c>
      <c r="DE31" s="655"/>
      <c r="DF31" s="655"/>
      <c r="DG31" s="655"/>
      <c r="DH31" s="655"/>
      <c r="DI31" s="655"/>
      <c r="DJ31" s="655"/>
      <c r="DK31" s="656"/>
      <c r="DL31" s="632">
        <v>20177</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450966</v>
      </c>
      <c r="S32" s="624"/>
      <c r="T32" s="624"/>
      <c r="U32" s="624"/>
      <c r="V32" s="624"/>
      <c r="W32" s="624"/>
      <c r="X32" s="624"/>
      <c r="Y32" s="625"/>
      <c r="Z32" s="626">
        <v>5.2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98.9</v>
      </c>
      <c r="BH32" s="655"/>
      <c r="BI32" s="655"/>
      <c r="BJ32" s="655"/>
      <c r="BK32" s="655"/>
      <c r="BL32" s="655"/>
      <c r="BM32" s="629">
        <v>97.4</v>
      </c>
      <c r="BN32" s="655"/>
      <c r="BO32" s="655"/>
      <c r="BP32" s="655"/>
      <c r="BQ32" s="678"/>
      <c r="BR32" s="680">
        <v>99.7</v>
      </c>
      <c r="BS32" s="655"/>
      <c r="BT32" s="655"/>
      <c r="BU32" s="655"/>
      <c r="BV32" s="655"/>
      <c r="BW32" s="655"/>
      <c r="BX32" s="629">
        <v>98.4</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44822</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v>
      </c>
      <c r="BH33" s="682"/>
      <c r="BI33" s="682"/>
      <c r="BJ33" s="682"/>
      <c r="BK33" s="682"/>
      <c r="BL33" s="682"/>
      <c r="BM33" s="683">
        <v>97.1</v>
      </c>
      <c r="BN33" s="682"/>
      <c r="BO33" s="682"/>
      <c r="BP33" s="682"/>
      <c r="BQ33" s="684"/>
      <c r="BR33" s="681">
        <v>98.6</v>
      </c>
      <c r="BS33" s="682"/>
      <c r="BT33" s="682"/>
      <c r="BU33" s="682"/>
      <c r="BV33" s="682"/>
      <c r="BW33" s="682"/>
      <c r="BX33" s="683">
        <v>95.4</v>
      </c>
      <c r="BY33" s="682"/>
      <c r="BZ33" s="682"/>
      <c r="CA33" s="682"/>
      <c r="CB33" s="684"/>
      <c r="CD33" s="620" t="s">
        <v>308</v>
      </c>
      <c r="CE33" s="621"/>
      <c r="CF33" s="621"/>
      <c r="CG33" s="621"/>
      <c r="CH33" s="621"/>
      <c r="CI33" s="621"/>
      <c r="CJ33" s="621"/>
      <c r="CK33" s="621"/>
      <c r="CL33" s="621"/>
      <c r="CM33" s="621"/>
      <c r="CN33" s="621"/>
      <c r="CO33" s="621"/>
      <c r="CP33" s="621"/>
      <c r="CQ33" s="622"/>
      <c r="CR33" s="623">
        <v>3998386</v>
      </c>
      <c r="CS33" s="655"/>
      <c r="CT33" s="655"/>
      <c r="CU33" s="655"/>
      <c r="CV33" s="655"/>
      <c r="CW33" s="655"/>
      <c r="CX33" s="655"/>
      <c r="CY33" s="656"/>
      <c r="CZ33" s="628">
        <v>49.7</v>
      </c>
      <c r="DA33" s="653"/>
      <c r="DB33" s="653"/>
      <c r="DC33" s="657"/>
      <c r="DD33" s="632">
        <v>3132739</v>
      </c>
      <c r="DE33" s="655"/>
      <c r="DF33" s="655"/>
      <c r="DG33" s="655"/>
      <c r="DH33" s="655"/>
      <c r="DI33" s="655"/>
      <c r="DJ33" s="655"/>
      <c r="DK33" s="656"/>
      <c r="DL33" s="632">
        <v>2373842</v>
      </c>
      <c r="DM33" s="655"/>
      <c r="DN33" s="655"/>
      <c r="DO33" s="655"/>
      <c r="DP33" s="655"/>
      <c r="DQ33" s="655"/>
      <c r="DR33" s="655"/>
      <c r="DS33" s="655"/>
      <c r="DT33" s="655"/>
      <c r="DU33" s="655"/>
      <c r="DV33" s="656"/>
      <c r="DW33" s="628">
        <v>49</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94815</v>
      </c>
      <c r="S34" s="624"/>
      <c r="T34" s="624"/>
      <c r="U34" s="624"/>
      <c r="V34" s="624"/>
      <c r="W34" s="624"/>
      <c r="X34" s="624"/>
      <c r="Y34" s="625"/>
      <c r="Z34" s="626">
        <v>1.1000000000000001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1143161</v>
      </c>
      <c r="CS34" s="624"/>
      <c r="CT34" s="624"/>
      <c r="CU34" s="624"/>
      <c r="CV34" s="624"/>
      <c r="CW34" s="624"/>
      <c r="CX34" s="624"/>
      <c r="CY34" s="625"/>
      <c r="CZ34" s="628">
        <v>14.2</v>
      </c>
      <c r="DA34" s="653"/>
      <c r="DB34" s="653"/>
      <c r="DC34" s="657"/>
      <c r="DD34" s="632">
        <v>865840</v>
      </c>
      <c r="DE34" s="624"/>
      <c r="DF34" s="624"/>
      <c r="DG34" s="624"/>
      <c r="DH34" s="624"/>
      <c r="DI34" s="624"/>
      <c r="DJ34" s="624"/>
      <c r="DK34" s="625"/>
      <c r="DL34" s="632">
        <v>832845</v>
      </c>
      <c r="DM34" s="624"/>
      <c r="DN34" s="624"/>
      <c r="DO34" s="624"/>
      <c r="DP34" s="624"/>
      <c r="DQ34" s="624"/>
      <c r="DR34" s="624"/>
      <c r="DS34" s="624"/>
      <c r="DT34" s="624"/>
      <c r="DU34" s="624"/>
      <c r="DV34" s="625"/>
      <c r="DW34" s="628">
        <v>17.2</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417348</v>
      </c>
      <c r="S35" s="624"/>
      <c r="T35" s="624"/>
      <c r="U35" s="624"/>
      <c r="V35" s="624"/>
      <c r="W35" s="624"/>
      <c r="X35" s="624"/>
      <c r="Y35" s="625"/>
      <c r="Z35" s="626">
        <v>4.8</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41401</v>
      </c>
      <c r="CS35" s="655"/>
      <c r="CT35" s="655"/>
      <c r="CU35" s="655"/>
      <c r="CV35" s="655"/>
      <c r="CW35" s="655"/>
      <c r="CX35" s="655"/>
      <c r="CY35" s="656"/>
      <c r="CZ35" s="628">
        <v>0.5</v>
      </c>
      <c r="DA35" s="653"/>
      <c r="DB35" s="653"/>
      <c r="DC35" s="657"/>
      <c r="DD35" s="632">
        <v>37237</v>
      </c>
      <c r="DE35" s="655"/>
      <c r="DF35" s="655"/>
      <c r="DG35" s="655"/>
      <c r="DH35" s="655"/>
      <c r="DI35" s="655"/>
      <c r="DJ35" s="655"/>
      <c r="DK35" s="656"/>
      <c r="DL35" s="632">
        <v>33220</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580181</v>
      </c>
      <c r="S36" s="624"/>
      <c r="T36" s="624"/>
      <c r="U36" s="624"/>
      <c r="V36" s="624"/>
      <c r="W36" s="624"/>
      <c r="X36" s="624"/>
      <c r="Y36" s="625"/>
      <c r="Z36" s="626">
        <v>6.7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1111679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26127</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1405291</v>
      </c>
      <c r="CS36" s="624"/>
      <c r="CT36" s="624"/>
      <c r="CU36" s="624"/>
      <c r="CV36" s="624"/>
      <c r="CW36" s="624"/>
      <c r="CX36" s="624"/>
      <c r="CY36" s="625"/>
      <c r="CZ36" s="628">
        <v>17.5</v>
      </c>
      <c r="DA36" s="653"/>
      <c r="DB36" s="653"/>
      <c r="DC36" s="657"/>
      <c r="DD36" s="632">
        <v>1071266</v>
      </c>
      <c r="DE36" s="624"/>
      <c r="DF36" s="624"/>
      <c r="DG36" s="624"/>
      <c r="DH36" s="624"/>
      <c r="DI36" s="624"/>
      <c r="DJ36" s="624"/>
      <c r="DK36" s="625"/>
      <c r="DL36" s="632">
        <v>960014</v>
      </c>
      <c r="DM36" s="624"/>
      <c r="DN36" s="624"/>
      <c r="DO36" s="624"/>
      <c r="DP36" s="624"/>
      <c r="DQ36" s="624"/>
      <c r="DR36" s="624"/>
      <c r="DS36" s="624"/>
      <c r="DT36" s="624"/>
      <c r="DU36" s="624"/>
      <c r="DV36" s="625"/>
      <c r="DW36" s="628">
        <v>19.8</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121152</v>
      </c>
      <c r="S37" s="624"/>
      <c r="T37" s="624"/>
      <c r="U37" s="624"/>
      <c r="V37" s="624"/>
      <c r="W37" s="624"/>
      <c r="X37" s="624"/>
      <c r="Y37" s="625"/>
      <c r="Z37" s="626">
        <v>1.4</v>
      </c>
      <c r="AA37" s="626"/>
      <c r="AB37" s="626"/>
      <c r="AC37" s="626"/>
      <c r="AD37" s="627">
        <v>316</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214337</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26127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385317</v>
      </c>
      <c r="CS37" s="655"/>
      <c r="CT37" s="655"/>
      <c r="CU37" s="655"/>
      <c r="CV37" s="655"/>
      <c r="CW37" s="655"/>
      <c r="CX37" s="655"/>
      <c r="CY37" s="656"/>
      <c r="CZ37" s="628">
        <v>4.8</v>
      </c>
      <c r="DA37" s="653"/>
      <c r="DB37" s="653"/>
      <c r="DC37" s="657"/>
      <c r="DD37" s="632">
        <v>385317</v>
      </c>
      <c r="DE37" s="655"/>
      <c r="DF37" s="655"/>
      <c r="DG37" s="655"/>
      <c r="DH37" s="655"/>
      <c r="DI37" s="655"/>
      <c r="DJ37" s="655"/>
      <c r="DK37" s="656"/>
      <c r="DL37" s="632">
        <v>385317</v>
      </c>
      <c r="DM37" s="655"/>
      <c r="DN37" s="655"/>
      <c r="DO37" s="655"/>
      <c r="DP37" s="655"/>
      <c r="DQ37" s="655"/>
      <c r="DR37" s="655"/>
      <c r="DS37" s="655"/>
      <c r="DT37" s="655"/>
      <c r="DU37" s="655"/>
      <c r="DV37" s="656"/>
      <c r="DW37" s="628">
        <v>8</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673000</v>
      </c>
      <c r="S38" s="624"/>
      <c r="T38" s="624"/>
      <c r="U38" s="624"/>
      <c r="V38" s="624"/>
      <c r="W38" s="624"/>
      <c r="X38" s="624"/>
      <c r="Y38" s="625"/>
      <c r="Z38" s="626">
        <v>7.7</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135000</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1886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868091</v>
      </c>
      <c r="CS38" s="624"/>
      <c r="CT38" s="624"/>
      <c r="CU38" s="624"/>
      <c r="CV38" s="624"/>
      <c r="CW38" s="624"/>
      <c r="CX38" s="624"/>
      <c r="CY38" s="625"/>
      <c r="CZ38" s="628">
        <v>10.8</v>
      </c>
      <c r="DA38" s="653"/>
      <c r="DB38" s="653"/>
      <c r="DC38" s="657"/>
      <c r="DD38" s="632">
        <v>762100</v>
      </c>
      <c r="DE38" s="624"/>
      <c r="DF38" s="624"/>
      <c r="DG38" s="624"/>
      <c r="DH38" s="624"/>
      <c r="DI38" s="624"/>
      <c r="DJ38" s="624"/>
      <c r="DK38" s="625"/>
      <c r="DL38" s="632">
        <v>547763</v>
      </c>
      <c r="DM38" s="624"/>
      <c r="DN38" s="624"/>
      <c r="DO38" s="624"/>
      <c r="DP38" s="624"/>
      <c r="DQ38" s="624"/>
      <c r="DR38" s="624"/>
      <c r="DS38" s="624"/>
      <c r="DT38" s="624"/>
      <c r="DU38" s="624"/>
      <c r="DV38" s="625"/>
      <c r="DW38" s="628">
        <v>11.3</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108588</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2935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432113</v>
      </c>
      <c r="CS39" s="655"/>
      <c r="CT39" s="655"/>
      <c r="CU39" s="655"/>
      <c r="CV39" s="655"/>
      <c r="CW39" s="655"/>
      <c r="CX39" s="655"/>
      <c r="CY39" s="656"/>
      <c r="CZ39" s="628">
        <v>5.4</v>
      </c>
      <c r="DA39" s="653"/>
      <c r="DB39" s="653"/>
      <c r="DC39" s="657"/>
      <c r="DD39" s="632">
        <v>355167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12700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86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108329</v>
      </c>
      <c r="CS40" s="624"/>
      <c r="CT40" s="624"/>
      <c r="CU40" s="624"/>
      <c r="CV40" s="624"/>
      <c r="CW40" s="624"/>
      <c r="CX40" s="624"/>
      <c r="CY40" s="625"/>
      <c r="CZ40" s="628">
        <v>1.3</v>
      </c>
      <c r="DA40" s="653"/>
      <c r="DB40" s="653"/>
      <c r="DC40" s="657"/>
      <c r="DD40" s="632">
        <v>41129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8700534</v>
      </c>
      <c r="S41" s="696"/>
      <c r="T41" s="696"/>
      <c r="U41" s="696"/>
      <c r="V41" s="696"/>
      <c r="W41" s="696"/>
      <c r="X41" s="696"/>
      <c r="Y41" s="700"/>
      <c r="Z41" s="701">
        <v>100</v>
      </c>
      <c r="AA41" s="701"/>
      <c r="AB41" s="701"/>
      <c r="AC41" s="701"/>
      <c r="AD41" s="702">
        <v>4829011</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110477</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543277</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377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1214532</v>
      </c>
      <c r="CS42" s="655"/>
      <c r="CT42" s="655"/>
      <c r="CU42" s="655"/>
      <c r="CV42" s="655"/>
      <c r="CW42" s="655"/>
      <c r="CX42" s="655"/>
      <c r="CY42" s="656"/>
      <c r="CZ42" s="628">
        <v>15.1</v>
      </c>
      <c r="DA42" s="653"/>
      <c r="DB42" s="653"/>
      <c r="DC42" s="657"/>
      <c r="DD42" s="632">
        <v>223290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22671</v>
      </c>
      <c r="CS43" s="655"/>
      <c r="CT43" s="655"/>
      <c r="CU43" s="655"/>
      <c r="CV43" s="655"/>
      <c r="CW43" s="655"/>
      <c r="CX43" s="655"/>
      <c r="CY43" s="656"/>
      <c r="CZ43" s="628">
        <v>0.3</v>
      </c>
      <c r="DA43" s="653"/>
      <c r="DB43" s="653"/>
      <c r="DC43" s="657"/>
      <c r="DD43" s="632">
        <v>22671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1107759</v>
      </c>
      <c r="CS44" s="624"/>
      <c r="CT44" s="624"/>
      <c r="CU44" s="624"/>
      <c r="CV44" s="624"/>
      <c r="CW44" s="624"/>
      <c r="CX44" s="624"/>
      <c r="CY44" s="625"/>
      <c r="CZ44" s="628">
        <v>13.8</v>
      </c>
      <c r="DA44" s="629"/>
      <c r="DB44" s="629"/>
      <c r="DC44" s="635"/>
      <c r="DD44" s="632">
        <v>204367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520106</v>
      </c>
      <c r="CS45" s="655"/>
      <c r="CT45" s="655"/>
      <c r="CU45" s="655"/>
      <c r="CV45" s="655"/>
      <c r="CW45" s="655"/>
      <c r="CX45" s="655"/>
      <c r="CY45" s="656"/>
      <c r="CZ45" s="628">
        <v>6.5</v>
      </c>
      <c r="DA45" s="653"/>
      <c r="DB45" s="653"/>
      <c r="DC45" s="657"/>
      <c r="DD45" s="632">
        <v>66263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527838</v>
      </c>
      <c r="CS46" s="624"/>
      <c r="CT46" s="624"/>
      <c r="CU46" s="624"/>
      <c r="CV46" s="624"/>
      <c r="CW46" s="624"/>
      <c r="CX46" s="624"/>
      <c r="CY46" s="625"/>
      <c r="CZ46" s="628">
        <v>6.6</v>
      </c>
      <c r="DA46" s="629"/>
      <c r="DB46" s="629"/>
      <c r="DC46" s="635"/>
      <c r="DD46" s="632">
        <v>87289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v>106773</v>
      </c>
      <c r="CS47" s="655"/>
      <c r="CT47" s="655"/>
      <c r="CU47" s="655"/>
      <c r="CV47" s="655"/>
      <c r="CW47" s="655"/>
      <c r="CX47" s="655"/>
      <c r="CY47" s="656"/>
      <c r="CZ47" s="628">
        <v>1.3</v>
      </c>
      <c r="DA47" s="653"/>
      <c r="DB47" s="653"/>
      <c r="DC47" s="657"/>
      <c r="DD47" s="632">
        <v>18923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8041605</v>
      </c>
      <c r="CS49" s="682"/>
      <c r="CT49" s="682"/>
      <c r="CU49" s="682"/>
      <c r="CV49" s="682"/>
      <c r="CW49" s="682"/>
      <c r="CX49" s="682"/>
      <c r="CY49" s="711"/>
      <c r="CZ49" s="703">
        <v>100</v>
      </c>
      <c r="DA49" s="712"/>
      <c r="DB49" s="712"/>
      <c r="DC49" s="713"/>
      <c r="DD49" s="714">
        <v>5561071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tgjWIhWEbQrosrpegepmY7o9RfOWAqoMMRoNELmE9M/KrluN0Scji4F5O/5GBXelQBXPQ7TZrZXscr8U7WoQ==" saltValue="8MEByyXiAL1cGnsg3gVi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8701</v>
      </c>
      <c r="R7" s="753"/>
      <c r="S7" s="753"/>
      <c r="T7" s="753"/>
      <c r="U7" s="753"/>
      <c r="V7" s="753">
        <v>8042</v>
      </c>
      <c r="W7" s="753"/>
      <c r="X7" s="753"/>
      <c r="Y7" s="753"/>
      <c r="Z7" s="753"/>
      <c r="AA7" s="753">
        <v>659</v>
      </c>
      <c r="AB7" s="753"/>
      <c r="AC7" s="753"/>
      <c r="AD7" s="753"/>
      <c r="AE7" s="754"/>
      <c r="AF7" s="755">
        <v>558</v>
      </c>
      <c r="AG7" s="756"/>
      <c r="AH7" s="756"/>
      <c r="AI7" s="756"/>
      <c r="AJ7" s="757"/>
      <c r="AK7" s="758">
        <v>417</v>
      </c>
      <c r="AL7" s="759"/>
      <c r="AM7" s="759"/>
      <c r="AN7" s="759"/>
      <c r="AO7" s="759"/>
      <c r="AP7" s="759">
        <v>6719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v>9</v>
      </c>
      <c r="CI7" s="744"/>
      <c r="CJ7" s="744"/>
      <c r="CK7" s="744"/>
      <c r="CL7" s="745"/>
      <c r="CM7" s="743">
        <v>205</v>
      </c>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8701</v>
      </c>
      <c r="R23" s="793"/>
      <c r="S23" s="793"/>
      <c r="T23" s="793"/>
      <c r="U23" s="793"/>
      <c r="V23" s="793">
        <v>8042</v>
      </c>
      <c r="W23" s="793"/>
      <c r="X23" s="793"/>
      <c r="Y23" s="793"/>
      <c r="Z23" s="793"/>
      <c r="AA23" s="793">
        <v>659</v>
      </c>
      <c r="AB23" s="793"/>
      <c r="AC23" s="793"/>
      <c r="AD23" s="793"/>
      <c r="AE23" s="794"/>
      <c r="AF23" s="795">
        <v>558</v>
      </c>
      <c r="AG23" s="793"/>
      <c r="AH23" s="793"/>
      <c r="AI23" s="793"/>
      <c r="AJ23" s="796"/>
      <c r="AK23" s="797"/>
      <c r="AL23" s="798"/>
      <c r="AM23" s="798"/>
      <c r="AN23" s="798"/>
      <c r="AO23" s="798"/>
      <c r="AP23" s="793">
        <v>6719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1602</v>
      </c>
      <c r="R28" s="823"/>
      <c r="S28" s="823"/>
      <c r="T28" s="823"/>
      <c r="U28" s="823"/>
      <c r="V28" s="823">
        <v>1576</v>
      </c>
      <c r="W28" s="823"/>
      <c r="X28" s="823"/>
      <c r="Y28" s="823"/>
      <c r="Z28" s="823"/>
      <c r="AA28" s="823">
        <v>26</v>
      </c>
      <c r="AB28" s="823"/>
      <c r="AC28" s="823"/>
      <c r="AD28" s="823"/>
      <c r="AE28" s="824"/>
      <c r="AF28" s="825">
        <v>26</v>
      </c>
      <c r="AG28" s="823"/>
      <c r="AH28" s="823"/>
      <c r="AI28" s="823"/>
      <c r="AJ28" s="826"/>
      <c r="AK28" s="827">
        <v>130</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1872</v>
      </c>
      <c r="R29" s="784"/>
      <c r="S29" s="784"/>
      <c r="T29" s="784"/>
      <c r="U29" s="784"/>
      <c r="V29" s="784">
        <v>1739</v>
      </c>
      <c r="W29" s="784"/>
      <c r="X29" s="784"/>
      <c r="Y29" s="784"/>
      <c r="Z29" s="784"/>
      <c r="AA29" s="784">
        <v>133</v>
      </c>
      <c r="AB29" s="784"/>
      <c r="AC29" s="784"/>
      <c r="AD29" s="784"/>
      <c r="AE29" s="785"/>
      <c r="AF29" s="786">
        <v>133</v>
      </c>
      <c r="AG29" s="787"/>
      <c r="AH29" s="787"/>
      <c r="AI29" s="787"/>
      <c r="AJ29" s="788"/>
      <c r="AK29" s="834">
        <v>366</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233</v>
      </c>
      <c r="R30" s="784"/>
      <c r="S30" s="784"/>
      <c r="T30" s="784"/>
      <c r="U30" s="784"/>
      <c r="V30" s="784">
        <v>229</v>
      </c>
      <c r="W30" s="784"/>
      <c r="X30" s="784"/>
      <c r="Y30" s="784"/>
      <c r="Z30" s="784"/>
      <c r="AA30" s="784">
        <v>4</v>
      </c>
      <c r="AB30" s="784"/>
      <c r="AC30" s="784"/>
      <c r="AD30" s="784"/>
      <c r="AE30" s="785"/>
      <c r="AF30" s="786">
        <v>4</v>
      </c>
      <c r="AG30" s="787"/>
      <c r="AH30" s="787"/>
      <c r="AI30" s="787"/>
      <c r="AJ30" s="788"/>
      <c r="AK30" s="834">
        <v>62</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445</v>
      </c>
      <c r="R31" s="784"/>
      <c r="S31" s="784"/>
      <c r="T31" s="784"/>
      <c r="U31" s="784"/>
      <c r="V31" s="784">
        <v>430</v>
      </c>
      <c r="W31" s="784"/>
      <c r="X31" s="784"/>
      <c r="Y31" s="784"/>
      <c r="Z31" s="784"/>
      <c r="AA31" s="784">
        <v>14</v>
      </c>
      <c r="AB31" s="784"/>
      <c r="AC31" s="784"/>
      <c r="AD31" s="784"/>
      <c r="AE31" s="785"/>
      <c r="AF31" s="786">
        <v>201</v>
      </c>
      <c r="AG31" s="787"/>
      <c r="AH31" s="787"/>
      <c r="AI31" s="787"/>
      <c r="AJ31" s="788"/>
      <c r="AK31" s="834">
        <v>59</v>
      </c>
      <c r="AL31" s="830"/>
      <c r="AM31" s="830"/>
      <c r="AN31" s="830"/>
      <c r="AO31" s="830"/>
      <c r="AP31" s="830">
        <v>763</v>
      </c>
      <c r="AQ31" s="830"/>
      <c r="AR31" s="830"/>
      <c r="AS31" s="830"/>
      <c r="AT31" s="830"/>
      <c r="AU31" s="830">
        <v>276</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216</v>
      </c>
      <c r="R32" s="784"/>
      <c r="S32" s="784"/>
      <c r="T32" s="784"/>
      <c r="U32" s="784"/>
      <c r="V32" s="784">
        <v>195</v>
      </c>
      <c r="W32" s="784"/>
      <c r="X32" s="784"/>
      <c r="Y32" s="784"/>
      <c r="Z32" s="784"/>
      <c r="AA32" s="784">
        <v>21</v>
      </c>
      <c r="AB32" s="784"/>
      <c r="AC32" s="784"/>
      <c r="AD32" s="784"/>
      <c r="AE32" s="785"/>
      <c r="AF32" s="786">
        <v>19</v>
      </c>
      <c r="AG32" s="787"/>
      <c r="AH32" s="787"/>
      <c r="AI32" s="787"/>
      <c r="AJ32" s="788"/>
      <c r="AK32" s="834">
        <v>116</v>
      </c>
      <c r="AL32" s="830"/>
      <c r="AM32" s="830"/>
      <c r="AN32" s="830"/>
      <c r="AO32" s="830"/>
      <c r="AP32" s="830">
        <v>1361</v>
      </c>
      <c r="AQ32" s="830"/>
      <c r="AR32" s="830"/>
      <c r="AS32" s="830"/>
      <c r="AT32" s="830"/>
      <c r="AU32" s="830">
        <v>1081</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306</v>
      </c>
      <c r="R33" s="784"/>
      <c r="S33" s="784"/>
      <c r="T33" s="784"/>
      <c r="U33" s="784"/>
      <c r="V33" s="784">
        <v>180</v>
      </c>
      <c r="W33" s="784"/>
      <c r="X33" s="784"/>
      <c r="Y33" s="784"/>
      <c r="Z33" s="784"/>
      <c r="AA33" s="784">
        <v>126</v>
      </c>
      <c r="AB33" s="784"/>
      <c r="AC33" s="784"/>
      <c r="AD33" s="784"/>
      <c r="AE33" s="785"/>
      <c r="AF33" s="786" t="s">
        <v>122</v>
      </c>
      <c r="AG33" s="787"/>
      <c r="AH33" s="787"/>
      <c r="AI33" s="787"/>
      <c r="AJ33" s="788"/>
      <c r="AK33" s="834">
        <v>240</v>
      </c>
      <c r="AL33" s="830"/>
      <c r="AM33" s="830"/>
      <c r="AN33" s="830"/>
      <c r="AO33" s="830"/>
      <c r="AP33" s="830"/>
      <c r="AQ33" s="830"/>
      <c r="AR33" s="830"/>
      <c r="AS33" s="830"/>
      <c r="AT33" s="830"/>
      <c r="AU33" s="830"/>
      <c r="AV33" s="830"/>
      <c r="AW33" s="830"/>
      <c r="AX33" s="830"/>
      <c r="AY33" s="830"/>
      <c r="AZ33" s="831"/>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382</v>
      </c>
      <c r="AG63" s="844"/>
      <c r="AH63" s="844"/>
      <c r="AI63" s="844"/>
      <c r="AJ63" s="845"/>
      <c r="AK63" s="846"/>
      <c r="AL63" s="841"/>
      <c r="AM63" s="841"/>
      <c r="AN63" s="841"/>
      <c r="AO63" s="841"/>
      <c r="AP63" s="844">
        <v>2124</v>
      </c>
      <c r="AQ63" s="844"/>
      <c r="AR63" s="844"/>
      <c r="AS63" s="844"/>
      <c r="AT63" s="844"/>
      <c r="AU63" s="844">
        <v>1357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t="s">
        <v>549</v>
      </c>
      <c r="D68" s="870" t="s">
        <v>549</v>
      </c>
      <c r="E68" s="870" t="s">
        <v>549</v>
      </c>
      <c r="F68" s="870" t="s">
        <v>549</v>
      </c>
      <c r="G68" s="870" t="s">
        <v>549</v>
      </c>
      <c r="H68" s="870" t="s">
        <v>549</v>
      </c>
      <c r="I68" s="870" t="s">
        <v>549</v>
      </c>
      <c r="J68" s="870" t="s">
        <v>549</v>
      </c>
      <c r="K68" s="870" t="s">
        <v>549</v>
      </c>
      <c r="L68" s="870" t="s">
        <v>549</v>
      </c>
      <c r="M68" s="870" t="s">
        <v>549</v>
      </c>
      <c r="N68" s="870" t="s">
        <v>549</v>
      </c>
      <c r="O68" s="870" t="s">
        <v>549</v>
      </c>
      <c r="P68" s="871" t="s">
        <v>549</v>
      </c>
      <c r="Q68" s="872">
        <v>9298</v>
      </c>
      <c r="R68" s="866"/>
      <c r="S68" s="866"/>
      <c r="T68" s="866"/>
      <c r="U68" s="866"/>
      <c r="V68" s="866">
        <v>9234</v>
      </c>
      <c r="W68" s="866"/>
      <c r="X68" s="866"/>
      <c r="Y68" s="866"/>
      <c r="Z68" s="866"/>
      <c r="AA68" s="866">
        <v>65</v>
      </c>
      <c r="AB68" s="866"/>
      <c r="AC68" s="866"/>
      <c r="AD68" s="866"/>
      <c r="AE68" s="866"/>
      <c r="AF68" s="866">
        <v>65</v>
      </c>
      <c r="AG68" s="866"/>
      <c r="AH68" s="866"/>
      <c r="AI68" s="866"/>
      <c r="AJ68" s="866"/>
      <c r="AK68" s="866">
        <v>11</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t="s">
        <v>549</v>
      </c>
      <c r="D69" s="874" t="s">
        <v>549</v>
      </c>
      <c r="E69" s="874" t="s">
        <v>549</v>
      </c>
      <c r="F69" s="874" t="s">
        <v>549</v>
      </c>
      <c r="G69" s="874" t="s">
        <v>549</v>
      </c>
      <c r="H69" s="874" t="s">
        <v>549</v>
      </c>
      <c r="I69" s="874" t="s">
        <v>549</v>
      </c>
      <c r="J69" s="874" t="s">
        <v>549</v>
      </c>
      <c r="K69" s="874" t="s">
        <v>549</v>
      </c>
      <c r="L69" s="874" t="s">
        <v>549</v>
      </c>
      <c r="M69" s="874" t="s">
        <v>549</v>
      </c>
      <c r="N69" s="874" t="s">
        <v>549</v>
      </c>
      <c r="O69" s="874" t="s">
        <v>549</v>
      </c>
      <c r="P69" s="875" t="s">
        <v>549</v>
      </c>
      <c r="Q69" s="876">
        <v>872</v>
      </c>
      <c r="R69" s="830"/>
      <c r="S69" s="830"/>
      <c r="T69" s="830"/>
      <c r="U69" s="830"/>
      <c r="V69" s="830">
        <v>861</v>
      </c>
      <c r="W69" s="830"/>
      <c r="X69" s="830"/>
      <c r="Y69" s="830"/>
      <c r="Z69" s="830"/>
      <c r="AA69" s="830">
        <v>11</v>
      </c>
      <c r="AB69" s="830"/>
      <c r="AC69" s="830"/>
      <c r="AD69" s="830"/>
      <c r="AE69" s="830"/>
      <c r="AF69" s="830">
        <v>11</v>
      </c>
      <c r="AG69" s="830"/>
      <c r="AH69" s="830"/>
      <c r="AI69" s="830"/>
      <c r="AJ69" s="830"/>
      <c r="AK69" s="830">
        <v>2</v>
      </c>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551</v>
      </c>
      <c r="C70" s="874" t="s">
        <v>552</v>
      </c>
      <c r="D70" s="874" t="s">
        <v>552</v>
      </c>
      <c r="E70" s="874" t="s">
        <v>552</v>
      </c>
      <c r="F70" s="874" t="s">
        <v>552</v>
      </c>
      <c r="G70" s="874" t="s">
        <v>552</v>
      </c>
      <c r="H70" s="874" t="s">
        <v>552</v>
      </c>
      <c r="I70" s="874" t="s">
        <v>552</v>
      </c>
      <c r="J70" s="874" t="s">
        <v>552</v>
      </c>
      <c r="K70" s="874" t="s">
        <v>552</v>
      </c>
      <c r="L70" s="874" t="s">
        <v>552</v>
      </c>
      <c r="M70" s="874" t="s">
        <v>552</v>
      </c>
      <c r="N70" s="874" t="s">
        <v>552</v>
      </c>
      <c r="O70" s="874" t="s">
        <v>552</v>
      </c>
      <c r="P70" s="875" t="s">
        <v>552</v>
      </c>
      <c r="Q70" s="876">
        <v>652</v>
      </c>
      <c r="R70" s="830"/>
      <c r="S70" s="830"/>
      <c r="T70" s="830"/>
      <c r="U70" s="830"/>
      <c r="V70" s="830">
        <v>625</v>
      </c>
      <c r="W70" s="830"/>
      <c r="X70" s="830"/>
      <c r="Y70" s="830"/>
      <c r="Z70" s="830"/>
      <c r="AA70" s="830">
        <v>27</v>
      </c>
      <c r="AB70" s="830"/>
      <c r="AC70" s="830"/>
      <c r="AD70" s="830"/>
      <c r="AE70" s="830"/>
      <c r="AF70" s="830">
        <v>27</v>
      </c>
      <c r="AG70" s="830"/>
      <c r="AH70" s="830"/>
      <c r="AI70" s="830"/>
      <c r="AJ70" s="830"/>
      <c r="AK70" s="830">
        <v>499</v>
      </c>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553</v>
      </c>
      <c r="C71" s="874" t="s">
        <v>552</v>
      </c>
      <c r="D71" s="874" t="s">
        <v>552</v>
      </c>
      <c r="E71" s="874" t="s">
        <v>552</v>
      </c>
      <c r="F71" s="874" t="s">
        <v>552</v>
      </c>
      <c r="G71" s="874" t="s">
        <v>552</v>
      </c>
      <c r="H71" s="874" t="s">
        <v>552</v>
      </c>
      <c r="I71" s="874" t="s">
        <v>552</v>
      </c>
      <c r="J71" s="874" t="s">
        <v>552</v>
      </c>
      <c r="K71" s="874" t="s">
        <v>552</v>
      </c>
      <c r="L71" s="874" t="s">
        <v>552</v>
      </c>
      <c r="M71" s="874" t="s">
        <v>552</v>
      </c>
      <c r="N71" s="874" t="s">
        <v>552</v>
      </c>
      <c r="O71" s="874" t="s">
        <v>552</v>
      </c>
      <c r="P71" s="875" t="s">
        <v>552</v>
      </c>
      <c r="Q71" s="876">
        <v>251491</v>
      </c>
      <c r="R71" s="830"/>
      <c r="S71" s="830"/>
      <c r="T71" s="830"/>
      <c r="U71" s="830"/>
      <c r="V71" s="830">
        <v>246681</v>
      </c>
      <c r="W71" s="830"/>
      <c r="X71" s="830"/>
      <c r="Y71" s="830"/>
      <c r="Z71" s="830"/>
      <c r="AA71" s="830">
        <v>4810</v>
      </c>
      <c r="AB71" s="830"/>
      <c r="AC71" s="830"/>
      <c r="AD71" s="830"/>
      <c r="AE71" s="830"/>
      <c r="AF71" s="830">
        <v>4810</v>
      </c>
      <c r="AG71" s="830"/>
      <c r="AH71" s="830"/>
      <c r="AI71" s="830"/>
      <c r="AJ71" s="830"/>
      <c r="AK71" s="830">
        <v>2194</v>
      </c>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554</v>
      </c>
      <c r="C72" s="874"/>
      <c r="D72" s="874"/>
      <c r="E72" s="874"/>
      <c r="F72" s="874"/>
      <c r="G72" s="874"/>
      <c r="H72" s="874"/>
      <c r="I72" s="874"/>
      <c r="J72" s="874"/>
      <c r="K72" s="874"/>
      <c r="L72" s="874"/>
      <c r="M72" s="874"/>
      <c r="N72" s="874"/>
      <c r="O72" s="874"/>
      <c r="P72" s="875"/>
      <c r="Q72" s="876">
        <v>4875</v>
      </c>
      <c r="R72" s="830"/>
      <c r="S72" s="830"/>
      <c r="T72" s="830"/>
      <c r="U72" s="830"/>
      <c r="V72" s="830">
        <v>4571</v>
      </c>
      <c r="W72" s="830"/>
      <c r="X72" s="830"/>
      <c r="Y72" s="830"/>
      <c r="Z72" s="830"/>
      <c r="AA72" s="830">
        <v>304</v>
      </c>
      <c r="AB72" s="830"/>
      <c r="AC72" s="830"/>
      <c r="AD72" s="830"/>
      <c r="AE72" s="830"/>
      <c r="AF72" s="830">
        <v>295</v>
      </c>
      <c r="AG72" s="830"/>
      <c r="AH72" s="830"/>
      <c r="AI72" s="830"/>
      <c r="AJ72" s="830"/>
      <c r="AK72" s="830">
        <v>188</v>
      </c>
      <c r="AL72" s="830"/>
      <c r="AM72" s="830"/>
      <c r="AN72" s="830"/>
      <c r="AO72" s="830"/>
      <c r="AP72" s="830">
        <v>2139</v>
      </c>
      <c r="AQ72" s="830"/>
      <c r="AR72" s="830"/>
      <c r="AS72" s="830"/>
      <c r="AT72" s="830"/>
      <c r="AU72" s="830">
        <v>214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555</v>
      </c>
      <c r="C73" s="874"/>
      <c r="D73" s="874"/>
      <c r="E73" s="874"/>
      <c r="F73" s="874"/>
      <c r="G73" s="874"/>
      <c r="H73" s="874"/>
      <c r="I73" s="874"/>
      <c r="J73" s="874"/>
      <c r="K73" s="874"/>
      <c r="L73" s="874"/>
      <c r="M73" s="874"/>
      <c r="N73" s="874"/>
      <c r="O73" s="874"/>
      <c r="P73" s="875"/>
      <c r="Q73" s="876">
        <v>3</v>
      </c>
      <c r="R73" s="830"/>
      <c r="S73" s="830"/>
      <c r="T73" s="830"/>
      <c r="U73" s="830"/>
      <c r="V73" s="830">
        <v>2</v>
      </c>
      <c r="W73" s="830"/>
      <c r="X73" s="830"/>
      <c r="Y73" s="830"/>
      <c r="Z73" s="830"/>
      <c r="AA73" s="830">
        <v>1</v>
      </c>
      <c r="AB73" s="830"/>
      <c r="AC73" s="830"/>
      <c r="AD73" s="830"/>
      <c r="AE73" s="830"/>
      <c r="AF73" s="830">
        <v>1</v>
      </c>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556</v>
      </c>
      <c r="C74" s="874"/>
      <c r="D74" s="874"/>
      <c r="E74" s="874"/>
      <c r="F74" s="874"/>
      <c r="G74" s="874"/>
      <c r="H74" s="874"/>
      <c r="I74" s="874"/>
      <c r="J74" s="874"/>
      <c r="K74" s="874"/>
      <c r="L74" s="874"/>
      <c r="M74" s="874"/>
      <c r="N74" s="874"/>
      <c r="O74" s="874"/>
      <c r="P74" s="875"/>
      <c r="Q74" s="876">
        <v>14</v>
      </c>
      <c r="R74" s="830"/>
      <c r="S74" s="830"/>
      <c r="T74" s="830"/>
      <c r="U74" s="830"/>
      <c r="V74" s="830">
        <v>11</v>
      </c>
      <c r="W74" s="830"/>
      <c r="X74" s="830"/>
      <c r="Y74" s="830"/>
      <c r="Z74" s="830"/>
      <c r="AA74" s="830">
        <v>3</v>
      </c>
      <c r="AB74" s="830"/>
      <c r="AC74" s="830"/>
      <c r="AD74" s="830"/>
      <c r="AE74" s="830"/>
      <c r="AF74" s="830">
        <v>3</v>
      </c>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5212</v>
      </c>
      <c r="AG88" s="844"/>
      <c r="AH88" s="844"/>
      <c r="AI88" s="844"/>
      <c r="AJ88" s="844"/>
      <c r="AK88" s="841"/>
      <c r="AL88" s="841"/>
      <c r="AM88" s="841"/>
      <c r="AN88" s="841"/>
      <c r="AO88" s="841"/>
      <c r="AP88" s="844">
        <v>2139</v>
      </c>
      <c r="AQ88" s="844"/>
      <c r="AR88" s="844"/>
      <c r="AS88" s="844"/>
      <c r="AT88" s="844"/>
      <c r="AU88" s="844">
        <v>214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783838</v>
      </c>
      <c r="AB110" s="900"/>
      <c r="AC110" s="900"/>
      <c r="AD110" s="900"/>
      <c r="AE110" s="901"/>
      <c r="AF110" s="902">
        <v>804246</v>
      </c>
      <c r="AG110" s="900"/>
      <c r="AH110" s="900"/>
      <c r="AI110" s="900"/>
      <c r="AJ110" s="901"/>
      <c r="AK110" s="902">
        <v>759677</v>
      </c>
      <c r="AL110" s="900"/>
      <c r="AM110" s="900"/>
      <c r="AN110" s="900"/>
      <c r="AO110" s="901"/>
      <c r="AP110" s="903">
        <v>18.3</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6900595</v>
      </c>
      <c r="BR110" s="931"/>
      <c r="BS110" s="931"/>
      <c r="BT110" s="931"/>
      <c r="BU110" s="931"/>
      <c r="BV110" s="931">
        <v>6785453</v>
      </c>
      <c r="BW110" s="931"/>
      <c r="BX110" s="931"/>
      <c r="BY110" s="931"/>
      <c r="BZ110" s="931"/>
      <c r="CA110" s="931">
        <v>6718953</v>
      </c>
      <c r="CB110" s="931"/>
      <c r="CC110" s="931"/>
      <c r="CD110" s="931"/>
      <c r="CE110" s="931"/>
      <c r="CF110" s="944">
        <v>162.19999999999999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1612147</v>
      </c>
      <c r="BR112" s="926"/>
      <c r="BS112" s="926"/>
      <c r="BT112" s="926"/>
      <c r="BU112" s="926"/>
      <c r="BV112" s="926">
        <v>1472614</v>
      </c>
      <c r="BW112" s="926"/>
      <c r="BX112" s="926"/>
      <c r="BY112" s="926"/>
      <c r="BZ112" s="926"/>
      <c r="CA112" s="926">
        <v>1357179</v>
      </c>
      <c r="CB112" s="926"/>
      <c r="CC112" s="926"/>
      <c r="CD112" s="926"/>
      <c r="CE112" s="926"/>
      <c r="CF112" s="920">
        <v>32.799999999999997</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193135</v>
      </c>
      <c r="AB113" s="938"/>
      <c r="AC113" s="938"/>
      <c r="AD113" s="938"/>
      <c r="AE113" s="939"/>
      <c r="AF113" s="940">
        <v>178442</v>
      </c>
      <c r="AG113" s="938"/>
      <c r="AH113" s="938"/>
      <c r="AI113" s="938"/>
      <c r="AJ113" s="939"/>
      <c r="AK113" s="940">
        <v>178810</v>
      </c>
      <c r="AL113" s="938"/>
      <c r="AM113" s="938"/>
      <c r="AN113" s="938"/>
      <c r="AO113" s="939"/>
      <c r="AP113" s="941">
        <v>4.3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265718</v>
      </c>
      <c r="BR113" s="926"/>
      <c r="BS113" s="926"/>
      <c r="BT113" s="926"/>
      <c r="BU113" s="926"/>
      <c r="BV113" s="926">
        <v>224348</v>
      </c>
      <c r="BW113" s="926"/>
      <c r="BX113" s="926"/>
      <c r="BY113" s="926"/>
      <c r="BZ113" s="926"/>
      <c r="CA113" s="926">
        <v>213755</v>
      </c>
      <c r="CB113" s="926"/>
      <c r="CC113" s="926"/>
      <c r="CD113" s="926"/>
      <c r="CE113" s="926"/>
      <c r="CF113" s="920">
        <v>5.2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54865</v>
      </c>
      <c r="AB114" s="959"/>
      <c r="AC114" s="959"/>
      <c r="AD114" s="959"/>
      <c r="AE114" s="960"/>
      <c r="AF114" s="961">
        <v>47087</v>
      </c>
      <c r="AG114" s="959"/>
      <c r="AH114" s="959"/>
      <c r="AI114" s="959"/>
      <c r="AJ114" s="960"/>
      <c r="AK114" s="961">
        <v>42496</v>
      </c>
      <c r="AL114" s="959"/>
      <c r="AM114" s="959"/>
      <c r="AN114" s="959"/>
      <c r="AO114" s="960"/>
      <c r="AP114" s="962">
        <v>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1669718</v>
      </c>
      <c r="BR114" s="926"/>
      <c r="BS114" s="926"/>
      <c r="BT114" s="926"/>
      <c r="BU114" s="926"/>
      <c r="BV114" s="926">
        <v>1656886</v>
      </c>
      <c r="BW114" s="926"/>
      <c r="BX114" s="926"/>
      <c r="BY114" s="926"/>
      <c r="BZ114" s="926"/>
      <c r="CA114" s="926">
        <v>1651036</v>
      </c>
      <c r="CB114" s="926"/>
      <c r="CC114" s="926"/>
      <c r="CD114" s="926"/>
      <c r="CE114" s="926"/>
      <c r="CF114" s="920">
        <v>39.9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2587</v>
      </c>
      <c r="AB115" s="938"/>
      <c r="AC115" s="938"/>
      <c r="AD115" s="938"/>
      <c r="AE115" s="939"/>
      <c r="AF115" s="940">
        <v>2548</v>
      </c>
      <c r="AG115" s="938"/>
      <c r="AH115" s="938"/>
      <c r="AI115" s="938"/>
      <c r="AJ115" s="939"/>
      <c r="AK115" s="940">
        <v>2626</v>
      </c>
      <c r="AL115" s="938"/>
      <c r="AM115" s="938"/>
      <c r="AN115" s="938"/>
      <c r="AO115" s="939"/>
      <c r="AP115" s="941">
        <v>0.1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1034425</v>
      </c>
      <c r="AB117" s="979"/>
      <c r="AC117" s="979"/>
      <c r="AD117" s="979"/>
      <c r="AE117" s="980"/>
      <c r="AF117" s="981">
        <v>1032323</v>
      </c>
      <c r="AG117" s="979"/>
      <c r="AH117" s="979"/>
      <c r="AI117" s="979"/>
      <c r="AJ117" s="980"/>
      <c r="AK117" s="981">
        <v>983609</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10448178</v>
      </c>
      <c r="BR119" s="1000"/>
      <c r="BS119" s="1000"/>
      <c r="BT119" s="1000"/>
      <c r="BU119" s="1000"/>
      <c r="BV119" s="1000">
        <v>10139301</v>
      </c>
      <c r="BW119" s="1000"/>
      <c r="BX119" s="1000"/>
      <c r="BY119" s="1000"/>
      <c r="BZ119" s="1000"/>
      <c r="CA119" s="1000">
        <v>9940923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3838274</v>
      </c>
      <c r="BR120" s="931"/>
      <c r="BS120" s="931"/>
      <c r="BT120" s="931"/>
      <c r="BU120" s="931"/>
      <c r="BV120" s="931">
        <v>4245140</v>
      </c>
      <c r="BW120" s="931"/>
      <c r="BX120" s="931"/>
      <c r="BY120" s="931"/>
      <c r="BZ120" s="931"/>
      <c r="CA120" s="931">
        <v>4230564</v>
      </c>
      <c r="CB120" s="931"/>
      <c r="CC120" s="931"/>
      <c r="CD120" s="931"/>
      <c r="CE120" s="931"/>
      <c r="CF120" s="944">
        <v>102.2</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1198614</v>
      </c>
      <c r="DM120" s="931"/>
      <c r="DN120" s="931"/>
      <c r="DO120" s="931"/>
      <c r="DP120" s="931"/>
      <c r="DQ120" s="931">
        <v>1080955</v>
      </c>
      <c r="DR120" s="931"/>
      <c r="DS120" s="931"/>
      <c r="DT120" s="931"/>
      <c r="DU120" s="931"/>
      <c r="DV120" s="932">
        <v>26.1</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37701</v>
      </c>
      <c r="BR121" s="926"/>
      <c r="BS121" s="926"/>
      <c r="BT121" s="926"/>
      <c r="BU121" s="926"/>
      <c r="BV121" s="926">
        <v>23483</v>
      </c>
      <c r="BW121" s="926"/>
      <c r="BX121" s="926"/>
      <c r="BY121" s="926"/>
      <c r="BZ121" s="926"/>
      <c r="CA121" s="926">
        <v>15962</v>
      </c>
      <c r="CB121" s="926"/>
      <c r="CC121" s="926"/>
      <c r="CD121" s="926"/>
      <c r="CE121" s="926"/>
      <c r="CF121" s="920">
        <v>0.4</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297926</v>
      </c>
      <c r="DH121" s="926"/>
      <c r="DI121" s="926"/>
      <c r="DJ121" s="926"/>
      <c r="DK121" s="926"/>
      <c r="DL121" s="926">
        <v>274000</v>
      </c>
      <c r="DM121" s="926"/>
      <c r="DN121" s="926"/>
      <c r="DO121" s="926"/>
      <c r="DP121" s="926"/>
      <c r="DQ121" s="926">
        <v>276224</v>
      </c>
      <c r="DR121" s="926"/>
      <c r="DS121" s="926"/>
      <c r="DT121" s="926"/>
      <c r="DU121" s="926"/>
      <c r="DV121" s="927">
        <v>6.7</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6536705</v>
      </c>
      <c r="BR122" s="1000"/>
      <c r="BS122" s="1000"/>
      <c r="BT122" s="1000"/>
      <c r="BU122" s="1000"/>
      <c r="BV122" s="1000">
        <v>6583678</v>
      </c>
      <c r="BW122" s="1000"/>
      <c r="BX122" s="1000"/>
      <c r="BY122" s="1000"/>
      <c r="BZ122" s="1000"/>
      <c r="CA122" s="1000">
        <v>6236011</v>
      </c>
      <c r="CB122" s="1000"/>
      <c r="CC122" s="1000"/>
      <c r="CD122" s="1000"/>
      <c r="CE122" s="1000"/>
      <c r="CF122" s="1017">
        <v>150.6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3">
        <v>10412680</v>
      </c>
      <c r="BR123" s="1064"/>
      <c r="BS123" s="1064"/>
      <c r="BT123" s="1064"/>
      <c r="BU123" s="1064"/>
      <c r="BV123" s="1064">
        <v>10852301</v>
      </c>
      <c r="BW123" s="1064"/>
      <c r="BX123" s="1064"/>
      <c r="BY123" s="1064"/>
      <c r="BZ123" s="1064"/>
      <c r="CA123" s="1064">
        <v>10482537</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0.8</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1314221</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2587</v>
      </c>
      <c r="AB127" s="959"/>
      <c r="AC127" s="959"/>
      <c r="AD127" s="959"/>
      <c r="AE127" s="960"/>
      <c r="AF127" s="961">
        <v>2548</v>
      </c>
      <c r="AG127" s="959"/>
      <c r="AH127" s="959"/>
      <c r="AI127" s="959"/>
      <c r="AJ127" s="960"/>
      <c r="AK127" s="961">
        <v>2626</v>
      </c>
      <c r="AL127" s="959"/>
      <c r="AM127" s="959"/>
      <c r="AN127" s="959"/>
      <c r="AO127" s="960"/>
      <c r="AP127" s="962">
        <v>0.1</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7328</v>
      </c>
      <c r="AB128" s="1046"/>
      <c r="AC128" s="1046"/>
      <c r="AD128" s="1046"/>
      <c r="AE128" s="1047"/>
      <c r="AF128" s="1048">
        <v>1789</v>
      </c>
      <c r="AG128" s="1046"/>
      <c r="AH128" s="1046"/>
      <c r="AI128" s="1046"/>
      <c r="AJ128" s="1047"/>
      <c r="AK128" s="1048">
        <v>5773</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4701129</v>
      </c>
      <c r="AB129" s="959"/>
      <c r="AC129" s="959"/>
      <c r="AD129" s="959"/>
      <c r="AE129" s="960"/>
      <c r="AF129" s="961">
        <v>4710745</v>
      </c>
      <c r="AG129" s="959"/>
      <c r="AH129" s="959"/>
      <c r="AI129" s="959"/>
      <c r="AJ129" s="960"/>
      <c r="AK129" s="961">
        <v>4769284</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675480</v>
      </c>
      <c r="AB130" s="959"/>
      <c r="AC130" s="959"/>
      <c r="AD130" s="959"/>
      <c r="AE130" s="960"/>
      <c r="AF130" s="961">
        <v>668840</v>
      </c>
      <c r="AG130" s="959"/>
      <c r="AH130" s="959"/>
      <c r="AI130" s="959"/>
      <c r="AJ130" s="960"/>
      <c r="AK130" s="961">
        <v>628081</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8.6999999999999993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4025649</v>
      </c>
      <c r="AB131" s="986"/>
      <c r="AC131" s="986"/>
      <c r="AD131" s="986"/>
      <c r="AE131" s="987"/>
      <c r="AF131" s="985">
        <v>4041905</v>
      </c>
      <c r="AG131" s="986"/>
      <c r="AH131" s="986"/>
      <c r="AI131" s="986"/>
      <c r="AJ131" s="987"/>
      <c r="AK131" s="985">
        <v>4141203</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8.7344177300000005</v>
      </c>
      <c r="AB132" s="1097"/>
      <c r="AC132" s="1097"/>
      <c r="AD132" s="1097"/>
      <c r="AE132" s="1098"/>
      <c r="AF132" s="1099">
        <v>8.9486022060000003</v>
      </c>
      <c r="AG132" s="1097"/>
      <c r="AH132" s="1097"/>
      <c r="AI132" s="1097"/>
      <c r="AJ132" s="1098"/>
      <c r="AK132" s="1099">
        <v>8.4457342470000007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8.1999999999999993</v>
      </c>
      <c r="AB133" s="1080"/>
      <c r="AC133" s="1080"/>
      <c r="AD133" s="1080"/>
      <c r="AE133" s="1081"/>
      <c r="AF133" s="1079">
        <v>8.4</v>
      </c>
      <c r="AG133" s="1080"/>
      <c r="AH133" s="1080"/>
      <c r="AI133" s="1080"/>
      <c r="AJ133" s="1081"/>
      <c r="AK133" s="1079">
        <v>8.6999999999999993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Z5tg62OQ5TwUkUIPTmwlNv1fv++JpWs6imqK5MSB7s87XKd7X2dvdujilKUTUNfQLwfrbhBeHQWduSdUViMtQ==" saltValue="UGo0LkTn+UJx73MTwRMf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7" zoomScaleNormal="85" zoomScaleSheetLayoutView="77"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EaeQUQcAhuJFDVcmu2uO9MC867si2Cy43D9jt9Gc9ZfWkhpidNx4IzxMt/aGMTlwJ6o0lWwwFS1CT0ivNnGsw==" saltValue="akM39Xg0hzUMHER1dlZMs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ZpDgWD4KsZrNyqJY/8YxA/w3DEX1gqUoMnc9vXEXPyVOcOgF2dLnyOizlpwNE2BmeRrO7M1BeGBcsXXdy/M/w==" saltValue="ts2e3FNJ8cIKFsvQsUo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1271043</v>
      </c>
      <c r="AP9" s="269">
        <v>111417</v>
      </c>
      <c r="AQ9" s="270">
        <v>118131</v>
      </c>
      <c r="AR9" s="271">
        <v>-5.7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163793</v>
      </c>
      <c r="AP10" s="272">
        <v>14358</v>
      </c>
      <c r="AQ10" s="273">
        <v>19338</v>
      </c>
      <c r="AR10" s="274">
        <v>-25.8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60905</v>
      </c>
      <c r="AP11" s="272">
        <v>5339</v>
      </c>
      <c r="AQ11" s="273">
        <v>1486</v>
      </c>
      <c r="AR11" s="274">
        <v>259.3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94834</v>
      </c>
      <c r="AP13" s="272">
        <v>8313</v>
      </c>
      <c r="AQ13" s="273">
        <v>4880</v>
      </c>
      <c r="AR13" s="274">
        <v>70.3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22671</v>
      </c>
      <c r="AP14" s="272">
        <v>1987</v>
      </c>
      <c r="AQ14" s="273">
        <v>1912</v>
      </c>
      <c r="AR14" s="274">
        <v>3.9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-76081</v>
      </c>
      <c r="AP15" s="272">
        <v>-6669</v>
      </c>
      <c r="AQ15" s="273">
        <v>-7094</v>
      </c>
      <c r="AR15" s="274">
        <v>-6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1537165</v>
      </c>
      <c r="AP16" s="272">
        <v>134744</v>
      </c>
      <c r="AQ16" s="273">
        <v>138653</v>
      </c>
      <c r="AR16" s="274">
        <v>-2.8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10.08</v>
      </c>
      <c r="AP21" s="286">
        <v>11.03</v>
      </c>
      <c r="AQ21" s="287">
        <v>-0.95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96.4</v>
      </c>
      <c r="AP22" s="291">
        <v>96.9</v>
      </c>
      <c r="AQ22" s="292">
        <v>-0.5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759677</v>
      </c>
      <c r="AP32" s="300">
        <v>66592</v>
      </c>
      <c r="AQ32" s="301">
        <v>59716</v>
      </c>
      <c r="AR32" s="302">
        <v>11.5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178810</v>
      </c>
      <c r="AP35" s="300">
        <v>15674</v>
      </c>
      <c r="AQ35" s="301">
        <v>21226</v>
      </c>
      <c r="AR35" s="302">
        <v>-26.2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42496</v>
      </c>
      <c r="AP36" s="300">
        <v>3725</v>
      </c>
      <c r="AQ36" s="301">
        <v>5622</v>
      </c>
      <c r="AR36" s="302">
        <v>-33.700000000000003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2626</v>
      </c>
      <c r="AP37" s="300">
        <v>230</v>
      </c>
      <c r="AQ37" s="301">
        <v>447</v>
      </c>
      <c r="AR37" s="302">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23</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-5773</v>
      </c>
      <c r="AP39" s="300">
        <v>-506</v>
      </c>
      <c r="AQ39" s="301">
        <v>-1646</v>
      </c>
      <c r="AR39" s="302">
        <v>-69.3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-628081</v>
      </c>
      <c r="AP40" s="300">
        <v>-55056</v>
      </c>
      <c r="AQ40" s="301">
        <v>-57881</v>
      </c>
      <c r="AR40" s="302">
        <v>-4.9000000000000004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349755</v>
      </c>
      <c r="AP41" s="300">
        <v>30659</v>
      </c>
      <c r="AQ41" s="301">
        <v>27507</v>
      </c>
      <c r="AR41" s="302">
        <v>11.5</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786830</v>
      </c>
      <c r="AN51" s="322">
        <v>63088</v>
      </c>
      <c r="AO51" s="323">
        <v>29</v>
      </c>
      <c r="AP51" s="324">
        <v>94796</v>
      </c>
      <c r="AQ51" s="325">
        <v>1.4</v>
      </c>
      <c r="AR51" s="326">
        <v>27.6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222485</v>
      </c>
      <c r="AN52" s="330">
        <v>17839</v>
      </c>
      <c r="AO52" s="331">
        <v>1.1000000000000001</v>
      </c>
      <c r="AP52" s="332">
        <v>55781</v>
      </c>
      <c r="AQ52" s="333">
        <v>4.5999999999999996</v>
      </c>
      <c r="AR52" s="334">
        <v>-3.5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689384</v>
      </c>
      <c r="AN53" s="322">
        <v>56609</v>
      </c>
      <c r="AO53" s="323">
        <v>-10.3</v>
      </c>
      <c r="AP53" s="324">
        <v>85942</v>
      </c>
      <c r="AQ53" s="325">
        <v>-9.3000000000000007</v>
      </c>
      <c r="AR53" s="326">
        <v>-1</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462072</v>
      </c>
      <c r="AN54" s="330">
        <v>37943</v>
      </c>
      <c r="AO54" s="331">
        <v>112.7</v>
      </c>
      <c r="AP54" s="332">
        <v>48630</v>
      </c>
      <c r="AQ54" s="333">
        <v>-12.8</v>
      </c>
      <c r="AR54" s="334">
        <v>125.5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906238</v>
      </c>
      <c r="AN55" s="322">
        <v>75665</v>
      </c>
      <c r="AO55" s="323">
        <v>33.700000000000003</v>
      </c>
      <c r="AP55" s="324">
        <v>95007</v>
      </c>
      <c r="AQ55" s="325">
        <v>10.5</v>
      </c>
      <c r="AR55" s="326">
        <v>23.2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324513</v>
      </c>
      <c r="AN56" s="330">
        <v>27095</v>
      </c>
      <c r="AO56" s="331">
        <v>-28.6</v>
      </c>
      <c r="AP56" s="332">
        <v>48509</v>
      </c>
      <c r="AQ56" s="333">
        <v>-0.2</v>
      </c>
      <c r="AR56" s="334">
        <v>-28.4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1571222</v>
      </c>
      <c r="AN57" s="322">
        <v>134258</v>
      </c>
      <c r="AO57" s="323">
        <v>77.400000000000006</v>
      </c>
      <c r="AP57" s="324">
        <v>98176</v>
      </c>
      <c r="AQ57" s="325">
        <v>3.3</v>
      </c>
      <c r="AR57" s="326">
        <v>74.099999999999994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307236</v>
      </c>
      <c r="AN58" s="330">
        <v>26253</v>
      </c>
      <c r="AO58" s="331">
        <v>-3.1</v>
      </c>
      <c r="AP58" s="332">
        <v>58489</v>
      </c>
      <c r="AQ58" s="333">
        <v>20.6</v>
      </c>
      <c r="AR58" s="334">
        <v>-23.7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1107759</v>
      </c>
      <c r="AN59" s="322">
        <v>97104</v>
      </c>
      <c r="AO59" s="323">
        <v>-27.7</v>
      </c>
      <c r="AP59" s="324">
        <v>119283</v>
      </c>
      <c r="AQ59" s="325">
        <v>21.5</v>
      </c>
      <c r="AR59" s="326">
        <v>-49.2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527838</v>
      </c>
      <c r="AN60" s="330">
        <v>46269</v>
      </c>
      <c r="AO60" s="331">
        <v>76.2</v>
      </c>
      <c r="AP60" s="332">
        <v>64747</v>
      </c>
      <c r="AQ60" s="333">
        <v>10.7</v>
      </c>
      <c r="AR60" s="334">
        <v>65.5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1012287</v>
      </c>
      <c r="AN61" s="337">
        <v>85345</v>
      </c>
      <c r="AO61" s="338">
        <v>20.399999999999999</v>
      </c>
      <c r="AP61" s="339">
        <v>98641</v>
      </c>
      <c r="AQ61" s="340">
        <v>5.5</v>
      </c>
      <c r="AR61" s="326">
        <v>14.9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368829</v>
      </c>
      <c r="AN62" s="330">
        <v>31080</v>
      </c>
      <c r="AO62" s="331">
        <v>31.7</v>
      </c>
      <c r="AP62" s="332">
        <v>55231</v>
      </c>
      <c r="AQ62" s="333">
        <v>4.5999999999999996</v>
      </c>
      <c r="AR62" s="334">
        <v>27.1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rfi3x/HrdDP0QlPetmbHFw4/jvWEJqx3uB+PjkJUWWxJ43Jg9rWMe478W7c6kQfWd0pup8QD4S6dmPAXUfGqNQ==" saltValue="kSZosmLOD/Eu7j6Wsjn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XtMsStgfAKZTRSX//v2Y56M6LF9qzISQTr6wKnve2sAOL6vGwbe5zpjadUkj7bEP1ZVcY7rahfJrA/7A/1VcDQ==" saltValue="iGULmOUKoeHaD5hBx+Js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Fbx6r0XzkRM2pPpOx0QmNMMn+AvJmWq1je50WkQV0ssduf0n60tVkNyPWb/dP7SaP+vDvm3sCgM40mLl89by4g==" saltValue="mbe/w/Q50ex6jiU5b17W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37.01</v>
      </c>
      <c r="G47" s="12">
        <v>39.14</v>
      </c>
      <c r="H47" s="12">
        <v>46.15</v>
      </c>
      <c r="I47" s="12">
        <v>21.5</v>
      </c>
      <c r="J47" s="13">
        <v>21.95</v>
      </c>
    </row>
    <row r="48" spans="2:10" ht="57.75" customHeight="1" x14ac:dyDescent="0.2">
      <c r="B48" s="14"/>
      <c r="C48" s="1141" t="s">
        <v>4</v>
      </c>
      <c r="D48" s="1141"/>
      <c r="E48" s="1142"/>
      <c r="F48" s="15">
        <v>16.420000000000002</v>
      </c>
      <c r="G48" s="16">
        <v>25.16</v>
      </c>
      <c r="H48" s="16">
        <v>20.23</v>
      </c>
      <c r="I48" s="16">
        <v>8.94</v>
      </c>
      <c r="J48" s="17">
        <v>11.71</v>
      </c>
    </row>
    <row r="49" spans="2:10" ht="57.75" customHeight="1" thickBot="1" x14ac:dyDescent="0.25">
      <c r="B49" s="18"/>
      <c r="C49" s="1143" t="s">
        <v>5</v>
      </c>
      <c r="D49" s="1143"/>
      <c r="E49" s="1144"/>
      <c r="F49" s="19">
        <v>13.36</v>
      </c>
      <c r="G49" s="20">
        <v>14.17</v>
      </c>
      <c r="H49" s="20">
        <v>0.04</v>
      </c>
      <c r="I49" s="20" t="s">
        <v>532</v>
      </c>
      <c r="J49" s="21">
        <v>3.59</v>
      </c>
    </row>
    <row r="50" spans="2:10" ht="13" x14ac:dyDescent="0.2"/>
  </sheetData>
  <sheetProtection algorithmName="SHA-512" hashValue="TxGSMAGItHVC5LK6+EXO4oQXzxOJzDKeKYspYNkgUmvJBlkC0v38tU8f2YEBZoMcIGIMMR2R5Vn2k1loaJWEtw==" saltValue="DZ5FlpQojg9tPtaCC1FB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2026-03-11T04:19:03Z</cp:lastPrinted>
  <dcterms:created xsi:type="dcterms:W3CDTF">2026-02-23T05:14:49Z</dcterms:created>
  <dcterms:modified xsi:type="dcterms:W3CDTF">2026-03-18T10:05:58Z</dcterms:modified>
  <cp:category/>
</cp:coreProperties>
</file>