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②財政運営\16財政状況資料集\令和６年度決算\04県→国\県HP掲載用\"/>
    </mc:Choice>
  </mc:AlternateContent>
  <xr:revisionPtr revIDLastSave="0" documentId="13_ncr:1_{374438E5-2B8F-4ED2-9DA4-A27BFDF37C1F}" xr6:coauthVersionLast="47" xr6:coauthVersionMax="47" xr10:uidLastSave="{00000000-0000-0000-0000-000000000000}"/>
  <bookViews>
    <workbookView xWindow="60" yWindow="-16320" windowWidth="29040" windowHeight="15720" tabRatio="868"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0" l="1"/>
  <c r="BG34"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BW38" i="10"/>
  <c r="BE38" i="10"/>
  <c r="AM38" i="10"/>
  <c r="U38" i="10"/>
  <c r="C38" i="10"/>
  <c r="BW37" i="10"/>
  <c r="BE37" i="10"/>
  <c r="AM37" i="10"/>
  <c r="U37" i="10"/>
  <c r="C37" i="10"/>
  <c r="BW36" i="10"/>
  <c r="BE36" i="10"/>
  <c r="C36" i="10"/>
  <c r="BW35" i="10"/>
  <c r="C35" i="10"/>
  <c r="BW34" i="10"/>
  <c r="U34" i="10"/>
  <c r="U35" i="10" s="1"/>
  <c r="C34" i="10"/>
  <c r="CO34" i="10" l="1"/>
  <c r="CO35" i="10" s="1"/>
  <c r="CO36" i="10" s="1"/>
  <c r="CO37" i="10" s="1"/>
  <c r="CO38" i="10" s="1"/>
  <c r="U36" i="10"/>
  <c r="AM34" i="10"/>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s="1"/>
</calcChain>
</file>

<file path=xl/sharedStrings.xml><?xml version="1.0" encoding="utf-8"?>
<sst xmlns="http://schemas.openxmlformats.org/spreadsheetml/2006/main" count="1116" uniqueCount="568">
  <si>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</si>
  <si>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</si>
  <si>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</si>
  <si>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</si>
  <si>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</si>
  <si>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</si>
  <si>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</si>
  <si>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</si>
  <si>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</si>
  <si>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</si>
  <si>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</si>
  <si>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</si>
  <si>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</si>
  <si>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</si>
  <si>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</si>
  <si>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</si>
  <si>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</si>
  <si>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</si>
  <si>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</si>
  <si>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</si>
  <si>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</si>
  <si>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</si>
  <si>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</si>
  <si>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</si>
  <si>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</si>
  <si>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</si>
  <si>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</si>
  <si>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</si>
  <si>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</si>
  <si>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</si>
  <si>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</si>
  <si>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</si>
  <si>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</si>
  <si>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</si>
  <si>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</si>
  <si>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</si>
  <si>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</si>
  <si>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</si>
  <si>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</si>
  <si>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</si>
  <si>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</si>
  <si>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</si>
  <si>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</si>
  <si>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</si>
  <si>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</si>
  <si>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</si>
  <si>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</si>
  <si>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</si>
  <si>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</si>
  <si>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</si>
  <si>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</si>
  <si>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</si>
  <si>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</si>
  <si>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</si>
  <si>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</si>
  <si>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</si>
  <si>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</si>
  <si>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</si>
  <si>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</si>
  <si>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</si>
  <si>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</si>
  <si>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</si>
  <si>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</si>
  <si>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</si>
  <si>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</si>
  <si>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</si>
  <si>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</si>
  <si>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</si>
  <si>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</si>
  <si>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</si>
  <si>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</si>
  <si>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</si>
  <si>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</si>
  <si>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</si>
  <si>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</si>
  <si>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</si>
  <si>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</si>
  <si>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</si>
  <si>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</si>
  <si>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栃木県</t>
    <phoneticPr fontId="5"/>
  </si>
  <si>
    <t>市町村類型</t>
    <phoneticPr fontId="5"/>
  </si>
  <si>
    <t>Ⅲ－２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</si>
  <si>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</si>
  <si>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</si>
  <si>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</si>
  <si>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</si>
  <si>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</si>
  <si>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</si>
  <si>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</si>
  <si>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</si>
  <si>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</si>
  <si>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</si>
  <si>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</si>
  <si>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</si>
  <si>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足利市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</si>
  <si>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</si>
  <si>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</si>
  <si>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</si>
  <si>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</si>
  <si>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</si>
  <si>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</si>
  <si>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</si>
  <si>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</si>
  <si>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</si>
  <si>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</si>
  <si>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</si>
  <si>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</si>
  <si>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</si>
  <si>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</si>
  <si>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</si>
  <si>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</si>
  <si>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</si>
  <si>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</si>
  <si>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</si>
  <si>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</si>
  <si>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</si>
  <si>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</si>
  <si>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</si>
  <si>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</si>
  <si>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</si>
  <si>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</si>
  <si>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</si>
  <si>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</si>
  <si>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</si>
  <si>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</si>
  <si>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</si>
  <si>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</si>
  <si>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</si>
  <si>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</si>
  <si>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</si>
  <si>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</si>
  <si>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</si>
  <si>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</si>
  <si>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</si>
  <si>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</si>
  <si>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</si>
  <si>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</si>
  <si>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</si>
  <si>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</si>
  <si>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</si>
  <si>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</si>
  <si>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</si>
  <si>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</si>
  <si>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</si>
  <si>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-1.5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</si>
  <si>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</si>
  <si>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</si>
  <si>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</si>
  <si>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</si>
  <si>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</si>
  <si>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</si>
  <si>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</si>
  <si>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</si>
  <si>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</si>
  <si>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</si>
  <si>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</si>
  <si>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</si>
  <si>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</si>
  <si>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</si>
  <si>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</si>
  <si>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</si>
  <si>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</si>
  <si>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</si>
  <si>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</si>
  <si>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</si>
  <si>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</si>
  <si>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</si>
  <si>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</si>
  <si>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</si>
  <si>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</si>
  <si>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</si>
  <si>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</si>
  <si>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</si>
  <si>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</si>
  <si>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</si>
  <si>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</si>
  <si>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</si>
  <si>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</si>
  <si>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</si>
  <si>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</si>
  <si>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</si>
  <si>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</si>
  <si>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</si>
  <si>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</si>
  <si>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</si>
  <si>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</si>
  <si>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</si>
  <si>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</si>
  <si>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</si>
  <si>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</si>
  <si>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</si>
  <si>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</si>
  <si>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</si>
  <si>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</si>
  <si>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</si>
  <si>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</si>
  <si>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</si>
  <si>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</si>
  <si>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</si>
  <si>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</si>
  <si>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</si>
  <si>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</si>
  <si>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</si>
  <si>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栃木県足利市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</si>
  <si>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</si>
  <si>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</si>
  <si>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</si>
  <si>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</si>
  <si>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</si>
  <si>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</si>
  <si>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</si>
  <si>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</si>
  <si>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</si>
  <si>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</si>
  <si>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</si>
  <si>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</si>
  <si>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</si>
  <si>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</si>
  <si>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</si>
  <si>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</si>
  <si>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</si>
  <si>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</si>
  <si>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</si>
  <si>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</si>
  <si>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</si>
  <si>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</si>
  <si>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</si>
  <si>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</si>
  <si>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</si>
  <si>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</si>
  <si>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</si>
  <si>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</si>
  <si>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</si>
  <si>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</si>
  <si>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</si>
  <si>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</si>
  <si>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</si>
  <si>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</si>
  <si>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</si>
  <si>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</si>
  <si>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</si>
  <si>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</si>
  <si>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</si>
  <si>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</si>
  <si>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</si>
  <si>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</si>
  <si>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</si>
  <si>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</si>
  <si>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</si>
  <si>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</si>
  <si>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</si>
  <si>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</si>
  <si>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</si>
  <si>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</si>
  <si>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</si>
  <si>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</si>
  <si>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</si>
  <si>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</si>
  <si>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</si>
  <si>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</si>
  <si>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</si>
  <si>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</si>
  <si>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</si>
  <si>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</si>
  <si>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</si>
  <si>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</si>
  <si>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</si>
  <si>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</si>
  <si>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</si>
  <si>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</si>
  <si>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</si>
  <si>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</si>
  <si>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</si>
  <si>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</si>
  <si>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</si>
  <si>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</si>
  <si>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</si>
  <si>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</si>
  <si>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</si>
  <si>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</si>
  <si>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</si>
  <si>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</si>
  <si>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</si>
  <si>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</si>
  <si>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</si>
  <si>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</si>
  <si>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</si>
  <si>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</si>
  <si>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</si>
  <si>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</si>
  <si>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</si>
  <si>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</si>
  <si>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</si>
  <si>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</si>
  <si>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</si>
  <si>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</si>
  <si>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</si>
  <si>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</si>
  <si>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</si>
  <si>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</si>
  <si>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</si>
  <si>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</si>
  <si>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</si>
  <si>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</si>
  <si>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</si>
  <si>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</si>
  <si>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</si>
  <si>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</si>
  <si>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</si>
  <si>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</si>
  <si>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</si>
  <si>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</si>
  <si>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</si>
  <si>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</si>
  <si>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</si>
  <si>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</si>
  <si>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</si>
  <si>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</si>
  <si>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</si>
  <si>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</si>
  <si>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</si>
  <si>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</si>
  <si>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</si>
  <si>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宅地造成</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</si>
  <si>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</si>
  <si>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</si>
  <si>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</si>
  <si>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</si>
  <si>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</si>
  <si>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</si>
  <si>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</si>
  <si>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</si>
  <si>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</si>
  <si>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</si>
  <si>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</si>
  <si>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</si>
  <si>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</si>
  <si>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</si>
  <si>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</si>
  <si>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</si>
  <si>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</si>
  <si>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</si>
  <si>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</si>
  <si>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</si>
  <si>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</si>
  <si>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</si>
  <si>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</si>
  <si>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</si>
  <si>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</si>
  <si>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</si>
  <si>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</si>
  <si>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</si>
  <si>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</si>
  <si>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</si>
  <si>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栃木県足利市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</si>
  <si>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</si>
  <si>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</si>
  <si>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</si>
  <si>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</si>
  <si>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</si>
  <si>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</si>
  <si>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</si>
  <si>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</si>
  <si>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</si>
  <si>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</si>
  <si>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</si>
  <si>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</si>
  <si>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</si>
  <si>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</si>
  <si>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</si>
  <si>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</si>
  <si>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</si>
  <si>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</si>
  <si>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</si>
  <si>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</si>
  <si>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</si>
  <si>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</si>
  <si>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</si>
  <si>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</si>
  <si>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</si>
  <si>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</si>
  <si>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</si>
  <si>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</si>
  <si>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</si>
  <si>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</si>
  <si>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</si>
  <si>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</si>
  <si>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</si>
  <si>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介護保険特別会計</t>
    <phoneticPr fontId="5"/>
  </si>
  <si>
    <t>国民健康保険特別会計</t>
    <phoneticPr fontId="5"/>
  </si>
  <si>
    <t>後期高齢者医療特別会計</t>
    <phoneticPr fontId="5"/>
  </si>
  <si>
    <t>水道事業会計</t>
    <phoneticPr fontId="5"/>
  </si>
  <si>
    <t>法適用企業</t>
    <phoneticPr fontId="5"/>
  </si>
  <si>
    <t>工業用水道事業会計</t>
    <phoneticPr fontId="5"/>
  </si>
  <si>
    <t>下水道事業会計</t>
    <phoneticPr fontId="5"/>
  </si>
  <si>
    <t>太陽光発電事業特別会計</t>
    <phoneticPr fontId="5"/>
  </si>
  <si>
    <t>法非適用企業</t>
    <phoneticPr fontId="5"/>
  </si>
  <si>
    <t>あがた駅北産業団地開発事業特別会計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</si>
  <si>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</si>
  <si>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</si>
  <si>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</si>
  <si>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</si>
  <si>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</si>
  <si>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</si>
  <si>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</si>
  <si>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</si>
  <si>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</si>
  <si>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</si>
  <si>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</si>
  <si>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</si>
  <si>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</si>
  <si>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</si>
  <si>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</si>
  <si>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</si>
  <si>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</si>
  <si>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</si>
  <si>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</si>
  <si>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</si>
  <si>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</si>
  <si>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</si>
  <si>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</si>
  <si>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</si>
  <si>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</si>
  <si>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</si>
  <si>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</si>
  <si>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</si>
  <si>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</si>
  <si>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</si>
  <si>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</si>
  <si>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</si>
  <si>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</si>
  <si>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</si>
  <si>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</si>
  <si>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</si>
  <si>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</si>
  <si>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</si>
  <si>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</si>
  <si>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</si>
  <si>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</si>
  <si>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</si>
  <si>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</si>
  <si>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</si>
  <si>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</si>
  <si>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</si>
  <si>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</si>
  <si>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</si>
  <si>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</si>
  <si>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</si>
  <si>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</si>
  <si>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</si>
  <si>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</si>
  <si>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</si>
  <si>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</si>
  <si>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</si>
  <si>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</si>
  <si>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</si>
  <si>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</si>
  <si>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</si>
  <si>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</si>
  <si>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</si>
  <si>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</si>
  <si>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</si>
  <si>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</si>
  <si>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</si>
  <si>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</si>
  <si>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</si>
  <si>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</si>
  <si>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</si>
  <si>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</si>
  <si>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</si>
  <si>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</si>
  <si>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</si>
  <si>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</si>
  <si>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</si>
  <si>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</si>
  <si>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</si>
  <si>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</si>
  <si>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</si>
  <si>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</si>
  <si>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</si>
  <si>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</si>
  <si>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</si>
  <si>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</si>
  <si>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</si>
  <si>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</si>
  <si>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</si>
  <si>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</si>
  <si>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</si>
  <si>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</si>
  <si>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</si>
  <si>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</si>
  <si>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</si>
  <si>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</si>
  <si>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</si>
  <si>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</si>
  <si>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</si>
  <si>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</si>
  <si>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</si>
  <si>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</si>
  <si>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</si>
  <si>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</si>
  <si>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</si>
  <si>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</si>
  <si>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</si>
  <si>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</si>
  <si>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</si>
  <si>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</si>
  <si>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</si>
  <si>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</si>
  <si>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</si>
  <si>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</si>
  <si>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</si>
  <si>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</si>
  <si>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</si>
  <si>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</si>
  <si>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</si>
  <si>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</si>
  <si>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</si>
  <si>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</si>
  <si>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</si>
  <si>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</si>
  <si>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</si>
  <si>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</si>
  <si>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</si>
  <si>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</si>
  <si>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</si>
  <si>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</si>
  <si>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</si>
  <si>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</si>
  <si>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</si>
  <si>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</si>
  <si>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</si>
  <si>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</si>
  <si>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0.58</t>
  </si>
  <si>
    <t>▲ 4.66</t>
  </si>
  <si>
    <t>▲ 1.58</t>
  </si>
  <si>
    <t>一般会計</t>
  </si>
  <si>
    <t>水道事業会計</t>
  </si>
  <si>
    <t>下水道事業会計</t>
  </si>
  <si>
    <t>工業用水道事業会計</t>
  </si>
  <si>
    <t>介護保険特別会計</t>
  </si>
  <si>
    <t>国民健康保険特別会計</t>
  </si>
  <si>
    <t>後期高齢者医療特別会計</t>
  </si>
  <si>
    <t>太陽光発電事業特別会計</t>
  </si>
  <si>
    <t>その他会計（赤字）</t>
  </si>
  <si>
    <t>その他会計（黒字）</t>
  </si>
  <si>
    <t>R02</t>
    <phoneticPr fontId="5"/>
  </si>
  <si>
    <t>R03</t>
    <phoneticPr fontId="5"/>
  </si>
  <si>
    <t>R04</t>
    <phoneticPr fontId="5"/>
  </si>
  <si>
    <t>R05</t>
    <phoneticPr fontId="5"/>
  </si>
  <si>
    <t>R06</t>
    <phoneticPr fontId="5"/>
  </si>
  <si>
    <t>栃木県南地域地場産業振興センター</t>
    <rPh sb="0" eb="2">
      <t>トチギ</t>
    </rPh>
    <rPh sb="2" eb="4">
      <t>ケンナン</t>
    </rPh>
    <rPh sb="4" eb="6">
      <t>チイキ</t>
    </rPh>
    <rPh sb="6" eb="8">
      <t>ジバ</t>
    </rPh>
    <rPh sb="8" eb="10">
      <t>サンギョウ</t>
    </rPh>
    <rPh sb="10" eb="12">
      <t>シンコウ</t>
    </rPh>
    <phoneticPr fontId="2"/>
  </si>
  <si>
    <t>足利市民文化財団</t>
    <rPh sb="0" eb="2">
      <t>アシカガ</t>
    </rPh>
    <rPh sb="2" eb="6">
      <t>シミンブンカ</t>
    </rPh>
    <rPh sb="6" eb="8">
      <t>ザイダン</t>
    </rPh>
    <phoneticPr fontId="2"/>
  </si>
  <si>
    <t>足利市土地開発公社</t>
    <rPh sb="0" eb="3">
      <t>アシカガシ</t>
    </rPh>
    <rPh sb="3" eb="5">
      <t>トチ</t>
    </rPh>
    <rPh sb="5" eb="7">
      <t>カイハツ</t>
    </rPh>
    <rPh sb="7" eb="9">
      <t>コウシャ</t>
    </rPh>
    <phoneticPr fontId="2"/>
  </si>
  <si>
    <t>足利市みどりと文化・スポーツ財団</t>
    <rPh sb="0" eb="3">
      <t>アシカガシ</t>
    </rPh>
    <rPh sb="7" eb="9">
      <t>ブンカ</t>
    </rPh>
    <rPh sb="14" eb="16">
      <t>ザイダン</t>
    </rPh>
    <phoneticPr fontId="2"/>
  </si>
  <si>
    <t>両毛地区勤労者福祉共済会</t>
    <rPh sb="0" eb="4">
      <t>リョウモウチク</t>
    </rPh>
    <rPh sb="4" eb="7">
      <t>キンロウシャ</t>
    </rPh>
    <rPh sb="7" eb="9">
      <t>フクシ</t>
    </rPh>
    <rPh sb="9" eb="12">
      <t>キョウサイカイ</t>
    </rPh>
    <phoneticPr fontId="2"/>
  </si>
  <si>
    <t>-</t>
    <phoneticPr fontId="2"/>
  </si>
  <si>
    <t>-</t>
    <phoneticPr fontId="2"/>
  </si>
  <si>
    <t>足利市公共施設等整備基金</t>
    <rPh sb="0" eb="3">
      <t>アシカガシ</t>
    </rPh>
    <rPh sb="3" eb="7">
      <t>コウキョウシセツ</t>
    </rPh>
    <rPh sb="7" eb="8">
      <t>トウ</t>
    </rPh>
    <rPh sb="8" eb="12">
      <t>セイビキキン</t>
    </rPh>
    <phoneticPr fontId="5"/>
  </si>
  <si>
    <t>足利市職員退職手当基金</t>
    <rPh sb="0" eb="3">
      <t>アシカガシ</t>
    </rPh>
    <rPh sb="3" eb="5">
      <t>ショクイン</t>
    </rPh>
    <rPh sb="5" eb="7">
      <t>タイショク</t>
    </rPh>
    <rPh sb="7" eb="9">
      <t>テアテ</t>
    </rPh>
    <rPh sb="9" eb="11">
      <t>キキン</t>
    </rPh>
    <phoneticPr fontId="5"/>
  </si>
  <si>
    <t>足利市社会福祉事業基金</t>
    <rPh sb="0" eb="3">
      <t>アシカガシ</t>
    </rPh>
    <rPh sb="3" eb="7">
      <t>シャカイフクシ</t>
    </rPh>
    <rPh sb="7" eb="9">
      <t>ジギョウ</t>
    </rPh>
    <rPh sb="9" eb="11">
      <t>キキン</t>
    </rPh>
    <phoneticPr fontId="5"/>
  </si>
  <si>
    <t>足利市図書館施設整備基金</t>
    <rPh sb="0" eb="3">
      <t>アシカガシ</t>
    </rPh>
    <rPh sb="3" eb="6">
      <t>トショカン</t>
    </rPh>
    <rPh sb="6" eb="8">
      <t>シセツ</t>
    </rPh>
    <rPh sb="8" eb="12">
      <t>セイビキキン</t>
    </rPh>
    <phoneticPr fontId="5"/>
  </si>
  <si>
    <t>足利市奨学基金</t>
    <rPh sb="0" eb="3">
      <t>アシカガシ</t>
    </rPh>
    <rPh sb="3" eb="7">
      <t>ショウガクキキン</t>
    </rPh>
    <phoneticPr fontId="5"/>
  </si>
  <si>
    <t>栃木県市町村総合事務組合（一般会計）</t>
    <rPh sb="0" eb="3">
      <t>トチギケン</t>
    </rPh>
    <rPh sb="3" eb="6">
      <t>シチョウソン</t>
    </rPh>
    <rPh sb="6" eb="8">
      <t>ソウゴウ</t>
    </rPh>
    <rPh sb="8" eb="12">
      <t>ジムクミアイ</t>
    </rPh>
    <rPh sb="13" eb="17">
      <t>イッパンカイケイ</t>
    </rPh>
    <phoneticPr fontId="2"/>
  </si>
  <si>
    <t>栃木県市町村総合事務組合（特別会計）</t>
    <rPh sb="0" eb="3">
      <t>トチギケン</t>
    </rPh>
    <rPh sb="3" eb="6">
      <t>シチョウソン</t>
    </rPh>
    <rPh sb="6" eb="8">
      <t>ソウゴウ</t>
    </rPh>
    <rPh sb="8" eb="12">
      <t>ジムクミアイ</t>
    </rPh>
    <rPh sb="13" eb="15">
      <t>トクベツ</t>
    </rPh>
    <rPh sb="15" eb="17">
      <t>カイケイ</t>
    </rPh>
    <phoneticPr fontId="2"/>
  </si>
  <si>
    <t>栃木県後期高齢者医療広域連合（一般会計）</t>
    <rPh sb="0" eb="3">
      <t>トチギケン</t>
    </rPh>
    <rPh sb="3" eb="8">
      <t>コウキコウレイシャ</t>
    </rPh>
    <rPh sb="8" eb="10">
      <t>イリョウ</t>
    </rPh>
    <rPh sb="10" eb="12">
      <t>コウイキ</t>
    </rPh>
    <rPh sb="12" eb="14">
      <t>レンゴウ</t>
    </rPh>
    <rPh sb="15" eb="19">
      <t>イッパンカイケイ</t>
    </rPh>
    <phoneticPr fontId="2"/>
  </si>
  <si>
    <t>栃木県後期高齢者医療広域連合（後期高齢者特別会計）</t>
    <rPh sb="0" eb="3">
      <t>トチギケン</t>
    </rPh>
    <rPh sb="3" eb="8">
      <t>コウキコウレイシャ</t>
    </rPh>
    <rPh sb="8" eb="10">
      <t>イリョウ</t>
    </rPh>
    <rPh sb="10" eb="14">
      <t>コウイキレンゴウ</t>
    </rPh>
    <rPh sb="15" eb="20">
      <t>コウキコウレイシャ</t>
    </rPh>
    <rPh sb="20" eb="24">
      <t>トクベツカイケイ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</si>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</sst>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56416</c:v>
                </c:pt>
                <c:pt idx="1">
                  <c:v>49217</c:v>
                </c:pt>
                <c:pt idx="2">
                  <c:v>49211</c:v>
                </c:pt>
                <c:pt idx="3">
                  <c:v>51738</c:v>
                </c:pt>
                <c:pt idx="4">
                  <c:v>67158</c:v>
                </c:pt>
              </c:numCache>
            </c:numRef>
          </c:val>
          <c:smooth val="0"/>
          <c:extLst>
            <c:ext xmlns:c16="http://schemas.microsoft.com/office/drawing/2014/chart" uri="{C3380CC4-5D6E-409C-BE32-E72D297353CC}">
              <c16:uniqueId val="{00000000-1783-4537-B203-B11085F9855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36467</c:v>
                </c:pt>
                <c:pt idx="1">
                  <c:v>24517</c:v>
                </c:pt>
                <c:pt idx="2">
                  <c:v>26417</c:v>
                </c:pt>
                <c:pt idx="3">
                  <c:v>33848</c:v>
                </c:pt>
                <c:pt idx="4">
                  <c:v>40400</c:v>
                </c:pt>
              </c:numCache>
            </c:numRef>
          </c:val>
          <c:smooth val="0"/>
          <c:extLst>
            <c:ext xmlns:c16="http://schemas.microsoft.com/office/drawing/2014/chart" uri="{C3380CC4-5D6E-409C-BE32-E72D297353CC}">
              <c16:uniqueId val="{00000001-1783-4537-B203-B11085F9855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5.5</c:v>
                </c:pt>
                <c:pt idx="1">
                  <c:v>9.9700000000000006</c:v>
                </c:pt>
                <c:pt idx="2">
                  <c:v>12.23</c:v>
                </c:pt>
                <c:pt idx="3">
                  <c:v>9.42</c:v>
                </c:pt>
                <c:pt idx="4">
                  <c:v>9.6300000000000008</c:v>
                </c:pt>
              </c:numCache>
            </c:numRef>
          </c:val>
          <c:extLst>
            <c:ext xmlns:c16="http://schemas.microsoft.com/office/drawing/2014/chart" uri="{C3380CC4-5D6E-409C-BE32-E72D297353CC}">
              <c16:uniqueId val="{00000000-8FA2-4720-9F87-5EB3FF6FF5A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7.65</c:v>
                </c:pt>
                <c:pt idx="1">
                  <c:v>10.050000000000001</c:v>
                </c:pt>
                <c:pt idx="2">
                  <c:v>14.68</c:v>
                </c:pt>
                <c:pt idx="3">
                  <c:v>17.850000000000001</c:v>
                </c:pt>
                <c:pt idx="4">
                  <c:v>19.510000000000002</c:v>
                </c:pt>
              </c:numCache>
            </c:numRef>
          </c:val>
          <c:extLst>
            <c:ext xmlns:c16="http://schemas.microsoft.com/office/drawing/2014/chart" uri="{C3380CC4-5D6E-409C-BE32-E72D297353CC}">
              <c16:uniqueId val="{00000001-8FA2-4720-9F87-5EB3FF6FF5A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-0.57999999999999996</c:v>
                </c:pt>
                <c:pt idx="1">
                  <c:v>5.24</c:v>
                </c:pt>
                <c:pt idx="2">
                  <c:v>1.99</c:v>
                </c:pt>
                <c:pt idx="3">
                  <c:v>-4.66</c:v>
                </c:pt>
                <c:pt idx="4">
                  <c:v>-1.58</c:v>
                </c:pt>
              </c:numCache>
            </c:numRef>
          </c:val>
          <c:smooth val="0"/>
          <c:extLst>
            <c:ext xmlns:c16="http://schemas.microsoft.com/office/drawing/2014/chart" uri="{C3380CC4-5D6E-409C-BE32-E72D297353CC}">
              <c16:uniqueId val="{00000002-8FA2-4720-9F87-5EB3FF6FF5A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A168-4669-910B-FEF5FEF39BB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168-4669-910B-FEF5FEF39BB9}"/>
            </c:ext>
          </c:extLst>
        </c:ser>
        <c:ser>
          <c:idx val="2"/>
          <c:order val="2"/>
          <c:tx>
            <c:strRef>
              <c:f>データシート!$A$29</c:f>
              <c:strCache>
                <c:ptCount val="1"/>
                <c:pt idx="0">
                  <c:v>太陽光発電事業特別会計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0.01</c:v>
                </c:pt>
                <c:pt idx="8">
                  <c:v>#N/A</c:v>
                </c:pt>
                <c:pt idx="9">
                  <c:v>0.02</c:v>
                </c:pt>
              </c:numCache>
            </c:numRef>
          </c:val>
          <c:extLst>
            <c:ext xmlns:c16="http://schemas.microsoft.com/office/drawing/2014/chart" uri="{C3380CC4-5D6E-409C-BE32-E72D297353CC}">
              <c16:uniqueId val="{00000002-A168-4669-910B-FEF5FEF39BB9}"/>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0.03</c:v>
                </c:pt>
                <c:pt idx="2">
                  <c:v>#N/A</c:v>
                </c:pt>
                <c:pt idx="3">
                  <c:v>0.03</c:v>
                </c:pt>
                <c:pt idx="4">
                  <c:v>#N/A</c:v>
                </c:pt>
                <c:pt idx="5">
                  <c:v>0.04</c:v>
                </c:pt>
                <c:pt idx="6">
                  <c:v>#N/A</c:v>
                </c:pt>
                <c:pt idx="7">
                  <c:v>0.04</c:v>
                </c:pt>
                <c:pt idx="8">
                  <c:v>#N/A</c:v>
                </c:pt>
                <c:pt idx="9">
                  <c:v>0.04</c:v>
                </c:pt>
              </c:numCache>
            </c:numRef>
          </c:val>
          <c:extLst>
            <c:ext xmlns:c16="http://schemas.microsoft.com/office/drawing/2014/chart" uri="{C3380CC4-5D6E-409C-BE32-E72D297353CC}">
              <c16:uniqueId val="{00000003-A168-4669-910B-FEF5FEF39BB9}"/>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0.25</c:v>
                </c:pt>
                <c:pt idx="2">
                  <c:v>#N/A</c:v>
                </c:pt>
                <c:pt idx="3">
                  <c:v>0.22</c:v>
                </c:pt>
                <c:pt idx="4">
                  <c:v>#N/A</c:v>
                </c:pt>
                <c:pt idx="5">
                  <c:v>0.02</c:v>
                </c:pt>
                <c:pt idx="6">
                  <c:v>#N/A</c:v>
                </c:pt>
                <c:pt idx="7">
                  <c:v>7.0000000000000007E-2</c:v>
                </c:pt>
                <c:pt idx="8">
                  <c:v>#N/A</c:v>
                </c:pt>
                <c:pt idx="9">
                  <c:v>0.05</c:v>
                </c:pt>
              </c:numCache>
            </c:numRef>
          </c:val>
          <c:extLst>
            <c:ext xmlns:c16="http://schemas.microsoft.com/office/drawing/2014/chart" uri="{C3380CC4-5D6E-409C-BE32-E72D297353CC}">
              <c16:uniqueId val="{00000004-A168-4669-910B-FEF5FEF39BB9}"/>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0.61</c:v>
                </c:pt>
                <c:pt idx="2">
                  <c:v>#N/A</c:v>
                </c:pt>
                <c:pt idx="3">
                  <c:v>0.39</c:v>
                </c:pt>
                <c:pt idx="4">
                  <c:v>#N/A</c:v>
                </c:pt>
                <c:pt idx="5">
                  <c:v>1.05</c:v>
                </c:pt>
                <c:pt idx="6">
                  <c:v>#N/A</c:v>
                </c:pt>
                <c:pt idx="7">
                  <c:v>1.0900000000000001</c:v>
                </c:pt>
                <c:pt idx="8">
                  <c:v>#N/A</c:v>
                </c:pt>
                <c:pt idx="9">
                  <c:v>1.04</c:v>
                </c:pt>
              </c:numCache>
            </c:numRef>
          </c:val>
          <c:extLst>
            <c:ext xmlns:c16="http://schemas.microsoft.com/office/drawing/2014/chart" uri="{C3380CC4-5D6E-409C-BE32-E72D297353CC}">
              <c16:uniqueId val="{00000005-A168-4669-910B-FEF5FEF39BB9}"/>
            </c:ext>
          </c:extLst>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3.82</c:v>
                </c:pt>
                <c:pt idx="2">
                  <c:v>#N/A</c:v>
                </c:pt>
                <c:pt idx="3">
                  <c:v>3.88</c:v>
                </c:pt>
                <c:pt idx="4">
                  <c:v>#N/A</c:v>
                </c:pt>
                <c:pt idx="5">
                  <c:v>4.1100000000000003</c:v>
                </c:pt>
                <c:pt idx="6">
                  <c:v>#N/A</c:v>
                </c:pt>
                <c:pt idx="7">
                  <c:v>4.2300000000000004</c:v>
                </c:pt>
                <c:pt idx="8">
                  <c:v>#N/A</c:v>
                </c:pt>
                <c:pt idx="9">
                  <c:v>4.2699999999999996</c:v>
                </c:pt>
              </c:numCache>
            </c:numRef>
          </c:val>
          <c:extLst>
            <c:ext xmlns:c16="http://schemas.microsoft.com/office/drawing/2014/chart" uri="{C3380CC4-5D6E-409C-BE32-E72D297353CC}">
              <c16:uniqueId val="{00000006-A168-4669-910B-FEF5FEF39BB9}"/>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2.8</c:v>
                </c:pt>
                <c:pt idx="2">
                  <c:v>#N/A</c:v>
                </c:pt>
                <c:pt idx="3">
                  <c:v>4.3600000000000003</c:v>
                </c:pt>
                <c:pt idx="4">
                  <c:v>#N/A</c:v>
                </c:pt>
                <c:pt idx="5">
                  <c:v>5.68</c:v>
                </c:pt>
                <c:pt idx="6">
                  <c:v>#N/A</c:v>
                </c:pt>
                <c:pt idx="7">
                  <c:v>6.88</c:v>
                </c:pt>
                <c:pt idx="8">
                  <c:v>#N/A</c:v>
                </c:pt>
                <c:pt idx="9">
                  <c:v>7.23</c:v>
                </c:pt>
              </c:numCache>
            </c:numRef>
          </c:val>
          <c:extLst>
            <c:ext xmlns:c16="http://schemas.microsoft.com/office/drawing/2014/chart" uri="{C3380CC4-5D6E-409C-BE32-E72D297353CC}">
              <c16:uniqueId val="{00000007-A168-4669-910B-FEF5FEF39BB9}"/>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10.57</c:v>
                </c:pt>
                <c:pt idx="2">
                  <c:v>#N/A</c:v>
                </c:pt>
                <c:pt idx="3">
                  <c:v>10.31</c:v>
                </c:pt>
                <c:pt idx="4">
                  <c:v>#N/A</c:v>
                </c:pt>
                <c:pt idx="5">
                  <c:v>10.01</c:v>
                </c:pt>
                <c:pt idx="6">
                  <c:v>#N/A</c:v>
                </c:pt>
                <c:pt idx="7">
                  <c:v>9.6199999999999992</c:v>
                </c:pt>
                <c:pt idx="8">
                  <c:v>#N/A</c:v>
                </c:pt>
                <c:pt idx="9">
                  <c:v>8.58</c:v>
                </c:pt>
              </c:numCache>
            </c:numRef>
          </c:val>
          <c:extLst>
            <c:ext xmlns:c16="http://schemas.microsoft.com/office/drawing/2014/chart" uri="{C3380CC4-5D6E-409C-BE32-E72D297353CC}">
              <c16:uniqueId val="{00000008-A168-4669-910B-FEF5FEF39BB9}"/>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5.45</c:v>
                </c:pt>
                <c:pt idx="2">
                  <c:v>#N/A</c:v>
                </c:pt>
                <c:pt idx="3">
                  <c:v>9.9600000000000009</c:v>
                </c:pt>
                <c:pt idx="4">
                  <c:v>#N/A</c:v>
                </c:pt>
                <c:pt idx="5">
                  <c:v>12.22</c:v>
                </c:pt>
                <c:pt idx="6">
                  <c:v>#N/A</c:v>
                </c:pt>
                <c:pt idx="7">
                  <c:v>9.41</c:v>
                </c:pt>
                <c:pt idx="8">
                  <c:v>#N/A</c:v>
                </c:pt>
                <c:pt idx="9">
                  <c:v>9.6199999999999992</c:v>
                </c:pt>
              </c:numCache>
            </c:numRef>
          </c:val>
          <c:extLst>
            <c:ext xmlns:c16="http://schemas.microsoft.com/office/drawing/2014/chart" uri="{C3380CC4-5D6E-409C-BE32-E72D297353CC}">
              <c16:uniqueId val="{00000009-A168-4669-910B-FEF5FEF39BB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5096</c:v>
                </c:pt>
                <c:pt idx="5">
                  <c:v>4971</c:v>
                </c:pt>
                <c:pt idx="8">
                  <c:v>4889</c:v>
                </c:pt>
                <c:pt idx="11">
                  <c:v>4908</c:v>
                </c:pt>
                <c:pt idx="14">
                  <c:v>4855</c:v>
                </c:pt>
              </c:numCache>
            </c:numRef>
          </c:val>
          <c:extLst>
            <c:ext xmlns:c16="http://schemas.microsoft.com/office/drawing/2014/chart" uri="{C3380CC4-5D6E-409C-BE32-E72D297353CC}">
              <c16:uniqueId val="{00000000-B75E-4993-B05D-3DE31D81B2B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75E-4993-B05D-3DE31D81B2B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341</c:v>
                </c:pt>
                <c:pt idx="3">
                  <c:v>173</c:v>
                </c:pt>
                <c:pt idx="6">
                  <c:v>178</c:v>
                </c:pt>
                <c:pt idx="9">
                  <c:v>183</c:v>
                </c:pt>
                <c:pt idx="12">
                  <c:v>0</c:v>
                </c:pt>
              </c:numCache>
            </c:numRef>
          </c:val>
          <c:extLst>
            <c:ext xmlns:c16="http://schemas.microsoft.com/office/drawing/2014/chart" uri="{C3380CC4-5D6E-409C-BE32-E72D297353CC}">
              <c16:uniqueId val="{00000002-B75E-4993-B05D-3DE31D81B2B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75E-4993-B05D-3DE31D81B2B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1711</c:v>
                </c:pt>
                <c:pt idx="3">
                  <c:v>1565</c:v>
                </c:pt>
                <c:pt idx="6">
                  <c:v>1507</c:v>
                </c:pt>
                <c:pt idx="9">
                  <c:v>1535</c:v>
                </c:pt>
                <c:pt idx="12">
                  <c:v>1440</c:v>
                </c:pt>
              </c:numCache>
            </c:numRef>
          </c:val>
          <c:extLst>
            <c:ext xmlns:c16="http://schemas.microsoft.com/office/drawing/2014/chart" uri="{C3380CC4-5D6E-409C-BE32-E72D297353CC}">
              <c16:uniqueId val="{00000004-B75E-4993-B05D-3DE31D81B2B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75E-4993-B05D-3DE31D81B2B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75E-4993-B05D-3DE31D81B2B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4456</c:v>
                </c:pt>
                <c:pt idx="3">
                  <c:v>4399</c:v>
                </c:pt>
                <c:pt idx="6">
                  <c:v>4370</c:v>
                </c:pt>
                <c:pt idx="9">
                  <c:v>4331</c:v>
                </c:pt>
                <c:pt idx="12">
                  <c:v>4242</c:v>
                </c:pt>
              </c:numCache>
            </c:numRef>
          </c:val>
          <c:extLst>
            <c:ext xmlns:c16="http://schemas.microsoft.com/office/drawing/2014/chart" uri="{C3380CC4-5D6E-409C-BE32-E72D297353CC}">
              <c16:uniqueId val="{00000007-B75E-4993-B05D-3DE31D81B2B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1412</c:v>
                </c:pt>
                <c:pt idx="2">
                  <c:v>#N/A</c:v>
                </c:pt>
                <c:pt idx="3">
                  <c:v>#N/A</c:v>
                </c:pt>
                <c:pt idx="4">
                  <c:v>1166</c:v>
                </c:pt>
                <c:pt idx="5">
                  <c:v>#N/A</c:v>
                </c:pt>
                <c:pt idx="6">
                  <c:v>#N/A</c:v>
                </c:pt>
                <c:pt idx="7">
                  <c:v>1166</c:v>
                </c:pt>
                <c:pt idx="8">
                  <c:v>#N/A</c:v>
                </c:pt>
                <c:pt idx="9">
                  <c:v>#N/A</c:v>
                </c:pt>
                <c:pt idx="10">
                  <c:v>1141</c:v>
                </c:pt>
                <c:pt idx="11">
                  <c:v>#N/A</c:v>
                </c:pt>
                <c:pt idx="12">
                  <c:v>#N/A</c:v>
                </c:pt>
                <c:pt idx="13">
                  <c:v>827</c:v>
                </c:pt>
                <c:pt idx="14">
                  <c:v>#N/A</c:v>
                </c:pt>
              </c:numCache>
            </c:numRef>
          </c:val>
          <c:smooth val="0"/>
          <c:extLst>
            <c:ext xmlns:c16="http://schemas.microsoft.com/office/drawing/2014/chart" uri="{C3380CC4-5D6E-409C-BE32-E72D297353CC}">
              <c16:uniqueId val="{00000008-B75E-4993-B05D-3DE31D81B2B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46174</c:v>
                </c:pt>
                <c:pt idx="5">
                  <c:v>44889</c:v>
                </c:pt>
                <c:pt idx="8">
                  <c:v>42982</c:v>
                </c:pt>
                <c:pt idx="11">
                  <c:v>41001</c:v>
                </c:pt>
                <c:pt idx="14">
                  <c:v>38325</c:v>
                </c:pt>
              </c:numCache>
            </c:numRef>
          </c:val>
          <c:extLst>
            <c:ext xmlns:c16="http://schemas.microsoft.com/office/drawing/2014/chart" uri="{C3380CC4-5D6E-409C-BE32-E72D297353CC}">
              <c16:uniqueId val="{00000000-5154-424C-8713-1388F2C48DB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10186</c:v>
                </c:pt>
                <c:pt idx="5">
                  <c:v>8538</c:v>
                </c:pt>
                <c:pt idx="8">
                  <c:v>7851</c:v>
                </c:pt>
                <c:pt idx="11">
                  <c:v>7519</c:v>
                </c:pt>
                <c:pt idx="14">
                  <c:v>7453</c:v>
                </c:pt>
              </c:numCache>
            </c:numRef>
          </c:val>
          <c:extLst>
            <c:ext xmlns:c16="http://schemas.microsoft.com/office/drawing/2014/chart" uri="{C3380CC4-5D6E-409C-BE32-E72D297353CC}">
              <c16:uniqueId val="{00000001-5154-424C-8713-1388F2C48DB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16428</c:v>
                </c:pt>
                <c:pt idx="5">
                  <c:v>18361</c:v>
                </c:pt>
                <c:pt idx="8">
                  <c:v>19914</c:v>
                </c:pt>
                <c:pt idx="11">
                  <c:v>21670</c:v>
                </c:pt>
                <c:pt idx="14">
                  <c:v>22834</c:v>
                </c:pt>
              </c:numCache>
            </c:numRef>
          </c:val>
          <c:extLst>
            <c:ext xmlns:c16="http://schemas.microsoft.com/office/drawing/2014/chart" uri="{C3380CC4-5D6E-409C-BE32-E72D297353CC}">
              <c16:uniqueId val="{00000002-5154-424C-8713-1388F2C48DB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154-424C-8713-1388F2C48DB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154-424C-8713-1388F2C48DB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4</c:v>
                </c:pt>
                <c:pt idx="3">
                  <c:v>5</c:v>
                </c:pt>
                <c:pt idx="6">
                  <c:v>10</c:v>
                </c:pt>
                <c:pt idx="9">
                  <c:v>18</c:v>
                </c:pt>
                <c:pt idx="12">
                  <c:v>12</c:v>
                </c:pt>
              </c:numCache>
            </c:numRef>
          </c:val>
          <c:extLst>
            <c:ext xmlns:c16="http://schemas.microsoft.com/office/drawing/2014/chart" uri="{C3380CC4-5D6E-409C-BE32-E72D297353CC}">
              <c16:uniqueId val="{00000005-5154-424C-8713-1388F2C48DB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8351</c:v>
                </c:pt>
                <c:pt idx="3">
                  <c:v>8189</c:v>
                </c:pt>
                <c:pt idx="6">
                  <c:v>7855</c:v>
                </c:pt>
                <c:pt idx="9">
                  <c:v>8173</c:v>
                </c:pt>
                <c:pt idx="12">
                  <c:v>8296</c:v>
                </c:pt>
              </c:numCache>
            </c:numRef>
          </c:val>
          <c:extLst>
            <c:ext xmlns:c16="http://schemas.microsoft.com/office/drawing/2014/chart" uri="{C3380CC4-5D6E-409C-BE32-E72D297353CC}">
              <c16:uniqueId val="{00000006-5154-424C-8713-1388F2C48DB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5154-424C-8713-1388F2C48DB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20497</c:v>
                </c:pt>
                <c:pt idx="3">
                  <c:v>17623</c:v>
                </c:pt>
                <c:pt idx="6">
                  <c:v>16564</c:v>
                </c:pt>
                <c:pt idx="9">
                  <c:v>15587</c:v>
                </c:pt>
                <c:pt idx="12">
                  <c:v>14291</c:v>
                </c:pt>
              </c:numCache>
            </c:numRef>
          </c:val>
          <c:extLst>
            <c:ext xmlns:c16="http://schemas.microsoft.com/office/drawing/2014/chart" uri="{C3380CC4-5D6E-409C-BE32-E72D297353CC}">
              <c16:uniqueId val="{00000008-5154-424C-8713-1388F2C48DB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539</c:v>
                </c:pt>
                <c:pt idx="3">
                  <c:v>361</c:v>
                </c:pt>
                <c:pt idx="6">
                  <c:v>183</c:v>
                </c:pt>
                <c:pt idx="9">
                  <c:v>0</c:v>
                </c:pt>
                <c:pt idx="12">
                  <c:v>0</c:v>
                </c:pt>
              </c:numCache>
            </c:numRef>
          </c:val>
          <c:extLst>
            <c:ext xmlns:c16="http://schemas.microsoft.com/office/drawing/2014/chart" uri="{C3380CC4-5D6E-409C-BE32-E72D297353CC}">
              <c16:uniqueId val="{00000009-5154-424C-8713-1388F2C48DB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40036</c:v>
                </c:pt>
                <c:pt idx="3">
                  <c:v>39698</c:v>
                </c:pt>
                <c:pt idx="6">
                  <c:v>38020</c:v>
                </c:pt>
                <c:pt idx="9">
                  <c:v>36829</c:v>
                </c:pt>
                <c:pt idx="12">
                  <c:v>36275</c:v>
                </c:pt>
              </c:numCache>
            </c:numRef>
          </c:val>
          <c:extLst>
            <c:ext xmlns:c16="http://schemas.microsoft.com/office/drawing/2014/chart" uri="{C3380CC4-5D6E-409C-BE32-E72D297353CC}">
              <c16:uniqueId val="{0000000A-5154-424C-8713-1388F2C48DB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5154-424C-8713-1388F2C48DB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4378</c:v>
                </c:pt>
                <c:pt idx="1">
                  <c:v>5380</c:v>
                </c:pt>
                <c:pt idx="2">
                  <c:v>5983</c:v>
                </c:pt>
              </c:numCache>
            </c:numRef>
          </c:val>
          <c:extLst>
            <c:ext xmlns:c16="http://schemas.microsoft.com/office/drawing/2014/chart" uri="{C3380CC4-5D6E-409C-BE32-E72D297353CC}">
              <c16:uniqueId val="{00000000-0B0C-4110-B397-3447F56FCD4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2123</c:v>
                </c:pt>
                <c:pt idx="1">
                  <c:v>2534</c:v>
                </c:pt>
                <c:pt idx="2">
                  <c:v>2894</c:v>
                </c:pt>
              </c:numCache>
            </c:numRef>
          </c:val>
          <c:extLst>
            <c:ext xmlns:c16="http://schemas.microsoft.com/office/drawing/2014/chart" uri="{C3380CC4-5D6E-409C-BE32-E72D297353CC}">
              <c16:uniqueId val="{00000001-0B0C-4110-B397-3447F56FCD4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9586</c:v>
                </c:pt>
                <c:pt idx="1">
                  <c:v>10103</c:v>
                </c:pt>
                <c:pt idx="2">
                  <c:v>10590</c:v>
                </c:pt>
              </c:numCache>
            </c:numRef>
          </c:val>
          <c:extLst>
            <c:ext xmlns:c16="http://schemas.microsoft.com/office/drawing/2014/chart" uri="{C3380CC4-5D6E-409C-BE32-E72D297353CC}">
              <c16:uniqueId val="{00000002-0B0C-4110-B397-3447F56FCD4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栃木県足利市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・市債発行の抑制や、利率見直し等により元利償還金等は令和５年度から令和６年度で△</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・公営企業債の元利償還金に対する繰入金については、△</a:t>
          </a:r>
          <a:r>
            <a:rPr kumimoji="1" lang="en-US" altLang="ja-JP" sz="1400">
              <a:latin typeface="ＭＳ ゴシック" pitchFamily="49" charset="-128"/>
              <a:ea typeface="ＭＳ ゴシック" pitchFamily="49" charset="-128"/>
            </a:rPr>
            <a:t>6.2</a:t>
          </a:r>
          <a:r>
            <a:rPr kumimoji="1" lang="ja-JP" altLang="en-US" sz="1400">
              <a:latin typeface="ＭＳ ゴシック" pitchFamily="49" charset="-128"/>
              <a:ea typeface="ＭＳ ゴシック" pitchFamily="49" charset="-128"/>
            </a:rPr>
            <a:t>％と減少している。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・債務負担行為に基づく支出額が令和５年度で終了となり、実質公債費比率を下げている。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・大型公共施設の更新を進める中、多額の地方債発行で財源をまかなうため、今後は実質公債費比率の上昇が見込まれる。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・計画的な事業の推進に留意するとともに、地方債の適正な活用に努めていく。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・満期一括償還地方債を発行していないため、積立てを行っていない。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栃木県足利市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・将来負担額は、令和２年度から減少を続けている。しかしながら充当可能財源についても同様に減少を続けている。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・大型公共施設の更新のため、今後将来負担額にあたる市債の増加、充当可能財源にあたる充当可能基金の更なる減少が見込まれるため、将来負担額の分子全体は増加傾向になっていく。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・地方債においては、起債の内容を精査し、交付税措置のある起債の積極的な活用や、将来負担を考慮した積極的な基金の積立など、引き続き適正な運用を図っていく。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栃木県足利市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・令和５年度の決算剰余金から財政調整基金へ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億、減債基金へ</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億積立。基金残高は令和５年度から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19,467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・今後控えている大型公共施設更新に向けて、財政調整基金からの積み替えなど足利市公共施設整備基金への積極的な積立を行った。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・第８次足利市行政改革大綱により基金積立等に関する取り組みとして、財政調整基金残高の標準財政規模に占める割合を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％以上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％未満としていたが令和６年度は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新クリーンセンターや市役所本庁舎、市民会館の建設など大型公共施設の更新が控えており基金残高が減少していくことが見込まれる。将来の財政負担の軽減を図るため、足利市公共施設等整備基金へ計画的に積み立て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・足利市社会福祉事業基金：社会福祉事業の推進に必要な経費に充てる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・足利市立図書館施設整備基金：足利市図書館の施設の整備に要する財源に充てる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・足利市奨学基金：奨学金貸与の財源に充てる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・足利市公共施設等整備基金：公共施設等整備のため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百万円積み立てたことによる増。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・足利市公共施設等整備基金：</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新クリーンセンターや市役所本庁舎、市民会館の建設など大型公共施設の更新が控えているため、将来の財政負担の軽減を図るため、積極的に積み立てを行うとともに、必要に応じて取崩を行っていきます。</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・剰余金の積立（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百万）や利子分の積立（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百万）の、取崩額（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百万）以上の積立をおこなったことから残高が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・健全で安定した財政運営が行えるように令和８年度から令和１１年度までを期間とした足利市第８次行政改革大綱後期計画においても、財政調整基金が標準財政規模に占める割合の目標を設定した。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・歳計剰余金の積立（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百万）、利子分の積立（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百万）、普通交付税の追加交付による臨時財政対策債償還基金費の積立（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百万）を積立、積立額が取崩額（</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百万）を上回っているため、基金残高が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今後の新クリーンセンターや市役所本庁舎、市民会館の建設など大型公共施設の更新</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による公債費の増加に備え積極的な積立を行う。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栃木県足利市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140,055
133,431
177.76
61,047,730
57,913,383
2,952,591
30,666,824
36,249,882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・類似団体との比較では平均よりも</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下回っている。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・本市の単年度ごとの財政力指数を比較すると令和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年度が</a:t>
          </a:r>
          <a:r>
            <a:rPr kumimoji="1" lang="en-US" altLang="ja-JP" sz="1300">
              <a:latin typeface="ＭＳ Ｐゴシック" panose="020B0600070205080204" pitchFamily="50" charset="-128"/>
              <a:ea typeface="ＭＳ Ｐゴシック" panose="020B0600070205080204" pitchFamily="50" charset="-128"/>
            </a:rPr>
            <a:t>0.74</a:t>
          </a:r>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年度が</a:t>
          </a:r>
          <a:r>
            <a:rPr kumimoji="1" lang="en-US" altLang="ja-JP" sz="1300">
              <a:latin typeface="ＭＳ Ｐゴシック" panose="020B0600070205080204" pitchFamily="50" charset="-128"/>
              <a:ea typeface="ＭＳ Ｐゴシック" panose="020B0600070205080204" pitchFamily="50" charset="-128"/>
            </a:rPr>
            <a:t>0.73</a:t>
          </a:r>
          <a:r>
            <a:rPr kumimoji="1" lang="ja-JP" altLang="en-US" sz="1300">
              <a:latin typeface="ＭＳ Ｐゴシック" panose="020B0600070205080204" pitchFamily="50" charset="-128"/>
              <a:ea typeface="ＭＳ Ｐゴシック" panose="020B0600070205080204" pitchFamily="50" charset="-128"/>
            </a:rPr>
            <a:t>と令和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年度が</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下回った。</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・今後も定住人口の増加や企業誘致の事業を実施することで、市税等の自主財源の増加に努める。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44</xdr:row>
      <xdr:rowOff>147865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312807"/>
          <a:ext cx="0" cy="13788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119942</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63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147865</xdr:rowOff>
    </xdr:from>
    <xdr:to>
      <xdr:col>24</xdr:col>
      <xdr:colOff>12700</xdr:colOff>
      <xdr:row>44</xdr:row>
      <xdr:rowOff>147865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691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77107</xdr:rowOff>
    </xdr:from>
    <xdr:to>
      <xdr:col>23</xdr:col>
      <xdr:colOff>133350</xdr:colOff>
      <xdr:row>42</xdr:row>
      <xdr:rowOff>77107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2780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8362</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37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163285</xdr:rowOff>
    </xdr:from>
    <xdr:to>
      <xdr:col>23</xdr:col>
      <xdr:colOff>184150</xdr:colOff>
      <xdr:row>42</xdr:row>
      <xdr:rowOff>93435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42635</xdr:rowOff>
    </xdr:from>
    <xdr:to>
      <xdr:col>19</xdr:col>
      <xdr:colOff>133350</xdr:colOff>
      <xdr:row>42</xdr:row>
      <xdr:rowOff>77107</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24353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163285</xdr:rowOff>
    </xdr:from>
    <xdr:to>
      <xdr:col>19</xdr:col>
      <xdr:colOff>184150</xdr:colOff>
      <xdr:row>42</xdr:row>
      <xdr:rowOff>93435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92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103612</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61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25400</xdr:rowOff>
    </xdr:from>
    <xdr:to>
      <xdr:col>15</xdr:col>
      <xdr:colOff>82550</xdr:colOff>
      <xdr:row>42</xdr:row>
      <xdr:rowOff>42635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2263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128815</xdr:rowOff>
    </xdr:from>
    <xdr:to>
      <xdr:col>15</xdr:col>
      <xdr:colOff>133350</xdr:colOff>
      <xdr:row>42</xdr:row>
      <xdr:rowOff>58965</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69142</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8165</xdr:rowOff>
    </xdr:from>
    <xdr:to>
      <xdr:col>11</xdr:col>
      <xdr:colOff>31750</xdr:colOff>
      <xdr:row>42</xdr:row>
      <xdr:rowOff>25400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2090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51905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26307</xdr:rowOff>
    </xdr:from>
    <xdr:to>
      <xdr:col>23</xdr:col>
      <xdr:colOff>184150</xdr:colOff>
      <xdr:row>42</xdr:row>
      <xdr:rowOff>127907</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169834</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19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26307</xdr:rowOff>
    </xdr:from>
    <xdr:to>
      <xdr:col>19</xdr:col>
      <xdr:colOff>184150</xdr:colOff>
      <xdr:row>42</xdr:row>
      <xdr:rowOff>127907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112684</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163285</xdr:rowOff>
    </xdr:from>
    <xdr:to>
      <xdr:col>15</xdr:col>
      <xdr:colOff>133350</xdr:colOff>
      <xdr:row>42</xdr:row>
      <xdr:rowOff>93435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78212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27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146050</xdr:rowOff>
    </xdr:from>
    <xdr:to>
      <xdr:col>11</xdr:col>
      <xdr:colOff>82550</xdr:colOff>
      <xdr:row>42</xdr:row>
      <xdr:rowOff>76200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60977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128815</xdr:rowOff>
    </xdr:from>
    <xdr:to>
      <xdr:col>7</xdr:col>
      <xdr:colOff>31750</xdr:colOff>
      <xdr:row>42</xdr:row>
      <xdr:rowOff>58965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43742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・経常収支比率は、類似団体平均値との比較において、例年上回っていたが、令和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年度から類似団体平均値を下回っている。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・昨年度と比較すると</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％増加している。類似団体平均値の増加は</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％であるためその差は縮まってきている。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・人件費が昨年度比</a:t>
          </a:r>
          <a:r>
            <a:rPr kumimoji="1" lang="en-US" altLang="ja-JP" sz="1300">
              <a:latin typeface="ＭＳ Ｐゴシック" panose="020B0600070205080204" pitchFamily="50" charset="-128"/>
              <a:ea typeface="ＭＳ Ｐゴシック" panose="020B0600070205080204" pitchFamily="50" charset="-128"/>
            </a:rPr>
            <a:t>12.1</a:t>
          </a:r>
          <a:r>
            <a:rPr kumimoji="1" lang="ja-JP" altLang="en-US" sz="1300">
              <a:latin typeface="ＭＳ Ｐゴシック" panose="020B0600070205080204" pitchFamily="50" charset="-128"/>
              <a:ea typeface="ＭＳ Ｐゴシック" panose="020B0600070205080204" pitchFamily="50" charset="-128"/>
            </a:rPr>
            <a:t>％増、扶助費が</a:t>
          </a:r>
          <a:r>
            <a:rPr kumimoji="1" lang="en-US" altLang="ja-JP" sz="1300">
              <a:latin typeface="ＭＳ Ｐゴシック" panose="020B0600070205080204" pitchFamily="50" charset="-128"/>
              <a:ea typeface="ＭＳ Ｐゴシック" panose="020B0600070205080204" pitchFamily="50" charset="-128"/>
            </a:rPr>
            <a:t>8.5</a:t>
          </a:r>
          <a:r>
            <a:rPr kumimoji="1" lang="ja-JP" altLang="en-US" sz="1300">
              <a:latin typeface="ＭＳ Ｐゴシック" panose="020B0600070205080204" pitchFamily="50" charset="-128"/>
              <a:ea typeface="ＭＳ Ｐゴシック" panose="020B0600070205080204" pitchFamily="50" charset="-128"/>
            </a:rPr>
            <a:t>％増となっており、指標の増加要因となっている。</a:t>
          </a:r>
          <a:br>
            <a:rPr kumimoji="1" lang="en-US" altLang="ja-JP" sz="1300">
              <a:latin typeface="ＭＳ Ｐゴシック" panose="020B0600070205080204" pitchFamily="50" charset="-128"/>
              <a:ea typeface="ＭＳ Ｐゴシック" panose="020B0600070205080204" pitchFamily="50" charset="-128"/>
            </a:rPr>
          </a:b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69088</xdr:rowOff>
    </xdr:from>
    <xdr:to>
      <xdr:col>23</xdr:col>
      <xdr:colOff>133350</xdr:colOff>
      <xdr:row>67</xdr:row>
      <xdr:rowOff>12446</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1318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155973</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12446</xdr:rowOff>
    </xdr:from>
    <xdr:to>
      <xdr:col>24</xdr:col>
      <xdr:colOff>12700</xdr:colOff>
      <xdr:row>67</xdr:row>
      <xdr:rowOff>12446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49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155465</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75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69088</xdr:rowOff>
    </xdr:from>
    <xdr:to>
      <xdr:col>24</xdr:col>
      <xdr:colOff>12700</xdr:colOff>
      <xdr:row>58</xdr:row>
      <xdr:rowOff>69088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1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56642</xdr:rowOff>
    </xdr:from>
    <xdr:to>
      <xdr:col>23</xdr:col>
      <xdr:colOff>133350</xdr:colOff>
      <xdr:row>62</xdr:row>
      <xdr:rowOff>87884</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515092"/>
          <a:ext cx="8382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86377</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114300</xdr:rowOff>
    </xdr:from>
    <xdr:to>
      <xdr:col>23</xdr:col>
      <xdr:colOff>184150</xdr:colOff>
      <xdr:row>63</xdr:row>
      <xdr:rowOff>44450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92964</xdr:rowOff>
    </xdr:from>
    <xdr:to>
      <xdr:col>19</xdr:col>
      <xdr:colOff>133350</xdr:colOff>
      <xdr:row>61</xdr:row>
      <xdr:rowOff>56642</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37996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17780</xdr:rowOff>
    </xdr:from>
    <xdr:to>
      <xdr:col>19</xdr:col>
      <xdr:colOff>184150</xdr:colOff>
      <xdr:row>62</xdr:row>
      <xdr:rowOff>119380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104157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73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119634</xdr:rowOff>
    </xdr:from>
    <xdr:to>
      <xdr:col>15</xdr:col>
      <xdr:colOff>82550</xdr:colOff>
      <xdr:row>60</xdr:row>
      <xdr:rowOff>92964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235184"/>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63754</xdr:rowOff>
    </xdr:from>
    <xdr:to>
      <xdr:col>15</xdr:col>
      <xdr:colOff>133350</xdr:colOff>
      <xdr:row>61</xdr:row>
      <xdr:rowOff>165354</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5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150131</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60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119634</xdr:rowOff>
    </xdr:from>
    <xdr:to>
      <xdr:col>11</xdr:col>
      <xdr:colOff>31750</xdr:colOff>
      <xdr:row>63</xdr:row>
      <xdr:rowOff>12954</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235184"/>
          <a:ext cx="8890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30226</xdr:rowOff>
    </xdr:from>
    <xdr:to>
      <xdr:col>11</xdr:col>
      <xdr:colOff>82550</xdr:colOff>
      <xdr:row>59</xdr:row>
      <xdr:rowOff>131826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4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142003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8128</xdr:rowOff>
    </xdr:from>
    <xdr:to>
      <xdr:col>7</xdr:col>
      <xdr:colOff>31750</xdr:colOff>
      <xdr:row>62</xdr:row>
      <xdr:rowOff>109728</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119905</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37084</xdr:rowOff>
    </xdr:from>
    <xdr:to>
      <xdr:col>23</xdr:col>
      <xdr:colOff>184150</xdr:colOff>
      <xdr:row>62</xdr:row>
      <xdr:rowOff>138684</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53611</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51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5842</xdr:rowOff>
    </xdr:from>
    <xdr:to>
      <xdr:col>19</xdr:col>
      <xdr:colOff>184150</xdr:colOff>
      <xdr:row>61</xdr:row>
      <xdr:rowOff>107442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117619</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233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42164</xdr:rowOff>
    </xdr:from>
    <xdr:to>
      <xdr:col>15</xdr:col>
      <xdr:colOff>133350</xdr:colOff>
      <xdr:row>60</xdr:row>
      <xdr:rowOff>143764</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32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153941</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09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68834</xdr:rowOff>
    </xdr:from>
    <xdr:to>
      <xdr:col>11</xdr:col>
      <xdr:colOff>82550</xdr:colOff>
      <xdr:row>59</xdr:row>
      <xdr:rowOff>170434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1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155211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27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133604</xdr:rowOff>
    </xdr:from>
    <xdr:to>
      <xdr:col>7</xdr:col>
      <xdr:colOff>31750</xdr:colOff>
      <xdr:row>63</xdr:row>
      <xdr:rowOff>63754</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76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48531</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[122,471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人当たりの人件費・物件費等の決算額は、例年類似団体平均を下回っている。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・人件費については、民間や国、他団体の状況を見ながら適正な給与水準を保つことに努めるとともに、予算編成においては、効率的な組織体制の構築や</a:t>
          </a:r>
          <a:r>
            <a:rPr kumimoji="1" lang="en-US" altLang="ja-JP" sz="1300">
              <a:latin typeface="ＭＳ Ｐゴシック" panose="020B0600070205080204" pitchFamily="50" charset="-128"/>
              <a:ea typeface="ＭＳ Ｐゴシック" panose="020B0600070205080204" pitchFamily="50" charset="-128"/>
            </a:rPr>
            <a:t>ICT</a:t>
          </a:r>
          <a:r>
            <a:rPr kumimoji="1" lang="ja-JP" altLang="en-US" sz="1300">
              <a:latin typeface="ＭＳ Ｐゴシック" panose="020B0600070205080204" pitchFamily="50" charset="-128"/>
              <a:ea typeface="ＭＳ Ｐゴシック" panose="020B0600070205080204" pitchFamily="50" charset="-128"/>
            </a:rPr>
            <a:t>の活用による生産性の向上などを掲げて、総人件費の抑制に取り組んでいる。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・物件費については、令和８年度から始まる第８次足利市行政改革大綱の後期実施計画の中で、事務費、事業費の適正化が図られるよう令和７年度比で毎年１％以内の増加率となることを目標としている。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38066</xdr:rowOff>
    </xdr:from>
    <xdr:to>
      <xdr:col>23</xdr:col>
      <xdr:colOff>133350</xdr:colOff>
      <xdr:row>89</xdr:row>
      <xdr:rowOff>17608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25516"/>
          <a:ext cx="0" cy="1351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161135</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24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17608</xdr:rowOff>
    </xdr:from>
    <xdr:to>
      <xdr:col>24</xdr:col>
      <xdr:colOff>12700</xdr:colOff>
      <xdr:row>89</xdr:row>
      <xdr:rowOff>17608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76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124443</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66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38066</xdr:rowOff>
    </xdr:from>
    <xdr:to>
      <xdr:col>24</xdr:col>
      <xdr:colOff>12700</xdr:colOff>
      <xdr:row>81</xdr:row>
      <xdr:rowOff>38066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25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43799</xdr:rowOff>
    </xdr:from>
    <xdr:to>
      <xdr:col>23</xdr:col>
      <xdr:colOff>133350</xdr:colOff>
      <xdr:row>82</xdr:row>
      <xdr:rowOff>71617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102699"/>
          <a:ext cx="838200" cy="27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72838</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474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100761</xdr:rowOff>
    </xdr:from>
    <xdr:to>
      <xdr:col>23</xdr:col>
      <xdr:colOff>184150</xdr:colOff>
      <xdr:row>85</xdr:row>
      <xdr:rowOff>30911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50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43799</xdr:rowOff>
    </xdr:from>
    <xdr:to>
      <xdr:col>19</xdr:col>
      <xdr:colOff>133350</xdr:colOff>
      <xdr:row>82</xdr:row>
      <xdr:rowOff>97920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102699"/>
          <a:ext cx="889000" cy="54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96856</xdr:rowOff>
    </xdr:from>
    <xdr:to>
      <xdr:col>19</xdr:col>
      <xdr:colOff>184150</xdr:colOff>
      <xdr:row>84</xdr:row>
      <xdr:rowOff>27006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27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11783</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413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43835</xdr:rowOff>
    </xdr:from>
    <xdr:to>
      <xdr:col>15</xdr:col>
      <xdr:colOff>82550</xdr:colOff>
      <xdr:row>82</xdr:row>
      <xdr:rowOff>97920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102735"/>
          <a:ext cx="889000" cy="54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81722</xdr:rowOff>
    </xdr:from>
    <xdr:to>
      <xdr:col>15</xdr:col>
      <xdr:colOff>133350</xdr:colOff>
      <xdr:row>84</xdr:row>
      <xdr:rowOff>11872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1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168099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39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128451</xdr:rowOff>
    </xdr:from>
    <xdr:to>
      <xdr:col>11</xdr:col>
      <xdr:colOff>31750</xdr:colOff>
      <xdr:row>82</xdr:row>
      <xdr:rowOff>43835</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015901"/>
          <a:ext cx="889000" cy="86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16140</xdr:rowOff>
    </xdr:from>
    <xdr:to>
      <xdr:col>11</xdr:col>
      <xdr:colOff>82550</xdr:colOff>
      <xdr:row>83</xdr:row>
      <xdr:rowOff>117740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24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102517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33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50774</xdr:rowOff>
    </xdr:from>
    <xdr:to>
      <xdr:col>7</xdr:col>
      <xdr:colOff>31750</xdr:colOff>
      <xdr:row>82</xdr:row>
      <xdr:rowOff>152374</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0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137151</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196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20817</xdr:rowOff>
    </xdr:from>
    <xdr:to>
      <xdr:col>23</xdr:col>
      <xdr:colOff>184150</xdr:colOff>
      <xdr:row>82</xdr:row>
      <xdr:rowOff>122417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07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37344</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392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164449</xdr:rowOff>
    </xdr:from>
    <xdr:to>
      <xdr:col>19</xdr:col>
      <xdr:colOff>184150</xdr:colOff>
      <xdr:row>82</xdr:row>
      <xdr:rowOff>94599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051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104776</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820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47120</xdr:rowOff>
    </xdr:from>
    <xdr:to>
      <xdr:col>15</xdr:col>
      <xdr:colOff>133350</xdr:colOff>
      <xdr:row>82</xdr:row>
      <xdr:rowOff>148720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0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158897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38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164485</xdr:rowOff>
    </xdr:from>
    <xdr:to>
      <xdr:col>11</xdr:col>
      <xdr:colOff>82550</xdr:colOff>
      <xdr:row>82</xdr:row>
      <xdr:rowOff>94635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05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104812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3820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77651</xdr:rowOff>
    </xdr:from>
    <xdr:to>
      <xdr:col>7</xdr:col>
      <xdr:colOff>31750</xdr:colOff>
      <xdr:row>82</xdr:row>
      <xdr:rowOff>7801</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3965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17978</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733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・ラスパイレス指数は前年度から</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減少し、</a:t>
          </a:r>
          <a:r>
            <a:rPr kumimoji="1" lang="en-US" altLang="ja-JP" sz="1300">
              <a:latin typeface="ＭＳ Ｐゴシック" panose="020B0600070205080204" pitchFamily="50" charset="-128"/>
              <a:ea typeface="ＭＳ Ｐゴシック" panose="020B0600070205080204" pitchFamily="50" charset="-128"/>
            </a:rPr>
            <a:t>98.7</a:t>
          </a:r>
          <a:r>
            <a:rPr kumimoji="1" lang="ja-JP" altLang="en-US" sz="1300">
              <a:latin typeface="ＭＳ Ｐゴシック" panose="020B0600070205080204" pitchFamily="50" charset="-128"/>
              <a:ea typeface="ＭＳ Ｐゴシック" panose="020B0600070205080204" pitchFamily="50" charset="-128"/>
            </a:rPr>
            <a:t>と類似団体を下回った。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・例年本市は、国家公務員の給与制度改定に準じ、給与制度を改正している。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・引き続き、民間や国、他の自治体の状況等をみながら、適宜、給与制度の見直しを図る。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53975</xdr:rowOff>
    </xdr:from>
    <xdr:to>
      <xdr:col>81</xdr:col>
      <xdr:colOff>44450</xdr:colOff>
      <xdr:row>89</xdr:row>
      <xdr:rowOff>49741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941425"/>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21818</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80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49741</xdr:rowOff>
    </xdr:from>
    <xdr:to>
      <xdr:col>81</xdr:col>
      <xdr:colOff>133350</xdr:colOff>
      <xdr:row>89</xdr:row>
      <xdr:rowOff>49741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308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140352</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68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53975</xdr:rowOff>
    </xdr:from>
    <xdr:to>
      <xdr:col>81</xdr:col>
      <xdr:colOff>133350</xdr:colOff>
      <xdr:row>81</xdr:row>
      <xdr:rowOff>53975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94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1059</xdr:rowOff>
    </xdr:from>
    <xdr:to>
      <xdr:col>81</xdr:col>
      <xdr:colOff>44450</xdr:colOff>
      <xdr:row>86</xdr:row>
      <xdr:rowOff>41275</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745759"/>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2768</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747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30691</xdr:rowOff>
    </xdr:from>
    <xdr:to>
      <xdr:col>81</xdr:col>
      <xdr:colOff>95250</xdr:colOff>
      <xdr:row>86</xdr:row>
      <xdr:rowOff>132291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775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41275</xdr:rowOff>
    </xdr:from>
    <xdr:to>
      <xdr:col>77</xdr:col>
      <xdr:colOff>44450</xdr:colOff>
      <xdr:row>86</xdr:row>
      <xdr:rowOff>101600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7859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137177</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88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101600</xdr:rowOff>
    </xdr:from>
    <xdr:to>
      <xdr:col>72</xdr:col>
      <xdr:colOff>203200</xdr:colOff>
      <xdr:row>86</xdr:row>
      <xdr:rowOff>141816</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484630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91016</xdr:rowOff>
    </xdr:from>
    <xdr:to>
      <xdr:col>73</xdr:col>
      <xdr:colOff>44450</xdr:colOff>
      <xdr:row>87</xdr:row>
      <xdr:rowOff>21166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5943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141816</xdr:rowOff>
    </xdr:from>
    <xdr:to>
      <xdr:col>68</xdr:col>
      <xdr:colOff>152400</xdr:colOff>
      <xdr:row>86</xdr:row>
      <xdr:rowOff>141816</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a:off x="13512800" y="148865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26052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94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151341</xdr:rowOff>
    </xdr:from>
    <xdr:to>
      <xdr:col>64</xdr:col>
      <xdr:colOff>152400</xdr:colOff>
      <xdr:row>87</xdr:row>
      <xdr:rowOff>81491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89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66268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982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121709</xdr:rowOff>
    </xdr:from>
    <xdr:to>
      <xdr:col>81</xdr:col>
      <xdr:colOff>95250</xdr:colOff>
      <xdr:row>86</xdr:row>
      <xdr:rowOff>51859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69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138236</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540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161925</xdr:rowOff>
    </xdr:from>
    <xdr:to>
      <xdr:col>77</xdr:col>
      <xdr:colOff>95250</xdr:colOff>
      <xdr:row>86</xdr:row>
      <xdr:rowOff>92075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102252</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50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50800</xdr:rowOff>
    </xdr:from>
    <xdr:to>
      <xdr:col>73</xdr:col>
      <xdr:colOff>44450</xdr:colOff>
      <xdr:row>86</xdr:row>
      <xdr:rowOff>152400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162577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91016</xdr:rowOff>
    </xdr:from>
    <xdr:to>
      <xdr:col>68</xdr:col>
      <xdr:colOff>203200</xdr:colOff>
      <xdr:row>87</xdr:row>
      <xdr:rowOff>21166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31343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31343</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人当たり職員数は</a:t>
          </a:r>
          <a:r>
            <a:rPr kumimoji="1" lang="en-US" altLang="ja-JP" sz="1300">
              <a:latin typeface="ＭＳ Ｐゴシック" panose="020B0600070205080204" pitchFamily="50" charset="-128"/>
              <a:ea typeface="ＭＳ Ｐゴシック" panose="020B0600070205080204" pitchFamily="50" charset="-128"/>
            </a:rPr>
            <a:t>7.03</a:t>
          </a:r>
          <a:r>
            <a:rPr kumimoji="1" lang="ja-JP" altLang="en-US" sz="1300">
              <a:latin typeface="ＭＳ Ｐゴシック" panose="020B0600070205080204" pitchFamily="50" charset="-128"/>
              <a:ea typeface="ＭＳ Ｐゴシック" panose="020B0600070205080204" pitchFamily="50" charset="-128"/>
            </a:rPr>
            <a:t>人と、前年度を</a:t>
          </a:r>
          <a:r>
            <a:rPr kumimoji="1" lang="en-US" altLang="ja-JP" sz="1300">
              <a:latin typeface="ＭＳ Ｐゴシック" panose="020B0600070205080204" pitchFamily="50" charset="-128"/>
              <a:ea typeface="ＭＳ Ｐゴシック" panose="020B0600070205080204" pitchFamily="50" charset="-128"/>
            </a:rPr>
            <a:t>0.07</a:t>
          </a:r>
          <a:r>
            <a:rPr kumimoji="1" lang="ja-JP" altLang="en-US" sz="1300">
              <a:latin typeface="ＭＳ Ｐゴシック" panose="020B0600070205080204" pitchFamily="50" charset="-128"/>
              <a:ea typeface="ＭＳ Ｐゴシック" panose="020B0600070205080204" pitchFamily="50" charset="-128"/>
            </a:rPr>
            <a:t>人上回った。</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・類似団体平均値が前年度より</a:t>
          </a:r>
          <a:r>
            <a:rPr kumimoji="1" lang="en-US" altLang="ja-JP" sz="1300">
              <a:latin typeface="ＭＳ Ｐゴシック" panose="020B0600070205080204" pitchFamily="50" charset="-128"/>
              <a:ea typeface="ＭＳ Ｐゴシック" panose="020B0600070205080204" pitchFamily="50" charset="-128"/>
            </a:rPr>
            <a:t>0.18</a:t>
          </a:r>
          <a:r>
            <a:rPr kumimoji="1" lang="ja-JP" altLang="en-US" sz="1300">
              <a:latin typeface="ＭＳ Ｐゴシック" panose="020B0600070205080204" pitchFamily="50" charset="-128"/>
              <a:ea typeface="ＭＳ Ｐゴシック" panose="020B0600070205080204" pitchFamily="50" charset="-128"/>
            </a:rPr>
            <a:t>人上昇した結果、類似団体平均値を下回った。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・事務事業の見直しや効率的な組織体制の構築を推進し、市民サービスに支障をきたすことがないよう、適正な定員管理や効果的な人員配置を行う。</a:t>
          </a: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8" name="定員管理の状況グラフ枠">
          <a:extLst>
            <a:ext uri="{FF2B5EF4-FFF2-40B4-BE49-F238E27FC236}">
              <a16:creationId xmlns:a16="http://schemas.microsoft.com/office/drawing/2014/main" id="{00000000-0008-0000-0300-00003E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51163</xdr:rowOff>
    </xdr:from>
    <xdr:to>
      <xdr:col>81</xdr:col>
      <xdr:colOff>44450</xdr:colOff>
      <xdr:row>67</xdr:row>
      <xdr:rowOff>7620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7018000" y="9995263"/>
          <a:ext cx="0" cy="14995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151147</xdr:rowOff>
    </xdr:from>
    <xdr:ext cx="762000" cy="259045"/>
    <xdr:sp macro="" textlink="">
      <xdr:nvSpPr>
        <xdr:cNvPr id="320" name="定員管理の状況最小値テキスト">
          <a:extLst>
            <a:ext uri="{FF2B5EF4-FFF2-40B4-BE49-F238E27FC236}">
              <a16:creationId xmlns:a16="http://schemas.microsoft.com/office/drawing/2014/main" id="{00000000-0008-0000-0300-000040010000}"/>
            </a:ext>
          </a:extLst>
        </xdr:cNvPr>
        <xdr:cNvSpPr txBox="1"/>
      </xdr:nvSpPr>
      <xdr:spPr>
        <a:xfrm>
          <a:off x="17106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7620</xdr:rowOff>
    </xdr:from>
    <xdr:to>
      <xdr:col>81</xdr:col>
      <xdr:colOff>133350</xdr:colOff>
      <xdr:row>67</xdr:row>
      <xdr:rowOff>7620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137540</xdr:rowOff>
    </xdr:from>
    <xdr:ext cx="762000" cy="259045"/>
    <xdr:sp macro="" textlink="">
      <xdr:nvSpPr>
        <xdr:cNvPr id="322" name="定員管理の状況最大値テキスト">
          <a:extLst>
            <a:ext uri="{FF2B5EF4-FFF2-40B4-BE49-F238E27FC236}">
              <a16:creationId xmlns:a16="http://schemas.microsoft.com/office/drawing/2014/main" id="{00000000-0008-0000-0300-000042010000}"/>
            </a:ext>
          </a:extLst>
        </xdr:cNvPr>
        <xdr:cNvSpPr txBox="1"/>
      </xdr:nvSpPr>
      <xdr:spPr>
        <a:xfrm>
          <a:off x="17106900" y="973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51163</xdr:rowOff>
    </xdr:from>
    <xdr:to>
      <xdr:col>81</xdr:col>
      <xdr:colOff>133350</xdr:colOff>
      <xdr:row>58</xdr:row>
      <xdr:rowOff>51163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9995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150404</xdr:rowOff>
    </xdr:from>
    <xdr:to>
      <xdr:col>81</xdr:col>
      <xdr:colOff>44450</xdr:colOff>
      <xdr:row>62</xdr:row>
      <xdr:rowOff>3084</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179800" y="10608854"/>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116494</xdr:rowOff>
    </xdr:from>
    <xdr:ext cx="762000" cy="259045"/>
    <xdr:sp macro="" textlink="">
      <xdr:nvSpPr>
        <xdr:cNvPr id="325" name="定員管理の状況平均値テキスト">
          <a:extLst>
            <a:ext uri="{FF2B5EF4-FFF2-40B4-BE49-F238E27FC236}">
              <a16:creationId xmlns:a16="http://schemas.microsoft.com/office/drawing/2014/main" id="{00000000-0008-0000-0300-000045010000}"/>
            </a:ext>
          </a:extLst>
        </xdr:cNvPr>
        <xdr:cNvSpPr txBox="1"/>
      </xdr:nvSpPr>
      <xdr:spPr>
        <a:xfrm>
          <a:off x="17106900" y="1057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144417</xdr:rowOff>
    </xdr:from>
    <xdr:to>
      <xdr:col>81</xdr:col>
      <xdr:colOff>95250</xdr:colOff>
      <xdr:row>62</xdr:row>
      <xdr:rowOff>74567</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9672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146957</xdr:rowOff>
    </xdr:from>
    <xdr:to>
      <xdr:col>77</xdr:col>
      <xdr:colOff>44450</xdr:colOff>
      <xdr:row>61</xdr:row>
      <xdr:rowOff>150404</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5290800" y="10605407"/>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82369</xdr:rowOff>
    </xdr:from>
    <xdr:to>
      <xdr:col>77</xdr:col>
      <xdr:colOff>95250</xdr:colOff>
      <xdr:row>62</xdr:row>
      <xdr:rowOff>12519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129000" y="1054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22696</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10309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129722</xdr:rowOff>
    </xdr:from>
    <xdr:to>
      <xdr:col>72</xdr:col>
      <xdr:colOff>203200</xdr:colOff>
      <xdr:row>61</xdr:row>
      <xdr:rowOff>146957</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4401800" y="105881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51344</xdr:rowOff>
    </xdr:from>
    <xdr:to>
      <xdr:col>73</xdr:col>
      <xdr:colOff>44450</xdr:colOff>
      <xdr:row>61</xdr:row>
      <xdr:rowOff>152944</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5240000" y="1050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163121</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909800" y="1027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98697</xdr:rowOff>
    </xdr:from>
    <xdr:to>
      <xdr:col>68</xdr:col>
      <xdr:colOff>152400</xdr:colOff>
      <xdr:row>61</xdr:row>
      <xdr:rowOff>129722</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3512800" y="10557147"/>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41003</xdr:rowOff>
    </xdr:from>
    <xdr:to>
      <xdr:col>68</xdr:col>
      <xdr:colOff>203200</xdr:colOff>
      <xdr:row>61</xdr:row>
      <xdr:rowOff>142603</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4351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152780</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020800" y="1026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129722</xdr:rowOff>
    </xdr:from>
    <xdr:to>
      <xdr:col>64</xdr:col>
      <xdr:colOff>152400</xdr:colOff>
      <xdr:row>61</xdr:row>
      <xdr:rowOff>59872</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3462000" y="1041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70049</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131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123734</xdr:rowOff>
    </xdr:from>
    <xdr:to>
      <xdr:col>81</xdr:col>
      <xdr:colOff>95250</xdr:colOff>
      <xdr:row>62</xdr:row>
      <xdr:rowOff>53884</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9672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140261</xdr:rowOff>
    </xdr:from>
    <xdr:ext cx="762000" cy="259045"/>
    <xdr:sp macro="" textlink="">
      <xdr:nvSpPr>
        <xdr:cNvPr id="344" name="定員管理の状況該当値テキスト">
          <a:extLst>
            <a:ext uri="{FF2B5EF4-FFF2-40B4-BE49-F238E27FC236}">
              <a16:creationId xmlns:a16="http://schemas.microsoft.com/office/drawing/2014/main" id="{00000000-0008-0000-0300-000058010000}"/>
            </a:ext>
          </a:extLst>
        </xdr:cNvPr>
        <xdr:cNvSpPr txBox="1"/>
      </xdr:nvSpPr>
      <xdr:spPr>
        <a:xfrm>
          <a:off x="17106900" y="1042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99604</xdr:rowOff>
    </xdr:from>
    <xdr:to>
      <xdr:col>77</xdr:col>
      <xdr:colOff>95250</xdr:colOff>
      <xdr:row>62</xdr:row>
      <xdr:rowOff>29754</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1290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14531</xdr:rowOff>
    </xdr:from>
    <xdr:ext cx="7366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798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96157</xdr:rowOff>
    </xdr:from>
    <xdr:to>
      <xdr:col>73</xdr:col>
      <xdr:colOff>44450</xdr:colOff>
      <xdr:row>62</xdr:row>
      <xdr:rowOff>26307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52400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11084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909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78922</xdr:rowOff>
    </xdr:from>
    <xdr:to>
      <xdr:col>68</xdr:col>
      <xdr:colOff>203200</xdr:colOff>
      <xdr:row>62</xdr:row>
      <xdr:rowOff>9072</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4351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165299</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020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47897</xdr:rowOff>
    </xdr:from>
    <xdr:to>
      <xdr:col>64</xdr:col>
      <xdr:colOff>152400</xdr:colOff>
      <xdr:row>61</xdr:row>
      <xdr:rowOff>149497</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3462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134274</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131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・計画的な元利償還金の減少などから、実質公債費率は年々減少し、令和４年度からは類似団体平均値を下回っている。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将来的には大型公共施設の更新に伴い公債費が増加することから、実質公債費比率は上昇していくことが見込まれるため、今後も下水道事業等への繰出しを抑制するほか、税収の確保に努めるなど公債費負担が上昇しないよう努める必要が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0" name="公債費負担の状況グラフ枠">
          <a:extLst>
            <a:ext uri="{FF2B5EF4-FFF2-40B4-BE49-F238E27FC236}">
              <a16:creationId xmlns:a16="http://schemas.microsoft.com/office/drawing/2014/main" id="{00000000-0008-0000-0300-00007C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166511</xdr:rowOff>
    </xdr:from>
    <xdr:to>
      <xdr:col>81</xdr:col>
      <xdr:colOff>44450</xdr:colOff>
      <xdr:row>44</xdr:row>
      <xdr:rowOff>111478</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7018000" y="616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83555</xdr:rowOff>
    </xdr:from>
    <xdr:ext cx="762000" cy="259045"/>
    <xdr:sp macro="" textlink="">
      <xdr:nvSpPr>
        <xdr:cNvPr id="382" name="公債費負担の状況最小値テキスト">
          <a:extLst>
            <a:ext uri="{FF2B5EF4-FFF2-40B4-BE49-F238E27FC236}">
              <a16:creationId xmlns:a16="http://schemas.microsoft.com/office/drawing/2014/main" id="{00000000-0008-0000-0300-00007E010000}"/>
            </a:ext>
          </a:extLst>
        </xdr:cNvPr>
        <xdr:cNvSpPr txBox="1"/>
      </xdr:nvSpPr>
      <xdr:spPr>
        <a:xfrm>
          <a:off x="17106900" y="762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111478</xdr:rowOff>
    </xdr:from>
    <xdr:to>
      <xdr:col>81</xdr:col>
      <xdr:colOff>133350</xdr:colOff>
      <xdr:row>44</xdr:row>
      <xdr:rowOff>111478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929100" y="765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81438</xdr:rowOff>
    </xdr:from>
    <xdr:ext cx="762000" cy="259045"/>
    <xdr:sp macro="" textlink="">
      <xdr:nvSpPr>
        <xdr:cNvPr id="384" name="公債費負担の状況最大値テキスト">
          <a:extLst>
            <a:ext uri="{FF2B5EF4-FFF2-40B4-BE49-F238E27FC236}">
              <a16:creationId xmlns:a16="http://schemas.microsoft.com/office/drawing/2014/main" id="{00000000-0008-0000-0300-000080010000}"/>
            </a:ext>
          </a:extLst>
        </xdr:cNvPr>
        <xdr:cNvSpPr txBox="1"/>
      </xdr:nvSpPr>
      <xdr:spPr>
        <a:xfrm>
          <a:off x="17106900" y="591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166511</xdr:rowOff>
    </xdr:from>
    <xdr:to>
      <xdr:col>81</xdr:col>
      <xdr:colOff>133350</xdr:colOff>
      <xdr:row>35</xdr:row>
      <xdr:rowOff>166511</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929100" y="616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16933</xdr:rowOff>
    </xdr:from>
    <xdr:to>
      <xdr:col>81</xdr:col>
      <xdr:colOff>44450</xdr:colOff>
      <xdr:row>39</xdr:row>
      <xdr:rowOff>70555</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6179800" y="6703483"/>
          <a:ext cx="8382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125888</xdr:rowOff>
    </xdr:from>
    <xdr:ext cx="762000" cy="259045"/>
    <xdr:sp macro="" textlink="">
      <xdr:nvSpPr>
        <xdr:cNvPr id="387" name="公債費負担の状況平均値テキスト">
          <a:extLst>
            <a:ext uri="{FF2B5EF4-FFF2-40B4-BE49-F238E27FC236}">
              <a16:creationId xmlns:a16="http://schemas.microsoft.com/office/drawing/2014/main" id="{00000000-0008-0000-0300-000083010000}"/>
            </a:ext>
          </a:extLst>
        </xdr:cNvPr>
        <xdr:cNvSpPr txBox="1"/>
      </xdr:nvSpPr>
      <xdr:spPr>
        <a:xfrm>
          <a:off x="17106900" y="68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153811</xdr:rowOff>
    </xdr:from>
    <xdr:to>
      <xdr:col>81</xdr:col>
      <xdr:colOff>95250</xdr:colOff>
      <xdr:row>40</xdr:row>
      <xdr:rowOff>83961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69672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70555</xdr:rowOff>
    </xdr:from>
    <xdr:to>
      <xdr:col>77</xdr:col>
      <xdr:colOff>44450</xdr:colOff>
      <xdr:row>39</xdr:row>
      <xdr:rowOff>124178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5290800" y="675710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140405</xdr:rowOff>
    </xdr:from>
    <xdr:to>
      <xdr:col>77</xdr:col>
      <xdr:colOff>95250</xdr:colOff>
      <xdr:row>40</xdr:row>
      <xdr:rowOff>70555</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6129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55332</xdr:rowOff>
    </xdr:from>
    <xdr:ext cx="7366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798800" y="6913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124178</xdr:rowOff>
    </xdr:from>
    <xdr:to>
      <xdr:col>72</xdr:col>
      <xdr:colOff>203200</xdr:colOff>
      <xdr:row>40</xdr:row>
      <xdr:rowOff>73378</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4401800" y="681072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140405</xdr:rowOff>
    </xdr:from>
    <xdr:to>
      <xdr:col>73</xdr:col>
      <xdr:colOff>44450</xdr:colOff>
      <xdr:row>40</xdr:row>
      <xdr:rowOff>70555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5240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55332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909800" y="691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73378</xdr:rowOff>
    </xdr:from>
    <xdr:to>
      <xdr:col>68</xdr:col>
      <xdr:colOff>152400</xdr:colOff>
      <xdr:row>41</xdr:row>
      <xdr:rowOff>35983</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flipV="1">
          <a:off x="13512800" y="6931378"/>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127000</xdr:rowOff>
    </xdr:from>
    <xdr:to>
      <xdr:col>68</xdr:col>
      <xdr:colOff>203200</xdr:colOff>
      <xdr:row>40</xdr:row>
      <xdr:rowOff>57150</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4351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67327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140405</xdr:rowOff>
    </xdr:from>
    <xdr:to>
      <xdr:col>64</xdr:col>
      <xdr:colOff>152400</xdr:colOff>
      <xdr:row>40</xdr:row>
      <xdr:rowOff>70555</xdr:rowOff>
    </xdr:to>
    <xdr:sp macro="" textlink="">
      <xdr:nvSpPr>
        <xdr:cNvPr id="398" name="フローチャート: 判断 397">
          <a:extLst>
            <a:ext uri="{FF2B5EF4-FFF2-40B4-BE49-F238E27FC236}">
              <a16:creationId xmlns:a16="http://schemas.microsoft.com/office/drawing/2014/main" id="{00000000-0008-0000-0300-00008E010000}"/>
            </a:ext>
          </a:extLst>
        </xdr:cNvPr>
        <xdr:cNvSpPr/>
      </xdr:nvSpPr>
      <xdr:spPr>
        <a:xfrm>
          <a:off x="134620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80732</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131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137583</xdr:rowOff>
    </xdr:from>
    <xdr:to>
      <xdr:col>81</xdr:col>
      <xdr:colOff>95250</xdr:colOff>
      <xdr:row>39</xdr:row>
      <xdr:rowOff>67733</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69672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154110</xdr:rowOff>
    </xdr:from>
    <xdr:ext cx="762000" cy="259045"/>
    <xdr:sp macro="" textlink="">
      <xdr:nvSpPr>
        <xdr:cNvPr id="406" name="公債費負担の状況該当値テキスト">
          <a:extLst>
            <a:ext uri="{FF2B5EF4-FFF2-40B4-BE49-F238E27FC236}">
              <a16:creationId xmlns:a16="http://schemas.microsoft.com/office/drawing/2014/main" id="{00000000-0008-0000-0300-000096010000}"/>
            </a:ext>
          </a:extLst>
        </xdr:cNvPr>
        <xdr:cNvSpPr txBox="1"/>
      </xdr:nvSpPr>
      <xdr:spPr>
        <a:xfrm>
          <a:off x="17106900" y="649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19755</xdr:rowOff>
    </xdr:from>
    <xdr:to>
      <xdr:col>77</xdr:col>
      <xdr:colOff>95250</xdr:colOff>
      <xdr:row>39</xdr:row>
      <xdr:rowOff>121355</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6129000" y="67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131532</xdr:rowOff>
    </xdr:from>
    <xdr:ext cx="7366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798800" y="6475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73378</xdr:rowOff>
    </xdr:from>
    <xdr:to>
      <xdr:col>73</xdr:col>
      <xdr:colOff>44450</xdr:colOff>
      <xdr:row>40</xdr:row>
      <xdr:rowOff>3528</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5240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13705</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909800" y="65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22578</xdr:rowOff>
    </xdr:from>
    <xdr:to>
      <xdr:col>68</xdr:col>
      <xdr:colOff>203200</xdr:colOff>
      <xdr:row>40</xdr:row>
      <xdr:rowOff>124178</xdr:rowOff>
    </xdr:to>
    <xdr:sp macro="" textlink="">
      <xdr:nvSpPr>
        <xdr:cNvPr id="411" name="楕円 410">
          <a:extLst>
            <a:ext uri="{FF2B5EF4-FFF2-40B4-BE49-F238E27FC236}">
              <a16:creationId xmlns:a16="http://schemas.microsoft.com/office/drawing/2014/main" id="{00000000-0008-0000-0300-00009B010000}"/>
            </a:ext>
          </a:extLst>
        </xdr:cNvPr>
        <xdr:cNvSpPr/>
      </xdr:nvSpPr>
      <xdr:spPr>
        <a:xfrm>
          <a:off x="14351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108955</xdr:rowOff>
    </xdr:from>
    <xdr:ext cx="762000" cy="25904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020800" y="696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156633</xdr:rowOff>
    </xdr:from>
    <xdr:to>
      <xdr:col>64</xdr:col>
      <xdr:colOff>152400</xdr:colOff>
      <xdr:row>41</xdr:row>
      <xdr:rowOff>86783</xdr:rowOff>
    </xdr:to>
    <xdr:sp macro="" textlink="">
      <xdr:nvSpPr>
        <xdr:cNvPr id="413" name="楕円 412">
          <a:extLst>
            <a:ext uri="{FF2B5EF4-FFF2-40B4-BE49-F238E27FC236}">
              <a16:creationId xmlns:a16="http://schemas.microsoft.com/office/drawing/2014/main" id="{00000000-0008-0000-0300-00009D010000}"/>
            </a:ext>
          </a:extLst>
        </xdr:cNvPr>
        <xdr:cNvSpPr/>
      </xdr:nvSpPr>
      <xdr:spPr>
        <a:xfrm>
          <a:off x="13462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71560</xdr:rowOff>
    </xdr:from>
    <xdr:ext cx="762000" cy="25904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3131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・計画的な基金積立等の実施により、基金全体で</a:t>
          </a:r>
          <a:r>
            <a:rPr kumimoji="1" lang="en-US" altLang="ja-JP" sz="1300">
              <a:latin typeface="ＭＳ Ｐゴシック" panose="020B0600070205080204" pitchFamily="50" charset="-128"/>
              <a:ea typeface="ＭＳ Ｐゴシック" panose="020B0600070205080204" pitchFamily="50" charset="-128"/>
            </a:rPr>
            <a:t>8.0</a:t>
          </a:r>
          <a:r>
            <a:rPr kumimoji="1" lang="ja-JP" altLang="en-US" sz="1300">
              <a:latin typeface="ＭＳ Ｐゴシック" panose="020B0600070205080204" pitchFamily="50" charset="-128"/>
              <a:ea typeface="ＭＳ Ｐゴシック" panose="020B0600070205080204" pitchFamily="50" charset="-128"/>
            </a:rPr>
            <a:t>％増加するなど、前年度に引き続き将来負担に充当できる財源が上回っており、将来負担は生じていない。</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・しかしながら、今後新焼却施設の整備や、市役所本庁舎及び新市民会館の建設など、大型公共施設の更新が重なることから、より厳しい財政状況が予想される。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・基金の取崩しを最小限に抑えるため、歳出の徹底的な見直しに取り組むほか、交付税措置のある起債の活用など、将来負担の増加の抑制に取り組む。</a:t>
          </a:r>
        </a:p>
      </xdr:txBody>
    </xdr:sp>
    <xdr:clientData/>
  </xdr:twoCellAnchor>
  <xdr:oneCellAnchor>
    <xdr:from>
      <xdr:col>61</xdr:col>
      <xdr:colOff>6350</xdr:colOff>
      <xdr:row>10</xdr:row>
      <xdr:rowOff>63500</xdr:rowOff>
    </xdr:from>
    <xdr:ext cx="298543" cy="225703"/>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2" name="将来負担の状況グラフ枠">
          <a:extLst>
            <a:ext uri="{FF2B5EF4-FFF2-40B4-BE49-F238E27FC236}">
              <a16:creationId xmlns:a16="http://schemas.microsoft.com/office/drawing/2014/main" id="{00000000-0008-0000-0300-0000BA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66816</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7018000" y="2370667"/>
          <a:ext cx="0" cy="16394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38893</xdr:rowOff>
    </xdr:from>
    <xdr:ext cx="762000" cy="259045"/>
    <xdr:sp macro="" textlink="">
      <xdr:nvSpPr>
        <xdr:cNvPr id="444" name="将来負担の状況最小値テキスト">
          <a:extLst>
            <a:ext uri="{FF2B5EF4-FFF2-40B4-BE49-F238E27FC236}">
              <a16:creationId xmlns:a16="http://schemas.microsoft.com/office/drawing/2014/main" id="{00000000-0008-0000-0300-0000BC010000}"/>
            </a:ext>
          </a:extLst>
        </xdr:cNvPr>
        <xdr:cNvSpPr txBox="1"/>
      </xdr:nvSpPr>
      <xdr:spPr>
        <a:xfrm>
          <a:off x="17106900" y="3982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66816</xdr:rowOff>
    </xdr:from>
    <xdr:to>
      <xdr:col>81</xdr:col>
      <xdr:colOff>133350</xdr:colOff>
      <xdr:row>23</xdr:row>
      <xdr:rowOff>66816</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929100" y="4010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6" name="将来負担の状況最大値テキスト">
          <a:extLst>
            <a:ext uri="{FF2B5EF4-FFF2-40B4-BE49-F238E27FC236}">
              <a16:creationId xmlns:a16="http://schemas.microsoft.com/office/drawing/2014/main" id="{00000000-0008-0000-0300-0000BE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68456</xdr:rowOff>
    </xdr:from>
    <xdr:ext cx="762000" cy="259045"/>
    <xdr:sp macro="" textlink="">
      <xdr:nvSpPr>
        <xdr:cNvPr id="448" name="将来負担の状況平均値テキスト">
          <a:extLst>
            <a:ext uri="{FF2B5EF4-FFF2-40B4-BE49-F238E27FC236}">
              <a16:creationId xmlns:a16="http://schemas.microsoft.com/office/drawing/2014/main" id="{00000000-0008-0000-0300-0000C0010000}"/>
            </a:ext>
          </a:extLst>
        </xdr:cNvPr>
        <xdr:cNvSpPr txBox="1"/>
      </xdr:nvSpPr>
      <xdr:spPr>
        <a:xfrm>
          <a:off x="17106900" y="22973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96379</xdr:rowOff>
    </xdr:from>
    <xdr:to>
      <xdr:col>81</xdr:col>
      <xdr:colOff>95250</xdr:colOff>
      <xdr:row>14</xdr:row>
      <xdr:rowOff>26529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967200" y="232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145979</xdr:rowOff>
    </xdr:from>
    <xdr:to>
      <xdr:col>68</xdr:col>
      <xdr:colOff>203200</xdr:colOff>
      <xdr:row>14</xdr:row>
      <xdr:rowOff>76129</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4351000" y="2374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86306</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020800" y="214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170109</xdr:rowOff>
    </xdr:from>
    <xdr:to>
      <xdr:col>64</xdr:col>
      <xdr:colOff>152400</xdr:colOff>
      <xdr:row>14</xdr:row>
      <xdr:rowOff>100259</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3462000" y="2398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110436</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131800" y="216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栃木県足利市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140,055
133,431
177.76
61,047,730
57,913,383
2,952,591
30,666,824
36,249,882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・人件費の決算額を前年度と比較すると</a:t>
          </a:r>
          <a:r>
            <a:rPr kumimoji="1" lang="en-US" altLang="ja-JP" sz="1300">
              <a:latin typeface="ＭＳ Ｐゴシック" panose="020B0600070205080204" pitchFamily="50" charset="-128"/>
              <a:ea typeface="ＭＳ Ｐゴシック" panose="020B0600070205080204" pitchFamily="50" charset="-128"/>
            </a:rPr>
            <a:t>1,111,215</a:t>
          </a:r>
          <a:r>
            <a:rPr kumimoji="1" lang="ja-JP" altLang="en-US" sz="1300">
              <a:latin typeface="ＭＳ Ｐゴシック" panose="020B0600070205080204" pitchFamily="50" charset="-128"/>
              <a:ea typeface="ＭＳ Ｐゴシック" panose="020B0600070205080204" pitchFamily="50" charset="-128"/>
            </a:rPr>
            <a:t>千円の増となった。</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例年本市は、国家公務員の給与制度改定に準じ、給与制度を改正している。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・引き続き、民間や国、他の自治体の状況等をみながら、適宜、給与制度の見直しを行う。</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・特定財源の確保、経常一般財源の増収に努める。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0</xdr:rowOff>
    </xdr:from>
    <xdr:to>
      <xdr:col>24</xdr:col>
      <xdr:colOff>25400</xdr:colOff>
      <xdr:row>42</xdr:row>
      <xdr:rowOff>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2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143527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0</xdr:rowOff>
    </xdr:from>
    <xdr:to>
      <xdr:col>24</xdr:col>
      <xdr:colOff>114300</xdr:colOff>
      <xdr:row>42</xdr:row>
      <xdr:rowOff>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86377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7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0</xdr:rowOff>
    </xdr:from>
    <xdr:to>
      <xdr:col>24</xdr:col>
      <xdr:colOff>114300</xdr:colOff>
      <xdr:row>34</xdr:row>
      <xdr:rowOff>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2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40</xdr:row>
      <xdr:rowOff>50800</xdr:rowOff>
    </xdr:from>
    <xdr:to>
      <xdr:col>24</xdr:col>
      <xdr:colOff>25400</xdr:colOff>
      <xdr:row>42</xdr:row>
      <xdr:rowOff>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908800"/>
          <a:ext cx="838200" cy="29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111777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83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95250</xdr:rowOff>
    </xdr:from>
    <xdr:to>
      <xdr:col>24</xdr:col>
      <xdr:colOff>76200</xdr:colOff>
      <xdr:row>38</xdr:row>
      <xdr:rowOff>25400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50800</xdr:rowOff>
    </xdr:from>
    <xdr:to>
      <xdr:col>19</xdr:col>
      <xdr:colOff>187325</xdr:colOff>
      <xdr:row>40</xdr:row>
      <xdr:rowOff>139700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908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101600</xdr:rowOff>
    </xdr:from>
    <xdr:to>
      <xdr:col>20</xdr:col>
      <xdr:colOff>38100</xdr:colOff>
      <xdr:row>37</xdr:row>
      <xdr:rowOff>31750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41927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40</xdr:row>
      <xdr:rowOff>25400</xdr:rowOff>
    </xdr:from>
    <xdr:to>
      <xdr:col>15</xdr:col>
      <xdr:colOff>98425</xdr:colOff>
      <xdr:row>40</xdr:row>
      <xdr:rowOff>139700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883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127000</xdr:rowOff>
    </xdr:from>
    <xdr:to>
      <xdr:col>15</xdr:col>
      <xdr:colOff>149225</xdr:colOff>
      <xdr:row>37</xdr:row>
      <xdr:rowOff>57150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9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67327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40</xdr:row>
      <xdr:rowOff>25400</xdr:rowOff>
    </xdr:from>
    <xdr:to>
      <xdr:col>11</xdr:col>
      <xdr:colOff>9525</xdr:colOff>
      <xdr:row>40</xdr:row>
      <xdr:rowOff>127000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8834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63500</xdr:rowOff>
    </xdr:from>
    <xdr:to>
      <xdr:col>11</xdr:col>
      <xdr:colOff>60325</xdr:colOff>
      <xdr:row>36</xdr:row>
      <xdr:rowOff>165100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3827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57150</xdr:rowOff>
    </xdr:from>
    <xdr:to>
      <xdr:col>6</xdr:col>
      <xdr:colOff>171450</xdr:colOff>
      <xdr:row>37</xdr:row>
      <xdr:rowOff>158750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168927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41</xdr:row>
      <xdr:rowOff>120650</xdr:rowOff>
    </xdr:from>
    <xdr:to>
      <xdr:col>24</xdr:col>
      <xdr:colOff>76200</xdr:colOff>
      <xdr:row>42</xdr:row>
      <xdr:rowOff>50800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715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41</xdr:row>
      <xdr:rowOff>29227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0</xdr:rowOff>
    </xdr:from>
    <xdr:to>
      <xdr:col>20</xdr:col>
      <xdr:colOff>38100</xdr:colOff>
      <xdr:row>40</xdr:row>
      <xdr:rowOff>101600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86377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40</xdr:row>
      <xdr:rowOff>88900</xdr:rowOff>
    </xdr:from>
    <xdr:to>
      <xdr:col>15</xdr:col>
      <xdr:colOff>149225</xdr:colOff>
      <xdr:row>41</xdr:row>
      <xdr:rowOff>19050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41</xdr:row>
      <xdr:rowOff>3827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146050</xdr:rowOff>
    </xdr:from>
    <xdr:to>
      <xdr:col>11</xdr:col>
      <xdr:colOff>60325</xdr:colOff>
      <xdr:row>40</xdr:row>
      <xdr:rowOff>76200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83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60977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76200</xdr:rowOff>
    </xdr:from>
    <xdr:to>
      <xdr:col>6</xdr:col>
      <xdr:colOff>171450</xdr:colOff>
      <xdr:row>41</xdr:row>
      <xdr:rowOff>6350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40</xdr:row>
      <xdr:rowOff>162577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・近年は</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％台で推移しており、類似団体平均値を下回っている状況が続いている。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・決算額ではプレミアム付商品券発行事業費が減（△</a:t>
          </a:r>
          <a:r>
            <a:rPr kumimoji="1" lang="en-US" altLang="ja-JP" sz="1300">
              <a:latin typeface="ＭＳ Ｐゴシック" panose="020B0600070205080204" pitchFamily="50" charset="-128"/>
              <a:ea typeface="ＭＳ Ｐゴシック" panose="020B0600070205080204" pitchFamily="50" charset="-128"/>
            </a:rPr>
            <a:t>348,212</a:t>
          </a:r>
          <a:r>
            <a:rPr kumimoji="1" lang="ja-JP" altLang="en-US" sz="1300">
              <a:latin typeface="ＭＳ Ｐゴシック" panose="020B0600070205080204" pitchFamily="50" charset="-128"/>
              <a:ea typeface="ＭＳ Ｐゴシック" panose="020B0600070205080204" pitchFamily="50" charset="-128"/>
            </a:rPr>
            <a:t>千円）になったことにより、前年比△</a:t>
          </a:r>
          <a:r>
            <a:rPr kumimoji="1" lang="en-US" altLang="ja-JP" sz="1300">
              <a:latin typeface="ＭＳ Ｐゴシック" panose="020B0600070205080204" pitchFamily="50" charset="-128"/>
              <a:ea typeface="ＭＳ Ｐゴシック" panose="020B0600070205080204" pitchFamily="50" charset="-128"/>
            </a:rPr>
            <a:t>499,935</a:t>
          </a:r>
          <a:r>
            <a:rPr kumimoji="1" lang="ja-JP" altLang="en-US" sz="1300">
              <a:latin typeface="ＭＳ Ｐゴシック" panose="020B0600070205080204" pitchFamily="50" charset="-128"/>
              <a:ea typeface="ＭＳ Ｐゴシック" panose="020B0600070205080204" pitchFamily="50" charset="-128"/>
            </a:rPr>
            <a:t>千円である。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21</xdr:row>
      <xdr:rowOff>146050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225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0</xdr:rowOff>
    </xdr:from>
    <xdr:to>
      <xdr:col>82</xdr:col>
      <xdr:colOff>107950</xdr:colOff>
      <xdr:row>14</xdr:row>
      <xdr:rowOff>139700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4003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156227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2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12700</xdr:rowOff>
    </xdr:from>
    <xdr:to>
      <xdr:col>82</xdr:col>
      <xdr:colOff>158750</xdr:colOff>
      <xdr:row>16</xdr:row>
      <xdr:rowOff>114300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114300</xdr:rowOff>
    </xdr:from>
    <xdr:to>
      <xdr:col>78</xdr:col>
      <xdr:colOff>69850</xdr:colOff>
      <xdr:row>14</xdr:row>
      <xdr:rowOff>139700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514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158750</xdr:rowOff>
    </xdr:from>
    <xdr:to>
      <xdr:col>78</xdr:col>
      <xdr:colOff>120650</xdr:colOff>
      <xdr:row>16</xdr:row>
      <xdr:rowOff>88900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73677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25400</xdr:rowOff>
    </xdr:from>
    <xdr:to>
      <xdr:col>73</xdr:col>
      <xdr:colOff>180975</xdr:colOff>
      <xdr:row>14</xdr:row>
      <xdr:rowOff>114300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425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120650</xdr:rowOff>
    </xdr:from>
    <xdr:to>
      <xdr:col>74</xdr:col>
      <xdr:colOff>31750</xdr:colOff>
      <xdr:row>16</xdr:row>
      <xdr:rowOff>50800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35577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25400</xdr:rowOff>
    </xdr:from>
    <xdr:to>
      <xdr:col>69</xdr:col>
      <xdr:colOff>92075</xdr:colOff>
      <xdr:row>15</xdr:row>
      <xdr:rowOff>6350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425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139700</xdr:rowOff>
    </xdr:from>
    <xdr:to>
      <xdr:col>69</xdr:col>
      <xdr:colOff>142875</xdr:colOff>
      <xdr:row>15</xdr:row>
      <xdr:rowOff>69850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54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54627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69850</xdr:rowOff>
    </xdr:from>
    <xdr:to>
      <xdr:col>65</xdr:col>
      <xdr:colOff>53975</xdr:colOff>
      <xdr:row>16</xdr:row>
      <xdr:rowOff>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156227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120650</xdr:rowOff>
    </xdr:from>
    <xdr:to>
      <xdr:col>82</xdr:col>
      <xdr:colOff>158750</xdr:colOff>
      <xdr:row>14</xdr:row>
      <xdr:rowOff>50800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12</xdr:row>
      <xdr:rowOff>137177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88900</xdr:rowOff>
    </xdr:from>
    <xdr:to>
      <xdr:col>78</xdr:col>
      <xdr:colOff>120650</xdr:colOff>
      <xdr:row>15</xdr:row>
      <xdr:rowOff>19050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29227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25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63500</xdr:rowOff>
    </xdr:from>
    <xdr:to>
      <xdr:col>74</xdr:col>
      <xdr:colOff>31750</xdr:colOff>
      <xdr:row>14</xdr:row>
      <xdr:rowOff>165100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3827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146050</xdr:rowOff>
    </xdr:from>
    <xdr:to>
      <xdr:col>69</xdr:col>
      <xdr:colOff>142875</xdr:colOff>
      <xdr:row>14</xdr:row>
      <xdr:rowOff>76200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37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86377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127000</xdr:rowOff>
    </xdr:from>
    <xdr:to>
      <xdr:col>65</xdr:col>
      <xdr:colOff>53975</xdr:colOff>
      <xdr:row>15</xdr:row>
      <xdr:rowOff>57150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67327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・扶助費の比率は</a:t>
          </a:r>
          <a:r>
            <a:rPr kumimoji="1" lang="en-US" altLang="ja-JP" sz="1300">
              <a:latin typeface="ＭＳ Ｐゴシック" panose="020B0600070205080204" pitchFamily="50" charset="-128"/>
              <a:ea typeface="ＭＳ Ｐゴシック" panose="020B0600070205080204" pitchFamily="50" charset="-128"/>
            </a:rPr>
            <a:t>13.7</a:t>
          </a:r>
          <a:r>
            <a:rPr kumimoji="1" lang="ja-JP" altLang="en-US" sz="1300">
              <a:latin typeface="ＭＳ Ｐゴシック" panose="020B0600070205080204" pitchFamily="50" charset="-128"/>
              <a:ea typeface="ＭＳ Ｐゴシック" panose="020B0600070205080204" pitchFamily="50" charset="-128"/>
            </a:rPr>
            <a:t>％であり、類似団体平均値を</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％ﾄ上回っている。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・昨年度は</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％の差であったためその差が大きく開いた。</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102507</xdr:rowOff>
    </xdr:from>
    <xdr:to>
      <xdr:col>24</xdr:col>
      <xdr:colOff>25400</xdr:colOff>
      <xdr:row>61</xdr:row>
      <xdr:rowOff>118835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189357"/>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90912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549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118835</xdr:rowOff>
    </xdr:from>
    <xdr:to>
      <xdr:col>24</xdr:col>
      <xdr:colOff>114300</xdr:colOff>
      <xdr:row>61</xdr:row>
      <xdr:rowOff>118835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577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17434</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102507</xdr:rowOff>
    </xdr:from>
    <xdr:to>
      <xdr:col>24</xdr:col>
      <xdr:colOff>114300</xdr:colOff>
      <xdr:row>53</xdr:row>
      <xdr:rowOff>102507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78015</xdr:rowOff>
    </xdr:from>
    <xdr:to>
      <xdr:col>24</xdr:col>
      <xdr:colOff>25400</xdr:colOff>
      <xdr:row>59</xdr:row>
      <xdr:rowOff>167822</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10022115"/>
          <a:ext cx="8382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43742</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816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27215</xdr:rowOff>
    </xdr:from>
    <xdr:to>
      <xdr:col>24</xdr:col>
      <xdr:colOff>76200</xdr:colOff>
      <xdr:row>58</xdr:row>
      <xdr:rowOff>128815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9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69850</xdr:rowOff>
    </xdr:from>
    <xdr:to>
      <xdr:col>19</xdr:col>
      <xdr:colOff>187325</xdr:colOff>
      <xdr:row>58</xdr:row>
      <xdr:rowOff>78015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842500"/>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166007</xdr:rowOff>
    </xdr:from>
    <xdr:to>
      <xdr:col>20</xdr:col>
      <xdr:colOff>38100</xdr:colOff>
      <xdr:row>58</xdr:row>
      <xdr:rowOff>96157</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106334</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0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69850</xdr:rowOff>
    </xdr:from>
    <xdr:to>
      <xdr:col>15</xdr:col>
      <xdr:colOff>98425</xdr:colOff>
      <xdr:row>57</xdr:row>
      <xdr:rowOff>102507</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842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68035</xdr:rowOff>
    </xdr:from>
    <xdr:to>
      <xdr:col>15</xdr:col>
      <xdr:colOff>149225</xdr:colOff>
      <xdr:row>57</xdr:row>
      <xdr:rowOff>169635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154412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102507</xdr:rowOff>
    </xdr:from>
    <xdr:to>
      <xdr:col>11</xdr:col>
      <xdr:colOff>9525</xdr:colOff>
      <xdr:row>58</xdr:row>
      <xdr:rowOff>143328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875157"/>
          <a:ext cx="889000" cy="21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157843</xdr:rowOff>
    </xdr:from>
    <xdr:to>
      <xdr:col>11</xdr:col>
      <xdr:colOff>60325</xdr:colOff>
      <xdr:row>57</xdr:row>
      <xdr:rowOff>87993</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98170</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100693</xdr:rowOff>
    </xdr:from>
    <xdr:to>
      <xdr:col>6</xdr:col>
      <xdr:colOff>171450</xdr:colOff>
      <xdr:row>58</xdr:row>
      <xdr:rowOff>30843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87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41020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117022</xdr:rowOff>
    </xdr:from>
    <xdr:to>
      <xdr:col>24</xdr:col>
      <xdr:colOff>76200</xdr:colOff>
      <xdr:row>60</xdr:row>
      <xdr:rowOff>47172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1023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89099</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27215</xdr:rowOff>
    </xdr:from>
    <xdr:to>
      <xdr:col>20</xdr:col>
      <xdr:colOff>38100</xdr:colOff>
      <xdr:row>58</xdr:row>
      <xdr:rowOff>128815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9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113592</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10057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19050</xdr:rowOff>
    </xdr:from>
    <xdr:to>
      <xdr:col>15</xdr:col>
      <xdr:colOff>149225</xdr:colOff>
      <xdr:row>57</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130827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51707</xdr:rowOff>
    </xdr:from>
    <xdr:to>
      <xdr:col>11</xdr:col>
      <xdr:colOff>60325</xdr:colOff>
      <xdr:row>57</xdr:row>
      <xdr:rowOff>153307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138084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92528</xdr:rowOff>
    </xdr:from>
    <xdr:to>
      <xdr:col>6</xdr:col>
      <xdr:colOff>171450</xdr:colOff>
      <xdr:row>59</xdr:row>
      <xdr:rowOff>22678</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100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7455</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・市民文化財団出捐金の皆減（△</a:t>
          </a:r>
          <a:r>
            <a:rPr kumimoji="1" lang="en-US" altLang="ja-JP" sz="1300">
              <a:latin typeface="ＭＳ Ｐゴシック" panose="020B0600070205080204" pitchFamily="50" charset="-128"/>
              <a:ea typeface="ＭＳ Ｐゴシック" panose="020B0600070205080204" pitchFamily="50" charset="-128"/>
            </a:rPr>
            <a:t>100,000</a:t>
          </a:r>
          <a:r>
            <a:rPr kumimoji="1" lang="ja-JP" altLang="en-US" sz="1300">
              <a:latin typeface="ＭＳ Ｐゴシック" panose="020B0600070205080204" pitchFamily="50" charset="-128"/>
              <a:ea typeface="ＭＳ Ｐゴシック" panose="020B0600070205080204" pitchFamily="50" charset="-128"/>
            </a:rPr>
            <a:t>千円）により出資金が前年度比</a:t>
          </a:r>
          <a:r>
            <a:rPr kumimoji="1" lang="en-US" altLang="ja-JP" sz="1300">
              <a:latin typeface="ＭＳ Ｐゴシック" panose="020B0600070205080204" pitchFamily="50" charset="-128"/>
              <a:ea typeface="ＭＳ Ｐゴシック" panose="020B0600070205080204" pitchFamily="50" charset="-128"/>
            </a:rPr>
            <a:t>-17.9</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・類似団体平均値と比較すると、</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％下回っており、昨年度よりその差が大きくなった。</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139700</xdr:rowOff>
    </xdr:from>
    <xdr:to>
      <xdr:col>82</xdr:col>
      <xdr:colOff>107950</xdr:colOff>
      <xdr:row>60</xdr:row>
      <xdr:rowOff>88900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551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54627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139700</xdr:rowOff>
    </xdr:from>
    <xdr:to>
      <xdr:col>82</xdr:col>
      <xdr:colOff>196850</xdr:colOff>
      <xdr:row>52</xdr:row>
      <xdr:rowOff>139700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19050</xdr:rowOff>
    </xdr:from>
    <xdr:to>
      <xdr:col>82</xdr:col>
      <xdr:colOff>107950</xdr:colOff>
      <xdr:row>59</xdr:row>
      <xdr:rowOff>69850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101346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124477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107950</xdr:rowOff>
    </xdr:from>
    <xdr:to>
      <xdr:col>82</xdr:col>
      <xdr:colOff>158750</xdr:colOff>
      <xdr:row>58</xdr:row>
      <xdr:rowOff>38100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88900</xdr:rowOff>
    </xdr:from>
    <xdr:to>
      <xdr:col>78</xdr:col>
      <xdr:colOff>69850</xdr:colOff>
      <xdr:row>59</xdr:row>
      <xdr:rowOff>19050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0330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88900</xdr:rowOff>
    </xdr:from>
    <xdr:to>
      <xdr:col>73</xdr:col>
      <xdr:colOff>180975</xdr:colOff>
      <xdr:row>58</xdr:row>
      <xdr:rowOff>127000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1003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95250</xdr:rowOff>
    </xdr:from>
    <xdr:to>
      <xdr:col>74</xdr:col>
      <xdr:colOff>31750</xdr:colOff>
      <xdr:row>58</xdr:row>
      <xdr:rowOff>25400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35577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127000</xdr:rowOff>
    </xdr:from>
    <xdr:to>
      <xdr:col>69</xdr:col>
      <xdr:colOff>92075</xdr:colOff>
      <xdr:row>59</xdr:row>
      <xdr:rowOff>44450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0711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44450</xdr:rowOff>
    </xdr:from>
    <xdr:to>
      <xdr:col>69</xdr:col>
      <xdr:colOff>142875</xdr:colOff>
      <xdr:row>57</xdr:row>
      <xdr:rowOff>146050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156227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73677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19050</xdr:rowOff>
    </xdr:from>
    <xdr:to>
      <xdr:col>82</xdr:col>
      <xdr:colOff>158750</xdr:colOff>
      <xdr:row>59</xdr:row>
      <xdr:rowOff>120650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162577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139700</xdr:rowOff>
    </xdr:from>
    <xdr:to>
      <xdr:col>78</xdr:col>
      <xdr:colOff>120650</xdr:colOff>
      <xdr:row>59</xdr:row>
      <xdr:rowOff>69850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54627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17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38100</xdr:rowOff>
    </xdr:from>
    <xdr:to>
      <xdr:col>74</xdr:col>
      <xdr:colOff>31750</xdr:colOff>
      <xdr:row>58</xdr:row>
      <xdr:rowOff>139700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124477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76200</xdr:rowOff>
    </xdr:from>
    <xdr:to>
      <xdr:col>69</xdr:col>
      <xdr:colOff>142875</xdr:colOff>
      <xdr:row>59</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162577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165100</xdr:rowOff>
    </xdr:from>
    <xdr:to>
      <xdr:col>65</xdr:col>
      <xdr:colOff>53975</xdr:colOff>
      <xdr:row>59</xdr:row>
      <xdr:rowOff>95250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80027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・補助費等の決算額は、国県支出金等返還金の減（△</a:t>
          </a:r>
          <a:r>
            <a:rPr kumimoji="1" lang="en-US" altLang="ja-JP" sz="1300">
              <a:latin typeface="ＭＳ Ｐゴシック" panose="020B0600070205080204" pitchFamily="50" charset="-128"/>
              <a:ea typeface="ＭＳ Ｐゴシック" panose="020B0600070205080204" pitchFamily="50" charset="-128"/>
            </a:rPr>
            <a:t>227,946</a:t>
          </a:r>
          <a:r>
            <a:rPr kumimoji="1" lang="ja-JP" altLang="en-US" sz="1300">
              <a:latin typeface="ＭＳ Ｐゴシック" panose="020B0600070205080204" pitchFamily="50" charset="-128"/>
              <a:ea typeface="ＭＳ Ｐゴシック" panose="020B0600070205080204" pitchFamily="50" charset="-128"/>
            </a:rPr>
            <a:t>千円）などにより前年度比</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％となった。</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・類似団体平均値と比較しても</a:t>
          </a:r>
          <a:r>
            <a:rPr kumimoji="1" lang="en-US" altLang="ja-JP" sz="1300">
              <a:latin typeface="ＭＳ Ｐゴシック" panose="020B0600070205080204" pitchFamily="50" charset="-128"/>
              <a:ea typeface="ＭＳ Ｐゴシック" panose="020B0600070205080204" pitchFamily="50" charset="-128"/>
            </a:rPr>
            <a:t>5.7</a:t>
          </a:r>
          <a:r>
            <a:rPr kumimoji="1" lang="ja-JP" altLang="en-US" sz="1300">
              <a:latin typeface="ＭＳ Ｐゴシック" panose="020B0600070205080204" pitchFamily="50" charset="-128"/>
              <a:ea typeface="ＭＳ Ｐゴシック" panose="020B0600070205080204" pitchFamily="50" charset="-128"/>
            </a:rPr>
            <a:t>％下回っており、前年度の</a:t>
          </a:r>
          <a:r>
            <a:rPr kumimoji="1" lang="en-US" altLang="ja-JP" sz="1300">
              <a:latin typeface="ＭＳ Ｐゴシック" panose="020B0600070205080204" pitchFamily="50" charset="-128"/>
              <a:ea typeface="ＭＳ Ｐゴシック" panose="020B0600070205080204" pitchFamily="50" charset="-128"/>
            </a:rPr>
            <a:t>4.9</a:t>
          </a:r>
          <a:r>
            <a:rPr kumimoji="1" lang="ja-JP" altLang="en-US" sz="1300">
              <a:latin typeface="ＭＳ Ｐゴシック" panose="020B0600070205080204" pitchFamily="50" charset="-128"/>
              <a:ea typeface="ＭＳ Ｐゴシック" panose="020B0600070205080204" pitchFamily="50" charset="-128"/>
            </a:rPr>
            <a:t>％よりさらに差が開いている。</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170434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681980"/>
          <a:ext cx="0" cy="1517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142511</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717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170434</xdr:rowOff>
    </xdr:from>
    <xdr:to>
      <xdr:col>82</xdr:col>
      <xdr:colOff>196850</xdr:colOff>
      <xdr:row>41</xdr:row>
      <xdr:rowOff>170434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719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53848</xdr:rowOff>
    </xdr:from>
    <xdr:to>
      <xdr:col>82</xdr:col>
      <xdr:colOff>107950</xdr:colOff>
      <xdr:row>34</xdr:row>
      <xdr:rowOff>72136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5671800" y="588314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153433</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6325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9906</xdr:rowOff>
    </xdr:from>
    <xdr:to>
      <xdr:col>82</xdr:col>
      <xdr:colOff>158750</xdr:colOff>
      <xdr:row>37</xdr:row>
      <xdr:rowOff>111506</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72136</xdr:rowOff>
    </xdr:from>
    <xdr:to>
      <xdr:col>78</xdr:col>
      <xdr:colOff>69850</xdr:colOff>
      <xdr:row>34</xdr:row>
      <xdr:rowOff>81280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4782800" y="59014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126492</xdr:rowOff>
    </xdr:from>
    <xdr:to>
      <xdr:col>78</xdr:col>
      <xdr:colOff>120650</xdr:colOff>
      <xdr:row>37</xdr:row>
      <xdr:rowOff>56642</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41419</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72136</xdr:rowOff>
    </xdr:from>
    <xdr:to>
      <xdr:col>73</xdr:col>
      <xdr:colOff>180975</xdr:colOff>
      <xdr:row>34</xdr:row>
      <xdr:rowOff>81280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59014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108204</xdr:rowOff>
    </xdr:from>
    <xdr:to>
      <xdr:col>74</xdr:col>
      <xdr:colOff>31750</xdr:colOff>
      <xdr:row>37</xdr:row>
      <xdr:rowOff>38354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23131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72136</xdr:rowOff>
    </xdr:from>
    <xdr:to>
      <xdr:col>69</xdr:col>
      <xdr:colOff>92075</xdr:colOff>
      <xdr:row>34</xdr:row>
      <xdr:rowOff>145288</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flipV="1">
          <a:off x="13004800" y="59014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44196</xdr:rowOff>
    </xdr:from>
    <xdr:to>
      <xdr:col>69</xdr:col>
      <xdr:colOff>142875</xdr:colOff>
      <xdr:row>36</xdr:row>
      <xdr:rowOff>145796</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130573</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23131</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3048</xdr:rowOff>
    </xdr:from>
    <xdr:to>
      <xdr:col>82</xdr:col>
      <xdr:colOff>158750</xdr:colOff>
      <xdr:row>34</xdr:row>
      <xdr:rowOff>104648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583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19575</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567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21336</xdr:rowOff>
    </xdr:from>
    <xdr:to>
      <xdr:col>78</xdr:col>
      <xdr:colOff>120650</xdr:colOff>
      <xdr:row>34</xdr:row>
      <xdr:rowOff>122936</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133113</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5619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30480</xdr:rowOff>
    </xdr:from>
    <xdr:to>
      <xdr:col>74</xdr:col>
      <xdr:colOff>31750</xdr:colOff>
      <xdr:row>34</xdr:row>
      <xdr:rowOff>132080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142257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21336</xdr:rowOff>
    </xdr:from>
    <xdr:to>
      <xdr:col>69</xdr:col>
      <xdr:colOff>142875</xdr:colOff>
      <xdr:row>34</xdr:row>
      <xdr:rowOff>122936</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585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133113</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94488</xdr:rowOff>
    </xdr:from>
    <xdr:to>
      <xdr:col>65</xdr:col>
      <xdr:colOff>53975</xdr:colOff>
      <xdr:row>35</xdr:row>
      <xdr:rowOff>24638</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34815</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・公債費の比率は</a:t>
          </a:r>
          <a:r>
            <a:rPr kumimoji="1" lang="en-US" altLang="ja-JP" sz="1300">
              <a:latin typeface="ＭＳ Ｐゴシック" panose="020B0600070205080204" pitchFamily="50" charset="-128"/>
              <a:ea typeface="ＭＳ Ｐゴシック" panose="020B0600070205080204" pitchFamily="50" charset="-128"/>
            </a:rPr>
            <a:t>13.0</a:t>
          </a:r>
          <a:r>
            <a:rPr kumimoji="1" lang="ja-JP" altLang="en-US" sz="1300">
              <a:latin typeface="ＭＳ Ｐゴシック" panose="020B0600070205080204" pitchFamily="50" charset="-128"/>
              <a:ea typeface="ＭＳ Ｐゴシック" panose="020B0600070205080204" pitchFamily="50" charset="-128"/>
            </a:rPr>
            <a:t>％であり、類似団体平均値を</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・比較的高利率であった過去の借入の償還が進んでおり、公債費が減少しているが近年の借入、利率見直しにおいても金利が上昇傾向である。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・将来は、大型公共施設の更新による多額の借入により、公債費の増加が見込まれる。引き続き、起債の適正化に努め、公債費の抑制を図る。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115570</xdr:rowOff>
    </xdr:from>
    <xdr:to>
      <xdr:col>24</xdr:col>
      <xdr:colOff>25400</xdr:colOff>
      <xdr:row>81</xdr:row>
      <xdr:rowOff>30662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631420"/>
          <a:ext cx="0" cy="1286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2739</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90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30662</xdr:rowOff>
    </xdr:from>
    <xdr:to>
      <xdr:col>24</xdr:col>
      <xdr:colOff>114300</xdr:colOff>
      <xdr:row>81</xdr:row>
      <xdr:rowOff>30662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918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30497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115570</xdr:rowOff>
    </xdr:from>
    <xdr:to>
      <xdr:col>24</xdr:col>
      <xdr:colOff>114300</xdr:colOff>
      <xdr:row>73</xdr:row>
      <xdr:rowOff>115570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102507</xdr:rowOff>
    </xdr:from>
    <xdr:to>
      <xdr:col>24</xdr:col>
      <xdr:colOff>25400</xdr:colOff>
      <xdr:row>77</xdr:row>
      <xdr:rowOff>161289</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3304157"/>
          <a:ext cx="8382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95629</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2972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123552</xdr:rowOff>
    </xdr:from>
    <xdr:to>
      <xdr:col>24</xdr:col>
      <xdr:colOff>76200</xdr:colOff>
      <xdr:row>78</xdr:row>
      <xdr:rowOff>53702</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154758</xdr:rowOff>
    </xdr:from>
    <xdr:to>
      <xdr:col>19</xdr:col>
      <xdr:colOff>187325</xdr:colOff>
      <xdr:row>77</xdr:row>
      <xdr:rowOff>161289</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335640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4355</xdr:rowOff>
    </xdr:from>
    <xdr:to>
      <xdr:col>20</xdr:col>
      <xdr:colOff>38100</xdr:colOff>
      <xdr:row>78</xdr:row>
      <xdr:rowOff>105955</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377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90732</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463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135164</xdr:rowOff>
    </xdr:from>
    <xdr:to>
      <xdr:col>15</xdr:col>
      <xdr:colOff>98425</xdr:colOff>
      <xdr:row>77</xdr:row>
      <xdr:rowOff>154758</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336814"/>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17418</xdr:rowOff>
    </xdr:from>
    <xdr:to>
      <xdr:col>15</xdr:col>
      <xdr:colOff>149225</xdr:colOff>
      <xdr:row>78</xdr:row>
      <xdr:rowOff>119018</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39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103795</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476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135164</xdr:rowOff>
    </xdr:from>
    <xdr:to>
      <xdr:col>11</xdr:col>
      <xdr:colOff>9525</xdr:colOff>
      <xdr:row>78</xdr:row>
      <xdr:rowOff>42092</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336814"/>
          <a:ext cx="889000" cy="7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149679</xdr:rowOff>
    </xdr:from>
    <xdr:to>
      <xdr:col>11</xdr:col>
      <xdr:colOff>60325</xdr:colOff>
      <xdr:row>78</xdr:row>
      <xdr:rowOff>79829</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64606</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37012</xdr:rowOff>
    </xdr:from>
    <xdr:to>
      <xdr:col>6</xdr:col>
      <xdr:colOff>171450</xdr:colOff>
      <xdr:row>78</xdr:row>
      <xdr:rowOff>138612</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41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123389</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49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51707</xdr:rowOff>
    </xdr:from>
    <xdr:to>
      <xdr:col>24</xdr:col>
      <xdr:colOff>76200</xdr:colOff>
      <xdr:row>77</xdr:row>
      <xdr:rowOff>153307</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25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68234</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09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110489</xdr:rowOff>
    </xdr:from>
    <xdr:to>
      <xdr:col>20</xdr:col>
      <xdr:colOff>38100</xdr:colOff>
      <xdr:row>78</xdr:row>
      <xdr:rowOff>40639</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50816</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103958</xdr:rowOff>
    </xdr:from>
    <xdr:to>
      <xdr:col>15</xdr:col>
      <xdr:colOff>149225</xdr:colOff>
      <xdr:row>78</xdr:row>
      <xdr:rowOff>34108</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3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44285</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07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84364</xdr:rowOff>
    </xdr:from>
    <xdr:to>
      <xdr:col>11</xdr:col>
      <xdr:colOff>60325</xdr:colOff>
      <xdr:row>78</xdr:row>
      <xdr:rowOff>14514</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2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24691</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0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162742</xdr:rowOff>
    </xdr:from>
    <xdr:to>
      <xdr:col>6</xdr:col>
      <xdr:colOff>171450</xdr:colOff>
      <xdr:row>78</xdr:row>
      <xdr:rowOff>92892</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36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103069</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13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・公債費以外の比率は</a:t>
          </a:r>
          <a:r>
            <a:rPr kumimoji="1" lang="en-US" altLang="ja-JP" sz="1300">
              <a:latin typeface="ＭＳ Ｐゴシック" panose="020B0600070205080204" pitchFamily="50" charset="-128"/>
              <a:ea typeface="ＭＳ Ｐゴシック" panose="020B0600070205080204" pitchFamily="50" charset="-128"/>
            </a:rPr>
            <a:t>78.7</a:t>
          </a:r>
          <a:r>
            <a:rPr kumimoji="1" lang="ja-JP" altLang="en-US" sz="1300">
              <a:latin typeface="ＭＳ Ｐゴシック" panose="020B0600070205080204" pitchFamily="50" charset="-128"/>
              <a:ea typeface="ＭＳ Ｐゴシック" panose="020B0600070205080204" pitchFamily="50" charset="-128"/>
            </a:rPr>
            <a:t>％であり、昨年までは類似団体平均値を下回っていたが令和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・歳出合計は前年度比</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％であり定額減税調整給付金事業費の皆増（＋</a:t>
          </a:r>
          <a:r>
            <a:rPr kumimoji="1" lang="en-US" altLang="ja-JP" sz="1300">
              <a:latin typeface="ＭＳ Ｐゴシック" panose="020B0600070205080204" pitchFamily="50" charset="-128"/>
              <a:ea typeface="ＭＳ Ｐゴシック" panose="020B0600070205080204" pitchFamily="50" charset="-128"/>
            </a:rPr>
            <a:t>1,001,070</a:t>
          </a:r>
          <a:r>
            <a:rPr kumimoji="1" lang="ja-JP" altLang="en-US" sz="1300">
              <a:latin typeface="ＭＳ Ｐゴシック" panose="020B0600070205080204" pitchFamily="50" charset="-128"/>
              <a:ea typeface="ＭＳ Ｐゴシック" panose="020B0600070205080204" pitchFamily="50" charset="-128"/>
            </a:rPr>
            <a:t>千円）や、斎場再整備事業費の増（＋</a:t>
          </a:r>
          <a:r>
            <a:rPr kumimoji="1" lang="en-US" altLang="ja-JP" sz="1300">
              <a:latin typeface="ＭＳ Ｐゴシック" panose="020B0600070205080204" pitchFamily="50" charset="-128"/>
              <a:ea typeface="ＭＳ Ｐゴシック" panose="020B0600070205080204" pitchFamily="50" charset="-128"/>
            </a:rPr>
            <a:t>892,418</a:t>
          </a:r>
          <a:r>
            <a:rPr kumimoji="1" lang="ja-JP" altLang="en-US" sz="1300">
              <a:latin typeface="ＭＳ Ｐゴシック" panose="020B0600070205080204" pitchFamily="50" charset="-128"/>
              <a:ea typeface="ＭＳ Ｐゴシック" panose="020B0600070205080204" pitchFamily="50" charset="-128"/>
            </a:rPr>
            <a:t>千円）などによって、公債費以外の比率は</a:t>
          </a:r>
          <a:r>
            <a:rPr kumimoji="1" lang="en-US" altLang="ja-JP" sz="1300">
              <a:latin typeface="ＭＳ Ｐゴシック" panose="020B0600070205080204" pitchFamily="50" charset="-128"/>
              <a:ea typeface="ＭＳ Ｐゴシック" panose="020B0600070205080204" pitchFamily="50" charset="-128"/>
            </a:rPr>
            <a:t>78.7</a:t>
          </a:r>
          <a:r>
            <a:rPr kumimoji="1" lang="ja-JP" altLang="en-US" sz="1300">
              <a:latin typeface="ＭＳ Ｐゴシック" panose="020B0600070205080204" pitchFamily="50" charset="-128"/>
              <a:ea typeface="ＭＳ Ｐゴシック" panose="020B0600070205080204" pitchFamily="50" charset="-128"/>
            </a:rPr>
            <a:t>と前年度比</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％となっている。</a:t>
          </a:r>
          <a:br>
            <a:rPr kumimoji="1" lang="en-US" altLang="ja-JP"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・事務事業の見直しを進め、より一層の経費節減に取り組む必要があります。</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7" name="公債費以外グラフ枠">
          <a:extLst>
            <a:ext uri="{FF2B5EF4-FFF2-40B4-BE49-F238E27FC236}">
              <a16:creationId xmlns:a16="http://schemas.microsoft.com/office/drawing/2014/main" id="{00000000-0008-0000-0400-0000AB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81</xdr:row>
      <xdr:rowOff>31750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6510000" y="1253998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3827</xdr:rowOff>
    </xdr:from>
    <xdr:ext cx="762000" cy="259045"/>
    <xdr:sp macro="" textlink="">
      <xdr:nvSpPr>
        <xdr:cNvPr id="429" name="公債費以外最小値テキスト">
          <a:extLst>
            <a:ext uri="{FF2B5EF4-FFF2-40B4-BE49-F238E27FC236}">
              <a16:creationId xmlns:a16="http://schemas.microsoft.com/office/drawing/2014/main" id="{00000000-0008-0000-0400-0000AD010000}"/>
            </a:ext>
          </a:extLst>
        </xdr:cNvPr>
        <xdr:cNvSpPr txBox="1"/>
      </xdr:nvSpPr>
      <xdr:spPr>
        <a:xfrm>
          <a:off x="165989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31750</xdr:rowOff>
    </xdr:from>
    <xdr:to>
      <xdr:col>82</xdr:col>
      <xdr:colOff>196850</xdr:colOff>
      <xdr:row>81</xdr:row>
      <xdr:rowOff>31750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391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31" name="公債費以外最大値テキスト">
          <a:extLst>
            <a:ext uri="{FF2B5EF4-FFF2-40B4-BE49-F238E27FC236}">
              <a16:creationId xmlns:a16="http://schemas.microsoft.com/office/drawing/2014/main" id="{00000000-0008-0000-0400-0000AF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85090</xdr:rowOff>
    </xdr:from>
    <xdr:to>
      <xdr:col>82</xdr:col>
      <xdr:colOff>107950</xdr:colOff>
      <xdr:row>76</xdr:row>
      <xdr:rowOff>142239</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5671800" y="12943840"/>
          <a:ext cx="838200" cy="22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85107</xdr:rowOff>
    </xdr:from>
    <xdr:ext cx="762000" cy="259045"/>
    <xdr:sp macro="" textlink="">
      <xdr:nvSpPr>
        <xdr:cNvPr id="434" name="公債費以外平均値テキスト">
          <a:extLst>
            <a:ext uri="{FF2B5EF4-FFF2-40B4-BE49-F238E27FC236}">
              <a16:creationId xmlns:a16="http://schemas.microsoft.com/office/drawing/2014/main" id="{00000000-0008-0000-0400-0000B2010000}"/>
            </a:ext>
          </a:extLst>
        </xdr:cNvPr>
        <xdr:cNvSpPr txBox="1"/>
      </xdr:nvSpPr>
      <xdr:spPr>
        <a:xfrm>
          <a:off x="16598900" y="12943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68580</xdr:rowOff>
    </xdr:from>
    <xdr:to>
      <xdr:col>82</xdr:col>
      <xdr:colOff>158750</xdr:colOff>
      <xdr:row>76</xdr:row>
      <xdr:rowOff>170180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64592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157480</xdr:rowOff>
    </xdr:from>
    <xdr:to>
      <xdr:col>78</xdr:col>
      <xdr:colOff>69850</xdr:colOff>
      <xdr:row>75</xdr:row>
      <xdr:rowOff>85090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4782800" y="12844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102870</xdr:rowOff>
    </xdr:from>
    <xdr:to>
      <xdr:col>78</xdr:col>
      <xdr:colOff>120650</xdr:colOff>
      <xdr:row>76</xdr:row>
      <xdr:rowOff>33020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5621000" y="1296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17797</xdr:rowOff>
    </xdr:from>
    <xdr:ext cx="7366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290800" y="13047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66040</xdr:rowOff>
    </xdr:from>
    <xdr:to>
      <xdr:col>73</xdr:col>
      <xdr:colOff>180975</xdr:colOff>
      <xdr:row>74</xdr:row>
      <xdr:rowOff>157480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3893800" y="127533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160020</xdr:rowOff>
    </xdr:from>
    <xdr:to>
      <xdr:col>74</xdr:col>
      <xdr:colOff>31750</xdr:colOff>
      <xdr:row>75</xdr:row>
      <xdr:rowOff>90170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4732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74947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401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66040</xdr:rowOff>
    </xdr:from>
    <xdr:to>
      <xdr:col>69</xdr:col>
      <xdr:colOff>92075</xdr:colOff>
      <xdr:row>76</xdr:row>
      <xdr:rowOff>88900</xdr:rowOff>
    </xdr:to>
    <xdr:cxnSp macro="">
      <xdr:nvCxnSpPr>
        <xdr:cNvPr id="442" name="直線コネクタ 441">
          <a:extLst>
            <a:ext uri="{FF2B5EF4-FFF2-40B4-BE49-F238E27FC236}">
              <a16:creationId xmlns:a16="http://schemas.microsoft.com/office/drawing/2014/main" id="{00000000-0008-0000-0400-0000BA010000}"/>
            </a:ext>
          </a:extLst>
        </xdr:cNvPr>
        <xdr:cNvCxnSpPr/>
      </xdr:nvCxnSpPr>
      <xdr:spPr>
        <a:xfrm flipV="1">
          <a:off x="13004800" y="1275334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80010</xdr:rowOff>
    </xdr:from>
    <xdr:to>
      <xdr:col>69</xdr:col>
      <xdr:colOff>142875</xdr:colOff>
      <xdr:row>74</xdr:row>
      <xdr:rowOff>10160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3843000" y="12595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20337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36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57150</xdr:rowOff>
    </xdr:from>
    <xdr:to>
      <xdr:col>65</xdr:col>
      <xdr:colOff>53975</xdr:colOff>
      <xdr:row>75</xdr:row>
      <xdr:rowOff>158750</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2954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168927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91439</xdr:rowOff>
    </xdr:from>
    <xdr:to>
      <xdr:col>82</xdr:col>
      <xdr:colOff>158750</xdr:colOff>
      <xdr:row>77</xdr:row>
      <xdr:rowOff>21589</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63516</xdr:rowOff>
    </xdr:from>
    <xdr:ext cx="762000" cy="259045"/>
    <xdr:sp macro="" textlink="">
      <xdr:nvSpPr>
        <xdr:cNvPr id="453" name="公債費以外該当値テキスト">
          <a:extLst>
            <a:ext uri="{FF2B5EF4-FFF2-40B4-BE49-F238E27FC236}">
              <a16:creationId xmlns:a16="http://schemas.microsoft.com/office/drawing/2014/main" id="{00000000-0008-0000-0400-0000C5010000}"/>
            </a:ext>
          </a:extLst>
        </xdr:cNvPr>
        <xdr:cNvSpPr txBox="1"/>
      </xdr:nvSpPr>
      <xdr:spPr>
        <a:xfrm>
          <a:off x="16598900" y="13093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34290</xdr:rowOff>
    </xdr:from>
    <xdr:to>
      <xdr:col>78</xdr:col>
      <xdr:colOff>120650</xdr:colOff>
      <xdr:row>75</xdr:row>
      <xdr:rowOff>135890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5621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146067</xdr:rowOff>
    </xdr:from>
    <xdr:ext cx="7366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5290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106680</xdr:rowOff>
    </xdr:from>
    <xdr:to>
      <xdr:col>74</xdr:col>
      <xdr:colOff>31750</xdr:colOff>
      <xdr:row>75</xdr:row>
      <xdr:rowOff>36830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4732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47007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4401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15240</xdr:rowOff>
    </xdr:from>
    <xdr:to>
      <xdr:col>69</xdr:col>
      <xdr:colOff>142875</xdr:colOff>
      <xdr:row>74</xdr:row>
      <xdr:rowOff>116840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3843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101617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3512800" y="1278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38100</xdr:rowOff>
    </xdr:from>
    <xdr:to>
      <xdr:col>65</xdr:col>
      <xdr:colOff>53975</xdr:colOff>
      <xdr:row>76</xdr:row>
      <xdr:rowOff>139700</xdr:rowOff>
    </xdr:to>
    <xdr:sp macro="" textlink="">
      <xdr:nvSpPr>
        <xdr:cNvPr id="460" name="楕円 459">
          <a:extLst>
            <a:ext uri="{FF2B5EF4-FFF2-40B4-BE49-F238E27FC236}">
              <a16:creationId xmlns:a16="http://schemas.microsoft.com/office/drawing/2014/main" id="{00000000-0008-0000-0400-0000CC010000}"/>
            </a:ext>
          </a:extLst>
        </xdr:cNvPr>
        <xdr:cNvSpPr/>
      </xdr:nvSpPr>
      <xdr:spPr>
        <a:xfrm>
          <a:off x="12954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124477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2623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栃木県足利市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121613</xdr:rowOff>
    </xdr:from>
    <xdr:to>
      <xdr:col>29</xdr:col>
      <xdr:colOff>127000</xdr:colOff>
      <xdr:row>19</xdr:row>
      <xdr:rowOff>154463</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226638"/>
          <a:ext cx="0" cy="12330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126540</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154463</xdr:rowOff>
    </xdr:from>
    <xdr:to>
      <xdr:col>30</xdr:col>
      <xdr:colOff>25400</xdr:colOff>
      <xdr:row>19</xdr:row>
      <xdr:rowOff>154463</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59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36540</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970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121613</xdr:rowOff>
    </xdr:from>
    <xdr:to>
      <xdr:col>30</xdr:col>
      <xdr:colOff>25400</xdr:colOff>
      <xdr:row>12</xdr:row>
      <xdr:rowOff>121613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226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87254</xdr:rowOff>
    </xdr:from>
    <xdr:to>
      <xdr:col>29</xdr:col>
      <xdr:colOff>127000</xdr:colOff>
      <xdr:row>19</xdr:row>
      <xdr:rowOff>28641</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3220979"/>
          <a:ext cx="647700" cy="112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152</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79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155075</xdr:rowOff>
    </xdr:from>
    <xdr:to>
      <xdr:col>29</xdr:col>
      <xdr:colOff>177800</xdr:colOff>
      <xdr:row>17</xdr:row>
      <xdr:rowOff>85225</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945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28641</xdr:rowOff>
    </xdr:from>
    <xdr:to>
      <xdr:col>26</xdr:col>
      <xdr:colOff>50800</xdr:colOff>
      <xdr:row>19</xdr:row>
      <xdr:rowOff>61925</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3333816"/>
          <a:ext cx="698500" cy="332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139690</xdr:rowOff>
    </xdr:from>
    <xdr:to>
      <xdr:col>26</xdr:col>
      <xdr:colOff>101600</xdr:colOff>
      <xdr:row>18</xdr:row>
      <xdr:rowOff>69840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3101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80017</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2870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61925</xdr:rowOff>
    </xdr:from>
    <xdr:to>
      <xdr:col>22</xdr:col>
      <xdr:colOff>114300</xdr:colOff>
      <xdr:row>19</xdr:row>
      <xdr:rowOff>83139</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3367100"/>
          <a:ext cx="698500" cy="21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7582</xdr:rowOff>
    </xdr:from>
    <xdr:to>
      <xdr:col>22</xdr:col>
      <xdr:colOff>165100</xdr:colOff>
      <xdr:row>18</xdr:row>
      <xdr:rowOff>109182</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141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119359</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2910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83139</xdr:rowOff>
    </xdr:from>
    <xdr:to>
      <xdr:col>18</xdr:col>
      <xdr:colOff>177800</xdr:colOff>
      <xdr:row>19</xdr:row>
      <xdr:rowOff>98570</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3388314"/>
          <a:ext cx="698500" cy="15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19012</xdr:rowOff>
    </xdr:from>
    <xdr:to>
      <xdr:col>19</xdr:col>
      <xdr:colOff>38100</xdr:colOff>
      <xdr:row>18</xdr:row>
      <xdr:rowOff>120612</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1527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130789</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2921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91912</xdr:rowOff>
    </xdr:from>
    <xdr:to>
      <xdr:col>15</xdr:col>
      <xdr:colOff>101600</xdr:colOff>
      <xdr:row>19</xdr:row>
      <xdr:rowOff>22062</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225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32239</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299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36454</xdr:rowOff>
    </xdr:from>
    <xdr:to>
      <xdr:col>29</xdr:col>
      <xdr:colOff>177800</xdr:colOff>
      <xdr:row>18</xdr:row>
      <xdr:rowOff>138054</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3170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8531</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3142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149291</xdr:rowOff>
    </xdr:from>
    <xdr:to>
      <xdr:col>26</xdr:col>
      <xdr:colOff>101600</xdr:colOff>
      <xdr:row>19</xdr:row>
      <xdr:rowOff>79441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3283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64218</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3369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11125</xdr:rowOff>
    </xdr:from>
    <xdr:to>
      <xdr:col>22</xdr:col>
      <xdr:colOff>165100</xdr:colOff>
      <xdr:row>19</xdr:row>
      <xdr:rowOff>112725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3316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97502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340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32339</xdr:rowOff>
    </xdr:from>
    <xdr:to>
      <xdr:col>19</xdr:col>
      <xdr:colOff>38100</xdr:colOff>
      <xdr:row>19</xdr:row>
      <xdr:rowOff>133939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3337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118716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34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47770</xdr:rowOff>
    </xdr:from>
    <xdr:to>
      <xdr:col>15</xdr:col>
      <xdr:colOff>101600</xdr:colOff>
      <xdr:row>19</xdr:row>
      <xdr:rowOff>149370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3529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134147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3439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224460</xdr:rowOff>
    </xdr:from>
    <xdr:to>
      <xdr:col>29</xdr:col>
      <xdr:colOff>127000</xdr:colOff>
      <xdr:row>37</xdr:row>
      <xdr:rowOff>185636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49010"/>
          <a:ext cx="0" cy="11613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157713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28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185636</xdr:rowOff>
    </xdr:from>
    <xdr:to>
      <xdr:col>30</xdr:col>
      <xdr:colOff>25400</xdr:colOff>
      <xdr:row>37</xdr:row>
      <xdr:rowOff>185636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3103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139387</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224460</xdr:rowOff>
    </xdr:from>
    <xdr:to>
      <xdr:col>30</xdr:col>
      <xdr:colOff>25400</xdr:colOff>
      <xdr:row>33</xdr:row>
      <xdr:rowOff>224460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490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256692</xdr:rowOff>
    </xdr:from>
    <xdr:to>
      <xdr:col>29</xdr:col>
      <xdr:colOff>127000</xdr:colOff>
      <xdr:row>35</xdr:row>
      <xdr:rowOff>339865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867042"/>
          <a:ext cx="647700" cy="83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265472</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32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77495</xdr:rowOff>
    </xdr:from>
    <xdr:to>
      <xdr:col>29</xdr:col>
      <xdr:colOff>177800</xdr:colOff>
      <xdr:row>35</xdr:row>
      <xdr:rowOff>179095</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878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253606</xdr:rowOff>
    </xdr:from>
    <xdr:to>
      <xdr:col>26</xdr:col>
      <xdr:colOff>50800</xdr:colOff>
      <xdr:row>35</xdr:row>
      <xdr:rowOff>256692</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863956"/>
          <a:ext cx="698500" cy="30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87668</xdr:rowOff>
    </xdr:from>
    <xdr:to>
      <xdr:col>26</xdr:col>
      <xdr:colOff>101600</xdr:colOff>
      <xdr:row>35</xdr:row>
      <xdr:rowOff>189268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8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199445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4668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253606</xdr:rowOff>
    </xdr:from>
    <xdr:to>
      <xdr:col>22</xdr:col>
      <xdr:colOff>114300</xdr:colOff>
      <xdr:row>35</xdr:row>
      <xdr:rowOff>256845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863956"/>
          <a:ext cx="698500" cy="3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92773</xdr:rowOff>
    </xdr:from>
    <xdr:to>
      <xdr:col>22</xdr:col>
      <xdr:colOff>165100</xdr:colOff>
      <xdr:row>35</xdr:row>
      <xdr:rowOff>194373</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031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204550</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72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196838</xdr:rowOff>
    </xdr:from>
    <xdr:to>
      <xdr:col>18</xdr:col>
      <xdr:colOff>177800</xdr:colOff>
      <xdr:row>35</xdr:row>
      <xdr:rowOff>256845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807188"/>
          <a:ext cx="698500" cy="600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104851</xdr:rowOff>
    </xdr:from>
    <xdr:to>
      <xdr:col>19</xdr:col>
      <xdr:colOff>38100</xdr:colOff>
      <xdr:row>35</xdr:row>
      <xdr:rowOff>206451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15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216628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484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132017</xdr:rowOff>
    </xdr:from>
    <xdr:to>
      <xdr:col>15</xdr:col>
      <xdr:colOff>101600</xdr:colOff>
      <xdr:row>35</xdr:row>
      <xdr:rowOff>233617</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423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243794</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511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289065</xdr:rowOff>
    </xdr:from>
    <xdr:to>
      <xdr:col>29</xdr:col>
      <xdr:colOff>177800</xdr:colOff>
      <xdr:row>36</xdr:row>
      <xdr:rowOff>47765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99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261142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871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205892</xdr:rowOff>
    </xdr:from>
    <xdr:to>
      <xdr:col>26</xdr:col>
      <xdr:colOff>101600</xdr:colOff>
      <xdr:row>35</xdr:row>
      <xdr:rowOff>307492</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8162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292269</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902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202806</xdr:rowOff>
    </xdr:from>
    <xdr:to>
      <xdr:col>22</xdr:col>
      <xdr:colOff>165100</xdr:colOff>
      <xdr:row>35</xdr:row>
      <xdr:rowOff>304406</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813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289183</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89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206045</xdr:rowOff>
    </xdr:from>
    <xdr:to>
      <xdr:col>19</xdr:col>
      <xdr:colOff>38100</xdr:colOff>
      <xdr:row>35</xdr:row>
      <xdr:rowOff>307645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816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292422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90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146038</xdr:rowOff>
    </xdr:from>
    <xdr:to>
      <xdr:col>15</xdr:col>
      <xdr:colOff>101600</xdr:colOff>
      <xdr:row>35</xdr:row>
      <xdr:rowOff>247638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7563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232415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842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栃木県足利市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140,055
133,431
177.76
61,047,730
57,913,383
2,952,591
30,666,824
36,249,882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30658</xdr:rowOff>
    </xdr:from>
    <xdr:to>
      <xdr:col>24</xdr:col>
      <xdr:colOff>62865</xdr:colOff>
      <xdr:row>38</xdr:row>
      <xdr:rowOff>160600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74158"/>
          <a:ext cx="1270" cy="1501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164427</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7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160600</xdr:rowOff>
    </xdr:from>
    <xdr:to>
      <xdr:col>24</xdr:col>
      <xdr:colOff>152400</xdr:colOff>
      <xdr:row>38</xdr:row>
      <xdr:rowOff>160600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7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148785</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49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30658</xdr:rowOff>
    </xdr:from>
    <xdr:to>
      <xdr:col>24</xdr:col>
      <xdr:colOff>152400</xdr:colOff>
      <xdr:row>30</xdr:row>
      <xdr:rowOff>30658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74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163540</xdr:rowOff>
    </xdr:from>
    <xdr:to>
      <xdr:col>24</xdr:col>
      <xdr:colOff>63500</xdr:colOff>
      <xdr:row>36</xdr:row>
      <xdr:rowOff>94568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992840"/>
          <a:ext cx="838200" cy="27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93779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230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115352</xdr:rowOff>
    </xdr:from>
    <xdr:to>
      <xdr:col>24</xdr:col>
      <xdr:colOff>114300</xdr:colOff>
      <xdr:row>35</xdr:row>
      <xdr:rowOff>45502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44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47346</xdr:rowOff>
    </xdr:from>
    <xdr:to>
      <xdr:col>19</xdr:col>
      <xdr:colOff>177800</xdr:colOff>
      <xdr:row>36</xdr:row>
      <xdr:rowOff>94568</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219546"/>
          <a:ext cx="889000" cy="47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21267</xdr:rowOff>
    </xdr:from>
    <xdr:to>
      <xdr:col>20</xdr:col>
      <xdr:colOff>38100</xdr:colOff>
      <xdr:row>36</xdr:row>
      <xdr:rowOff>122867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93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139394</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5968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47346</xdr:rowOff>
    </xdr:from>
    <xdr:to>
      <xdr:col>15</xdr:col>
      <xdr:colOff>50800</xdr:colOff>
      <xdr:row>36</xdr:row>
      <xdr:rowOff>69226</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19546"/>
          <a:ext cx="889000" cy="21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31848</xdr:rowOff>
    </xdr:from>
    <xdr:to>
      <xdr:col>15</xdr:col>
      <xdr:colOff>101600</xdr:colOff>
      <xdr:row>36</xdr:row>
      <xdr:rowOff>133448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04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124575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296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69226</xdr:rowOff>
    </xdr:from>
    <xdr:to>
      <xdr:col>10</xdr:col>
      <xdr:colOff>114300</xdr:colOff>
      <xdr:row>36</xdr:row>
      <xdr:rowOff>95515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241426"/>
          <a:ext cx="889000" cy="2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32371</xdr:rowOff>
    </xdr:from>
    <xdr:to>
      <xdr:col>10</xdr:col>
      <xdr:colOff>165100</xdr:colOff>
      <xdr:row>36</xdr:row>
      <xdr:rowOff>133971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125098</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297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126619</xdr:rowOff>
    </xdr:from>
    <xdr:to>
      <xdr:col>6</xdr:col>
      <xdr:colOff>38100</xdr:colOff>
      <xdr:row>37</xdr:row>
      <xdr:rowOff>56769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47896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91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112740</xdr:rowOff>
    </xdr:from>
    <xdr:to>
      <xdr:col>24</xdr:col>
      <xdr:colOff>114300</xdr:colOff>
      <xdr:row>35</xdr:row>
      <xdr:rowOff>42890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94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135617</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79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43768</xdr:rowOff>
    </xdr:from>
    <xdr:to>
      <xdr:col>20</xdr:col>
      <xdr:colOff>38100</xdr:colOff>
      <xdr:row>36</xdr:row>
      <xdr:rowOff>145368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1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136495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308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167996</xdr:rowOff>
    </xdr:from>
    <xdr:to>
      <xdr:col>15</xdr:col>
      <xdr:colOff>101600</xdr:colOff>
      <xdr:row>36</xdr:row>
      <xdr:rowOff>98146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6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114673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43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18426</xdr:rowOff>
    </xdr:from>
    <xdr:to>
      <xdr:col>10</xdr:col>
      <xdr:colOff>165100</xdr:colOff>
      <xdr:row>36</xdr:row>
      <xdr:rowOff>120026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90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136553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65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44715</xdr:rowOff>
    </xdr:from>
    <xdr:to>
      <xdr:col>6</xdr:col>
      <xdr:colOff>38100</xdr:colOff>
      <xdr:row>36</xdr:row>
      <xdr:rowOff>146315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1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162842</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92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96632</xdr:rowOff>
    </xdr:from>
    <xdr:to>
      <xdr:col>24</xdr:col>
      <xdr:colOff>62865</xdr:colOff>
      <xdr:row>57</xdr:row>
      <xdr:rowOff>126853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69132"/>
          <a:ext cx="1270" cy="1230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130680</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0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126853</xdr:rowOff>
    </xdr:from>
    <xdr:to>
      <xdr:col>24</xdr:col>
      <xdr:colOff>152400</xdr:colOff>
      <xdr:row>57</xdr:row>
      <xdr:rowOff>126853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899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43309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44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96632</xdr:rowOff>
    </xdr:from>
    <xdr:to>
      <xdr:col>24</xdr:col>
      <xdr:colOff>152400</xdr:colOff>
      <xdr:row>50</xdr:row>
      <xdr:rowOff>96632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6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53335</xdr:rowOff>
    </xdr:from>
    <xdr:to>
      <xdr:col>24</xdr:col>
      <xdr:colOff>63500</xdr:colOff>
      <xdr:row>57</xdr:row>
      <xdr:rowOff>126853</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825985"/>
          <a:ext cx="838200" cy="73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110269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1971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87392</xdr:rowOff>
    </xdr:from>
    <xdr:to>
      <xdr:col>24</xdr:col>
      <xdr:colOff>114300</xdr:colOff>
      <xdr:row>55</xdr:row>
      <xdr:rowOff>17542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345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113663</xdr:rowOff>
    </xdr:from>
    <xdr:to>
      <xdr:col>19</xdr:col>
      <xdr:colOff>177800</xdr:colOff>
      <xdr:row>57</xdr:row>
      <xdr:rowOff>53335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714863"/>
          <a:ext cx="889000" cy="111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4707</xdr:rowOff>
    </xdr:from>
    <xdr:to>
      <xdr:col>20</xdr:col>
      <xdr:colOff>38100</xdr:colOff>
      <xdr:row>55</xdr:row>
      <xdr:rowOff>106307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434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122834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209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113663</xdr:rowOff>
    </xdr:from>
    <xdr:to>
      <xdr:col>15</xdr:col>
      <xdr:colOff>50800</xdr:colOff>
      <xdr:row>56</xdr:row>
      <xdr:rowOff>167155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714863"/>
          <a:ext cx="889000" cy="53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152268</xdr:rowOff>
    </xdr:from>
    <xdr:to>
      <xdr:col>15</xdr:col>
      <xdr:colOff>101600</xdr:colOff>
      <xdr:row>55</xdr:row>
      <xdr:rowOff>82418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41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98945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185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167155</xdr:rowOff>
    </xdr:from>
    <xdr:to>
      <xdr:col>10</xdr:col>
      <xdr:colOff>114300</xdr:colOff>
      <xdr:row>57</xdr:row>
      <xdr:rowOff>80859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768355"/>
          <a:ext cx="889000" cy="8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60485</xdr:rowOff>
    </xdr:from>
    <xdr:to>
      <xdr:col>10</xdr:col>
      <xdr:colOff>165100</xdr:colOff>
      <xdr:row>55</xdr:row>
      <xdr:rowOff>162085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49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7162</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265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167264</xdr:rowOff>
    </xdr:from>
    <xdr:to>
      <xdr:col>6</xdr:col>
      <xdr:colOff>38100</xdr:colOff>
      <xdr:row>56</xdr:row>
      <xdr:rowOff>97414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59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113941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37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76053</xdr:rowOff>
    </xdr:from>
    <xdr:to>
      <xdr:col>24</xdr:col>
      <xdr:colOff>114300</xdr:colOff>
      <xdr:row>58</xdr:row>
      <xdr:rowOff>6203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84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162430</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63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2535</xdr:rowOff>
    </xdr:from>
    <xdr:to>
      <xdr:col>20</xdr:col>
      <xdr:colOff>38100</xdr:colOff>
      <xdr:row>57</xdr:row>
      <xdr:rowOff>104135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7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95262</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86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62863</xdr:rowOff>
    </xdr:from>
    <xdr:to>
      <xdr:col>15</xdr:col>
      <xdr:colOff>101600</xdr:colOff>
      <xdr:row>56</xdr:row>
      <xdr:rowOff>164463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66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155590</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756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116355</xdr:rowOff>
    </xdr:from>
    <xdr:to>
      <xdr:col>10</xdr:col>
      <xdr:colOff>165100</xdr:colOff>
      <xdr:row>57</xdr:row>
      <xdr:rowOff>46505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71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37632</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81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30059</xdr:rowOff>
    </xdr:from>
    <xdr:to>
      <xdr:col>6</xdr:col>
      <xdr:colOff>38100</xdr:colOff>
      <xdr:row>57</xdr:row>
      <xdr:rowOff>131659</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0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122786</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89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58166</xdr:rowOff>
    </xdr:from>
    <xdr:to>
      <xdr:col>24</xdr:col>
      <xdr:colOff>62865</xdr:colOff>
      <xdr:row>78</xdr:row>
      <xdr:rowOff>8128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59666"/>
          <a:ext cx="1270" cy="1321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11955</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38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8128</xdr:rowOff>
    </xdr:from>
    <xdr:to>
      <xdr:col>24</xdr:col>
      <xdr:colOff>152400</xdr:colOff>
      <xdr:row>78</xdr:row>
      <xdr:rowOff>8128</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381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4843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34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58166</xdr:rowOff>
    </xdr:from>
    <xdr:to>
      <xdr:col>24</xdr:col>
      <xdr:colOff>152400</xdr:colOff>
      <xdr:row>70</xdr:row>
      <xdr:rowOff>58166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59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146050</xdr:rowOff>
    </xdr:from>
    <xdr:to>
      <xdr:col>24</xdr:col>
      <xdr:colOff>63500</xdr:colOff>
      <xdr:row>76</xdr:row>
      <xdr:rowOff>159131</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3797300" y="13176250"/>
          <a:ext cx="838200" cy="13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50309</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27376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27432</xdr:rowOff>
    </xdr:from>
    <xdr:to>
      <xdr:col>24</xdr:col>
      <xdr:colOff>114300</xdr:colOff>
      <xdr:row>75</xdr:row>
      <xdr:rowOff>129032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2886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146050</xdr:rowOff>
    </xdr:from>
    <xdr:to>
      <xdr:col>19</xdr:col>
      <xdr:colOff>177800</xdr:colOff>
      <xdr:row>77</xdr:row>
      <xdr:rowOff>4190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176250"/>
          <a:ext cx="889000" cy="29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57277</xdr:rowOff>
    </xdr:from>
    <xdr:to>
      <xdr:col>20</xdr:col>
      <xdr:colOff>38100</xdr:colOff>
      <xdr:row>75</xdr:row>
      <xdr:rowOff>158877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291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3954</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2691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153036</xdr:rowOff>
    </xdr:from>
    <xdr:to>
      <xdr:col>15</xdr:col>
      <xdr:colOff>50800</xdr:colOff>
      <xdr:row>77</xdr:row>
      <xdr:rowOff>4190</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3183236"/>
          <a:ext cx="889000" cy="22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78740</xdr:rowOff>
    </xdr:from>
    <xdr:to>
      <xdr:col>15</xdr:col>
      <xdr:colOff>101600</xdr:colOff>
      <xdr:row>76</xdr:row>
      <xdr:rowOff>8889</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29374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25417</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271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153036</xdr:rowOff>
    </xdr:from>
    <xdr:to>
      <xdr:col>10</xdr:col>
      <xdr:colOff>114300</xdr:colOff>
      <xdr:row>77</xdr:row>
      <xdr:rowOff>63500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183236"/>
          <a:ext cx="889000" cy="81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87376</xdr:rowOff>
    </xdr:from>
    <xdr:to>
      <xdr:col>10</xdr:col>
      <xdr:colOff>165100</xdr:colOff>
      <xdr:row>76</xdr:row>
      <xdr:rowOff>17526</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2946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34053</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2721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148717</xdr:rowOff>
    </xdr:from>
    <xdr:to>
      <xdr:col>6</xdr:col>
      <xdr:colOff>38100</xdr:colOff>
      <xdr:row>76</xdr:row>
      <xdr:rowOff>78867</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007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95394</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2782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108331</xdr:rowOff>
    </xdr:from>
    <xdr:to>
      <xdr:col>24</xdr:col>
      <xdr:colOff>114300</xdr:colOff>
      <xdr:row>77</xdr:row>
      <xdr:rowOff>38481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13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86758</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11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95250</xdr:rowOff>
    </xdr:from>
    <xdr:to>
      <xdr:col>20</xdr:col>
      <xdr:colOff>38100</xdr:colOff>
      <xdr:row>77</xdr:row>
      <xdr:rowOff>25400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16527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218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124840</xdr:rowOff>
    </xdr:from>
    <xdr:to>
      <xdr:col>15</xdr:col>
      <xdr:colOff>101600</xdr:colOff>
      <xdr:row>77</xdr:row>
      <xdr:rowOff>54990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15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46117</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247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102236</xdr:rowOff>
    </xdr:from>
    <xdr:to>
      <xdr:col>10</xdr:col>
      <xdr:colOff>165100</xdr:colOff>
      <xdr:row>77</xdr:row>
      <xdr:rowOff>32386</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13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23513</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22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12700</xdr:rowOff>
    </xdr:from>
    <xdr:to>
      <xdr:col>6</xdr:col>
      <xdr:colOff>38100</xdr:colOff>
      <xdr:row>77</xdr:row>
      <xdr:rowOff>114300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21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105427</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30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166381</xdr:rowOff>
    </xdr:from>
    <xdr:to>
      <xdr:col>24</xdr:col>
      <xdr:colOff>62865</xdr:colOff>
      <xdr:row>97</xdr:row>
      <xdr:rowOff>131504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596881"/>
          <a:ext cx="1270" cy="11652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135331</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76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131504</xdr:rowOff>
    </xdr:from>
    <xdr:to>
      <xdr:col>24</xdr:col>
      <xdr:colOff>152400</xdr:colOff>
      <xdr:row>97</xdr:row>
      <xdr:rowOff>131504</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762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113058</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72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166381</xdr:rowOff>
    </xdr:from>
    <xdr:to>
      <xdr:col>24</xdr:col>
      <xdr:colOff>152400</xdr:colOff>
      <xdr:row>90</xdr:row>
      <xdr:rowOff>166381</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596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168863</xdr:rowOff>
    </xdr:from>
    <xdr:to>
      <xdr:col>24</xdr:col>
      <xdr:colOff>63500</xdr:colOff>
      <xdr:row>95</xdr:row>
      <xdr:rowOff>162168</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113713"/>
          <a:ext cx="838200" cy="33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804</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1171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22377</xdr:rowOff>
    </xdr:from>
    <xdr:to>
      <xdr:col>24</xdr:col>
      <xdr:colOff>114300</xdr:colOff>
      <xdr:row>94</xdr:row>
      <xdr:rowOff>123977</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138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162168</xdr:rowOff>
    </xdr:from>
    <xdr:to>
      <xdr:col>19</xdr:col>
      <xdr:colOff>177800</xdr:colOff>
      <xdr:row>97</xdr:row>
      <xdr:rowOff>68312</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449918"/>
          <a:ext cx="889000" cy="249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117508</xdr:rowOff>
    </xdr:from>
    <xdr:to>
      <xdr:col>20</xdr:col>
      <xdr:colOff>38100</xdr:colOff>
      <xdr:row>96</xdr:row>
      <xdr:rowOff>47658</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405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38785</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497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116807</xdr:rowOff>
    </xdr:from>
    <xdr:to>
      <xdr:col>15</xdr:col>
      <xdr:colOff>50800</xdr:colOff>
      <xdr:row>97</xdr:row>
      <xdr:rowOff>68312</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233107"/>
          <a:ext cx="889000" cy="46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50527</xdr:rowOff>
    </xdr:from>
    <xdr:to>
      <xdr:col>15</xdr:col>
      <xdr:colOff>101600</xdr:colOff>
      <xdr:row>97</xdr:row>
      <xdr:rowOff>152127</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81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143254</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08795" y="16773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116807</xdr:rowOff>
    </xdr:from>
    <xdr:to>
      <xdr:col>10</xdr:col>
      <xdr:colOff>114300</xdr:colOff>
      <xdr:row>98</xdr:row>
      <xdr:rowOff>157042</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233107"/>
          <a:ext cx="889000" cy="726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166754</xdr:rowOff>
    </xdr:from>
    <xdr:to>
      <xdr:col>10</xdr:col>
      <xdr:colOff>165100</xdr:colOff>
      <xdr:row>95</xdr:row>
      <xdr:rowOff>96904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283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88031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37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79756</xdr:rowOff>
    </xdr:from>
    <xdr:to>
      <xdr:col>6</xdr:col>
      <xdr:colOff>38100</xdr:colOff>
      <xdr:row>100</xdr:row>
      <xdr:rowOff>9906</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7053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100</xdr:row>
      <xdr:rowOff>1033</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7146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118063</xdr:rowOff>
    </xdr:from>
    <xdr:to>
      <xdr:col>24</xdr:col>
      <xdr:colOff>114300</xdr:colOff>
      <xdr:row>94</xdr:row>
      <xdr:rowOff>48213</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062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140940</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5914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111368</xdr:rowOff>
    </xdr:from>
    <xdr:to>
      <xdr:col>20</xdr:col>
      <xdr:colOff>38100</xdr:colOff>
      <xdr:row>96</xdr:row>
      <xdr:rowOff>41518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39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58045</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6174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17512</xdr:rowOff>
    </xdr:from>
    <xdr:to>
      <xdr:col>15</xdr:col>
      <xdr:colOff>101600</xdr:colOff>
      <xdr:row>97</xdr:row>
      <xdr:rowOff>119112</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648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135639</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08795" y="16423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66007</xdr:rowOff>
    </xdr:from>
    <xdr:to>
      <xdr:col>10</xdr:col>
      <xdr:colOff>165100</xdr:colOff>
      <xdr:row>94</xdr:row>
      <xdr:rowOff>167607</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182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12684</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5957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106242</xdr:rowOff>
    </xdr:from>
    <xdr:to>
      <xdr:col>6</xdr:col>
      <xdr:colOff>38100</xdr:colOff>
      <xdr:row>99</xdr:row>
      <xdr:rowOff>36392</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90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52919</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683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137985</xdr:rowOff>
    </xdr:from>
    <xdr:to>
      <xdr:col>54</xdr:col>
      <xdr:colOff>189865</xdr:colOff>
      <xdr:row>39</xdr:row>
      <xdr:rowOff>71768</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795835"/>
          <a:ext cx="1270" cy="962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75595</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762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71768</xdr:rowOff>
    </xdr:from>
    <xdr:to>
      <xdr:col>55</xdr:col>
      <xdr:colOff>88900</xdr:colOff>
      <xdr:row>39</xdr:row>
      <xdr:rowOff>71768</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75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84662</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571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137985</xdr:rowOff>
    </xdr:from>
    <xdr:to>
      <xdr:col>55</xdr:col>
      <xdr:colOff>88900</xdr:colOff>
      <xdr:row>33</xdr:row>
      <xdr:rowOff>137985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795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52730</xdr:rowOff>
    </xdr:from>
    <xdr:to>
      <xdr:col>55</xdr:col>
      <xdr:colOff>0</xdr:colOff>
      <xdr:row>39</xdr:row>
      <xdr:rowOff>71768</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639300" y="6739280"/>
          <a:ext cx="838200" cy="19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38714</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109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15837</xdr:rowOff>
    </xdr:from>
    <xdr:to>
      <xdr:col>55</xdr:col>
      <xdr:colOff>50800</xdr:colOff>
      <xdr:row>37</xdr:row>
      <xdr:rowOff>117437</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35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147180</xdr:rowOff>
    </xdr:from>
    <xdr:to>
      <xdr:col>50</xdr:col>
      <xdr:colOff>114300</xdr:colOff>
      <xdr:row>39</xdr:row>
      <xdr:rowOff>52730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662280"/>
          <a:ext cx="889000" cy="7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52743</xdr:rowOff>
    </xdr:from>
    <xdr:to>
      <xdr:col>50</xdr:col>
      <xdr:colOff>165100</xdr:colOff>
      <xdr:row>37</xdr:row>
      <xdr:rowOff>154343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39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170870</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171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147180</xdr:rowOff>
    </xdr:from>
    <xdr:to>
      <xdr:col>45</xdr:col>
      <xdr:colOff>177800</xdr:colOff>
      <xdr:row>39</xdr:row>
      <xdr:rowOff>66218</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662280"/>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38074</xdr:rowOff>
    </xdr:from>
    <xdr:to>
      <xdr:col>46</xdr:col>
      <xdr:colOff>38100</xdr:colOff>
      <xdr:row>37</xdr:row>
      <xdr:rowOff>139674</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381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156201</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156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112179</xdr:rowOff>
    </xdr:from>
    <xdr:to>
      <xdr:col>41</xdr:col>
      <xdr:colOff>50800</xdr:colOff>
      <xdr:row>39</xdr:row>
      <xdr:rowOff>66218</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427129"/>
          <a:ext cx="889000" cy="132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60249</xdr:rowOff>
    </xdr:from>
    <xdr:to>
      <xdr:col>41</xdr:col>
      <xdr:colOff>101600</xdr:colOff>
      <xdr:row>37</xdr:row>
      <xdr:rowOff>161849</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0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6926</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179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5486</xdr:rowOff>
    </xdr:from>
    <xdr:to>
      <xdr:col>36</xdr:col>
      <xdr:colOff>165100</xdr:colOff>
      <xdr:row>30</xdr:row>
      <xdr:rowOff>107086</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14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123613</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492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20968</xdr:rowOff>
    </xdr:from>
    <xdr:to>
      <xdr:col>55</xdr:col>
      <xdr:colOff>50800</xdr:colOff>
      <xdr:row>39</xdr:row>
      <xdr:rowOff>122568</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70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107345</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62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1930</xdr:rowOff>
    </xdr:from>
    <xdr:to>
      <xdr:col>50</xdr:col>
      <xdr:colOff>165100</xdr:colOff>
      <xdr:row>39</xdr:row>
      <xdr:rowOff>103530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6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94657</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78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96380</xdr:rowOff>
    </xdr:from>
    <xdr:to>
      <xdr:col>46</xdr:col>
      <xdr:colOff>38100</xdr:colOff>
      <xdr:row>39</xdr:row>
      <xdr:rowOff>26530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61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17657</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704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15418</xdr:rowOff>
    </xdr:from>
    <xdr:to>
      <xdr:col>41</xdr:col>
      <xdr:colOff>101600</xdr:colOff>
      <xdr:row>39</xdr:row>
      <xdr:rowOff>117018</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70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108145</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794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61379</xdr:rowOff>
    </xdr:from>
    <xdr:to>
      <xdr:col>36</xdr:col>
      <xdr:colOff>165100</xdr:colOff>
      <xdr:row>31</xdr:row>
      <xdr:rowOff>162979</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376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154106</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469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a:extLst>
            <a:ext uri="{FF2B5EF4-FFF2-40B4-BE49-F238E27FC236}">
              <a16:creationId xmlns:a16="http://schemas.microsoft.com/office/drawing/2014/main" id="{00000000-0008-0000-06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102730</xdr:rowOff>
    </xdr:from>
    <xdr:to>
      <xdr:col>54</xdr:col>
      <xdr:colOff>189865</xdr:colOff>
      <xdr:row>59</xdr:row>
      <xdr:rowOff>101994</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10475595" y="8846680"/>
          <a:ext cx="1270" cy="1370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105821</xdr:rowOff>
    </xdr:from>
    <xdr:ext cx="534377" cy="259045"/>
    <xdr:sp macro="" textlink="">
      <xdr:nvSpPr>
        <xdr:cNvPr id="348" name="普通建設事業費最小値テキスト">
          <a:extLst>
            <a:ext uri="{FF2B5EF4-FFF2-40B4-BE49-F238E27FC236}">
              <a16:creationId xmlns:a16="http://schemas.microsoft.com/office/drawing/2014/main" id="{00000000-0008-0000-0600-00005C010000}"/>
            </a:ext>
          </a:extLst>
        </xdr:cNvPr>
        <xdr:cNvSpPr txBox="1"/>
      </xdr:nvSpPr>
      <xdr:spPr>
        <a:xfrm>
          <a:off x="10528300" y="1022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101994</xdr:rowOff>
    </xdr:from>
    <xdr:to>
      <xdr:col>55</xdr:col>
      <xdr:colOff>88900</xdr:colOff>
      <xdr:row>59</xdr:row>
      <xdr:rowOff>101994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1021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49407</xdr:rowOff>
    </xdr:from>
    <xdr:ext cx="599010" cy="259045"/>
    <xdr:sp macro="" textlink="">
      <xdr:nvSpPr>
        <xdr:cNvPr id="350" name="普通建設事業費最大値テキスト">
          <a:extLst>
            <a:ext uri="{FF2B5EF4-FFF2-40B4-BE49-F238E27FC236}">
              <a16:creationId xmlns:a16="http://schemas.microsoft.com/office/drawing/2014/main" id="{00000000-0008-0000-0600-00005E010000}"/>
            </a:ext>
          </a:extLst>
        </xdr:cNvPr>
        <xdr:cNvSpPr txBox="1"/>
      </xdr:nvSpPr>
      <xdr:spPr>
        <a:xfrm>
          <a:off x="10528300" y="8621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102730</xdr:rowOff>
    </xdr:from>
    <xdr:to>
      <xdr:col>55</xdr:col>
      <xdr:colOff>88900</xdr:colOff>
      <xdr:row>51</xdr:row>
      <xdr:rowOff>102730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8846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83820</xdr:rowOff>
    </xdr:from>
    <xdr:to>
      <xdr:col>55</xdr:col>
      <xdr:colOff>0</xdr:colOff>
      <xdr:row>58</xdr:row>
      <xdr:rowOff>167030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9639300" y="10027920"/>
          <a:ext cx="838200" cy="83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58970</xdr:rowOff>
    </xdr:from>
    <xdr:ext cx="534377" cy="259045"/>
    <xdr:sp macro="" textlink="">
      <xdr:nvSpPr>
        <xdr:cNvPr id="353" name="普通建設事業費平均値テキスト">
          <a:extLst>
            <a:ext uri="{FF2B5EF4-FFF2-40B4-BE49-F238E27FC236}">
              <a16:creationId xmlns:a16="http://schemas.microsoft.com/office/drawing/2014/main" id="{00000000-0008-0000-0600-000061010000}"/>
            </a:ext>
          </a:extLst>
        </xdr:cNvPr>
        <xdr:cNvSpPr txBox="1"/>
      </xdr:nvSpPr>
      <xdr:spPr>
        <a:xfrm>
          <a:off x="10528300" y="94887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36093</xdr:rowOff>
    </xdr:from>
    <xdr:to>
      <xdr:col>55</xdr:col>
      <xdr:colOff>50800</xdr:colOff>
      <xdr:row>56</xdr:row>
      <xdr:rowOff>137693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10426700" y="963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167030</xdr:rowOff>
    </xdr:from>
    <xdr:to>
      <xdr:col>50</xdr:col>
      <xdr:colOff>114300</xdr:colOff>
      <xdr:row>59</xdr:row>
      <xdr:rowOff>89954</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8750300" y="10111130"/>
          <a:ext cx="889000" cy="94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60478</xdr:rowOff>
    </xdr:from>
    <xdr:to>
      <xdr:col>50</xdr:col>
      <xdr:colOff>165100</xdr:colOff>
      <xdr:row>57</xdr:row>
      <xdr:rowOff>162078</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9588500" y="983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7155</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372111" y="960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89954</xdr:rowOff>
    </xdr:from>
    <xdr:to>
      <xdr:col>45</xdr:col>
      <xdr:colOff>177800</xdr:colOff>
      <xdr:row>59</xdr:row>
      <xdr:rowOff>114084</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7861300" y="1020550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92570</xdr:rowOff>
    </xdr:from>
    <xdr:to>
      <xdr:col>46</xdr:col>
      <xdr:colOff>38100</xdr:colOff>
      <xdr:row>58</xdr:row>
      <xdr:rowOff>22720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99500" y="986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39247</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83111" y="9640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133769</xdr:rowOff>
    </xdr:from>
    <xdr:to>
      <xdr:col>41</xdr:col>
      <xdr:colOff>50800</xdr:colOff>
      <xdr:row>59</xdr:row>
      <xdr:rowOff>114084</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a:off x="6972300" y="10077869"/>
          <a:ext cx="889000" cy="151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92494</xdr:rowOff>
    </xdr:from>
    <xdr:to>
      <xdr:col>41</xdr:col>
      <xdr:colOff>101600</xdr:colOff>
      <xdr:row>58</xdr:row>
      <xdr:rowOff>22644</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10500" y="9865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39171</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594111" y="9640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1067</xdr:rowOff>
    </xdr:from>
    <xdr:to>
      <xdr:col>36</xdr:col>
      <xdr:colOff>165100</xdr:colOff>
      <xdr:row>57</xdr:row>
      <xdr:rowOff>102667</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6921500" y="9773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119194</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05111" y="9548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33020</xdr:rowOff>
    </xdr:from>
    <xdr:to>
      <xdr:col>55</xdr:col>
      <xdr:colOff>50800</xdr:colOff>
      <xdr:row>58</xdr:row>
      <xdr:rowOff>134620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10426700" y="997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11447</xdr:rowOff>
    </xdr:from>
    <xdr:ext cx="534377" cy="259045"/>
    <xdr:sp macro="" textlink="">
      <xdr:nvSpPr>
        <xdr:cNvPr id="372" name="普通建設事業費該当値テキスト">
          <a:extLst>
            <a:ext uri="{FF2B5EF4-FFF2-40B4-BE49-F238E27FC236}">
              <a16:creationId xmlns:a16="http://schemas.microsoft.com/office/drawing/2014/main" id="{00000000-0008-0000-0600-000074010000}"/>
            </a:ext>
          </a:extLst>
        </xdr:cNvPr>
        <xdr:cNvSpPr txBox="1"/>
      </xdr:nvSpPr>
      <xdr:spPr>
        <a:xfrm>
          <a:off x="10528300" y="995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116230</xdr:rowOff>
    </xdr:from>
    <xdr:to>
      <xdr:col>50</xdr:col>
      <xdr:colOff>165100</xdr:colOff>
      <xdr:row>59</xdr:row>
      <xdr:rowOff>46380</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9588500" y="1006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37507</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9372111" y="1015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39154</xdr:rowOff>
    </xdr:from>
    <xdr:to>
      <xdr:col>46</xdr:col>
      <xdr:colOff>38100</xdr:colOff>
      <xdr:row>59</xdr:row>
      <xdr:rowOff>140754</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8699500" y="1015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131881</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8483111" y="1024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59</xdr:row>
      <xdr:rowOff>63284</xdr:rowOff>
    </xdr:from>
    <xdr:to>
      <xdr:col>41</xdr:col>
      <xdr:colOff>101600</xdr:colOff>
      <xdr:row>59</xdr:row>
      <xdr:rowOff>164884</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7810500" y="10178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156011</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7594111" y="10271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82969</xdr:rowOff>
    </xdr:from>
    <xdr:to>
      <xdr:col>36</xdr:col>
      <xdr:colOff>165100</xdr:colOff>
      <xdr:row>59</xdr:row>
      <xdr:rowOff>13119</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6921500" y="1002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4246</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705111" y="10119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a:extLst>
            <a:ext uri="{FF2B5EF4-FFF2-40B4-BE49-F238E27FC236}">
              <a16:creationId xmlns:a16="http://schemas.microsoft.com/office/drawing/2014/main" id="{00000000-0008-0000-06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93376</xdr:rowOff>
    </xdr:from>
    <xdr:to>
      <xdr:col>54</xdr:col>
      <xdr:colOff>189865</xdr:colOff>
      <xdr:row>79</xdr:row>
      <xdr:rowOff>95858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10475595" y="12094876"/>
          <a:ext cx="1270" cy="1545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99685</xdr:rowOff>
    </xdr:from>
    <xdr:ext cx="378565" cy="259045"/>
    <xdr:sp macro="" textlink="">
      <xdr:nvSpPr>
        <xdr:cNvPr id="407" name="普通建設事業費 （ うち新規整備　）最小値テキスト">
          <a:extLst>
            <a:ext uri="{FF2B5EF4-FFF2-40B4-BE49-F238E27FC236}">
              <a16:creationId xmlns:a16="http://schemas.microsoft.com/office/drawing/2014/main" id="{00000000-0008-0000-0600-000097010000}"/>
            </a:ext>
          </a:extLst>
        </xdr:cNvPr>
        <xdr:cNvSpPr txBox="1"/>
      </xdr:nvSpPr>
      <xdr:spPr>
        <a:xfrm>
          <a:off x="10528300" y="136442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95858</xdr:rowOff>
    </xdr:from>
    <xdr:to>
      <xdr:col>55</xdr:col>
      <xdr:colOff>88900</xdr:colOff>
      <xdr:row>79</xdr:row>
      <xdr:rowOff>95858</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3640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40053</xdr:rowOff>
    </xdr:from>
    <xdr:ext cx="534377" cy="259045"/>
    <xdr:sp macro="" textlink="">
      <xdr:nvSpPr>
        <xdr:cNvPr id="409" name="普通建設事業費 （ うち新規整備　）最大値テキスト">
          <a:extLst>
            <a:ext uri="{FF2B5EF4-FFF2-40B4-BE49-F238E27FC236}">
              <a16:creationId xmlns:a16="http://schemas.microsoft.com/office/drawing/2014/main" id="{00000000-0008-0000-0600-000099010000}"/>
            </a:ext>
          </a:extLst>
        </xdr:cNvPr>
        <xdr:cNvSpPr txBox="1"/>
      </xdr:nvSpPr>
      <xdr:spPr>
        <a:xfrm>
          <a:off x="10528300" y="1187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93376</xdr:rowOff>
    </xdr:from>
    <xdr:to>
      <xdr:col>55</xdr:col>
      <xdr:colOff>88900</xdr:colOff>
      <xdr:row>70</xdr:row>
      <xdr:rowOff>93376</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2094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82648</xdr:rowOff>
    </xdr:from>
    <xdr:to>
      <xdr:col>55</xdr:col>
      <xdr:colOff>0</xdr:colOff>
      <xdr:row>79</xdr:row>
      <xdr:rowOff>83465</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9639300" y="13627198"/>
          <a:ext cx="838200" cy="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168322</xdr:rowOff>
    </xdr:from>
    <xdr:ext cx="534377" cy="259045"/>
    <xdr:sp macro="" textlink="">
      <xdr:nvSpPr>
        <xdr:cNvPr id="412" name="普通建設事業費 （ うち新規整備　）平均値テキスト">
          <a:extLst>
            <a:ext uri="{FF2B5EF4-FFF2-40B4-BE49-F238E27FC236}">
              <a16:creationId xmlns:a16="http://schemas.microsoft.com/office/drawing/2014/main" id="{00000000-0008-0000-0600-00009C010000}"/>
            </a:ext>
          </a:extLst>
        </xdr:cNvPr>
        <xdr:cNvSpPr txBox="1"/>
      </xdr:nvSpPr>
      <xdr:spPr>
        <a:xfrm>
          <a:off x="10528300" y="131985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145445</xdr:rowOff>
    </xdr:from>
    <xdr:to>
      <xdr:col>55</xdr:col>
      <xdr:colOff>50800</xdr:colOff>
      <xdr:row>78</xdr:row>
      <xdr:rowOff>75595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10426700" y="13347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83465</xdr:rowOff>
    </xdr:from>
    <xdr:to>
      <xdr:col>50</xdr:col>
      <xdr:colOff>114300</xdr:colOff>
      <xdr:row>79</xdr:row>
      <xdr:rowOff>84967</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8750300" y="13628015"/>
          <a:ext cx="889000" cy="1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28843</xdr:rowOff>
    </xdr:from>
    <xdr:to>
      <xdr:col>50</xdr:col>
      <xdr:colOff>165100</xdr:colOff>
      <xdr:row>78</xdr:row>
      <xdr:rowOff>130443</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9588500" y="134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146970</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372111" y="13177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84967</xdr:rowOff>
    </xdr:from>
    <xdr:to>
      <xdr:col>45</xdr:col>
      <xdr:colOff>177800</xdr:colOff>
      <xdr:row>79</xdr:row>
      <xdr:rowOff>96675</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flipV="1">
          <a:off x="7861300" y="13629517"/>
          <a:ext cx="889000" cy="1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51149</xdr:rowOff>
    </xdr:from>
    <xdr:to>
      <xdr:col>46</xdr:col>
      <xdr:colOff>38100</xdr:colOff>
      <xdr:row>78</xdr:row>
      <xdr:rowOff>152749</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8699500" y="13424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169276</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483111" y="13199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94176</xdr:rowOff>
    </xdr:from>
    <xdr:to>
      <xdr:col>41</xdr:col>
      <xdr:colOff>50800</xdr:colOff>
      <xdr:row>79</xdr:row>
      <xdr:rowOff>96675</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a:off x="6972300" y="13638726"/>
          <a:ext cx="889000" cy="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28550</xdr:rowOff>
    </xdr:from>
    <xdr:to>
      <xdr:col>41</xdr:col>
      <xdr:colOff>101600</xdr:colOff>
      <xdr:row>78</xdr:row>
      <xdr:rowOff>130150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7810500" y="134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146677</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594111" y="1317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133428</xdr:rowOff>
    </xdr:from>
    <xdr:to>
      <xdr:col>36</xdr:col>
      <xdr:colOff>165100</xdr:colOff>
      <xdr:row>78</xdr:row>
      <xdr:rowOff>63578</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6921500" y="1333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80105</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05111" y="13110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31848</xdr:rowOff>
    </xdr:from>
    <xdr:to>
      <xdr:col>55</xdr:col>
      <xdr:colOff>50800</xdr:colOff>
      <xdr:row>79</xdr:row>
      <xdr:rowOff>133448</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10426700" y="13576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118225</xdr:rowOff>
    </xdr:from>
    <xdr:ext cx="378565" cy="259045"/>
    <xdr:sp macro="" textlink="">
      <xdr:nvSpPr>
        <xdr:cNvPr id="431" name="普通建設事業費 （ うち新規整備　）該当値テキスト">
          <a:extLst>
            <a:ext uri="{FF2B5EF4-FFF2-40B4-BE49-F238E27FC236}">
              <a16:creationId xmlns:a16="http://schemas.microsoft.com/office/drawing/2014/main" id="{00000000-0008-0000-0600-0000AF010000}"/>
            </a:ext>
          </a:extLst>
        </xdr:cNvPr>
        <xdr:cNvSpPr txBox="1"/>
      </xdr:nvSpPr>
      <xdr:spPr>
        <a:xfrm>
          <a:off x="10528300" y="134913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32665</xdr:rowOff>
    </xdr:from>
    <xdr:to>
      <xdr:col>50</xdr:col>
      <xdr:colOff>165100</xdr:colOff>
      <xdr:row>79</xdr:row>
      <xdr:rowOff>134265</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9588500" y="1357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125392</xdr:rowOff>
    </xdr:from>
    <xdr:ext cx="378565"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9450017" y="136699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34167</xdr:rowOff>
    </xdr:from>
    <xdr:to>
      <xdr:col>46</xdr:col>
      <xdr:colOff>38100</xdr:colOff>
      <xdr:row>79</xdr:row>
      <xdr:rowOff>135767</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8699500" y="13578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126894</xdr:rowOff>
    </xdr:from>
    <xdr:ext cx="378565"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8561017" y="136714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45875</xdr:rowOff>
    </xdr:from>
    <xdr:to>
      <xdr:col>41</xdr:col>
      <xdr:colOff>101600</xdr:colOff>
      <xdr:row>79</xdr:row>
      <xdr:rowOff>147475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7810500" y="1359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138602</xdr:rowOff>
    </xdr:from>
    <xdr:ext cx="378565"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7672017" y="136831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43376</xdr:rowOff>
    </xdr:from>
    <xdr:to>
      <xdr:col>36</xdr:col>
      <xdr:colOff>165100</xdr:colOff>
      <xdr:row>79</xdr:row>
      <xdr:rowOff>144976</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6921500" y="13587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136103</xdr:rowOff>
    </xdr:from>
    <xdr:ext cx="378565"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783017" y="136806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a:extLst>
            <a:ext uri="{FF2B5EF4-FFF2-40B4-BE49-F238E27FC236}">
              <a16:creationId xmlns:a16="http://schemas.microsoft.com/office/drawing/2014/main" id="{00000000-0008-0000-06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14808</xdr:rowOff>
    </xdr:from>
    <xdr:to>
      <xdr:col>54</xdr:col>
      <xdr:colOff>189865</xdr:colOff>
      <xdr:row>98</xdr:row>
      <xdr:rowOff>39255</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10475595" y="15445308"/>
          <a:ext cx="1270" cy="1396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43082</xdr:rowOff>
    </xdr:from>
    <xdr:ext cx="534377" cy="259045"/>
    <xdr:sp macro="" textlink="">
      <xdr:nvSpPr>
        <xdr:cNvPr id="464" name="普通建設事業費 （ うち更新整備　）最小値テキスト">
          <a:extLst>
            <a:ext uri="{FF2B5EF4-FFF2-40B4-BE49-F238E27FC236}">
              <a16:creationId xmlns:a16="http://schemas.microsoft.com/office/drawing/2014/main" id="{00000000-0008-0000-0600-0000D0010000}"/>
            </a:ext>
          </a:extLst>
        </xdr:cNvPr>
        <xdr:cNvSpPr txBox="1"/>
      </xdr:nvSpPr>
      <xdr:spPr>
        <a:xfrm>
          <a:off x="10528300" y="1684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39255</xdr:rowOff>
    </xdr:from>
    <xdr:to>
      <xdr:col>55</xdr:col>
      <xdr:colOff>88900</xdr:colOff>
      <xdr:row>98</xdr:row>
      <xdr:rowOff>39255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684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132935</xdr:rowOff>
    </xdr:from>
    <xdr:ext cx="599010" cy="259045"/>
    <xdr:sp macro="" textlink="">
      <xdr:nvSpPr>
        <xdr:cNvPr id="466" name="普通建設事業費 （ うち更新整備　）最大値テキスト">
          <a:extLst>
            <a:ext uri="{FF2B5EF4-FFF2-40B4-BE49-F238E27FC236}">
              <a16:creationId xmlns:a16="http://schemas.microsoft.com/office/drawing/2014/main" id="{00000000-0008-0000-0600-0000D2010000}"/>
            </a:ext>
          </a:extLst>
        </xdr:cNvPr>
        <xdr:cNvSpPr txBox="1"/>
      </xdr:nvSpPr>
      <xdr:spPr>
        <a:xfrm>
          <a:off x="10528300" y="1522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14808</xdr:rowOff>
    </xdr:from>
    <xdr:to>
      <xdr:col>55</xdr:col>
      <xdr:colOff>88900</xdr:colOff>
      <xdr:row>90</xdr:row>
      <xdr:rowOff>14808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10388600" y="1544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82829</xdr:rowOff>
    </xdr:from>
    <xdr:to>
      <xdr:col>55</xdr:col>
      <xdr:colOff>0</xdr:colOff>
      <xdr:row>97</xdr:row>
      <xdr:rowOff>5144</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9639300" y="16542029"/>
          <a:ext cx="838200" cy="93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148886</xdr:rowOff>
    </xdr:from>
    <xdr:ext cx="534377" cy="259045"/>
    <xdr:sp macro="" textlink="">
      <xdr:nvSpPr>
        <xdr:cNvPr id="469" name="普通建設事業費 （ うち更新整備　）平均値テキスト">
          <a:extLst>
            <a:ext uri="{FF2B5EF4-FFF2-40B4-BE49-F238E27FC236}">
              <a16:creationId xmlns:a16="http://schemas.microsoft.com/office/drawing/2014/main" id="{00000000-0008-0000-0600-0000D5010000}"/>
            </a:ext>
          </a:extLst>
        </xdr:cNvPr>
        <xdr:cNvSpPr txBox="1"/>
      </xdr:nvSpPr>
      <xdr:spPr>
        <a:xfrm>
          <a:off x="10528300" y="162651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126009</xdr:rowOff>
    </xdr:from>
    <xdr:to>
      <xdr:col>55</xdr:col>
      <xdr:colOff>50800</xdr:colOff>
      <xdr:row>96</xdr:row>
      <xdr:rowOff>56159</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10426700" y="16413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5144</xdr:rowOff>
    </xdr:from>
    <xdr:to>
      <xdr:col>50</xdr:col>
      <xdr:colOff>114300</xdr:colOff>
      <xdr:row>97</xdr:row>
      <xdr:rowOff>111125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8750300" y="16635794"/>
          <a:ext cx="889000" cy="105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116433</xdr:rowOff>
    </xdr:from>
    <xdr:to>
      <xdr:col>50</xdr:col>
      <xdr:colOff>165100</xdr:colOff>
      <xdr:row>97</xdr:row>
      <xdr:rowOff>46583</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9588500" y="1657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63110</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372111" y="16350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111125</xdr:rowOff>
    </xdr:from>
    <xdr:to>
      <xdr:col>45</xdr:col>
      <xdr:colOff>177800</xdr:colOff>
      <xdr:row>97</xdr:row>
      <xdr:rowOff>166039</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7861300" y="16741775"/>
          <a:ext cx="889000" cy="54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131077</xdr:rowOff>
    </xdr:from>
    <xdr:to>
      <xdr:col>46</xdr:col>
      <xdr:colOff>38100</xdr:colOff>
      <xdr:row>97</xdr:row>
      <xdr:rowOff>61227</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8699500" y="1659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77754</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483111" y="16365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24701</xdr:rowOff>
    </xdr:from>
    <xdr:to>
      <xdr:col>41</xdr:col>
      <xdr:colOff>50800</xdr:colOff>
      <xdr:row>97</xdr:row>
      <xdr:rowOff>166039</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a:off x="6972300" y="16655351"/>
          <a:ext cx="889000" cy="141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167666</xdr:rowOff>
    </xdr:from>
    <xdr:to>
      <xdr:col>41</xdr:col>
      <xdr:colOff>101600</xdr:colOff>
      <xdr:row>97</xdr:row>
      <xdr:rowOff>97816</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7810500" y="1662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114343</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594111" y="16402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106668</xdr:rowOff>
    </xdr:from>
    <xdr:to>
      <xdr:col>36</xdr:col>
      <xdr:colOff>165100</xdr:colOff>
      <xdr:row>97</xdr:row>
      <xdr:rowOff>36818</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69215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53345</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05111" y="16341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32029</xdr:rowOff>
    </xdr:from>
    <xdr:to>
      <xdr:col>55</xdr:col>
      <xdr:colOff>50800</xdr:colOff>
      <xdr:row>96</xdr:row>
      <xdr:rowOff>133629</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10426700" y="1649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10456</xdr:rowOff>
    </xdr:from>
    <xdr:ext cx="534377" cy="259045"/>
    <xdr:sp macro="" textlink="">
      <xdr:nvSpPr>
        <xdr:cNvPr id="488" name="普通建設事業費 （ うち更新整備　）該当値テキスト">
          <a:extLst>
            <a:ext uri="{FF2B5EF4-FFF2-40B4-BE49-F238E27FC236}">
              <a16:creationId xmlns:a16="http://schemas.microsoft.com/office/drawing/2014/main" id="{00000000-0008-0000-0600-0000E8010000}"/>
            </a:ext>
          </a:extLst>
        </xdr:cNvPr>
        <xdr:cNvSpPr txBox="1"/>
      </xdr:nvSpPr>
      <xdr:spPr>
        <a:xfrm>
          <a:off x="10528300" y="16469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125794</xdr:rowOff>
    </xdr:from>
    <xdr:to>
      <xdr:col>50</xdr:col>
      <xdr:colOff>165100</xdr:colOff>
      <xdr:row>97</xdr:row>
      <xdr:rowOff>55944</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9588500" y="16584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47071</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9372111" y="16677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60325</xdr:rowOff>
    </xdr:from>
    <xdr:to>
      <xdr:col>46</xdr:col>
      <xdr:colOff>38100</xdr:colOff>
      <xdr:row>97</xdr:row>
      <xdr:rowOff>161925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8699500" y="1669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153052</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8483111" y="16783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115239</xdr:rowOff>
    </xdr:from>
    <xdr:to>
      <xdr:col>41</xdr:col>
      <xdr:colOff>101600</xdr:colOff>
      <xdr:row>98</xdr:row>
      <xdr:rowOff>45389</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7810500" y="16745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36516</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7594111" y="16838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145351</xdr:rowOff>
    </xdr:from>
    <xdr:to>
      <xdr:col>36</xdr:col>
      <xdr:colOff>165100</xdr:colOff>
      <xdr:row>97</xdr:row>
      <xdr:rowOff>75501</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6921500" y="1660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66628</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6705111" y="16697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21970</xdr:rowOff>
    </xdr:from>
    <xdr:ext cx="46717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78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33564</xdr:rowOff>
    </xdr:from>
    <xdr:to>
      <xdr:col>85</xdr:col>
      <xdr:colOff>126364</xdr:colOff>
      <xdr:row>39</xdr:row>
      <xdr:rowOff>98878</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177064"/>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151691</xdr:rowOff>
    </xdr:from>
    <xdr:ext cx="469744" cy="259045"/>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4952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33564</xdr:rowOff>
    </xdr:from>
    <xdr:to>
      <xdr:col>86</xdr:col>
      <xdr:colOff>25400</xdr:colOff>
      <xdr:row>30</xdr:row>
      <xdr:rowOff>33564</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177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36829</xdr:rowOff>
    </xdr:from>
    <xdr:ext cx="469744" cy="25904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3804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13952</xdr:rowOff>
    </xdr:from>
    <xdr:to>
      <xdr:col>85</xdr:col>
      <xdr:colOff>177800</xdr:colOff>
      <xdr:row>38</xdr:row>
      <xdr:rowOff>115552</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29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126292</xdr:rowOff>
    </xdr:from>
    <xdr:to>
      <xdr:col>81</xdr:col>
      <xdr:colOff>101600</xdr:colOff>
      <xdr:row>38</xdr:row>
      <xdr:rowOff>56442</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69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72969</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428" y="6245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130556</xdr:rowOff>
    </xdr:from>
    <xdr:to>
      <xdr:col>76</xdr:col>
      <xdr:colOff>114300</xdr:colOff>
      <xdr:row>39</xdr:row>
      <xdr:rowOff>98878</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3703300" y="6645656"/>
          <a:ext cx="889000" cy="139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115189</xdr:rowOff>
    </xdr:from>
    <xdr:to>
      <xdr:col>76</xdr:col>
      <xdr:colOff>165100</xdr:colOff>
      <xdr:row>38</xdr:row>
      <xdr:rowOff>45339</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58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61866</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428" y="623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170071</xdr:rowOff>
    </xdr:from>
    <xdr:to>
      <xdr:col>71</xdr:col>
      <xdr:colOff>177800</xdr:colOff>
      <xdr:row>38</xdr:row>
      <xdr:rowOff>130556</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170821"/>
          <a:ext cx="889000" cy="474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102779</xdr:rowOff>
    </xdr:from>
    <xdr:to>
      <xdr:col>72</xdr:col>
      <xdr:colOff>38100</xdr:colOff>
      <xdr:row>39</xdr:row>
      <xdr:rowOff>32929</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61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24056</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4017" y="67106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102779</xdr:rowOff>
    </xdr:from>
    <xdr:to>
      <xdr:col>67</xdr:col>
      <xdr:colOff>101600</xdr:colOff>
      <xdr:row>38</xdr:row>
      <xdr:rowOff>32930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4642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24056</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428" y="653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79756</xdr:rowOff>
    </xdr:from>
    <xdr:to>
      <xdr:col>72</xdr:col>
      <xdr:colOff>38100</xdr:colOff>
      <xdr:row>39</xdr:row>
      <xdr:rowOff>9906</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5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37</xdr:row>
      <xdr:rowOff>26433</xdr:rowOff>
    </xdr:from>
    <xdr:ext cx="378565"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14017" y="63700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119271</xdr:rowOff>
    </xdr:from>
    <xdr:to>
      <xdr:col>67</xdr:col>
      <xdr:colOff>101600</xdr:colOff>
      <xdr:row>36</xdr:row>
      <xdr:rowOff>49421</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120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34</xdr:row>
      <xdr:rowOff>65948</xdr:rowOff>
    </xdr:from>
    <xdr:ext cx="469744"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579428" y="5895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a:extLst>
            <a:ext uri="{FF2B5EF4-FFF2-40B4-BE49-F238E27FC236}">
              <a16:creationId xmlns:a16="http://schemas.microsoft.com/office/drawing/2014/main" id="{00000000-0008-0000-06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70015</xdr:rowOff>
    </xdr:from>
    <xdr:to>
      <xdr:col>85</xdr:col>
      <xdr:colOff>126364</xdr:colOff>
      <xdr:row>78</xdr:row>
      <xdr:rowOff>81750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6317595" y="12242965"/>
          <a:ext cx="1269" cy="121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85577</xdr:rowOff>
    </xdr:from>
    <xdr:ext cx="469744" cy="259045"/>
    <xdr:sp macro="" textlink="">
      <xdr:nvSpPr>
        <xdr:cNvPr id="629" name="公債費最小値テキスト">
          <a:extLst>
            <a:ext uri="{FF2B5EF4-FFF2-40B4-BE49-F238E27FC236}">
              <a16:creationId xmlns:a16="http://schemas.microsoft.com/office/drawing/2014/main" id="{00000000-0008-0000-0600-000075020000}"/>
            </a:ext>
          </a:extLst>
        </xdr:cNvPr>
        <xdr:cNvSpPr txBox="1"/>
      </xdr:nvSpPr>
      <xdr:spPr>
        <a:xfrm>
          <a:off x="16370300" y="13458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81750</xdr:rowOff>
    </xdr:from>
    <xdr:to>
      <xdr:col>86</xdr:col>
      <xdr:colOff>25400</xdr:colOff>
      <xdr:row>78</xdr:row>
      <xdr:rowOff>81750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345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16692</xdr:rowOff>
    </xdr:from>
    <xdr:ext cx="534377" cy="259045"/>
    <xdr:sp macro="" textlink="">
      <xdr:nvSpPr>
        <xdr:cNvPr id="631" name="公債費最大値テキスト">
          <a:extLst>
            <a:ext uri="{FF2B5EF4-FFF2-40B4-BE49-F238E27FC236}">
              <a16:creationId xmlns:a16="http://schemas.microsoft.com/office/drawing/2014/main" id="{00000000-0008-0000-0600-000077020000}"/>
            </a:ext>
          </a:extLst>
        </xdr:cNvPr>
        <xdr:cNvSpPr txBox="1"/>
      </xdr:nvSpPr>
      <xdr:spPr>
        <a:xfrm>
          <a:off x="16370300" y="12018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70015</xdr:rowOff>
    </xdr:from>
    <xdr:to>
      <xdr:col>86</xdr:col>
      <xdr:colOff>25400</xdr:colOff>
      <xdr:row>71</xdr:row>
      <xdr:rowOff>70015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224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144882</xdr:rowOff>
    </xdr:from>
    <xdr:to>
      <xdr:col>85</xdr:col>
      <xdr:colOff>127000</xdr:colOff>
      <xdr:row>75</xdr:row>
      <xdr:rowOff>151340</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5481300" y="13003632"/>
          <a:ext cx="838200" cy="6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139971</xdr:rowOff>
    </xdr:from>
    <xdr:ext cx="534377" cy="259045"/>
    <xdr:sp macro="" textlink="">
      <xdr:nvSpPr>
        <xdr:cNvPr id="634" name="公債費平均値テキスト">
          <a:extLst>
            <a:ext uri="{FF2B5EF4-FFF2-40B4-BE49-F238E27FC236}">
              <a16:creationId xmlns:a16="http://schemas.microsoft.com/office/drawing/2014/main" id="{00000000-0008-0000-0600-00007A020000}"/>
            </a:ext>
          </a:extLst>
        </xdr:cNvPr>
        <xdr:cNvSpPr txBox="1"/>
      </xdr:nvSpPr>
      <xdr:spPr>
        <a:xfrm>
          <a:off x="16370300" y="12655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117094</xdr:rowOff>
    </xdr:from>
    <xdr:to>
      <xdr:col>85</xdr:col>
      <xdr:colOff>177800</xdr:colOff>
      <xdr:row>75</xdr:row>
      <xdr:rowOff>47244</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6268700" y="128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144882</xdr:rowOff>
    </xdr:from>
    <xdr:to>
      <xdr:col>81</xdr:col>
      <xdr:colOff>50800</xdr:colOff>
      <xdr:row>75</xdr:row>
      <xdr:rowOff>145815</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4592300" y="13003632"/>
          <a:ext cx="889000" cy="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113379</xdr:rowOff>
    </xdr:from>
    <xdr:to>
      <xdr:col>81</xdr:col>
      <xdr:colOff>101600</xdr:colOff>
      <xdr:row>75</xdr:row>
      <xdr:rowOff>43529</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5430500" y="12800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60056</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14111" y="12575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145815</xdr:rowOff>
    </xdr:from>
    <xdr:to>
      <xdr:col>76</xdr:col>
      <xdr:colOff>114300</xdr:colOff>
      <xdr:row>75</xdr:row>
      <xdr:rowOff>148234</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3703300" y="13004565"/>
          <a:ext cx="889000" cy="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112522</xdr:rowOff>
    </xdr:from>
    <xdr:to>
      <xdr:col>76</xdr:col>
      <xdr:colOff>165100</xdr:colOff>
      <xdr:row>75</xdr:row>
      <xdr:rowOff>42672</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4541500" y="1279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59199</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325111" y="12575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148234</xdr:rowOff>
    </xdr:from>
    <xdr:to>
      <xdr:col>71</xdr:col>
      <xdr:colOff>177800</xdr:colOff>
      <xdr:row>75</xdr:row>
      <xdr:rowOff>150064</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2814300" y="13006984"/>
          <a:ext cx="889000" cy="1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113455</xdr:rowOff>
    </xdr:from>
    <xdr:to>
      <xdr:col>72</xdr:col>
      <xdr:colOff>38100</xdr:colOff>
      <xdr:row>75</xdr:row>
      <xdr:rowOff>43605</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3652500" y="12800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60132</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2575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157328</xdr:rowOff>
    </xdr:from>
    <xdr:to>
      <xdr:col>67</xdr:col>
      <xdr:colOff>101600</xdr:colOff>
      <xdr:row>75</xdr:row>
      <xdr:rowOff>87478</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2763500" y="1284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104005</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2619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100540</xdr:rowOff>
    </xdr:from>
    <xdr:to>
      <xdr:col>85</xdr:col>
      <xdr:colOff>177800</xdr:colOff>
      <xdr:row>76</xdr:row>
      <xdr:rowOff>30690</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6268700" y="12959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78967</xdr:rowOff>
    </xdr:from>
    <xdr:ext cx="534377" cy="259045"/>
    <xdr:sp macro="" textlink="">
      <xdr:nvSpPr>
        <xdr:cNvPr id="653" name="公債費該当値テキスト">
          <a:extLst>
            <a:ext uri="{FF2B5EF4-FFF2-40B4-BE49-F238E27FC236}">
              <a16:creationId xmlns:a16="http://schemas.microsoft.com/office/drawing/2014/main" id="{00000000-0008-0000-0600-00008D020000}"/>
            </a:ext>
          </a:extLst>
        </xdr:cNvPr>
        <xdr:cNvSpPr txBox="1"/>
      </xdr:nvSpPr>
      <xdr:spPr>
        <a:xfrm>
          <a:off x="16370300" y="12937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94082</xdr:rowOff>
    </xdr:from>
    <xdr:to>
      <xdr:col>81</xdr:col>
      <xdr:colOff>101600</xdr:colOff>
      <xdr:row>76</xdr:row>
      <xdr:rowOff>24231</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5430500" y="129528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15358</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14111" y="13045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95015</xdr:rowOff>
    </xdr:from>
    <xdr:to>
      <xdr:col>76</xdr:col>
      <xdr:colOff>165100</xdr:colOff>
      <xdr:row>76</xdr:row>
      <xdr:rowOff>25164</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4541500" y="129537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16291</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4325111" y="1304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97434</xdr:rowOff>
    </xdr:from>
    <xdr:to>
      <xdr:col>72</xdr:col>
      <xdr:colOff>38100</xdr:colOff>
      <xdr:row>76</xdr:row>
      <xdr:rowOff>27584</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3652500" y="12956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18711</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436111" y="13048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99263</xdr:rowOff>
    </xdr:from>
    <xdr:to>
      <xdr:col>67</xdr:col>
      <xdr:colOff>101600</xdr:colOff>
      <xdr:row>76</xdr:row>
      <xdr:rowOff>29412</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2763500" y="1295801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20541</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547111" y="1305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119076</xdr:rowOff>
    </xdr:from>
    <xdr:to>
      <xdr:col>85</xdr:col>
      <xdr:colOff>126364</xdr:colOff>
      <xdr:row>99</xdr:row>
      <xdr:rowOff>76819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549576"/>
          <a:ext cx="1269" cy="1500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80646</xdr:rowOff>
    </xdr:from>
    <xdr:ext cx="469744"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54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76819</xdr:rowOff>
    </xdr:from>
    <xdr:to>
      <xdr:col>86</xdr:col>
      <xdr:colOff>25400</xdr:colOff>
      <xdr:row>99</xdr:row>
      <xdr:rowOff>76819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50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65753</xdr:rowOff>
    </xdr:from>
    <xdr:ext cx="534377"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32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119076</xdr:rowOff>
    </xdr:from>
    <xdr:to>
      <xdr:col>86</xdr:col>
      <xdr:colOff>25400</xdr:colOff>
      <xdr:row>90</xdr:row>
      <xdr:rowOff>119076</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54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147211</xdr:rowOff>
    </xdr:from>
    <xdr:to>
      <xdr:col>85</xdr:col>
      <xdr:colOff>127000</xdr:colOff>
      <xdr:row>98</xdr:row>
      <xdr:rowOff>158102</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949311"/>
          <a:ext cx="838200" cy="10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23423</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4826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546</xdr:rowOff>
    </xdr:from>
    <xdr:to>
      <xdr:col>85</xdr:col>
      <xdr:colOff>177800</xdr:colOff>
      <xdr:row>97</xdr:row>
      <xdr:rowOff>102146</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3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158102</xdr:rowOff>
    </xdr:from>
    <xdr:to>
      <xdr:col>81</xdr:col>
      <xdr:colOff>50800</xdr:colOff>
      <xdr:row>99</xdr:row>
      <xdr:rowOff>77308</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4592300" y="16960202"/>
          <a:ext cx="889000" cy="90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35554</xdr:rowOff>
    </xdr:from>
    <xdr:to>
      <xdr:col>81</xdr:col>
      <xdr:colOff>101600</xdr:colOff>
      <xdr:row>97</xdr:row>
      <xdr:rowOff>137154</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6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153681</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441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145759</xdr:rowOff>
    </xdr:from>
    <xdr:to>
      <xdr:col>76</xdr:col>
      <xdr:colOff>114300</xdr:colOff>
      <xdr:row>99</xdr:row>
      <xdr:rowOff>77308</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3703300" y="16947859"/>
          <a:ext cx="889000" cy="102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23651</xdr:rowOff>
    </xdr:from>
    <xdr:to>
      <xdr:col>76</xdr:col>
      <xdr:colOff>165100</xdr:colOff>
      <xdr:row>97</xdr:row>
      <xdr:rowOff>125251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54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141778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429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145759</xdr:rowOff>
    </xdr:from>
    <xdr:to>
      <xdr:col>71</xdr:col>
      <xdr:colOff>177800</xdr:colOff>
      <xdr:row>99</xdr:row>
      <xdr:rowOff>71659</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947859"/>
          <a:ext cx="889000" cy="97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10016</xdr:rowOff>
    </xdr:from>
    <xdr:to>
      <xdr:col>72</xdr:col>
      <xdr:colOff>38100</xdr:colOff>
      <xdr:row>97</xdr:row>
      <xdr:rowOff>111616</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40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128143</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415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6784</xdr:rowOff>
    </xdr:from>
    <xdr:to>
      <xdr:col>67</xdr:col>
      <xdr:colOff>101600</xdr:colOff>
      <xdr:row>98</xdr:row>
      <xdr:rowOff>108384</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80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124911</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584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96411</xdr:rowOff>
    </xdr:from>
    <xdr:to>
      <xdr:col>85</xdr:col>
      <xdr:colOff>177800</xdr:colOff>
      <xdr:row>99</xdr:row>
      <xdr:rowOff>26561</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89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11338</xdr:rowOff>
    </xdr:from>
    <xdr:ext cx="469744"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813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107302</xdr:rowOff>
    </xdr:from>
    <xdr:to>
      <xdr:col>81</xdr:col>
      <xdr:colOff>101600</xdr:colOff>
      <xdr:row>99</xdr:row>
      <xdr:rowOff>37452</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909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28579</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46428" y="17002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99</xdr:row>
      <xdr:rowOff>26508</xdr:rowOff>
    </xdr:from>
    <xdr:to>
      <xdr:col>76</xdr:col>
      <xdr:colOff>165100</xdr:colOff>
      <xdr:row>99</xdr:row>
      <xdr:rowOff>128108</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7000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119235</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57428" y="17092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94959</xdr:rowOff>
    </xdr:from>
    <xdr:to>
      <xdr:col>72</xdr:col>
      <xdr:colOff>38100</xdr:colOff>
      <xdr:row>99</xdr:row>
      <xdr:rowOff>25109</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897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16236</xdr:rowOff>
    </xdr:from>
    <xdr:ext cx="469744"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68428" y="16989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20859</xdr:rowOff>
    </xdr:from>
    <xdr:to>
      <xdr:col>67</xdr:col>
      <xdr:colOff>101600</xdr:colOff>
      <xdr:row>99</xdr:row>
      <xdr:rowOff>122459</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994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113586</xdr:rowOff>
    </xdr:from>
    <xdr:ext cx="469744"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79428" y="17087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投資及び出資金グラフ枠">
          <a:extLst>
            <a:ext uri="{FF2B5EF4-FFF2-40B4-BE49-F238E27FC236}">
              <a16:creationId xmlns:a16="http://schemas.microsoft.com/office/drawing/2014/main" id="{00000000-0008-0000-06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125657</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22159595" y="5269157"/>
          <a:ext cx="1269" cy="1516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7" name="投資及び出資金最小値テキスト">
          <a:extLst>
            <a:ext uri="{FF2B5EF4-FFF2-40B4-BE49-F238E27FC236}">
              <a16:creationId xmlns:a16="http://schemas.microsoft.com/office/drawing/2014/main" id="{00000000-0008-0000-0600-0000EB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72334</xdr:rowOff>
    </xdr:from>
    <xdr:ext cx="469744" cy="259045"/>
    <xdr:sp macro="" textlink="">
      <xdr:nvSpPr>
        <xdr:cNvPr id="749" name="投資及び出資金最大値テキスト">
          <a:extLst>
            <a:ext uri="{FF2B5EF4-FFF2-40B4-BE49-F238E27FC236}">
              <a16:creationId xmlns:a16="http://schemas.microsoft.com/office/drawing/2014/main" id="{00000000-0008-0000-0600-0000ED020000}"/>
            </a:ext>
          </a:extLst>
        </xdr:cNvPr>
        <xdr:cNvSpPr txBox="1"/>
      </xdr:nvSpPr>
      <xdr:spPr>
        <a:xfrm>
          <a:off x="22212300" y="5044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125657</xdr:rowOff>
    </xdr:from>
    <xdr:to>
      <xdr:col>116</xdr:col>
      <xdr:colOff>152400</xdr:colOff>
      <xdr:row>30</xdr:row>
      <xdr:rowOff>125657</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2072600" y="526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70793</xdr:rowOff>
    </xdr:from>
    <xdr:to>
      <xdr:col>116</xdr:col>
      <xdr:colOff>63500</xdr:colOff>
      <xdr:row>35</xdr:row>
      <xdr:rowOff>52669</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1323300" y="5900093"/>
          <a:ext cx="838200" cy="153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90840</xdr:rowOff>
    </xdr:from>
    <xdr:ext cx="469744" cy="259045"/>
    <xdr:sp macro="" textlink="">
      <xdr:nvSpPr>
        <xdr:cNvPr id="752" name="投資及び出資金平均値テキスト">
          <a:extLst>
            <a:ext uri="{FF2B5EF4-FFF2-40B4-BE49-F238E27FC236}">
              <a16:creationId xmlns:a16="http://schemas.microsoft.com/office/drawing/2014/main" id="{00000000-0008-0000-0600-0000F0020000}"/>
            </a:ext>
          </a:extLst>
        </xdr:cNvPr>
        <xdr:cNvSpPr txBox="1"/>
      </xdr:nvSpPr>
      <xdr:spPr>
        <a:xfrm>
          <a:off x="22212300" y="62630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112413</xdr:rowOff>
    </xdr:from>
    <xdr:to>
      <xdr:col>116</xdr:col>
      <xdr:colOff>114300</xdr:colOff>
      <xdr:row>37</xdr:row>
      <xdr:rowOff>42563</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2110700" y="628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70793</xdr:rowOff>
    </xdr:from>
    <xdr:to>
      <xdr:col>111</xdr:col>
      <xdr:colOff>177800</xdr:colOff>
      <xdr:row>35</xdr:row>
      <xdr:rowOff>15603</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flipV="1">
          <a:off x="20434300" y="5900093"/>
          <a:ext cx="889000" cy="116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54773</xdr:rowOff>
    </xdr:from>
    <xdr:to>
      <xdr:col>112</xdr:col>
      <xdr:colOff>38100</xdr:colOff>
      <xdr:row>36</xdr:row>
      <xdr:rowOff>156373</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1272500" y="6226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147500</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088428" y="6319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15603</xdr:rowOff>
    </xdr:from>
    <xdr:to>
      <xdr:col>107</xdr:col>
      <xdr:colOff>50800</xdr:colOff>
      <xdr:row>35</xdr:row>
      <xdr:rowOff>41075</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flipV="1">
          <a:off x="19545300" y="6016353"/>
          <a:ext cx="889000" cy="25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57712</xdr:rowOff>
    </xdr:from>
    <xdr:to>
      <xdr:col>107</xdr:col>
      <xdr:colOff>101600</xdr:colOff>
      <xdr:row>36</xdr:row>
      <xdr:rowOff>159312</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20383500" y="622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150439</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199428" y="632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35</xdr:row>
      <xdr:rowOff>41075</xdr:rowOff>
    </xdr:from>
    <xdr:to>
      <xdr:col>102</xdr:col>
      <xdr:colOff>114300</xdr:colOff>
      <xdr:row>36</xdr:row>
      <xdr:rowOff>19359</xdr:rowOff>
    </xdr:to>
    <xdr:cxnSp macro="">
      <xdr:nvCxnSpPr>
        <xdr:cNvPr id="760" name="直線コネクタ 759">
          <a:extLst>
            <a:ext uri="{FF2B5EF4-FFF2-40B4-BE49-F238E27FC236}">
              <a16:creationId xmlns:a16="http://schemas.microsoft.com/office/drawing/2014/main" id="{00000000-0008-0000-0600-0000F8020000}"/>
            </a:ext>
          </a:extLst>
        </xdr:cNvPr>
        <xdr:cNvCxnSpPr/>
      </xdr:nvCxnSpPr>
      <xdr:spPr>
        <a:xfrm flipV="1">
          <a:off x="18656300" y="6041825"/>
          <a:ext cx="889000" cy="149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115352</xdr:rowOff>
    </xdr:from>
    <xdr:to>
      <xdr:col>102</xdr:col>
      <xdr:colOff>165100</xdr:colOff>
      <xdr:row>37</xdr:row>
      <xdr:rowOff>45502</xdr:rowOff>
    </xdr:to>
    <xdr:sp macro="" textlink="">
      <xdr:nvSpPr>
        <xdr:cNvPr id="761" name="フローチャート: 判断 760">
          <a:extLst>
            <a:ext uri="{FF2B5EF4-FFF2-40B4-BE49-F238E27FC236}">
              <a16:creationId xmlns:a16="http://schemas.microsoft.com/office/drawing/2014/main" id="{00000000-0008-0000-0600-0000F9020000}"/>
            </a:ext>
          </a:extLst>
        </xdr:cNvPr>
        <xdr:cNvSpPr/>
      </xdr:nvSpPr>
      <xdr:spPr>
        <a:xfrm>
          <a:off x="19494500" y="6287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36629</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10428" y="6380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137233</xdr:rowOff>
    </xdr:from>
    <xdr:to>
      <xdr:col>98</xdr:col>
      <xdr:colOff>38100</xdr:colOff>
      <xdr:row>37</xdr:row>
      <xdr:rowOff>67383</xdr:rowOff>
    </xdr:to>
    <xdr:sp macro="" textlink="">
      <xdr:nvSpPr>
        <xdr:cNvPr id="763" name="フローチャート: 判断 762">
          <a:extLst>
            <a:ext uri="{FF2B5EF4-FFF2-40B4-BE49-F238E27FC236}">
              <a16:creationId xmlns:a16="http://schemas.microsoft.com/office/drawing/2014/main" id="{00000000-0008-0000-0600-0000FB020000}"/>
            </a:ext>
          </a:extLst>
        </xdr:cNvPr>
        <xdr:cNvSpPr/>
      </xdr:nvSpPr>
      <xdr:spPr>
        <a:xfrm>
          <a:off x="18605500" y="630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58510</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21428" y="6402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1869</xdr:rowOff>
    </xdr:from>
    <xdr:to>
      <xdr:col>116</xdr:col>
      <xdr:colOff>114300</xdr:colOff>
      <xdr:row>35</xdr:row>
      <xdr:rowOff>103469</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2110700" y="6002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34</xdr:row>
      <xdr:rowOff>24746</xdr:rowOff>
    </xdr:from>
    <xdr:ext cx="469744" cy="259045"/>
    <xdr:sp macro="" textlink="">
      <xdr:nvSpPr>
        <xdr:cNvPr id="771" name="投資及び出資金該当値テキスト">
          <a:extLst>
            <a:ext uri="{FF2B5EF4-FFF2-40B4-BE49-F238E27FC236}">
              <a16:creationId xmlns:a16="http://schemas.microsoft.com/office/drawing/2014/main" id="{00000000-0008-0000-0600-000003030000}"/>
            </a:ext>
          </a:extLst>
        </xdr:cNvPr>
        <xdr:cNvSpPr txBox="1"/>
      </xdr:nvSpPr>
      <xdr:spPr>
        <a:xfrm>
          <a:off x="22212300" y="5854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19993</xdr:rowOff>
    </xdr:from>
    <xdr:to>
      <xdr:col>112</xdr:col>
      <xdr:colOff>38100</xdr:colOff>
      <xdr:row>34</xdr:row>
      <xdr:rowOff>121593</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21272500" y="584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32</xdr:row>
      <xdr:rowOff>138120</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21088428" y="5624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136253</xdr:rowOff>
    </xdr:from>
    <xdr:to>
      <xdr:col>107</xdr:col>
      <xdr:colOff>101600</xdr:colOff>
      <xdr:row>35</xdr:row>
      <xdr:rowOff>66403</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20383500" y="5965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33</xdr:row>
      <xdr:rowOff>82930</xdr:rowOff>
    </xdr:from>
    <xdr:ext cx="469744"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20199428" y="5740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161725</xdr:rowOff>
    </xdr:from>
    <xdr:to>
      <xdr:col>102</xdr:col>
      <xdr:colOff>165100</xdr:colOff>
      <xdr:row>35</xdr:row>
      <xdr:rowOff>91875</xdr:rowOff>
    </xdr:to>
    <xdr:sp macro="" textlink="">
      <xdr:nvSpPr>
        <xdr:cNvPr id="776" name="楕円 775">
          <a:extLst>
            <a:ext uri="{FF2B5EF4-FFF2-40B4-BE49-F238E27FC236}">
              <a16:creationId xmlns:a16="http://schemas.microsoft.com/office/drawing/2014/main" id="{00000000-0008-0000-0600-000008030000}"/>
            </a:ext>
          </a:extLst>
        </xdr:cNvPr>
        <xdr:cNvSpPr/>
      </xdr:nvSpPr>
      <xdr:spPr>
        <a:xfrm>
          <a:off x="19494500" y="599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33</xdr:row>
      <xdr:rowOff>108402</xdr:rowOff>
    </xdr:from>
    <xdr:ext cx="469744"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9310428" y="5766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140009</xdr:rowOff>
    </xdr:from>
    <xdr:to>
      <xdr:col>98</xdr:col>
      <xdr:colOff>38100</xdr:colOff>
      <xdr:row>36</xdr:row>
      <xdr:rowOff>70159</xdr:rowOff>
    </xdr:to>
    <xdr:sp macro="" textlink="">
      <xdr:nvSpPr>
        <xdr:cNvPr id="778" name="楕円 777">
          <a:extLst>
            <a:ext uri="{FF2B5EF4-FFF2-40B4-BE49-F238E27FC236}">
              <a16:creationId xmlns:a16="http://schemas.microsoft.com/office/drawing/2014/main" id="{00000000-0008-0000-0600-00000A030000}"/>
            </a:ext>
          </a:extLst>
        </xdr:cNvPr>
        <xdr:cNvSpPr/>
      </xdr:nvSpPr>
      <xdr:spPr>
        <a:xfrm>
          <a:off x="18605500" y="614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86686</xdr:rowOff>
    </xdr:from>
    <xdr:ext cx="469744"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421428" y="5915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6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6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25400</xdr:rowOff>
    </xdr:from>
    <xdr:to>
      <xdr:col>120</xdr:col>
      <xdr:colOff>114300</xdr:colOff>
      <xdr:row>58</xdr:row>
      <xdr:rowOff>25400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54627</xdr:rowOff>
    </xdr:from>
    <xdr:ext cx="248786"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82550</xdr:rowOff>
    </xdr:from>
    <xdr:to>
      <xdr:col>120</xdr:col>
      <xdr:colOff>114300</xdr:colOff>
      <xdr:row>51</xdr:row>
      <xdr:rowOff>82550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50</xdr:row>
      <xdr:rowOff>111777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33058</xdr:rowOff>
    </xdr:from>
    <xdr:to>
      <xdr:col>116</xdr:col>
      <xdr:colOff>62864</xdr:colOff>
      <xdr:row>58</xdr:row>
      <xdr:rowOff>25114</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948458"/>
          <a:ext cx="1269" cy="1020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28941</xdr:rowOff>
    </xdr:from>
    <xdr:ext cx="249299"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997304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25114</xdr:rowOff>
    </xdr:from>
    <xdr:to>
      <xdr:col>116</xdr:col>
      <xdr:colOff>152400</xdr:colOff>
      <xdr:row>58</xdr:row>
      <xdr:rowOff>25114</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9969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151185</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723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33058</xdr:rowOff>
    </xdr:from>
    <xdr:to>
      <xdr:col>116</xdr:col>
      <xdr:colOff>152400</xdr:colOff>
      <xdr:row>52</xdr:row>
      <xdr:rowOff>33058</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948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51</xdr:row>
      <xdr:rowOff>38659</xdr:rowOff>
    </xdr:from>
    <xdr:to>
      <xdr:col>116</xdr:col>
      <xdr:colOff>63500</xdr:colOff>
      <xdr:row>52</xdr:row>
      <xdr:rowOff>33058</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1323300" y="8782609"/>
          <a:ext cx="838200" cy="165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33494</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6346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55067</xdr:rowOff>
    </xdr:from>
    <xdr:to>
      <xdr:col>116</xdr:col>
      <xdr:colOff>114300</xdr:colOff>
      <xdr:row>56</xdr:row>
      <xdr:rowOff>156667</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656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51</xdr:row>
      <xdr:rowOff>36430</xdr:rowOff>
    </xdr:from>
    <xdr:to>
      <xdr:col>111</xdr:col>
      <xdr:colOff>177800</xdr:colOff>
      <xdr:row>51</xdr:row>
      <xdr:rowOff>38659</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0434300" y="8780380"/>
          <a:ext cx="889000" cy="2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38722</xdr:rowOff>
    </xdr:from>
    <xdr:to>
      <xdr:col>112</xdr:col>
      <xdr:colOff>38100</xdr:colOff>
      <xdr:row>56</xdr:row>
      <xdr:rowOff>140322</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639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131449</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73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51</xdr:row>
      <xdr:rowOff>36430</xdr:rowOff>
    </xdr:from>
    <xdr:to>
      <xdr:col>107</xdr:col>
      <xdr:colOff>50800</xdr:colOff>
      <xdr:row>51</xdr:row>
      <xdr:rowOff>57176</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19545300" y="8780380"/>
          <a:ext cx="889000" cy="20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30721</xdr:rowOff>
    </xdr:from>
    <xdr:to>
      <xdr:col>107</xdr:col>
      <xdr:colOff>101600</xdr:colOff>
      <xdr:row>56</xdr:row>
      <xdr:rowOff>132321</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631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123448</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724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51</xdr:row>
      <xdr:rowOff>35801</xdr:rowOff>
    </xdr:from>
    <xdr:to>
      <xdr:col>102</xdr:col>
      <xdr:colOff>114300</xdr:colOff>
      <xdr:row>51</xdr:row>
      <xdr:rowOff>57176</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8779751"/>
          <a:ext cx="889000" cy="21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29064</xdr:rowOff>
    </xdr:from>
    <xdr:to>
      <xdr:col>102</xdr:col>
      <xdr:colOff>165100</xdr:colOff>
      <xdr:row>56</xdr:row>
      <xdr:rowOff>130664</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63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121791</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7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31521</xdr:rowOff>
    </xdr:from>
    <xdr:to>
      <xdr:col>98</xdr:col>
      <xdr:colOff>38100</xdr:colOff>
      <xdr:row>56</xdr:row>
      <xdr:rowOff>133121</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632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124248</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725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51</xdr:row>
      <xdr:rowOff>153708</xdr:rowOff>
    </xdr:from>
    <xdr:to>
      <xdr:col>116</xdr:col>
      <xdr:colOff>114300</xdr:colOff>
      <xdr:row>52</xdr:row>
      <xdr:rowOff>83858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8897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51</xdr:row>
      <xdr:rowOff>106735</xdr:rowOff>
    </xdr:from>
    <xdr:ext cx="534377"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8850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50</xdr:row>
      <xdr:rowOff>159309</xdr:rowOff>
    </xdr:from>
    <xdr:to>
      <xdr:col>112</xdr:col>
      <xdr:colOff>38100</xdr:colOff>
      <xdr:row>51</xdr:row>
      <xdr:rowOff>89459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8731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49</xdr:row>
      <xdr:rowOff>105986</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056111" y="8507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50</xdr:row>
      <xdr:rowOff>157080</xdr:rowOff>
    </xdr:from>
    <xdr:to>
      <xdr:col>107</xdr:col>
      <xdr:colOff>101600</xdr:colOff>
      <xdr:row>51</xdr:row>
      <xdr:rowOff>87230</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87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49</xdr:row>
      <xdr:rowOff>103757</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167111" y="8504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51</xdr:row>
      <xdr:rowOff>6376</xdr:rowOff>
    </xdr:from>
    <xdr:to>
      <xdr:col>102</xdr:col>
      <xdr:colOff>165100</xdr:colOff>
      <xdr:row>51</xdr:row>
      <xdr:rowOff>107976</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875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49</xdr:row>
      <xdr:rowOff>124503</xdr:rowOff>
    </xdr:from>
    <xdr:ext cx="534377"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278111" y="8525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50</xdr:row>
      <xdr:rowOff>156451</xdr:rowOff>
    </xdr:from>
    <xdr:to>
      <xdr:col>98</xdr:col>
      <xdr:colOff>38100</xdr:colOff>
      <xdr:row>51</xdr:row>
      <xdr:rowOff>86601</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8728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49</xdr:row>
      <xdr:rowOff>103128</xdr:rowOff>
    </xdr:from>
    <xdr:ext cx="534377"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389111" y="850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13239</xdr:rowOff>
    </xdr:from>
    <xdr:to>
      <xdr:col>116</xdr:col>
      <xdr:colOff>62864</xdr:colOff>
      <xdr:row>79</xdr:row>
      <xdr:rowOff>7113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014739"/>
          <a:ext cx="1269" cy="153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10940</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55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7113</xdr:rowOff>
    </xdr:from>
    <xdr:to>
      <xdr:col>116</xdr:col>
      <xdr:colOff>152400</xdr:colOff>
      <xdr:row>79</xdr:row>
      <xdr:rowOff>7113</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551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131366</xdr:rowOff>
    </xdr:from>
    <xdr:ext cx="534377"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78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13239</xdr:rowOff>
    </xdr:from>
    <xdr:to>
      <xdr:col>116</xdr:col>
      <xdr:colOff>152400</xdr:colOff>
      <xdr:row>70</xdr:row>
      <xdr:rowOff>13239</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014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76103</xdr:rowOff>
    </xdr:from>
    <xdr:to>
      <xdr:col>116</xdr:col>
      <xdr:colOff>63500</xdr:colOff>
      <xdr:row>74</xdr:row>
      <xdr:rowOff>51140</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1323300" y="12591953"/>
          <a:ext cx="838200" cy="14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53885</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569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75458</xdr:rowOff>
    </xdr:from>
    <xdr:to>
      <xdr:col>116</xdr:col>
      <xdr:colOff>114300</xdr:colOff>
      <xdr:row>74</xdr:row>
      <xdr:rowOff>5608</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2591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51140</xdr:rowOff>
    </xdr:from>
    <xdr:to>
      <xdr:col>111</xdr:col>
      <xdr:colOff>177800</xdr:colOff>
      <xdr:row>74</xdr:row>
      <xdr:rowOff>139151</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738440"/>
          <a:ext cx="889000" cy="88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136632</xdr:rowOff>
    </xdr:from>
    <xdr:to>
      <xdr:col>112</xdr:col>
      <xdr:colOff>38100</xdr:colOff>
      <xdr:row>74</xdr:row>
      <xdr:rowOff>66782</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65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83309</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56111" y="1242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83510</xdr:rowOff>
    </xdr:from>
    <xdr:to>
      <xdr:col>107</xdr:col>
      <xdr:colOff>50800</xdr:colOff>
      <xdr:row>74</xdr:row>
      <xdr:rowOff>139151</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19545300" y="12770810"/>
          <a:ext cx="889000" cy="5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32299</xdr:rowOff>
    </xdr:from>
    <xdr:to>
      <xdr:col>107</xdr:col>
      <xdr:colOff>101600</xdr:colOff>
      <xdr:row>74</xdr:row>
      <xdr:rowOff>133899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719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150426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67111" y="12494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83510</xdr:rowOff>
    </xdr:from>
    <xdr:to>
      <xdr:col>102</xdr:col>
      <xdr:colOff>114300</xdr:colOff>
      <xdr:row>74</xdr:row>
      <xdr:rowOff>126258</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770810"/>
          <a:ext cx="889000" cy="4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63388</xdr:rowOff>
    </xdr:from>
    <xdr:to>
      <xdr:col>102</xdr:col>
      <xdr:colOff>165100</xdr:colOff>
      <xdr:row>74</xdr:row>
      <xdr:rowOff>164988</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750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156115</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78111" y="12843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122641</xdr:rowOff>
    </xdr:from>
    <xdr:to>
      <xdr:col>98</xdr:col>
      <xdr:colOff>38100</xdr:colOff>
      <xdr:row>75</xdr:row>
      <xdr:rowOff>52791</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80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43918</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89111" y="12902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25303</xdr:rowOff>
    </xdr:from>
    <xdr:to>
      <xdr:col>116</xdr:col>
      <xdr:colOff>114300</xdr:colOff>
      <xdr:row>73</xdr:row>
      <xdr:rowOff>126903</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2541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48180</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39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340</xdr:rowOff>
    </xdr:from>
    <xdr:to>
      <xdr:col>112</xdr:col>
      <xdr:colOff>38100</xdr:colOff>
      <xdr:row>74</xdr:row>
      <xdr:rowOff>101940</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68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93067</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2780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88351</xdr:rowOff>
    </xdr:from>
    <xdr:to>
      <xdr:col>107</xdr:col>
      <xdr:colOff>101600</xdr:colOff>
      <xdr:row>75</xdr:row>
      <xdr:rowOff>18501</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77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9628</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2868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32710</xdr:rowOff>
    </xdr:from>
    <xdr:to>
      <xdr:col>102</xdr:col>
      <xdr:colOff>165100</xdr:colOff>
      <xdr:row>74</xdr:row>
      <xdr:rowOff>134310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72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150837</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249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75458</xdr:rowOff>
    </xdr:from>
    <xdr:to>
      <xdr:col>98</xdr:col>
      <xdr:colOff>38100</xdr:colOff>
      <xdr:row>75</xdr:row>
      <xdr:rowOff>5608</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762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22135</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2537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・扶助費は定額減税調整給付金事業費の皆増（＋</a:t>
          </a:r>
          <a:r>
            <a:rPr kumimoji="1" lang="en-US" altLang="ja-JP" sz="1300">
              <a:latin typeface="ＭＳ Ｐゴシック" panose="020B0600070205080204" pitchFamily="50" charset="-128"/>
              <a:ea typeface="ＭＳ Ｐゴシック" panose="020B0600070205080204" pitchFamily="50" charset="-128"/>
            </a:rPr>
            <a:t>1,001,070</a:t>
          </a:r>
          <a:r>
            <a:rPr kumimoji="1" lang="ja-JP" altLang="en-US" sz="1300">
              <a:latin typeface="ＭＳ Ｐゴシック" panose="020B0600070205080204" pitchFamily="50" charset="-128"/>
              <a:ea typeface="ＭＳ Ｐゴシック" panose="020B0600070205080204" pitchFamily="50" charset="-128"/>
            </a:rPr>
            <a:t>千円）などにより、</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・普通建設事業費は斎場再整備事業費の増（＋</a:t>
          </a:r>
          <a:r>
            <a:rPr kumimoji="1" lang="en-US" altLang="ja-JP" sz="1300">
              <a:latin typeface="ＭＳ Ｐゴシック" panose="020B0600070205080204" pitchFamily="50" charset="-128"/>
              <a:ea typeface="ＭＳ Ｐゴシック" panose="020B0600070205080204" pitchFamily="50" charset="-128"/>
            </a:rPr>
            <a:t>892,418</a:t>
          </a:r>
          <a:r>
            <a:rPr kumimoji="1" lang="ja-JP" altLang="en-US" sz="1300">
              <a:latin typeface="ＭＳ Ｐゴシック" panose="020B0600070205080204" pitchFamily="50" charset="-128"/>
              <a:ea typeface="ＭＳ Ｐゴシック" panose="020B0600070205080204" pitchFamily="50" charset="-128"/>
            </a:rPr>
            <a:t>千円）などにより、</a:t>
          </a:r>
          <a:r>
            <a:rPr kumimoji="1" lang="en-US" altLang="ja-JP" sz="1300">
              <a:latin typeface="ＭＳ Ｐゴシック" panose="020B0600070205080204" pitchFamily="50" charset="-128"/>
              <a:ea typeface="ＭＳ Ｐゴシック" panose="020B0600070205080204" pitchFamily="50" charset="-128"/>
            </a:rPr>
            <a:t>18.5</a:t>
          </a:r>
          <a:r>
            <a:rPr kumimoji="1" lang="ja-JP" altLang="en-US" sz="1300">
              <a:latin typeface="ＭＳ Ｐゴシック" panose="020B0600070205080204" pitchFamily="50" charset="-128"/>
              <a:ea typeface="ＭＳ Ｐゴシック" panose="020B0600070205080204" pitchFamily="50" charset="-128"/>
            </a:rPr>
            <a:t>％増となった。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・物件費はプレミアム付商品券発行事業費の減（△</a:t>
          </a:r>
          <a:r>
            <a:rPr kumimoji="1" lang="en-US" altLang="ja-JP" sz="1300">
              <a:latin typeface="ＭＳ Ｐゴシック" panose="020B0600070205080204" pitchFamily="50" charset="-128"/>
              <a:ea typeface="ＭＳ Ｐゴシック" panose="020B0600070205080204" pitchFamily="50" charset="-128"/>
            </a:rPr>
            <a:t>348,212</a:t>
          </a:r>
          <a:r>
            <a:rPr kumimoji="1" lang="ja-JP" altLang="en-US" sz="1300">
              <a:latin typeface="ＭＳ Ｐゴシック" panose="020B0600070205080204" pitchFamily="50" charset="-128"/>
              <a:ea typeface="ＭＳ Ｐゴシック" panose="020B0600070205080204" pitchFamily="50" charset="-128"/>
            </a:rPr>
            <a:t>千円）や足利市学校給食共同調理場リース料の皆減（△</a:t>
          </a:r>
          <a:r>
            <a:rPr kumimoji="1" lang="en-US" altLang="ja-JP" sz="1300">
              <a:latin typeface="ＭＳ Ｐゴシック" panose="020B0600070205080204" pitchFamily="50" charset="-128"/>
              <a:ea typeface="ＭＳ Ｐゴシック" panose="020B0600070205080204" pitchFamily="50" charset="-128"/>
            </a:rPr>
            <a:t>189,447</a:t>
          </a:r>
          <a:r>
            <a:rPr kumimoji="1" lang="ja-JP" altLang="en-US" sz="1300">
              <a:latin typeface="ＭＳ Ｐゴシック" panose="020B0600070205080204" pitchFamily="50" charset="-128"/>
              <a:ea typeface="ＭＳ Ｐゴシック" panose="020B0600070205080204" pitchFamily="50" charset="-128"/>
            </a:rPr>
            <a:t>千円）により</a:t>
          </a:r>
          <a:r>
            <a:rPr kumimoji="1" lang="en-US" altLang="ja-JP" sz="1300">
              <a:latin typeface="ＭＳ Ｐゴシック" panose="020B0600070205080204" pitchFamily="50" charset="-128"/>
              <a:ea typeface="ＭＳ Ｐゴシック" panose="020B0600070205080204" pitchFamily="50" charset="-128"/>
            </a:rPr>
            <a:t>6.9</a:t>
          </a:r>
          <a:r>
            <a:rPr kumimoji="1" lang="ja-JP" altLang="en-US" sz="1300">
              <a:latin typeface="ＭＳ Ｐゴシック" panose="020B0600070205080204" pitchFamily="50" charset="-128"/>
              <a:ea typeface="ＭＳ Ｐゴシック" panose="020B0600070205080204" pitchFamily="50" charset="-128"/>
            </a:rPr>
            <a:t>％減となった。</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栃木県足利市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140,055
133,431
177.76
61,047,730
57,913,383
2,952,591
30,666,824
36,249,882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91258</xdr:rowOff>
    </xdr:from>
    <xdr:to>
      <xdr:col>24</xdr:col>
      <xdr:colOff>62865</xdr:colOff>
      <xdr:row>38</xdr:row>
      <xdr:rowOff>139700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063308"/>
          <a:ext cx="1270" cy="1591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143527</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5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139700</xdr:rowOff>
    </xdr:from>
    <xdr:to>
      <xdr:col>24</xdr:col>
      <xdr:colOff>152400</xdr:colOff>
      <xdr:row>38</xdr:row>
      <xdr:rowOff>139700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37935</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4838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91258</xdr:rowOff>
    </xdr:from>
    <xdr:to>
      <xdr:col>24</xdr:col>
      <xdr:colOff>152400</xdr:colOff>
      <xdr:row>29</xdr:row>
      <xdr:rowOff>91258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06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33564</xdr:rowOff>
    </xdr:from>
    <xdr:to>
      <xdr:col>24</xdr:col>
      <xdr:colOff>63500</xdr:colOff>
      <xdr:row>35</xdr:row>
      <xdr:rowOff>131536</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034314"/>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66057</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723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43180</xdr:rowOff>
    </xdr:from>
    <xdr:to>
      <xdr:col>24</xdr:col>
      <xdr:colOff>114300</xdr:colOff>
      <xdr:row>34</xdr:row>
      <xdr:rowOff>144780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5872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61867</xdr:rowOff>
    </xdr:from>
    <xdr:to>
      <xdr:col>19</xdr:col>
      <xdr:colOff>177800</xdr:colOff>
      <xdr:row>35</xdr:row>
      <xdr:rowOff>131536</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a:off x="2908300" y="6062617"/>
          <a:ext cx="889000" cy="69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132443</xdr:rowOff>
    </xdr:from>
    <xdr:to>
      <xdr:col>20</xdr:col>
      <xdr:colOff>38100</xdr:colOff>
      <xdr:row>35</xdr:row>
      <xdr:rowOff>62593</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596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79120</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5736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61867</xdr:rowOff>
    </xdr:from>
    <xdr:to>
      <xdr:col>15</xdr:col>
      <xdr:colOff>50800</xdr:colOff>
      <xdr:row>35</xdr:row>
      <xdr:rowOff>98878</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062617"/>
          <a:ext cx="889000" cy="37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168366</xdr:rowOff>
    </xdr:from>
    <xdr:to>
      <xdr:col>15</xdr:col>
      <xdr:colOff>101600</xdr:colOff>
      <xdr:row>35</xdr:row>
      <xdr:rowOff>98516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59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115043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772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98878</xdr:rowOff>
    </xdr:from>
    <xdr:to>
      <xdr:col>10</xdr:col>
      <xdr:colOff>114300</xdr:colOff>
      <xdr:row>35</xdr:row>
      <xdr:rowOff>169636</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6099628"/>
          <a:ext cx="889000" cy="7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29573</xdr:rowOff>
    </xdr:from>
    <xdr:to>
      <xdr:col>10</xdr:col>
      <xdr:colOff>165100</xdr:colOff>
      <xdr:row>35</xdr:row>
      <xdr:rowOff>131173</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30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147700</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5805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81824</xdr:rowOff>
    </xdr:from>
    <xdr:to>
      <xdr:col>6</xdr:col>
      <xdr:colOff>38100</xdr:colOff>
      <xdr:row>36</xdr:row>
      <xdr:rowOff>11974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08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28501</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5857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154214</xdr:rowOff>
    </xdr:from>
    <xdr:to>
      <xdr:col>24</xdr:col>
      <xdr:colOff>114300</xdr:colOff>
      <xdr:row>35</xdr:row>
      <xdr:rowOff>84364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983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132641</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961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80736</xdr:rowOff>
    </xdr:from>
    <xdr:to>
      <xdr:col>20</xdr:col>
      <xdr:colOff>38100</xdr:colOff>
      <xdr:row>36</xdr:row>
      <xdr:rowOff>10886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08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2013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6174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11067</xdr:rowOff>
    </xdr:from>
    <xdr:to>
      <xdr:col>15</xdr:col>
      <xdr:colOff>101600</xdr:colOff>
      <xdr:row>35</xdr:row>
      <xdr:rowOff>112667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01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103794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104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48078</xdr:rowOff>
    </xdr:from>
    <xdr:to>
      <xdr:col>10</xdr:col>
      <xdr:colOff>165100</xdr:colOff>
      <xdr:row>35</xdr:row>
      <xdr:rowOff>149678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04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140805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6141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118836</xdr:rowOff>
    </xdr:from>
    <xdr:to>
      <xdr:col>6</xdr:col>
      <xdr:colOff>38100</xdr:colOff>
      <xdr:row>36</xdr:row>
      <xdr:rowOff>48986</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11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40113</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6212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59360</xdr:rowOff>
    </xdr:from>
    <xdr:to>
      <xdr:col>24</xdr:col>
      <xdr:colOff>62865</xdr:colOff>
      <xdr:row>58</xdr:row>
      <xdr:rowOff>128206</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8803310"/>
          <a:ext cx="1270" cy="1268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132033</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07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128206</xdr:rowOff>
    </xdr:from>
    <xdr:to>
      <xdr:col>24</xdr:col>
      <xdr:colOff>152400</xdr:colOff>
      <xdr:row>58</xdr:row>
      <xdr:rowOff>128206</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072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6037</xdr:rowOff>
    </xdr:from>
    <xdr:ext cx="599010"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578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136,826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59360</xdr:rowOff>
    </xdr:from>
    <xdr:to>
      <xdr:col>24</xdr:col>
      <xdr:colOff>152400</xdr:colOff>
      <xdr:row>51</xdr:row>
      <xdr:rowOff>59360</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8803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75032</xdr:rowOff>
    </xdr:from>
    <xdr:to>
      <xdr:col>24</xdr:col>
      <xdr:colOff>63500</xdr:colOff>
      <xdr:row>58</xdr:row>
      <xdr:rowOff>164122</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10019132"/>
          <a:ext cx="838200" cy="89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28236</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4579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5359</xdr:rowOff>
    </xdr:from>
    <xdr:to>
      <xdr:col>24</xdr:col>
      <xdr:colOff>114300</xdr:colOff>
      <xdr:row>56</xdr:row>
      <xdr:rowOff>106959</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60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164122</xdr:rowOff>
    </xdr:from>
    <xdr:to>
      <xdr:col>19</xdr:col>
      <xdr:colOff>177800</xdr:colOff>
      <xdr:row>59</xdr:row>
      <xdr:rowOff>66472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908300" y="10108222"/>
          <a:ext cx="889000" cy="7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125171</xdr:rowOff>
    </xdr:from>
    <xdr:to>
      <xdr:col>20</xdr:col>
      <xdr:colOff>38100</xdr:colOff>
      <xdr:row>57</xdr:row>
      <xdr:rowOff>55321</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726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71848</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9501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155181</xdr:rowOff>
    </xdr:from>
    <xdr:to>
      <xdr:col>15</xdr:col>
      <xdr:colOff>50800</xdr:colOff>
      <xdr:row>59</xdr:row>
      <xdr:rowOff>66472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2019300" y="10099281"/>
          <a:ext cx="889000" cy="82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121539</xdr:rowOff>
    </xdr:from>
    <xdr:to>
      <xdr:col>15</xdr:col>
      <xdr:colOff>101600</xdr:colOff>
      <xdr:row>57</xdr:row>
      <xdr:rowOff>51689</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72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68216</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949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124714</xdr:rowOff>
    </xdr:from>
    <xdr:to>
      <xdr:col>10</xdr:col>
      <xdr:colOff>114300</xdr:colOff>
      <xdr:row>58</xdr:row>
      <xdr:rowOff>155181</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868664"/>
          <a:ext cx="889000" cy="123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99454</xdr:rowOff>
    </xdr:from>
    <xdr:to>
      <xdr:col>10</xdr:col>
      <xdr:colOff>165100</xdr:colOff>
      <xdr:row>57</xdr:row>
      <xdr:rowOff>29604</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700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46131</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9475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49</xdr:row>
      <xdr:rowOff>139052</xdr:rowOff>
    </xdr:from>
    <xdr:to>
      <xdr:col>6</xdr:col>
      <xdr:colOff>38100</xdr:colOff>
      <xdr:row>50</xdr:row>
      <xdr:rowOff>69202</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540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48</xdr:row>
      <xdr:rowOff>85729</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315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24232</xdr:rowOff>
    </xdr:from>
    <xdr:to>
      <xdr:col>24</xdr:col>
      <xdr:colOff>114300</xdr:colOff>
      <xdr:row>58</xdr:row>
      <xdr:rowOff>125832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9968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110609</xdr:rowOff>
    </xdr:from>
    <xdr:ext cx="534377"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883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113322</xdr:rowOff>
    </xdr:from>
    <xdr:to>
      <xdr:col>20</xdr:col>
      <xdr:colOff>38100</xdr:colOff>
      <xdr:row>59</xdr:row>
      <xdr:rowOff>43472</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10057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34599</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10150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59</xdr:row>
      <xdr:rowOff>15672</xdr:rowOff>
    </xdr:from>
    <xdr:to>
      <xdr:col>15</xdr:col>
      <xdr:colOff>101600</xdr:colOff>
      <xdr:row>59</xdr:row>
      <xdr:rowOff>117272</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10131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108399</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10223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104381</xdr:rowOff>
    </xdr:from>
    <xdr:to>
      <xdr:col>10</xdr:col>
      <xdr:colOff>165100</xdr:colOff>
      <xdr:row>59</xdr:row>
      <xdr:rowOff>34531</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1004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25658</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10141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73914</xdr:rowOff>
    </xdr:from>
    <xdr:to>
      <xdr:col>6</xdr:col>
      <xdr:colOff>38100</xdr:colOff>
      <xdr:row>52</xdr:row>
      <xdr:rowOff>4064</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817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166641</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910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104877</xdr:rowOff>
    </xdr:from>
    <xdr:to>
      <xdr:col>24</xdr:col>
      <xdr:colOff>62865</xdr:colOff>
      <xdr:row>78</xdr:row>
      <xdr:rowOff>57099</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106377"/>
          <a:ext cx="1270" cy="1323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60926</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4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57099</xdr:rowOff>
    </xdr:from>
    <xdr:to>
      <xdr:col>24</xdr:col>
      <xdr:colOff>152400</xdr:colOff>
      <xdr:row>78</xdr:row>
      <xdr:rowOff>57099</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430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51554</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188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217,828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104877</xdr:rowOff>
    </xdr:from>
    <xdr:to>
      <xdr:col>24</xdr:col>
      <xdr:colOff>152400</xdr:colOff>
      <xdr:row>70</xdr:row>
      <xdr:rowOff>104877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106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89065</xdr:rowOff>
    </xdr:from>
    <xdr:to>
      <xdr:col>24</xdr:col>
      <xdr:colOff>63500</xdr:colOff>
      <xdr:row>76</xdr:row>
      <xdr:rowOff>135376</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3797300" y="12947815"/>
          <a:ext cx="838200" cy="217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39635</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5554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16758</xdr:rowOff>
    </xdr:from>
    <xdr:to>
      <xdr:col>24</xdr:col>
      <xdr:colOff>114300</xdr:colOff>
      <xdr:row>74</xdr:row>
      <xdr:rowOff>118358</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70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135376</xdr:rowOff>
    </xdr:from>
    <xdr:to>
      <xdr:col>19</xdr:col>
      <xdr:colOff>177800</xdr:colOff>
      <xdr:row>77</xdr:row>
      <xdr:rowOff>115069</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908300" y="13165576"/>
          <a:ext cx="889000" cy="15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106979</xdr:rowOff>
    </xdr:from>
    <xdr:to>
      <xdr:col>20</xdr:col>
      <xdr:colOff>38100</xdr:colOff>
      <xdr:row>76</xdr:row>
      <xdr:rowOff>37130</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96572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53656</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74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33496</xdr:rowOff>
    </xdr:from>
    <xdr:to>
      <xdr:col>15</xdr:col>
      <xdr:colOff>50800</xdr:colOff>
      <xdr:row>77</xdr:row>
      <xdr:rowOff>115069</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a:off x="2019300" y="13063696"/>
          <a:ext cx="889000" cy="253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107017</xdr:rowOff>
    </xdr:from>
    <xdr:to>
      <xdr:col>15</xdr:col>
      <xdr:colOff>101600</xdr:colOff>
      <xdr:row>77</xdr:row>
      <xdr:rowOff>37167</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3137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53694</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912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33496</xdr:rowOff>
    </xdr:from>
    <xdr:to>
      <xdr:col>10</xdr:col>
      <xdr:colOff>114300</xdr:colOff>
      <xdr:row>79</xdr:row>
      <xdr:rowOff>4921</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3063696"/>
          <a:ext cx="889000" cy="485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110274</xdr:rowOff>
    </xdr:from>
    <xdr:to>
      <xdr:col>10</xdr:col>
      <xdr:colOff>165100</xdr:colOff>
      <xdr:row>76</xdr:row>
      <xdr:rowOff>40424</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296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56951</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2744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57925</xdr:rowOff>
    </xdr:from>
    <xdr:to>
      <xdr:col>6</xdr:col>
      <xdr:colOff>38100</xdr:colOff>
      <xdr:row>78</xdr:row>
      <xdr:rowOff>159525</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431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4602</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3206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38265</xdr:rowOff>
    </xdr:from>
    <xdr:to>
      <xdr:col>24</xdr:col>
      <xdr:colOff>114300</xdr:colOff>
      <xdr:row>75</xdr:row>
      <xdr:rowOff>139865</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289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16692</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2875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84576</xdr:rowOff>
    </xdr:from>
    <xdr:to>
      <xdr:col>20</xdr:col>
      <xdr:colOff>38100</xdr:colOff>
      <xdr:row>77</xdr:row>
      <xdr:rowOff>14726</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3114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5853</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3207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64269</xdr:rowOff>
    </xdr:from>
    <xdr:to>
      <xdr:col>15</xdr:col>
      <xdr:colOff>101600</xdr:colOff>
      <xdr:row>77</xdr:row>
      <xdr:rowOff>165869</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3265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156996</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3358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154146</xdr:rowOff>
    </xdr:from>
    <xdr:to>
      <xdr:col>10</xdr:col>
      <xdr:colOff>165100</xdr:colOff>
      <xdr:row>76</xdr:row>
      <xdr:rowOff>84296</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3012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75423</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3105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125571</xdr:rowOff>
    </xdr:from>
    <xdr:to>
      <xdr:col>6</xdr:col>
      <xdr:colOff>38100</xdr:colOff>
      <xdr:row>79</xdr:row>
      <xdr:rowOff>55721</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49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46848</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3591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125261</xdr:rowOff>
    </xdr:from>
    <xdr:to>
      <xdr:col>24</xdr:col>
      <xdr:colOff>62865</xdr:colOff>
      <xdr:row>97</xdr:row>
      <xdr:rowOff>14694</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384311"/>
          <a:ext cx="1270" cy="12610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18521</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649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14694</xdr:rowOff>
    </xdr:from>
    <xdr:to>
      <xdr:col>24</xdr:col>
      <xdr:colOff>152400</xdr:colOff>
      <xdr:row>97</xdr:row>
      <xdr:rowOff>14694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645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71938</xdr:rowOff>
    </xdr:from>
    <xdr:ext cx="534377"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159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62,879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125261</xdr:rowOff>
    </xdr:from>
    <xdr:to>
      <xdr:col>24</xdr:col>
      <xdr:colOff>152400</xdr:colOff>
      <xdr:row>89</xdr:row>
      <xdr:rowOff>125261</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384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40182</xdr:rowOff>
    </xdr:from>
    <xdr:to>
      <xdr:col>24</xdr:col>
      <xdr:colOff>63500</xdr:colOff>
      <xdr:row>94</xdr:row>
      <xdr:rowOff>145681</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6156482"/>
          <a:ext cx="838200" cy="10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92</xdr:row>
      <xdr:rowOff>135741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59091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112864</xdr:rowOff>
    </xdr:from>
    <xdr:to>
      <xdr:col>24</xdr:col>
      <xdr:colOff>114300</xdr:colOff>
      <xdr:row>94</xdr:row>
      <xdr:rowOff>43014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05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145681</xdr:rowOff>
    </xdr:from>
    <xdr:to>
      <xdr:col>19</xdr:col>
      <xdr:colOff>177800</xdr:colOff>
      <xdr:row>95</xdr:row>
      <xdr:rowOff>62395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6261981"/>
          <a:ext cx="889000" cy="8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101815</xdr:rowOff>
    </xdr:from>
    <xdr:to>
      <xdr:col>20</xdr:col>
      <xdr:colOff>38100</xdr:colOff>
      <xdr:row>94</xdr:row>
      <xdr:rowOff>31965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046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48492</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5821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62395</xdr:rowOff>
    </xdr:from>
    <xdr:to>
      <xdr:col>15</xdr:col>
      <xdr:colOff>50800</xdr:colOff>
      <xdr:row>95</xdr:row>
      <xdr:rowOff>96723</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6350145"/>
          <a:ext cx="889000" cy="34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80518</xdr:rowOff>
    </xdr:from>
    <xdr:to>
      <xdr:col>15</xdr:col>
      <xdr:colOff>101600</xdr:colOff>
      <xdr:row>94</xdr:row>
      <xdr:rowOff>10668</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025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27195</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580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96723</xdr:rowOff>
    </xdr:from>
    <xdr:to>
      <xdr:col>10</xdr:col>
      <xdr:colOff>114300</xdr:colOff>
      <xdr:row>98</xdr:row>
      <xdr:rowOff>37936</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6384473"/>
          <a:ext cx="889000" cy="455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70689</xdr:rowOff>
    </xdr:from>
    <xdr:to>
      <xdr:col>10</xdr:col>
      <xdr:colOff>165100</xdr:colOff>
      <xdr:row>94</xdr:row>
      <xdr:rowOff>839</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015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17366</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5790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49200</xdr:rowOff>
    </xdr:from>
    <xdr:to>
      <xdr:col>6</xdr:col>
      <xdr:colOff>38100</xdr:colOff>
      <xdr:row>95</xdr:row>
      <xdr:rowOff>150800</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33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167327</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11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160832</xdr:rowOff>
    </xdr:from>
    <xdr:to>
      <xdr:col>24</xdr:col>
      <xdr:colOff>114300</xdr:colOff>
      <xdr:row>94</xdr:row>
      <xdr:rowOff>90982</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105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139259</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084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94881</xdr:rowOff>
    </xdr:from>
    <xdr:to>
      <xdr:col>20</xdr:col>
      <xdr:colOff>38100</xdr:colOff>
      <xdr:row>95</xdr:row>
      <xdr:rowOff>25031</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211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16158</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6303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11595</xdr:rowOff>
    </xdr:from>
    <xdr:to>
      <xdr:col>15</xdr:col>
      <xdr:colOff>101600</xdr:colOff>
      <xdr:row>95</xdr:row>
      <xdr:rowOff>113195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29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104322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6392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45923</xdr:rowOff>
    </xdr:from>
    <xdr:to>
      <xdr:col>10</xdr:col>
      <xdr:colOff>165100</xdr:colOff>
      <xdr:row>95</xdr:row>
      <xdr:rowOff>147523</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33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138650</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642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158586</xdr:rowOff>
    </xdr:from>
    <xdr:to>
      <xdr:col>6</xdr:col>
      <xdr:colOff>38100</xdr:colOff>
      <xdr:row>98</xdr:row>
      <xdr:rowOff>88736</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78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79863</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6881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91511</xdr:rowOff>
    </xdr:from>
    <xdr:to>
      <xdr:col>54</xdr:col>
      <xdr:colOff>189865</xdr:colOff>
      <xdr:row>38</xdr:row>
      <xdr:rowOff>127996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235011"/>
          <a:ext cx="1270" cy="1408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131823</xdr:rowOff>
    </xdr:from>
    <xdr:ext cx="378565"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6469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127996</xdr:rowOff>
    </xdr:from>
    <xdr:to>
      <xdr:col>55</xdr:col>
      <xdr:colOff>88900</xdr:colOff>
      <xdr:row>38</xdr:row>
      <xdr:rowOff>127996</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64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38188</xdr:rowOff>
    </xdr:from>
    <xdr:ext cx="534377"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01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15,527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91511</xdr:rowOff>
    </xdr:from>
    <xdr:to>
      <xdr:col>55</xdr:col>
      <xdr:colOff>88900</xdr:colOff>
      <xdr:row>30</xdr:row>
      <xdr:rowOff>91511</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235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123241</xdr:rowOff>
    </xdr:from>
    <xdr:to>
      <xdr:col>55</xdr:col>
      <xdr:colOff>0</xdr:colOff>
      <xdr:row>38</xdr:row>
      <xdr:rowOff>123881</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638341"/>
          <a:ext cx="8382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98701</xdr:rowOff>
    </xdr:from>
    <xdr:ext cx="469744"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2709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75824</xdr:rowOff>
    </xdr:from>
    <xdr:to>
      <xdr:col>55</xdr:col>
      <xdr:colOff>50800</xdr:colOff>
      <xdr:row>38</xdr:row>
      <xdr:rowOff>5974</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121778</xdr:rowOff>
    </xdr:from>
    <xdr:to>
      <xdr:col>50</xdr:col>
      <xdr:colOff>114300</xdr:colOff>
      <xdr:row>38</xdr:row>
      <xdr:rowOff>123241</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636878"/>
          <a:ext cx="889000" cy="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67777</xdr:rowOff>
    </xdr:from>
    <xdr:to>
      <xdr:col>50</xdr:col>
      <xdr:colOff>165100</xdr:colOff>
      <xdr:row>37</xdr:row>
      <xdr:rowOff>169377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1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14454</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04428" y="6186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117389</xdr:rowOff>
    </xdr:from>
    <xdr:to>
      <xdr:col>45</xdr:col>
      <xdr:colOff>177800</xdr:colOff>
      <xdr:row>38</xdr:row>
      <xdr:rowOff>121778</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7861300" y="6632489"/>
          <a:ext cx="889000" cy="4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69332</xdr:rowOff>
    </xdr:from>
    <xdr:to>
      <xdr:col>46</xdr:col>
      <xdr:colOff>38100</xdr:colOff>
      <xdr:row>37</xdr:row>
      <xdr:rowOff>170932</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1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16009</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15428" y="618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88677</xdr:rowOff>
    </xdr:from>
    <xdr:to>
      <xdr:col>41</xdr:col>
      <xdr:colOff>50800</xdr:colOff>
      <xdr:row>38</xdr:row>
      <xdr:rowOff>117389</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6603777"/>
          <a:ext cx="889000" cy="28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65034</xdr:rowOff>
    </xdr:from>
    <xdr:to>
      <xdr:col>41</xdr:col>
      <xdr:colOff>101600</xdr:colOff>
      <xdr:row>37</xdr:row>
      <xdr:rowOff>166634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0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11711</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26428" y="6183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61651</xdr:rowOff>
    </xdr:from>
    <xdr:to>
      <xdr:col>36</xdr:col>
      <xdr:colOff>165100</xdr:colOff>
      <xdr:row>37</xdr:row>
      <xdr:rowOff>163251</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05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8328</xdr:rowOff>
    </xdr:from>
    <xdr:ext cx="469744"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37428" y="6180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73081</xdr:rowOff>
    </xdr:from>
    <xdr:to>
      <xdr:col>55</xdr:col>
      <xdr:colOff>50800</xdr:colOff>
      <xdr:row>39</xdr:row>
      <xdr:rowOff>3231</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58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159458</xdr:rowOff>
    </xdr:from>
    <xdr:ext cx="378565"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5031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72441</xdr:rowOff>
    </xdr:from>
    <xdr:to>
      <xdr:col>50</xdr:col>
      <xdr:colOff>165100</xdr:colOff>
      <xdr:row>39</xdr:row>
      <xdr:rowOff>2591</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587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165168</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450017" y="66802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70978</xdr:rowOff>
    </xdr:from>
    <xdr:to>
      <xdr:col>46</xdr:col>
      <xdr:colOff>38100</xdr:colOff>
      <xdr:row>39</xdr:row>
      <xdr:rowOff>1128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58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163705</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561017" y="66788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66589</xdr:rowOff>
    </xdr:from>
    <xdr:to>
      <xdr:col>41</xdr:col>
      <xdr:colOff>101600</xdr:colOff>
      <xdr:row>38</xdr:row>
      <xdr:rowOff>168189</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58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159316</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672017" y="66744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37877</xdr:rowOff>
    </xdr:from>
    <xdr:to>
      <xdr:col>36</xdr:col>
      <xdr:colOff>165100</xdr:colOff>
      <xdr:row>38</xdr:row>
      <xdr:rowOff>139477</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552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130604</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783017" y="66457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115621</xdr:rowOff>
    </xdr:from>
    <xdr:to>
      <xdr:col>54</xdr:col>
      <xdr:colOff>189865</xdr:colOff>
      <xdr:row>58</xdr:row>
      <xdr:rowOff>155092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859571"/>
          <a:ext cx="1270" cy="1239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158919</xdr:rowOff>
    </xdr:from>
    <xdr:ext cx="469744"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103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155092</xdr:rowOff>
    </xdr:from>
    <xdr:to>
      <xdr:col>55</xdr:col>
      <xdr:colOff>88900</xdr:colOff>
      <xdr:row>58</xdr:row>
      <xdr:rowOff>155092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099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62298</xdr:rowOff>
    </xdr:from>
    <xdr:ext cx="534377"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634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34,132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115621</xdr:rowOff>
    </xdr:from>
    <xdr:to>
      <xdr:col>55</xdr:col>
      <xdr:colOff>88900</xdr:colOff>
      <xdr:row>51</xdr:row>
      <xdr:rowOff>115621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859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50812</xdr:rowOff>
    </xdr:from>
    <xdr:to>
      <xdr:col>55</xdr:col>
      <xdr:colOff>0</xdr:colOff>
      <xdr:row>58</xdr:row>
      <xdr:rowOff>65253</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9639300" y="9994912"/>
          <a:ext cx="838200" cy="14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138371</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568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115494</xdr:rowOff>
    </xdr:from>
    <xdr:to>
      <xdr:col>55</xdr:col>
      <xdr:colOff>50800</xdr:colOff>
      <xdr:row>57</xdr:row>
      <xdr:rowOff>45644</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716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166218</xdr:rowOff>
    </xdr:from>
    <xdr:to>
      <xdr:col>50</xdr:col>
      <xdr:colOff>114300</xdr:colOff>
      <xdr:row>58</xdr:row>
      <xdr:rowOff>65253</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8750300" y="9938868"/>
          <a:ext cx="8890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163614</xdr:rowOff>
    </xdr:from>
    <xdr:to>
      <xdr:col>50</xdr:col>
      <xdr:colOff>165100</xdr:colOff>
      <xdr:row>57</xdr:row>
      <xdr:rowOff>93764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76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110291</xdr:rowOff>
    </xdr:from>
    <xdr:ext cx="469744"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04428" y="954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166218</xdr:rowOff>
    </xdr:from>
    <xdr:to>
      <xdr:col>45</xdr:col>
      <xdr:colOff>177800</xdr:colOff>
      <xdr:row>58</xdr:row>
      <xdr:rowOff>49060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7861300" y="993886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159462</xdr:rowOff>
    </xdr:from>
    <xdr:to>
      <xdr:col>46</xdr:col>
      <xdr:colOff>38100</xdr:colOff>
      <xdr:row>57</xdr:row>
      <xdr:rowOff>89612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760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106139</xdr:rowOff>
    </xdr:from>
    <xdr:ext cx="469744"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515428" y="9535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31686</xdr:rowOff>
    </xdr:from>
    <xdr:to>
      <xdr:col>41</xdr:col>
      <xdr:colOff>50800</xdr:colOff>
      <xdr:row>58</xdr:row>
      <xdr:rowOff>49060</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6972300" y="9975786"/>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169481</xdr:rowOff>
    </xdr:from>
    <xdr:to>
      <xdr:col>41</xdr:col>
      <xdr:colOff>101600</xdr:colOff>
      <xdr:row>57</xdr:row>
      <xdr:rowOff>99631</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77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116158</xdr:rowOff>
    </xdr:from>
    <xdr:ext cx="469744"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26428" y="954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37884</xdr:rowOff>
    </xdr:from>
    <xdr:to>
      <xdr:col>36</xdr:col>
      <xdr:colOff>165100</xdr:colOff>
      <xdr:row>57</xdr:row>
      <xdr:rowOff>139484</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810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156011</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37428" y="9585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xdr:rowOff>
    </xdr:from>
    <xdr:to>
      <xdr:col>55</xdr:col>
      <xdr:colOff>50800</xdr:colOff>
      <xdr:row>58</xdr:row>
      <xdr:rowOff>101612</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9944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86389</xdr:rowOff>
    </xdr:from>
    <xdr:ext cx="469744"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9859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14453</xdr:rowOff>
    </xdr:from>
    <xdr:to>
      <xdr:col>50</xdr:col>
      <xdr:colOff>165100</xdr:colOff>
      <xdr:row>58</xdr:row>
      <xdr:rowOff>116053</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995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107180</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404428" y="10051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115418</xdr:rowOff>
    </xdr:from>
    <xdr:to>
      <xdr:col>46</xdr:col>
      <xdr:colOff>38100</xdr:colOff>
      <xdr:row>58</xdr:row>
      <xdr:rowOff>45568</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988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36695</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515428" y="9980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169710</xdr:rowOff>
    </xdr:from>
    <xdr:to>
      <xdr:col>41</xdr:col>
      <xdr:colOff>101600</xdr:colOff>
      <xdr:row>58</xdr:row>
      <xdr:rowOff>99860</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994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90987</xdr:rowOff>
    </xdr:from>
    <xdr:ext cx="469744"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626428" y="10035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152336</xdr:rowOff>
    </xdr:from>
    <xdr:to>
      <xdr:col>36</xdr:col>
      <xdr:colOff>165100</xdr:colOff>
      <xdr:row>58</xdr:row>
      <xdr:rowOff>82486</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992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73613</xdr:rowOff>
    </xdr:from>
    <xdr:ext cx="469744"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37428" y="10017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129805</xdr:rowOff>
    </xdr:from>
    <xdr:to>
      <xdr:col>54</xdr:col>
      <xdr:colOff>189865</xdr:colOff>
      <xdr:row>79</xdr:row>
      <xdr:rowOff>20176</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1959855"/>
          <a:ext cx="1270" cy="16048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24003</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568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20176</xdr:rowOff>
    </xdr:from>
    <xdr:to>
      <xdr:col>55</xdr:col>
      <xdr:colOff>88900</xdr:colOff>
      <xdr:row>79</xdr:row>
      <xdr:rowOff>20176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564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76482</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73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51,553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129805</xdr:rowOff>
    </xdr:from>
    <xdr:to>
      <xdr:col>55</xdr:col>
      <xdr:colOff>88900</xdr:colOff>
      <xdr:row>69</xdr:row>
      <xdr:rowOff>129805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19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42153</xdr:rowOff>
    </xdr:from>
    <xdr:to>
      <xdr:col>55</xdr:col>
      <xdr:colOff>0</xdr:colOff>
      <xdr:row>75</xdr:row>
      <xdr:rowOff>42283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2729453"/>
          <a:ext cx="838200" cy="171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124672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54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146245</xdr:rowOff>
    </xdr:from>
    <xdr:to>
      <xdr:col>55</xdr:col>
      <xdr:colOff>50800</xdr:colOff>
      <xdr:row>77</xdr:row>
      <xdr:rowOff>76395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17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154004</xdr:rowOff>
    </xdr:from>
    <xdr:to>
      <xdr:col>50</xdr:col>
      <xdr:colOff>114300</xdr:colOff>
      <xdr:row>74</xdr:row>
      <xdr:rowOff>42153</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2669854"/>
          <a:ext cx="889000" cy="59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131158</xdr:rowOff>
    </xdr:from>
    <xdr:to>
      <xdr:col>50</xdr:col>
      <xdr:colOff>165100</xdr:colOff>
      <xdr:row>77</xdr:row>
      <xdr:rowOff>61308</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16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52435</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25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154004</xdr:rowOff>
    </xdr:from>
    <xdr:to>
      <xdr:col>45</xdr:col>
      <xdr:colOff>177800</xdr:colOff>
      <xdr:row>74</xdr:row>
      <xdr:rowOff>121216</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2669854"/>
          <a:ext cx="889000" cy="138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80834</xdr:rowOff>
    </xdr:from>
    <xdr:to>
      <xdr:col>46</xdr:col>
      <xdr:colOff>38100</xdr:colOff>
      <xdr:row>77</xdr:row>
      <xdr:rowOff>10984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111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2111</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20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139308</xdr:rowOff>
    </xdr:from>
    <xdr:to>
      <xdr:col>41</xdr:col>
      <xdr:colOff>50800</xdr:colOff>
      <xdr:row>74</xdr:row>
      <xdr:rowOff>121216</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2655158"/>
          <a:ext cx="889000" cy="153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10914</xdr:rowOff>
    </xdr:from>
    <xdr:to>
      <xdr:col>41</xdr:col>
      <xdr:colOff>101600</xdr:colOff>
      <xdr:row>76</xdr:row>
      <xdr:rowOff>112514</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04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103641</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13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89650</xdr:rowOff>
    </xdr:from>
    <xdr:to>
      <xdr:col>36</xdr:col>
      <xdr:colOff>165100</xdr:colOff>
      <xdr:row>77</xdr:row>
      <xdr:rowOff>19800</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1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10927</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212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162933</xdr:rowOff>
    </xdr:from>
    <xdr:to>
      <xdr:col>55</xdr:col>
      <xdr:colOff>50800</xdr:colOff>
      <xdr:row>75</xdr:row>
      <xdr:rowOff>93083</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2850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14360</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2701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162803</xdr:rowOff>
    </xdr:from>
    <xdr:to>
      <xdr:col>50</xdr:col>
      <xdr:colOff>165100</xdr:colOff>
      <xdr:row>74</xdr:row>
      <xdr:rowOff>92953</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2678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109480</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2453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103204</xdr:rowOff>
    </xdr:from>
    <xdr:to>
      <xdr:col>46</xdr:col>
      <xdr:colOff>38100</xdr:colOff>
      <xdr:row>74</xdr:row>
      <xdr:rowOff>33354</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261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49881</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239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70416</xdr:rowOff>
    </xdr:from>
    <xdr:to>
      <xdr:col>41</xdr:col>
      <xdr:colOff>101600</xdr:colOff>
      <xdr:row>75</xdr:row>
      <xdr:rowOff>566</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2757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17093</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2532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88508</xdr:rowOff>
    </xdr:from>
    <xdr:to>
      <xdr:col>36</xdr:col>
      <xdr:colOff>165100</xdr:colOff>
      <xdr:row>74</xdr:row>
      <xdr:rowOff>18658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2604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35185</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2379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土木費グラフ枠">
          <a:extLst>
            <a:ext uri="{FF2B5EF4-FFF2-40B4-BE49-F238E27FC236}">
              <a16:creationId xmlns:a16="http://schemas.microsoft.com/office/drawing/2014/main" id="{00000000-0008-0000-07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120089</xdr:rowOff>
    </xdr:from>
    <xdr:to>
      <xdr:col>54</xdr:col>
      <xdr:colOff>189865</xdr:colOff>
      <xdr:row>99</xdr:row>
      <xdr:rowOff>15357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10475595" y="15550589"/>
          <a:ext cx="1270" cy="1438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19184</xdr:rowOff>
    </xdr:from>
    <xdr:ext cx="534377" cy="259045"/>
    <xdr:sp macro="" textlink="">
      <xdr:nvSpPr>
        <xdr:cNvPr id="464" name="土木費最小値テキスト">
          <a:extLst>
            <a:ext uri="{FF2B5EF4-FFF2-40B4-BE49-F238E27FC236}">
              <a16:creationId xmlns:a16="http://schemas.microsoft.com/office/drawing/2014/main" id="{00000000-0008-0000-0700-0000D0010000}"/>
            </a:ext>
          </a:extLst>
        </xdr:cNvPr>
        <xdr:cNvSpPr txBox="1"/>
      </xdr:nvSpPr>
      <xdr:spPr>
        <a:xfrm>
          <a:off x="10528300" y="16992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15357</xdr:rowOff>
    </xdr:from>
    <xdr:to>
      <xdr:col>55</xdr:col>
      <xdr:colOff>88900</xdr:colOff>
      <xdr:row>99</xdr:row>
      <xdr:rowOff>15357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6988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66766</xdr:rowOff>
    </xdr:from>
    <xdr:ext cx="599010" cy="259045"/>
    <xdr:sp macro="" textlink="">
      <xdr:nvSpPr>
        <xdr:cNvPr id="466" name="土木費最大値テキスト">
          <a:extLst>
            <a:ext uri="{FF2B5EF4-FFF2-40B4-BE49-F238E27FC236}">
              <a16:creationId xmlns:a16="http://schemas.microsoft.com/office/drawing/2014/main" id="{00000000-0008-0000-0700-0000D2010000}"/>
            </a:ext>
          </a:extLst>
        </xdr:cNvPr>
        <xdr:cNvSpPr txBox="1"/>
      </xdr:nvSpPr>
      <xdr:spPr>
        <a:xfrm>
          <a:off x="10528300" y="1532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113,201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120089</xdr:rowOff>
    </xdr:from>
    <xdr:to>
      <xdr:col>55</xdr:col>
      <xdr:colOff>88900</xdr:colOff>
      <xdr:row>90</xdr:row>
      <xdr:rowOff>120089</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10388600" y="15550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47084</xdr:rowOff>
    </xdr:from>
    <xdr:to>
      <xdr:col>55</xdr:col>
      <xdr:colOff>0</xdr:colOff>
      <xdr:row>97</xdr:row>
      <xdr:rowOff>83465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9639300" y="16677734"/>
          <a:ext cx="838200" cy="36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129689</xdr:rowOff>
    </xdr:from>
    <xdr:ext cx="534377" cy="259045"/>
    <xdr:sp macro="" textlink="">
      <xdr:nvSpPr>
        <xdr:cNvPr id="469" name="土木費平均値テキスト">
          <a:extLst>
            <a:ext uri="{FF2B5EF4-FFF2-40B4-BE49-F238E27FC236}">
              <a16:creationId xmlns:a16="http://schemas.microsoft.com/office/drawing/2014/main" id="{00000000-0008-0000-0700-0000D5010000}"/>
            </a:ext>
          </a:extLst>
        </xdr:cNvPr>
        <xdr:cNvSpPr txBox="1"/>
      </xdr:nvSpPr>
      <xdr:spPr>
        <a:xfrm>
          <a:off x="10528300" y="16417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106812</xdr:rowOff>
    </xdr:from>
    <xdr:to>
      <xdr:col>55</xdr:col>
      <xdr:colOff>50800</xdr:colOff>
      <xdr:row>97</xdr:row>
      <xdr:rowOff>36962</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10426700" y="1656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83465</xdr:rowOff>
    </xdr:from>
    <xdr:to>
      <xdr:col>50</xdr:col>
      <xdr:colOff>114300</xdr:colOff>
      <xdr:row>97</xdr:row>
      <xdr:rowOff>128009</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8750300" y="16714115"/>
          <a:ext cx="889000" cy="4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155325</xdr:rowOff>
    </xdr:from>
    <xdr:to>
      <xdr:col>50</xdr:col>
      <xdr:colOff>165100</xdr:colOff>
      <xdr:row>97</xdr:row>
      <xdr:rowOff>85475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9588500" y="16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102002</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372111" y="16389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121673</xdr:rowOff>
    </xdr:from>
    <xdr:to>
      <xdr:col>45</xdr:col>
      <xdr:colOff>177800</xdr:colOff>
      <xdr:row>97</xdr:row>
      <xdr:rowOff>128009</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a:off x="7861300" y="16752323"/>
          <a:ext cx="889000" cy="6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163440</xdr:rowOff>
    </xdr:from>
    <xdr:to>
      <xdr:col>46</xdr:col>
      <xdr:colOff>38100</xdr:colOff>
      <xdr:row>97</xdr:row>
      <xdr:rowOff>93590</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8699500" y="1662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110117</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483111" y="16397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39965</xdr:rowOff>
    </xdr:from>
    <xdr:to>
      <xdr:col>41</xdr:col>
      <xdr:colOff>50800</xdr:colOff>
      <xdr:row>97</xdr:row>
      <xdr:rowOff>121673</xdr:rowOff>
    </xdr:to>
    <xdr:cxnSp macro="">
      <xdr:nvCxnSpPr>
        <xdr:cNvPr id="477" name="直線コネクタ 476">
          <a:extLst>
            <a:ext uri="{FF2B5EF4-FFF2-40B4-BE49-F238E27FC236}">
              <a16:creationId xmlns:a16="http://schemas.microsoft.com/office/drawing/2014/main" id="{00000000-0008-0000-0700-0000DD010000}"/>
            </a:ext>
          </a:extLst>
        </xdr:cNvPr>
        <xdr:cNvCxnSpPr/>
      </xdr:nvCxnSpPr>
      <xdr:spPr>
        <a:xfrm>
          <a:off x="6972300" y="16670615"/>
          <a:ext cx="889000" cy="8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3338</xdr:rowOff>
    </xdr:from>
    <xdr:to>
      <xdr:col>41</xdr:col>
      <xdr:colOff>101600</xdr:colOff>
      <xdr:row>97</xdr:row>
      <xdr:rowOff>104938</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7810500" y="1663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121465</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594111" y="16409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16303</xdr:rowOff>
    </xdr:from>
    <xdr:to>
      <xdr:col>36</xdr:col>
      <xdr:colOff>165100</xdr:colOff>
      <xdr:row>97</xdr:row>
      <xdr:rowOff>117903</xdr:rowOff>
    </xdr:to>
    <xdr:sp macro="" textlink="">
      <xdr:nvSpPr>
        <xdr:cNvPr id="480" name="フローチャート: 判断 479">
          <a:extLst>
            <a:ext uri="{FF2B5EF4-FFF2-40B4-BE49-F238E27FC236}">
              <a16:creationId xmlns:a16="http://schemas.microsoft.com/office/drawing/2014/main" id="{00000000-0008-0000-0700-0000E0010000}"/>
            </a:ext>
          </a:extLst>
        </xdr:cNvPr>
        <xdr:cNvSpPr/>
      </xdr:nvSpPr>
      <xdr:spPr>
        <a:xfrm>
          <a:off x="6921500" y="1664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109030</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6705111" y="16739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167734</xdr:rowOff>
    </xdr:from>
    <xdr:to>
      <xdr:col>55</xdr:col>
      <xdr:colOff>50800</xdr:colOff>
      <xdr:row>97</xdr:row>
      <xdr:rowOff>97884</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10426700" y="16626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146161</xdr:rowOff>
    </xdr:from>
    <xdr:ext cx="534377" cy="259045"/>
    <xdr:sp macro="" textlink="">
      <xdr:nvSpPr>
        <xdr:cNvPr id="488" name="土木費該当値テキスト">
          <a:extLst>
            <a:ext uri="{FF2B5EF4-FFF2-40B4-BE49-F238E27FC236}">
              <a16:creationId xmlns:a16="http://schemas.microsoft.com/office/drawing/2014/main" id="{00000000-0008-0000-0700-0000E8010000}"/>
            </a:ext>
          </a:extLst>
        </xdr:cNvPr>
        <xdr:cNvSpPr txBox="1"/>
      </xdr:nvSpPr>
      <xdr:spPr>
        <a:xfrm>
          <a:off x="10528300" y="16605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32665</xdr:rowOff>
    </xdr:from>
    <xdr:to>
      <xdr:col>50</xdr:col>
      <xdr:colOff>165100</xdr:colOff>
      <xdr:row>97</xdr:row>
      <xdr:rowOff>134265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9588500" y="1666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125392</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9372111" y="16756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77209</xdr:rowOff>
    </xdr:from>
    <xdr:to>
      <xdr:col>46</xdr:col>
      <xdr:colOff>38100</xdr:colOff>
      <xdr:row>98</xdr:row>
      <xdr:rowOff>7359</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8699500" y="16707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169936</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8483111" y="16800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70873</xdr:rowOff>
    </xdr:from>
    <xdr:to>
      <xdr:col>41</xdr:col>
      <xdr:colOff>101600</xdr:colOff>
      <xdr:row>98</xdr:row>
      <xdr:rowOff>1023</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7810500" y="16701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163600</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7594111" y="16794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160615</xdr:rowOff>
    </xdr:from>
    <xdr:to>
      <xdr:col>36</xdr:col>
      <xdr:colOff>165100</xdr:colOff>
      <xdr:row>97</xdr:row>
      <xdr:rowOff>90765</xdr:rowOff>
    </xdr:to>
    <xdr:sp macro="" textlink="">
      <xdr:nvSpPr>
        <xdr:cNvPr id="495" name="楕円 494">
          <a:extLst>
            <a:ext uri="{FF2B5EF4-FFF2-40B4-BE49-F238E27FC236}">
              <a16:creationId xmlns:a16="http://schemas.microsoft.com/office/drawing/2014/main" id="{00000000-0008-0000-0700-0000EF010000}"/>
            </a:ext>
          </a:extLst>
        </xdr:cNvPr>
        <xdr:cNvSpPr/>
      </xdr:nvSpPr>
      <xdr:spPr>
        <a:xfrm>
          <a:off x="6921500" y="1661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107292</xdr:rowOff>
    </xdr:from>
    <xdr:ext cx="534377"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6705111" y="16395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消防費グラフ枠">
          <a:extLst>
            <a:ext uri="{FF2B5EF4-FFF2-40B4-BE49-F238E27FC236}">
              <a16:creationId xmlns:a16="http://schemas.microsoft.com/office/drawing/2014/main" id="{00000000-0008-0000-07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116611</xdr:rowOff>
    </xdr:from>
    <xdr:to>
      <xdr:col>85</xdr:col>
      <xdr:colOff>126364</xdr:colOff>
      <xdr:row>38</xdr:row>
      <xdr:rowOff>54752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6317595" y="5603011"/>
          <a:ext cx="1269" cy="96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58579</xdr:rowOff>
    </xdr:from>
    <xdr:ext cx="534377" cy="259045"/>
    <xdr:sp macro="" textlink="">
      <xdr:nvSpPr>
        <xdr:cNvPr id="520" name="消防費最小値テキスト">
          <a:extLst>
            <a:ext uri="{FF2B5EF4-FFF2-40B4-BE49-F238E27FC236}">
              <a16:creationId xmlns:a16="http://schemas.microsoft.com/office/drawing/2014/main" id="{00000000-0008-0000-0700-000008020000}"/>
            </a:ext>
          </a:extLst>
        </xdr:cNvPr>
        <xdr:cNvSpPr txBox="1"/>
      </xdr:nvSpPr>
      <xdr:spPr>
        <a:xfrm>
          <a:off x="16370300" y="6573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54752</xdr:rowOff>
    </xdr:from>
    <xdr:to>
      <xdr:col>86</xdr:col>
      <xdr:colOff>25400</xdr:colOff>
      <xdr:row>38</xdr:row>
      <xdr:rowOff>54752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6569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63288</xdr:rowOff>
    </xdr:from>
    <xdr:ext cx="534377" cy="259045"/>
    <xdr:sp macro="" textlink="">
      <xdr:nvSpPr>
        <xdr:cNvPr id="522" name="消防費最大値テキスト">
          <a:extLst>
            <a:ext uri="{FF2B5EF4-FFF2-40B4-BE49-F238E27FC236}">
              <a16:creationId xmlns:a16="http://schemas.microsoft.com/office/drawing/2014/main" id="{00000000-0008-0000-0700-00000A020000}"/>
            </a:ext>
          </a:extLst>
        </xdr:cNvPr>
        <xdr:cNvSpPr txBox="1"/>
      </xdr:nvSpPr>
      <xdr:spPr>
        <a:xfrm>
          <a:off x="16370300" y="5378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32</xdr:row>
      <xdr:rowOff>116611</xdr:rowOff>
    </xdr:from>
    <xdr:to>
      <xdr:col>86</xdr:col>
      <xdr:colOff>25400</xdr:colOff>
      <xdr:row>32</xdr:row>
      <xdr:rowOff>116611</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5603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148067</xdr:rowOff>
    </xdr:from>
    <xdr:to>
      <xdr:col>85</xdr:col>
      <xdr:colOff>127000</xdr:colOff>
      <xdr:row>38</xdr:row>
      <xdr:rowOff>46660</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5481300" y="6491717"/>
          <a:ext cx="838200" cy="70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88917</xdr:rowOff>
    </xdr:from>
    <xdr:ext cx="534377" cy="259045"/>
    <xdr:sp macro="" textlink="">
      <xdr:nvSpPr>
        <xdr:cNvPr id="525" name="消防費平均値テキスト">
          <a:extLst>
            <a:ext uri="{FF2B5EF4-FFF2-40B4-BE49-F238E27FC236}">
              <a16:creationId xmlns:a16="http://schemas.microsoft.com/office/drawing/2014/main" id="{00000000-0008-0000-0700-00000D020000}"/>
            </a:ext>
          </a:extLst>
        </xdr:cNvPr>
        <xdr:cNvSpPr txBox="1"/>
      </xdr:nvSpPr>
      <xdr:spPr>
        <a:xfrm>
          <a:off x="16370300" y="60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66040</xdr:rowOff>
    </xdr:from>
    <xdr:to>
      <xdr:col>85</xdr:col>
      <xdr:colOff>177800</xdr:colOff>
      <xdr:row>36</xdr:row>
      <xdr:rowOff>167640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6268700" y="623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125252</xdr:rowOff>
    </xdr:from>
    <xdr:to>
      <xdr:col>81</xdr:col>
      <xdr:colOff>50800</xdr:colOff>
      <xdr:row>38</xdr:row>
      <xdr:rowOff>46660</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4592300" y="6468902"/>
          <a:ext cx="889000" cy="9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6924</xdr:rowOff>
    </xdr:from>
    <xdr:to>
      <xdr:col>81</xdr:col>
      <xdr:colOff>101600</xdr:colOff>
      <xdr:row>37</xdr:row>
      <xdr:rowOff>108524</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5430500" y="635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125051</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14111" y="6125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125252</xdr:rowOff>
    </xdr:from>
    <xdr:to>
      <xdr:col>76</xdr:col>
      <xdr:colOff>114300</xdr:colOff>
      <xdr:row>38</xdr:row>
      <xdr:rowOff>42180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3703300" y="6468902"/>
          <a:ext cx="889000" cy="88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42677</xdr:rowOff>
    </xdr:from>
    <xdr:to>
      <xdr:col>76</xdr:col>
      <xdr:colOff>165100</xdr:colOff>
      <xdr:row>37</xdr:row>
      <xdr:rowOff>144277</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4541500" y="638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160804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325111" y="6161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91740</xdr:rowOff>
    </xdr:from>
    <xdr:to>
      <xdr:col>71</xdr:col>
      <xdr:colOff>177800</xdr:colOff>
      <xdr:row>38</xdr:row>
      <xdr:rowOff>42180</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2814300" y="6263940"/>
          <a:ext cx="889000" cy="29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42357</xdr:rowOff>
    </xdr:from>
    <xdr:to>
      <xdr:col>72</xdr:col>
      <xdr:colOff>38100</xdr:colOff>
      <xdr:row>37</xdr:row>
      <xdr:rowOff>143957</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3652500" y="638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160484</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3436111" y="616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168910</xdr:rowOff>
    </xdr:from>
    <xdr:to>
      <xdr:col>67</xdr:col>
      <xdr:colOff>101600</xdr:colOff>
      <xdr:row>37</xdr:row>
      <xdr:rowOff>99060</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2763500" y="634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90187</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547111" y="6433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97267</xdr:rowOff>
    </xdr:from>
    <xdr:to>
      <xdr:col>85</xdr:col>
      <xdr:colOff>177800</xdr:colOff>
      <xdr:row>38</xdr:row>
      <xdr:rowOff>27417</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6268700" y="644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12194</xdr:rowOff>
    </xdr:from>
    <xdr:ext cx="534377" cy="259045"/>
    <xdr:sp macro="" textlink="">
      <xdr:nvSpPr>
        <xdr:cNvPr id="544" name="消防費該当値テキスト">
          <a:extLst>
            <a:ext uri="{FF2B5EF4-FFF2-40B4-BE49-F238E27FC236}">
              <a16:creationId xmlns:a16="http://schemas.microsoft.com/office/drawing/2014/main" id="{00000000-0008-0000-0700-000020020000}"/>
            </a:ext>
          </a:extLst>
        </xdr:cNvPr>
        <xdr:cNvSpPr txBox="1"/>
      </xdr:nvSpPr>
      <xdr:spPr>
        <a:xfrm>
          <a:off x="16370300" y="6355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167310</xdr:rowOff>
    </xdr:from>
    <xdr:to>
      <xdr:col>81</xdr:col>
      <xdr:colOff>101600</xdr:colOff>
      <xdr:row>38</xdr:row>
      <xdr:rowOff>97460</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5430500" y="65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88587</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5214111" y="6603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74452</xdr:rowOff>
    </xdr:from>
    <xdr:to>
      <xdr:col>76</xdr:col>
      <xdr:colOff>165100</xdr:colOff>
      <xdr:row>38</xdr:row>
      <xdr:rowOff>4603</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4541500" y="641810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167180</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4325111" y="651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162830</xdr:rowOff>
    </xdr:from>
    <xdr:to>
      <xdr:col>72</xdr:col>
      <xdr:colOff>38100</xdr:colOff>
      <xdr:row>38</xdr:row>
      <xdr:rowOff>92980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3652500" y="650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84107</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3436111" y="6599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40940</xdr:rowOff>
    </xdr:from>
    <xdr:to>
      <xdr:col>67</xdr:col>
      <xdr:colOff>101600</xdr:colOff>
      <xdr:row>36</xdr:row>
      <xdr:rowOff>142540</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2763500" y="621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159067</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547111" y="59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8" name="教育費グラフ枠">
          <a:extLst>
            <a:ext uri="{FF2B5EF4-FFF2-40B4-BE49-F238E27FC236}">
              <a16:creationId xmlns:a16="http://schemas.microsoft.com/office/drawing/2014/main" id="{00000000-0008-0000-0700-00004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102232</xdr:rowOff>
    </xdr:from>
    <xdr:to>
      <xdr:col>85</xdr:col>
      <xdr:colOff>126364</xdr:colOff>
      <xdr:row>59</xdr:row>
      <xdr:rowOff>8701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6317595" y="8674732"/>
          <a:ext cx="1269" cy="1449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12528</xdr:rowOff>
    </xdr:from>
    <xdr:ext cx="534377" cy="259045"/>
    <xdr:sp macro="" textlink="">
      <xdr:nvSpPr>
        <xdr:cNvPr id="580" name="教育費最小値テキスト">
          <a:extLst>
            <a:ext uri="{FF2B5EF4-FFF2-40B4-BE49-F238E27FC236}">
              <a16:creationId xmlns:a16="http://schemas.microsoft.com/office/drawing/2014/main" id="{00000000-0008-0000-0700-000044020000}"/>
            </a:ext>
          </a:extLst>
        </xdr:cNvPr>
        <xdr:cNvSpPr txBox="1"/>
      </xdr:nvSpPr>
      <xdr:spPr>
        <a:xfrm>
          <a:off x="16370300" y="1012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8701</xdr:rowOff>
    </xdr:from>
    <xdr:to>
      <xdr:col>86</xdr:col>
      <xdr:colOff>25400</xdr:colOff>
      <xdr:row>59</xdr:row>
      <xdr:rowOff>8701</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1012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48909</xdr:rowOff>
    </xdr:from>
    <xdr:ext cx="599010" cy="259045"/>
    <xdr:sp macro="" textlink="">
      <xdr:nvSpPr>
        <xdr:cNvPr id="582" name="教育費最大値テキスト">
          <a:extLst>
            <a:ext uri="{FF2B5EF4-FFF2-40B4-BE49-F238E27FC236}">
              <a16:creationId xmlns:a16="http://schemas.microsoft.com/office/drawing/2014/main" id="{00000000-0008-0000-0700-000046020000}"/>
            </a:ext>
          </a:extLst>
        </xdr:cNvPr>
        <xdr:cNvSpPr txBox="1"/>
      </xdr:nvSpPr>
      <xdr:spPr>
        <a:xfrm>
          <a:off x="16370300" y="8449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171,442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102232</xdr:rowOff>
    </xdr:from>
    <xdr:to>
      <xdr:col>86</xdr:col>
      <xdr:colOff>25400</xdr:colOff>
      <xdr:row>50</xdr:row>
      <xdr:rowOff>102232</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6230600" y="867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8701</xdr:rowOff>
    </xdr:from>
    <xdr:to>
      <xdr:col>85</xdr:col>
      <xdr:colOff>127000</xdr:colOff>
      <xdr:row>59</xdr:row>
      <xdr:rowOff>11554</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5481300" y="10124251"/>
          <a:ext cx="838200" cy="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168100</xdr:rowOff>
    </xdr:from>
    <xdr:ext cx="534377" cy="259045"/>
    <xdr:sp macro="" textlink="">
      <xdr:nvSpPr>
        <xdr:cNvPr id="585" name="教育費平均値テキスト">
          <a:extLst>
            <a:ext uri="{FF2B5EF4-FFF2-40B4-BE49-F238E27FC236}">
              <a16:creationId xmlns:a16="http://schemas.microsoft.com/office/drawing/2014/main" id="{00000000-0008-0000-0700-000049020000}"/>
            </a:ext>
          </a:extLst>
        </xdr:cNvPr>
        <xdr:cNvSpPr txBox="1"/>
      </xdr:nvSpPr>
      <xdr:spPr>
        <a:xfrm>
          <a:off x="16370300" y="95978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145223</xdr:rowOff>
    </xdr:from>
    <xdr:to>
      <xdr:col>85</xdr:col>
      <xdr:colOff>177800</xdr:colOff>
      <xdr:row>57</xdr:row>
      <xdr:rowOff>75373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6268700" y="974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161972</xdr:rowOff>
    </xdr:from>
    <xdr:to>
      <xdr:col>81</xdr:col>
      <xdr:colOff>50800</xdr:colOff>
      <xdr:row>59</xdr:row>
      <xdr:rowOff>11554</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4592300" y="10106072"/>
          <a:ext cx="889000" cy="2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105043</xdr:rowOff>
    </xdr:from>
    <xdr:to>
      <xdr:col>81</xdr:col>
      <xdr:colOff>101600</xdr:colOff>
      <xdr:row>58</xdr:row>
      <xdr:rowOff>35193</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5430500" y="987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51720</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14111" y="9652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161972</xdr:rowOff>
    </xdr:from>
    <xdr:to>
      <xdr:col>76</xdr:col>
      <xdr:colOff>114300</xdr:colOff>
      <xdr:row>59</xdr:row>
      <xdr:rowOff>15353</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3703300" y="10106072"/>
          <a:ext cx="889000" cy="24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127218</xdr:rowOff>
    </xdr:from>
    <xdr:to>
      <xdr:col>76</xdr:col>
      <xdr:colOff>165100</xdr:colOff>
      <xdr:row>58</xdr:row>
      <xdr:rowOff>57368</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4541500" y="9899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73895</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325111" y="967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130001</xdr:rowOff>
    </xdr:from>
    <xdr:to>
      <xdr:col>71</xdr:col>
      <xdr:colOff>177800</xdr:colOff>
      <xdr:row>59</xdr:row>
      <xdr:rowOff>15353</xdr:rowOff>
    </xdr:to>
    <xdr:cxnSp macro="">
      <xdr:nvCxnSpPr>
        <xdr:cNvPr id="593" name="直線コネクタ 592">
          <a:extLst>
            <a:ext uri="{FF2B5EF4-FFF2-40B4-BE49-F238E27FC236}">
              <a16:creationId xmlns:a16="http://schemas.microsoft.com/office/drawing/2014/main" id="{00000000-0008-0000-0700-000051020000}"/>
            </a:ext>
          </a:extLst>
        </xdr:cNvPr>
        <xdr:cNvCxnSpPr/>
      </xdr:nvCxnSpPr>
      <xdr:spPr>
        <a:xfrm>
          <a:off x="12814300" y="10074101"/>
          <a:ext cx="889000" cy="56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14420</xdr:rowOff>
    </xdr:from>
    <xdr:to>
      <xdr:col>72</xdr:col>
      <xdr:colOff>38100</xdr:colOff>
      <xdr:row>58</xdr:row>
      <xdr:rowOff>116020</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3652500" y="995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132547</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733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106394</xdr:rowOff>
    </xdr:from>
    <xdr:to>
      <xdr:col>67</xdr:col>
      <xdr:colOff>101600</xdr:colOff>
      <xdr:row>58</xdr:row>
      <xdr:rowOff>36544</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2763500" y="987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53071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47111" y="965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129351</xdr:rowOff>
    </xdr:from>
    <xdr:to>
      <xdr:col>85</xdr:col>
      <xdr:colOff>177800</xdr:colOff>
      <xdr:row>59</xdr:row>
      <xdr:rowOff>59501</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6268700" y="1007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44278</xdr:rowOff>
    </xdr:from>
    <xdr:ext cx="534377" cy="259045"/>
    <xdr:sp macro="" textlink="">
      <xdr:nvSpPr>
        <xdr:cNvPr id="604" name="教育費該当値テキスト">
          <a:extLst>
            <a:ext uri="{FF2B5EF4-FFF2-40B4-BE49-F238E27FC236}">
              <a16:creationId xmlns:a16="http://schemas.microsoft.com/office/drawing/2014/main" id="{00000000-0008-0000-0700-00005C020000}"/>
            </a:ext>
          </a:extLst>
        </xdr:cNvPr>
        <xdr:cNvSpPr txBox="1"/>
      </xdr:nvSpPr>
      <xdr:spPr>
        <a:xfrm>
          <a:off x="16370300" y="9988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132204</xdr:rowOff>
    </xdr:from>
    <xdr:to>
      <xdr:col>81</xdr:col>
      <xdr:colOff>101600</xdr:colOff>
      <xdr:row>59</xdr:row>
      <xdr:rowOff>62354</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5430500" y="10076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53481</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5214111" y="10169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111172</xdr:rowOff>
    </xdr:from>
    <xdr:to>
      <xdr:col>76</xdr:col>
      <xdr:colOff>165100</xdr:colOff>
      <xdr:row>59</xdr:row>
      <xdr:rowOff>41322</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4541500" y="1005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32449</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4325111" y="10147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136003</xdr:rowOff>
    </xdr:from>
    <xdr:to>
      <xdr:col>72</xdr:col>
      <xdr:colOff>38100</xdr:colOff>
      <xdr:row>59</xdr:row>
      <xdr:rowOff>66153</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3652500" y="1008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57280</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3436111" y="10172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79201</xdr:rowOff>
    </xdr:from>
    <xdr:to>
      <xdr:col>67</xdr:col>
      <xdr:colOff>101600</xdr:colOff>
      <xdr:row>59</xdr:row>
      <xdr:rowOff>9351</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2763500" y="1002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59</xdr:row>
      <xdr:rowOff>478</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547111" y="1011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21970</xdr:rowOff>
    </xdr:from>
    <xdr:ext cx="46717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78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00000000-0008-0000-0700-00007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33565</xdr:rowOff>
    </xdr:from>
    <xdr:to>
      <xdr:col>85</xdr:col>
      <xdr:colOff>126364</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6317595" y="12035065"/>
          <a:ext cx="1269" cy="16083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9" name="災害復旧費最小値テキスト">
          <a:extLst>
            <a:ext uri="{FF2B5EF4-FFF2-40B4-BE49-F238E27FC236}">
              <a16:creationId xmlns:a16="http://schemas.microsoft.com/office/drawing/2014/main" id="{00000000-0008-0000-0700-00007F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151692</xdr:rowOff>
    </xdr:from>
    <xdr:ext cx="469744" cy="259045"/>
    <xdr:sp macro="" textlink="">
      <xdr:nvSpPr>
        <xdr:cNvPr id="641" name="災害復旧費最大値テキスト">
          <a:extLst>
            <a:ext uri="{FF2B5EF4-FFF2-40B4-BE49-F238E27FC236}">
              <a16:creationId xmlns:a16="http://schemas.microsoft.com/office/drawing/2014/main" id="{00000000-0008-0000-0700-000081020000}"/>
            </a:ext>
          </a:extLst>
        </xdr:cNvPr>
        <xdr:cNvSpPr txBox="1"/>
      </xdr:nvSpPr>
      <xdr:spPr>
        <a:xfrm>
          <a:off x="16370300" y="1181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33565</xdr:rowOff>
    </xdr:from>
    <xdr:to>
      <xdr:col>86</xdr:col>
      <xdr:colOff>25400</xdr:colOff>
      <xdr:row>70</xdr:row>
      <xdr:rowOff>33565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2035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36828</xdr:rowOff>
    </xdr:from>
    <xdr:ext cx="469744" cy="259045"/>
    <xdr:sp macro="" textlink="">
      <xdr:nvSpPr>
        <xdr:cNvPr id="644" name="災害復旧費平均値テキスト">
          <a:extLst>
            <a:ext uri="{FF2B5EF4-FFF2-40B4-BE49-F238E27FC236}">
              <a16:creationId xmlns:a16="http://schemas.microsoft.com/office/drawing/2014/main" id="{00000000-0008-0000-0700-000084020000}"/>
            </a:ext>
          </a:extLst>
        </xdr:cNvPr>
        <xdr:cNvSpPr txBox="1"/>
      </xdr:nvSpPr>
      <xdr:spPr>
        <a:xfrm>
          <a:off x="16370300" y="13238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13951</xdr:rowOff>
    </xdr:from>
    <xdr:to>
      <xdr:col>85</xdr:col>
      <xdr:colOff>177800</xdr:colOff>
      <xdr:row>78</xdr:row>
      <xdr:rowOff>115551</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6268700" y="133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126293</xdr:rowOff>
    </xdr:from>
    <xdr:to>
      <xdr:col>81</xdr:col>
      <xdr:colOff>101600</xdr:colOff>
      <xdr:row>78</xdr:row>
      <xdr:rowOff>56443</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5430500" y="1332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72970</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3103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130556</xdr:rowOff>
    </xdr:from>
    <xdr:to>
      <xdr:col>76</xdr:col>
      <xdr:colOff>114300</xdr:colOff>
      <xdr:row>79</xdr:row>
      <xdr:rowOff>98879</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3703300" y="13503656"/>
          <a:ext cx="889000" cy="139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115188</xdr:rowOff>
    </xdr:from>
    <xdr:to>
      <xdr:col>76</xdr:col>
      <xdr:colOff>165100</xdr:colOff>
      <xdr:row>78</xdr:row>
      <xdr:rowOff>45338</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4541500" y="1331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61865</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57428" y="13092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170072</xdr:rowOff>
    </xdr:from>
    <xdr:to>
      <xdr:col>71</xdr:col>
      <xdr:colOff>177800</xdr:colOff>
      <xdr:row>78</xdr:row>
      <xdr:rowOff>130556</xdr:rowOff>
    </xdr:to>
    <xdr:cxnSp macro="">
      <xdr:nvCxnSpPr>
        <xdr:cNvPr id="652" name="直線コネクタ 651">
          <a:extLst>
            <a:ext uri="{FF2B5EF4-FFF2-40B4-BE49-F238E27FC236}">
              <a16:creationId xmlns:a16="http://schemas.microsoft.com/office/drawing/2014/main" id="{00000000-0008-0000-0700-00008C020000}"/>
            </a:ext>
          </a:extLst>
        </xdr:cNvPr>
        <xdr:cNvCxnSpPr/>
      </xdr:nvCxnSpPr>
      <xdr:spPr>
        <a:xfrm>
          <a:off x="12814300" y="13028822"/>
          <a:ext cx="889000" cy="474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102780</xdr:rowOff>
    </xdr:from>
    <xdr:to>
      <xdr:col>72</xdr:col>
      <xdr:colOff>38100</xdr:colOff>
      <xdr:row>79</xdr:row>
      <xdr:rowOff>32930</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3652500" y="1347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24057</xdr:rowOff>
    </xdr:from>
    <xdr:ext cx="378565"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14017" y="135686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102780</xdr:rowOff>
    </xdr:from>
    <xdr:to>
      <xdr:col>67</xdr:col>
      <xdr:colOff>101600</xdr:colOff>
      <xdr:row>78</xdr:row>
      <xdr:rowOff>32930</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2763500" y="1330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24057</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39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3" name="災害復旧費該当値テキスト">
          <a:extLst>
            <a:ext uri="{FF2B5EF4-FFF2-40B4-BE49-F238E27FC236}">
              <a16:creationId xmlns:a16="http://schemas.microsoft.com/office/drawing/2014/main" id="{00000000-0008-0000-0700-000097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79756</xdr:rowOff>
    </xdr:from>
    <xdr:to>
      <xdr:col>72</xdr:col>
      <xdr:colOff>38100</xdr:colOff>
      <xdr:row>79</xdr:row>
      <xdr:rowOff>9906</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3652500" y="1345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77</xdr:row>
      <xdr:rowOff>26433</xdr:rowOff>
    </xdr:from>
    <xdr:ext cx="378565"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3514017" y="132280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119271</xdr:rowOff>
    </xdr:from>
    <xdr:to>
      <xdr:col>67</xdr:col>
      <xdr:colOff>101600</xdr:colOff>
      <xdr:row>76</xdr:row>
      <xdr:rowOff>49420</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2763500" y="1297802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74</xdr:row>
      <xdr:rowOff>65948</xdr:rowOff>
    </xdr:from>
    <xdr:ext cx="469744"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579428" y="12753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4" name="公債費グラフ枠">
          <a:extLst>
            <a:ext uri="{FF2B5EF4-FFF2-40B4-BE49-F238E27FC236}">
              <a16:creationId xmlns:a16="http://schemas.microsoft.com/office/drawing/2014/main" id="{00000000-0008-0000-0700-0000B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70014</xdr:rowOff>
    </xdr:from>
    <xdr:to>
      <xdr:col>85</xdr:col>
      <xdr:colOff>126364</xdr:colOff>
      <xdr:row>98</xdr:row>
      <xdr:rowOff>81750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6317595" y="15671964"/>
          <a:ext cx="1269" cy="1211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85577</xdr:rowOff>
    </xdr:from>
    <xdr:ext cx="469744" cy="259045"/>
    <xdr:sp macro="" textlink="">
      <xdr:nvSpPr>
        <xdr:cNvPr id="696" name="公債費最小値テキスト">
          <a:extLst>
            <a:ext uri="{FF2B5EF4-FFF2-40B4-BE49-F238E27FC236}">
              <a16:creationId xmlns:a16="http://schemas.microsoft.com/office/drawing/2014/main" id="{00000000-0008-0000-0700-0000B8020000}"/>
            </a:ext>
          </a:extLst>
        </xdr:cNvPr>
        <xdr:cNvSpPr txBox="1"/>
      </xdr:nvSpPr>
      <xdr:spPr>
        <a:xfrm>
          <a:off x="16370300" y="1688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81750</xdr:rowOff>
    </xdr:from>
    <xdr:to>
      <xdr:col>86</xdr:col>
      <xdr:colOff>25400</xdr:colOff>
      <xdr:row>98</xdr:row>
      <xdr:rowOff>81750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6883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16691</xdr:rowOff>
    </xdr:from>
    <xdr:ext cx="534377" cy="259045"/>
    <xdr:sp macro="" textlink="">
      <xdr:nvSpPr>
        <xdr:cNvPr id="698" name="公債費最大値テキスト">
          <a:extLst>
            <a:ext uri="{FF2B5EF4-FFF2-40B4-BE49-F238E27FC236}">
              <a16:creationId xmlns:a16="http://schemas.microsoft.com/office/drawing/2014/main" id="{00000000-0008-0000-0700-0000BA020000}"/>
            </a:ext>
          </a:extLst>
        </xdr:cNvPr>
        <xdr:cNvSpPr txBox="1"/>
      </xdr:nvSpPr>
      <xdr:spPr>
        <a:xfrm>
          <a:off x="16370300" y="15447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70,658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70014</xdr:rowOff>
    </xdr:from>
    <xdr:to>
      <xdr:col>86</xdr:col>
      <xdr:colOff>25400</xdr:colOff>
      <xdr:row>91</xdr:row>
      <xdr:rowOff>70014</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5671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144881</xdr:rowOff>
    </xdr:from>
    <xdr:to>
      <xdr:col>85</xdr:col>
      <xdr:colOff>127000</xdr:colOff>
      <xdr:row>95</xdr:row>
      <xdr:rowOff>151340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5481300" y="16432631"/>
          <a:ext cx="838200" cy="6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93</xdr:row>
      <xdr:rowOff>139971</xdr:rowOff>
    </xdr:from>
    <xdr:ext cx="534377" cy="259045"/>
    <xdr:sp macro="" textlink="">
      <xdr:nvSpPr>
        <xdr:cNvPr id="701" name="公債費平均値テキスト">
          <a:extLst>
            <a:ext uri="{FF2B5EF4-FFF2-40B4-BE49-F238E27FC236}">
              <a16:creationId xmlns:a16="http://schemas.microsoft.com/office/drawing/2014/main" id="{00000000-0008-0000-0700-0000BD020000}"/>
            </a:ext>
          </a:extLst>
        </xdr:cNvPr>
        <xdr:cNvSpPr txBox="1"/>
      </xdr:nvSpPr>
      <xdr:spPr>
        <a:xfrm>
          <a:off x="16370300" y="160848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117094</xdr:rowOff>
    </xdr:from>
    <xdr:to>
      <xdr:col>85</xdr:col>
      <xdr:colOff>177800</xdr:colOff>
      <xdr:row>95</xdr:row>
      <xdr:rowOff>47244</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6268700" y="1623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144881</xdr:rowOff>
    </xdr:from>
    <xdr:to>
      <xdr:col>81</xdr:col>
      <xdr:colOff>50800</xdr:colOff>
      <xdr:row>95</xdr:row>
      <xdr:rowOff>145796</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4592300" y="16432631"/>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113379</xdr:rowOff>
    </xdr:from>
    <xdr:to>
      <xdr:col>81</xdr:col>
      <xdr:colOff>101600</xdr:colOff>
      <xdr:row>95</xdr:row>
      <xdr:rowOff>43529</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5430500" y="162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60056</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00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145796</xdr:rowOff>
    </xdr:from>
    <xdr:to>
      <xdr:col>76</xdr:col>
      <xdr:colOff>114300</xdr:colOff>
      <xdr:row>95</xdr:row>
      <xdr:rowOff>148234</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3703300" y="16433546"/>
          <a:ext cx="889000" cy="2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112522</xdr:rowOff>
    </xdr:from>
    <xdr:to>
      <xdr:col>76</xdr:col>
      <xdr:colOff>165100</xdr:colOff>
      <xdr:row>95</xdr:row>
      <xdr:rowOff>42672</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4541500" y="16228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59199</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004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148234</xdr:rowOff>
    </xdr:from>
    <xdr:to>
      <xdr:col>71</xdr:col>
      <xdr:colOff>177800</xdr:colOff>
      <xdr:row>95</xdr:row>
      <xdr:rowOff>150064</xdr:rowOff>
    </xdr:to>
    <xdr:cxnSp macro="">
      <xdr:nvCxnSpPr>
        <xdr:cNvPr id="709" name="直線コネクタ 708">
          <a:extLst>
            <a:ext uri="{FF2B5EF4-FFF2-40B4-BE49-F238E27FC236}">
              <a16:creationId xmlns:a16="http://schemas.microsoft.com/office/drawing/2014/main" id="{00000000-0008-0000-0700-0000C5020000}"/>
            </a:ext>
          </a:extLst>
        </xdr:cNvPr>
        <xdr:cNvCxnSpPr/>
      </xdr:nvCxnSpPr>
      <xdr:spPr>
        <a:xfrm flipV="1">
          <a:off x="12814300" y="16435984"/>
          <a:ext cx="889000" cy="1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113436</xdr:rowOff>
    </xdr:from>
    <xdr:to>
      <xdr:col>72</xdr:col>
      <xdr:colOff>38100</xdr:colOff>
      <xdr:row>95</xdr:row>
      <xdr:rowOff>43586</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3652500" y="16229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60113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436111" y="1600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157327</xdr:rowOff>
    </xdr:from>
    <xdr:to>
      <xdr:col>67</xdr:col>
      <xdr:colOff>101600</xdr:colOff>
      <xdr:row>95</xdr:row>
      <xdr:rowOff>87477</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2763500" y="1627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104004</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547111" y="16048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100540</xdr:rowOff>
    </xdr:from>
    <xdr:to>
      <xdr:col>85</xdr:col>
      <xdr:colOff>177800</xdr:colOff>
      <xdr:row>96</xdr:row>
      <xdr:rowOff>30690</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6268700" y="1638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78967</xdr:rowOff>
    </xdr:from>
    <xdr:ext cx="534377" cy="259045"/>
    <xdr:sp macro="" textlink="">
      <xdr:nvSpPr>
        <xdr:cNvPr id="720" name="公債費該当値テキスト">
          <a:extLst>
            <a:ext uri="{FF2B5EF4-FFF2-40B4-BE49-F238E27FC236}">
              <a16:creationId xmlns:a16="http://schemas.microsoft.com/office/drawing/2014/main" id="{00000000-0008-0000-0700-0000D0020000}"/>
            </a:ext>
          </a:extLst>
        </xdr:cNvPr>
        <xdr:cNvSpPr txBox="1"/>
      </xdr:nvSpPr>
      <xdr:spPr>
        <a:xfrm>
          <a:off x="16370300" y="16366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94081</xdr:rowOff>
    </xdr:from>
    <xdr:to>
      <xdr:col>81</xdr:col>
      <xdr:colOff>101600</xdr:colOff>
      <xdr:row>96</xdr:row>
      <xdr:rowOff>24231</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5430500" y="16381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15358</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5214111" y="16474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94996</xdr:rowOff>
    </xdr:from>
    <xdr:to>
      <xdr:col>76</xdr:col>
      <xdr:colOff>165100</xdr:colOff>
      <xdr:row>96</xdr:row>
      <xdr:rowOff>25146</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4541500" y="1638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16273</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4325111" y="16475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97434</xdr:rowOff>
    </xdr:from>
    <xdr:to>
      <xdr:col>72</xdr:col>
      <xdr:colOff>38100</xdr:colOff>
      <xdr:row>96</xdr:row>
      <xdr:rowOff>27584</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3652500" y="1638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18711</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3436111" y="16477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99264</xdr:rowOff>
    </xdr:from>
    <xdr:to>
      <xdr:col>67</xdr:col>
      <xdr:colOff>101600</xdr:colOff>
      <xdr:row>96</xdr:row>
      <xdr:rowOff>29414</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2763500" y="1638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20541</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2547111" y="1647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32</xdr:row>
      <xdr:rowOff>111777</xdr:rowOff>
    </xdr:from>
    <xdr:ext cx="377026"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974" y="5598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168927</xdr:rowOff>
    </xdr:from>
    <xdr:ext cx="377026"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910974" y="5140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25400</xdr:rowOff>
    </xdr:from>
    <xdr:to>
      <xdr:col>116</xdr:col>
      <xdr:colOff>62864</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511800"/>
          <a:ext cx="1269"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148607</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663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143527</xdr:rowOff>
    </xdr:from>
    <xdr:ext cx="378565"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287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25400</xdr:rowOff>
    </xdr:from>
    <xdr:to>
      <xdr:col>116</xdr:col>
      <xdr:colOff>152400</xdr:colOff>
      <xdr:row>32</xdr:row>
      <xdr:rowOff>25400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51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66057</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40970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43180</xdr:rowOff>
    </xdr:from>
    <xdr:to>
      <xdr:col>116</xdr:col>
      <xdr:colOff>114300</xdr:colOff>
      <xdr:row>38</xdr:row>
      <xdr:rowOff>144780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166624</xdr:rowOff>
    </xdr:from>
    <xdr:to>
      <xdr:col>112</xdr:col>
      <xdr:colOff>38100</xdr:colOff>
      <xdr:row>37</xdr:row>
      <xdr:rowOff>96774</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33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35</xdr:row>
      <xdr:rowOff>113301</xdr:rowOff>
    </xdr:from>
    <xdr:ext cx="378565"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4017" y="61140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34036</xdr:rowOff>
    </xdr:from>
    <xdr:to>
      <xdr:col>107</xdr:col>
      <xdr:colOff>101600</xdr:colOff>
      <xdr:row>37</xdr:row>
      <xdr:rowOff>135636</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377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35</xdr:row>
      <xdr:rowOff>152163</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15291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54610</xdr:rowOff>
    </xdr:from>
    <xdr:to>
      <xdr:col>102</xdr:col>
      <xdr:colOff>165100</xdr:colOff>
      <xdr:row>36</xdr:row>
      <xdr:rowOff>156210</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22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35</xdr:row>
      <xdr:rowOff>1287</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6017" y="60020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116332</xdr:rowOff>
    </xdr:from>
    <xdr:to>
      <xdr:col>98</xdr:col>
      <xdr:colOff>38100</xdr:colOff>
      <xdr:row>38</xdr:row>
      <xdr:rowOff>46482</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45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63009</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2352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21607</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5367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・総務費は職員給与の改定による増（＋</a:t>
          </a:r>
          <a:r>
            <a:rPr kumimoji="1" lang="en-US" altLang="ja-JP" sz="1300">
              <a:latin typeface="ＭＳ Ｐゴシック" panose="020B0600070205080204" pitchFamily="50" charset="-128"/>
              <a:ea typeface="ＭＳ Ｐゴシック" panose="020B0600070205080204" pitchFamily="50" charset="-128"/>
            </a:rPr>
            <a:t>461,601</a:t>
          </a:r>
          <a:r>
            <a:rPr kumimoji="1" lang="ja-JP" altLang="en-US" sz="1300">
              <a:latin typeface="ＭＳ Ｐゴシック" panose="020B0600070205080204" pitchFamily="50" charset="-128"/>
              <a:ea typeface="ＭＳ Ｐゴシック" panose="020B0600070205080204" pitchFamily="50" charset="-128"/>
            </a:rPr>
            <a:t>千円）や水道料金軽減事業費補助金の皆増（＋</a:t>
          </a:r>
          <a:r>
            <a:rPr kumimoji="1" lang="en-US" altLang="ja-JP" sz="1300">
              <a:latin typeface="ＭＳ Ｐゴシック" panose="020B0600070205080204" pitchFamily="50" charset="-128"/>
              <a:ea typeface="ＭＳ Ｐゴシック" panose="020B0600070205080204" pitchFamily="50" charset="-128"/>
            </a:rPr>
            <a:t>244,793</a:t>
          </a:r>
          <a:r>
            <a:rPr kumimoji="1" lang="ja-JP" altLang="en-US" sz="1300">
              <a:latin typeface="ＭＳ Ｐゴシック" panose="020B0600070205080204" pitchFamily="50" charset="-128"/>
              <a:ea typeface="ＭＳ Ｐゴシック" panose="020B0600070205080204" pitchFamily="50" charset="-128"/>
            </a:rPr>
            <a:t>千円）により</a:t>
          </a:r>
          <a:r>
            <a:rPr kumimoji="1" lang="en-US" altLang="ja-JP" sz="1300">
              <a:latin typeface="ＭＳ Ｐゴシック" panose="020B0600070205080204" pitchFamily="50" charset="-128"/>
              <a:ea typeface="ＭＳ Ｐゴシック" panose="020B0600070205080204" pitchFamily="50" charset="-128"/>
            </a:rPr>
            <a:t>+19.8</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・民生費は定額減税調整給付金事業費の皆増（＋</a:t>
          </a:r>
          <a:r>
            <a:rPr kumimoji="1" lang="en-US" altLang="ja-JP" sz="1300">
              <a:latin typeface="ＭＳ Ｐゴシック" panose="020B0600070205080204" pitchFamily="50" charset="-128"/>
              <a:ea typeface="ＭＳ Ｐゴシック" panose="020B0600070205080204" pitchFamily="50" charset="-128"/>
            </a:rPr>
            <a:t>1,001,070</a:t>
          </a:r>
          <a:r>
            <a:rPr kumimoji="1" lang="ja-JP" altLang="en-US" sz="1300">
              <a:latin typeface="ＭＳ Ｐゴシック" panose="020B0600070205080204" pitchFamily="50" charset="-128"/>
              <a:ea typeface="ＭＳ Ｐゴシック" panose="020B0600070205080204" pitchFamily="50" charset="-128"/>
            </a:rPr>
            <a:t>千円）や民間認定こども園施設型給付費の増（＋</a:t>
          </a:r>
          <a:r>
            <a:rPr kumimoji="1" lang="en-US" altLang="ja-JP" sz="1300">
              <a:latin typeface="ＭＳ Ｐゴシック" panose="020B0600070205080204" pitchFamily="50" charset="-128"/>
              <a:ea typeface="ＭＳ Ｐゴシック" panose="020B0600070205080204" pitchFamily="50" charset="-128"/>
            </a:rPr>
            <a:t>324,092</a:t>
          </a:r>
          <a:r>
            <a:rPr kumimoji="1" lang="ja-JP" altLang="en-US" sz="1300">
              <a:latin typeface="ＭＳ Ｐゴシック" panose="020B0600070205080204" pitchFamily="50" charset="-128"/>
              <a:ea typeface="ＭＳ Ｐゴシック" panose="020B0600070205080204" pitchFamily="50" charset="-128"/>
            </a:rPr>
            <a:t>千円）により</a:t>
          </a:r>
          <a:r>
            <a:rPr kumimoji="1" lang="en-US" altLang="ja-JP" sz="1300">
              <a:latin typeface="ＭＳ Ｐゴシック" panose="020B0600070205080204" pitchFamily="50" charset="-128"/>
              <a:ea typeface="ＭＳ Ｐゴシック" panose="020B0600070205080204" pitchFamily="50" charset="-128"/>
            </a:rPr>
            <a:t>+6.3</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・衛生費は斎場再整備事業費の増（＋</a:t>
          </a:r>
          <a:r>
            <a:rPr kumimoji="1" lang="en-US" altLang="ja-JP" sz="1300">
              <a:latin typeface="ＭＳ Ｐゴシック" panose="020B0600070205080204" pitchFamily="50" charset="-128"/>
              <a:ea typeface="ＭＳ Ｐゴシック" panose="020B0600070205080204" pitchFamily="50" charset="-128"/>
            </a:rPr>
            <a:t>1,014,536</a:t>
          </a:r>
          <a:r>
            <a:rPr kumimoji="1" lang="ja-JP" altLang="en-US" sz="1300">
              <a:latin typeface="ＭＳ Ｐゴシック" panose="020B0600070205080204" pitchFamily="50" charset="-128"/>
              <a:ea typeface="ＭＳ Ｐゴシック" panose="020B0600070205080204" pitchFamily="50" charset="-128"/>
            </a:rPr>
            <a:t>千円）により</a:t>
          </a:r>
          <a:r>
            <a:rPr kumimoji="1" lang="en-US" altLang="ja-JP" sz="1300">
              <a:latin typeface="ＭＳ Ｐゴシック" panose="020B0600070205080204" pitchFamily="50" charset="-128"/>
              <a:ea typeface="ＭＳ Ｐゴシック" panose="020B0600070205080204" pitchFamily="50" charset="-128"/>
            </a:rPr>
            <a:t>+6.2</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・商工費は</a:t>
          </a:r>
          <a:r>
            <a:rPr lang="ja-JP" altLang="en-US" sz="1300" b="0">
              <a:effectLst/>
              <a:latin typeface="MS Gothic" panose="020B0609070205080204" pitchFamily="49" charset="-128"/>
              <a:ea typeface="MS Gothic" panose="020B0609070205080204" pitchFamily="49" charset="-128"/>
            </a:rPr>
            <a:t>プレミアム付商品券発行事業費の減（△</a:t>
          </a:r>
          <a:r>
            <a:rPr lang="en-US" altLang="ja-JP" sz="1300" b="0">
              <a:effectLst/>
              <a:latin typeface="MS Gothic" panose="020B0609070205080204" pitchFamily="49" charset="-128"/>
              <a:ea typeface="MS Gothic" panose="020B0609070205080204" pitchFamily="49" charset="-128"/>
            </a:rPr>
            <a:t>348,212</a:t>
          </a:r>
          <a:r>
            <a:rPr lang="ja-JP" altLang="en-US" sz="1300" b="0">
              <a:effectLst/>
              <a:latin typeface="MS Gothic" panose="020B0609070205080204" pitchFamily="49" charset="-128"/>
              <a:ea typeface="MS Gothic" panose="020B0609070205080204" pitchFamily="49" charset="-128"/>
            </a:rPr>
            <a:t>千円）により</a:t>
          </a:r>
          <a:r>
            <a:rPr lang="en-US" altLang="ja-JP" sz="1300" b="0">
              <a:effectLst/>
              <a:latin typeface="MS Gothic" panose="020B0609070205080204" pitchFamily="49" charset="-128"/>
              <a:ea typeface="MS Gothic" panose="020B0609070205080204" pitchFamily="49" charset="-128"/>
            </a:rPr>
            <a:t>-19.3</a:t>
          </a:r>
          <a:r>
            <a:rPr lang="ja-JP" altLang="en-US" sz="1300" b="0">
              <a:effectLst/>
              <a:latin typeface="MS Gothic" panose="020B0609070205080204" pitchFamily="49" charset="-128"/>
              <a:ea typeface="MS Gothic" panose="020B0609070205080204" pitchFamily="49" charset="-128"/>
            </a:rPr>
            <a:t>％となっている。</a:t>
          </a:r>
          <a:endParaRPr kumimoji="1" lang="en-US" altLang="ja-JP" sz="1300" b="0">
            <a:effectLst/>
            <a:latin typeface="ＭＳ Ｐゴシック" panose="020B0600070205080204" pitchFamily="50" charset="-128"/>
            <a:ea typeface="ＭＳ Ｐゴシック" panose="020B0600070205080204" pitchFamily="50" charset="-128"/>
          </a:endParaRPr>
        </a:p>
        <a:p>
          <a:r>
            <a:rPr kumimoji="1" lang="ja-JP" altLang="en-US" sz="1300" b="0">
              <a:effectLst/>
              <a:latin typeface="ＭＳ Ｐゴシック" panose="020B0600070205080204" pitchFamily="50" charset="-128"/>
              <a:ea typeface="ＭＳ Ｐゴシック" panose="020B0600070205080204" pitchFamily="50" charset="-128"/>
            </a:rPr>
            <a:t>・消防費は消防自動車購入費の増（＋</a:t>
          </a:r>
          <a:r>
            <a:rPr kumimoji="1" lang="en-US" altLang="ja-JP" sz="1300" b="0">
              <a:effectLst/>
              <a:latin typeface="ＭＳ Ｐゴシック" panose="020B0600070205080204" pitchFamily="50" charset="-128"/>
              <a:ea typeface="ＭＳ Ｐゴシック" panose="020B0600070205080204" pitchFamily="50" charset="-128"/>
            </a:rPr>
            <a:t>155,548</a:t>
          </a:r>
          <a:r>
            <a:rPr kumimoji="1" lang="ja-JP" altLang="en-US" sz="1300" b="0">
              <a:effectLst/>
              <a:latin typeface="ＭＳ Ｐゴシック" panose="020B0600070205080204" pitchFamily="50" charset="-128"/>
              <a:ea typeface="ＭＳ Ｐゴシック" panose="020B0600070205080204" pitchFamily="50" charset="-128"/>
            </a:rPr>
            <a:t>千円）により</a:t>
          </a:r>
          <a:r>
            <a:rPr kumimoji="1" lang="en-US" altLang="ja-JP" sz="1300" b="0">
              <a:effectLst/>
              <a:latin typeface="ＭＳ Ｐゴシック" panose="020B0600070205080204" pitchFamily="50" charset="-128"/>
              <a:ea typeface="ＭＳ Ｐゴシック" panose="020B0600070205080204" pitchFamily="50" charset="-128"/>
            </a:rPr>
            <a:t>+12.0</a:t>
          </a:r>
          <a:r>
            <a:rPr kumimoji="1" lang="ja-JP" altLang="en-US" sz="1300" b="0">
              <a:effectLst/>
              <a:latin typeface="ＭＳ Ｐゴシック" panose="020B0600070205080204" pitchFamily="50" charset="-128"/>
              <a:ea typeface="ＭＳ Ｐゴシック" panose="020B0600070205080204" pitchFamily="50" charset="-128"/>
            </a:rPr>
            <a:t>％となっている</a:t>
          </a:r>
          <a:endParaRPr lang="en-US" altLang="ja-JP" sz="1300" b="0">
            <a:effectLst/>
            <a:latin typeface="MS Gothic" panose="020B0609070205080204" pitchFamily="49" charset="-128"/>
            <a:ea typeface="MS Gothic"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栃木県足利市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実質収支比率は</a:t>
          </a:r>
          <a:r>
            <a:rPr kumimoji="1" lang="en-US" altLang="ja-JP" sz="1400">
              <a:latin typeface="ＭＳ ゴシック" pitchFamily="49" charset="-128"/>
              <a:ea typeface="ＭＳ ゴシック" pitchFamily="49" charset="-128"/>
            </a:rPr>
            <a:t>9.63</a:t>
          </a:r>
          <a:r>
            <a:rPr kumimoji="1" lang="ja-JP" altLang="en-US" sz="1400">
              <a:latin typeface="ＭＳ ゴシック" pitchFamily="49" charset="-128"/>
              <a:ea typeface="ＭＳ ゴシック" pitchFamily="49" charset="-128"/>
            </a:rPr>
            <a:t>％となり、令和５年度決算から</a:t>
          </a:r>
          <a:r>
            <a:rPr kumimoji="1" lang="en-US" altLang="ja-JP" sz="1400">
              <a:latin typeface="ＭＳ ゴシック" pitchFamily="49" charset="-128"/>
              <a:ea typeface="ＭＳ ゴシック" pitchFamily="49" charset="-128"/>
            </a:rPr>
            <a:t>0.21</a:t>
          </a:r>
          <a:r>
            <a:rPr kumimoji="1" lang="ja-JP" altLang="en-US" sz="1400">
              <a:latin typeface="ＭＳ ゴシック" pitchFamily="49" charset="-128"/>
              <a:ea typeface="ＭＳ ゴシック" pitchFamily="49" charset="-128"/>
            </a:rPr>
            <a:t>％増加した。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歳入歳出差引額は前年度比</a:t>
          </a:r>
          <a:r>
            <a:rPr kumimoji="1" lang="en-US" altLang="ja-JP" sz="1400">
              <a:latin typeface="ＭＳ ゴシック" pitchFamily="49" charset="-128"/>
              <a:ea typeface="ＭＳ ゴシック" pitchFamily="49" charset="-128"/>
            </a:rPr>
            <a:t>-1,152</a:t>
          </a:r>
          <a:r>
            <a:rPr kumimoji="1" lang="ja-JP" altLang="en-US" sz="1400">
              <a:latin typeface="ＭＳ ゴシック" pitchFamily="49" charset="-128"/>
              <a:ea typeface="ＭＳ ゴシック" pitchFamily="49" charset="-128"/>
            </a:rPr>
            <a:t>百万円の</a:t>
          </a:r>
          <a:r>
            <a:rPr kumimoji="1" lang="en-US" altLang="ja-JP" sz="1400">
              <a:latin typeface="ＭＳ ゴシック" pitchFamily="49" charset="-128"/>
              <a:ea typeface="ＭＳ ゴシック" pitchFamily="49" charset="-128"/>
            </a:rPr>
            <a:t>3,134</a:t>
          </a:r>
          <a:r>
            <a:rPr kumimoji="1" lang="ja-JP" altLang="en-US" sz="1400">
              <a:latin typeface="ＭＳ ゴシック" pitchFamily="49" charset="-128"/>
              <a:ea typeface="ＭＳ ゴシック" pitchFamily="49" charset="-128"/>
            </a:rPr>
            <a:t>百万円であった。翌年度に繰越すべき財源が</a:t>
          </a:r>
          <a:r>
            <a:rPr kumimoji="1" lang="en-US" altLang="ja-JP" sz="1400">
              <a:latin typeface="ＭＳ ゴシック" pitchFamily="49" charset="-128"/>
              <a:ea typeface="ＭＳ ゴシック" pitchFamily="49" charset="-128"/>
            </a:rPr>
            <a:t>182</a:t>
          </a:r>
          <a:r>
            <a:rPr kumimoji="1" lang="ja-JP" altLang="en-US" sz="1400">
              <a:latin typeface="ＭＳ ゴシック" pitchFamily="49" charset="-128"/>
              <a:ea typeface="ＭＳ ゴシック" pitchFamily="49" charset="-128"/>
            </a:rPr>
            <a:t>百万円あるため、実質収支額は</a:t>
          </a:r>
          <a:r>
            <a:rPr kumimoji="1" lang="en-US" altLang="ja-JP" sz="1400">
              <a:latin typeface="ＭＳ ゴシック" pitchFamily="49" charset="-128"/>
              <a:ea typeface="ＭＳ ゴシック" pitchFamily="49" charset="-128"/>
            </a:rPr>
            <a:t>2,952</a:t>
          </a:r>
          <a:r>
            <a:rPr kumimoji="1" lang="ja-JP" altLang="en-US" sz="1400">
              <a:latin typeface="ＭＳ ゴシック" pitchFamily="49" charset="-128"/>
              <a:ea typeface="ＭＳ ゴシック" pitchFamily="49" charset="-128"/>
            </a:rPr>
            <a:t>百万円となり、単年度収支は</a:t>
          </a:r>
          <a:r>
            <a:rPr kumimoji="1" lang="en-US" altLang="ja-JP" sz="1400">
              <a:latin typeface="ＭＳ ゴシック" pitchFamily="49" charset="-128"/>
              <a:ea typeface="ＭＳ ゴシック" pitchFamily="49" charset="-128"/>
            </a:rPr>
            <a:t>113</a:t>
          </a:r>
          <a:r>
            <a:rPr kumimoji="1" lang="ja-JP" altLang="en-US" sz="1400">
              <a:latin typeface="ＭＳ ゴシック" pitchFamily="49" charset="-128"/>
              <a:ea typeface="ＭＳ ゴシック" pitchFamily="49" charset="-128"/>
            </a:rPr>
            <a:t>百万円となった。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財政調整基金残高比率は、実質収支のうち</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億円積み立てるなど、基金残高が増加したため、令和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年度決算に比べ</a:t>
          </a:r>
          <a:r>
            <a:rPr kumimoji="1" lang="en-US" altLang="ja-JP" sz="1400">
              <a:latin typeface="ＭＳ ゴシック" pitchFamily="49" charset="-128"/>
              <a:ea typeface="ＭＳ ゴシック" pitchFamily="49" charset="-128"/>
            </a:rPr>
            <a:t>1.66</a:t>
          </a:r>
          <a:r>
            <a:rPr kumimoji="1" lang="ja-JP" altLang="en-US" sz="1400">
              <a:latin typeface="ＭＳ ゴシック" pitchFamily="49" charset="-128"/>
              <a:ea typeface="ＭＳ ゴシック" pitchFamily="49" charset="-128"/>
            </a:rPr>
            <a:t>％増加した。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栃木県足利市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・赤字が発生している会計はないが、特別会計の歳入について一般会計からの繰入金に頼らざる得ない状況が続いている。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・令和６年度は一般会計の標準財政規模比が</a:t>
          </a:r>
          <a:r>
            <a:rPr kumimoji="1" lang="en-US" altLang="ja-JP" sz="1400">
              <a:latin typeface="ＭＳ ゴシック" pitchFamily="49" charset="-128"/>
              <a:ea typeface="ＭＳ ゴシック" pitchFamily="49" charset="-128"/>
            </a:rPr>
            <a:t>9.62</a:t>
          </a:r>
          <a:r>
            <a:rPr kumimoji="1" lang="ja-JP" altLang="en-US" sz="1400">
              <a:latin typeface="ＭＳ ゴシック" pitchFamily="49" charset="-128"/>
              <a:ea typeface="ＭＳ ゴシック" pitchFamily="49" charset="-128"/>
            </a:rPr>
            <a:t>％と前年比</a:t>
          </a:r>
          <a:r>
            <a:rPr kumimoji="1" lang="en-US" altLang="ja-JP" sz="1400">
              <a:latin typeface="ＭＳ ゴシック" pitchFamily="49" charset="-128"/>
              <a:ea typeface="ＭＳ ゴシック" pitchFamily="49" charset="-128"/>
            </a:rPr>
            <a:t>+0.21</a:t>
          </a:r>
          <a:r>
            <a:rPr kumimoji="1" lang="ja-JP" altLang="en-US" sz="1400">
              <a:latin typeface="ＭＳ ゴシック" pitchFamily="49" charset="-128"/>
              <a:ea typeface="ＭＳ ゴシック" pitchFamily="49" charset="-128"/>
            </a:rPr>
            <a:t>％となっている。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・すべての会計において歳入の確保、歳出の見直しに引き続き取り組む必要がある。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8" customWidth="1"/>
    <col min="12" max="12" width="2.26953125" style="168" customWidth="1"/>
    <col min="13" max="17" width="2.36328125" style="168" customWidth="1"/>
    <col min="18" max="119" width="2.08984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61047730</v>
      </c>
      <c r="BO4" s="371"/>
      <c r="BP4" s="371"/>
      <c r="BQ4" s="371"/>
      <c r="BR4" s="371"/>
      <c r="BS4" s="371"/>
      <c r="BT4" s="371"/>
      <c r="BU4" s="372"/>
      <c r="BV4" s="370">
        <v>59763849</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9.6</v>
      </c>
      <c r="CU4" s="377"/>
      <c r="CV4" s="377"/>
      <c r="CW4" s="377"/>
      <c r="CX4" s="377"/>
      <c r="CY4" s="377"/>
      <c r="CZ4" s="377"/>
      <c r="DA4" s="378"/>
      <c r="DB4" s="376">
        <v>9.4</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57913383</v>
      </c>
      <c r="BO5" s="408"/>
      <c r="BP5" s="408"/>
      <c r="BQ5" s="408"/>
      <c r="BR5" s="408"/>
      <c r="BS5" s="408"/>
      <c r="BT5" s="408"/>
      <c r="BU5" s="409"/>
      <c r="BV5" s="407">
        <v>55477142</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91.7</v>
      </c>
      <c r="CU5" s="405"/>
      <c r="CV5" s="405"/>
      <c r="CW5" s="405"/>
      <c r="CX5" s="405"/>
      <c r="CY5" s="405"/>
      <c r="CZ5" s="405"/>
      <c r="DA5" s="406"/>
      <c r="DB5" s="404">
        <v>89.6</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3134347</v>
      </c>
      <c r="BO6" s="408"/>
      <c r="BP6" s="408"/>
      <c r="BQ6" s="408"/>
      <c r="BR6" s="408"/>
      <c r="BS6" s="408"/>
      <c r="BT6" s="408"/>
      <c r="BU6" s="409"/>
      <c r="BV6" s="407">
        <v>4286707</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92.1</v>
      </c>
      <c r="CU6" s="445"/>
      <c r="CV6" s="445"/>
      <c r="CW6" s="445"/>
      <c r="CX6" s="445"/>
      <c r="CY6" s="445"/>
      <c r="CZ6" s="445"/>
      <c r="DA6" s="446"/>
      <c r="DB6" s="444">
        <v>90.4</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101</v>
      </c>
      <c r="AV7" s="440"/>
      <c r="AW7" s="440"/>
      <c r="AX7" s="440"/>
      <c r="AY7" s="441" t="s">
        <v>102</v>
      </c>
      <c r="AZ7" s="442"/>
      <c r="BA7" s="442"/>
      <c r="BB7" s="442"/>
      <c r="BC7" s="442"/>
      <c r="BD7" s="442"/>
      <c r="BE7" s="442"/>
      <c r="BF7" s="442"/>
      <c r="BG7" s="442"/>
      <c r="BH7" s="442"/>
      <c r="BI7" s="442"/>
      <c r="BJ7" s="442"/>
      <c r="BK7" s="442"/>
      <c r="BL7" s="442"/>
      <c r="BM7" s="443"/>
      <c r="BN7" s="407">
        <v>181756</v>
      </c>
      <c r="BO7" s="408"/>
      <c r="BP7" s="408"/>
      <c r="BQ7" s="408"/>
      <c r="BR7" s="408"/>
      <c r="BS7" s="408"/>
      <c r="BT7" s="408"/>
      <c r="BU7" s="409"/>
      <c r="BV7" s="407">
        <v>1447115</v>
      </c>
      <c r="BW7" s="408"/>
      <c r="BX7" s="408"/>
      <c r="BY7" s="408"/>
      <c r="BZ7" s="408"/>
      <c r="CA7" s="408"/>
      <c r="CB7" s="408"/>
      <c r="CC7" s="409"/>
      <c r="CD7" s="410" t="s">
        <v>103</v>
      </c>
      <c r="CE7" s="411"/>
      <c r="CF7" s="411"/>
      <c r="CG7" s="411"/>
      <c r="CH7" s="411"/>
      <c r="CI7" s="411"/>
      <c r="CJ7" s="411"/>
      <c r="CK7" s="411"/>
      <c r="CL7" s="411"/>
      <c r="CM7" s="411"/>
      <c r="CN7" s="411"/>
      <c r="CO7" s="411"/>
      <c r="CP7" s="411"/>
      <c r="CQ7" s="411"/>
      <c r="CR7" s="411"/>
      <c r="CS7" s="412"/>
      <c r="CT7" s="407">
        <v>30666824</v>
      </c>
      <c r="CU7" s="408"/>
      <c r="CV7" s="408"/>
      <c r="CW7" s="408"/>
      <c r="CX7" s="408"/>
      <c r="CY7" s="408"/>
      <c r="CZ7" s="408"/>
      <c r="DA7" s="409"/>
      <c r="DB7" s="407">
        <v>30144319</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104</v>
      </c>
      <c r="AN8" s="437"/>
      <c r="AO8" s="437"/>
      <c r="AP8" s="437"/>
      <c r="AQ8" s="437"/>
      <c r="AR8" s="437"/>
      <c r="AS8" s="437"/>
      <c r="AT8" s="438"/>
      <c r="AU8" s="439" t="s">
        <v>90</v>
      </c>
      <c r="AV8" s="440"/>
      <c r="AW8" s="440"/>
      <c r="AX8" s="440"/>
      <c r="AY8" s="441" t="s">
        <v>105</v>
      </c>
      <c r="AZ8" s="442"/>
      <c r="BA8" s="442"/>
      <c r="BB8" s="442"/>
      <c r="BC8" s="442"/>
      <c r="BD8" s="442"/>
      <c r="BE8" s="442"/>
      <c r="BF8" s="442"/>
      <c r="BG8" s="442"/>
      <c r="BH8" s="442"/>
      <c r="BI8" s="442"/>
      <c r="BJ8" s="442"/>
      <c r="BK8" s="442"/>
      <c r="BL8" s="442"/>
      <c r="BM8" s="443"/>
      <c r="BN8" s="407">
        <v>2952591</v>
      </c>
      <c r="BO8" s="408"/>
      <c r="BP8" s="408"/>
      <c r="BQ8" s="408"/>
      <c r="BR8" s="408"/>
      <c r="BS8" s="408"/>
      <c r="BT8" s="408"/>
      <c r="BU8" s="409"/>
      <c r="BV8" s="407">
        <v>2839592</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0.73</v>
      </c>
      <c r="CU8" s="448"/>
      <c r="CV8" s="448"/>
      <c r="CW8" s="448"/>
      <c r="CX8" s="448"/>
      <c r="CY8" s="448"/>
      <c r="CZ8" s="448"/>
      <c r="DA8" s="449"/>
      <c r="DB8" s="447">
        <v>0.73</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144746</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112999</v>
      </c>
      <c r="BO9" s="408"/>
      <c r="BP9" s="408"/>
      <c r="BQ9" s="408"/>
      <c r="BR9" s="408"/>
      <c r="BS9" s="408"/>
      <c r="BT9" s="408"/>
      <c r="BU9" s="409"/>
      <c r="BV9" s="407">
        <v>-806440</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10.8</v>
      </c>
      <c r="CU9" s="405"/>
      <c r="CV9" s="405"/>
      <c r="CW9" s="405"/>
      <c r="CX9" s="405"/>
      <c r="CY9" s="405"/>
      <c r="CZ9" s="405"/>
      <c r="DA9" s="406"/>
      <c r="DB9" s="404">
        <v>11.3</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149452</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3156</v>
      </c>
      <c r="BO10" s="408"/>
      <c r="BP10" s="408"/>
      <c r="BQ10" s="408"/>
      <c r="BR10" s="408"/>
      <c r="BS10" s="408"/>
      <c r="BT10" s="408"/>
      <c r="BU10" s="409"/>
      <c r="BV10" s="407">
        <v>1179</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140055</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600000</v>
      </c>
      <c r="BO12" s="408"/>
      <c r="BP12" s="408"/>
      <c r="BQ12" s="408"/>
      <c r="BR12" s="408"/>
      <c r="BS12" s="408"/>
      <c r="BT12" s="408"/>
      <c r="BU12" s="409"/>
      <c r="BV12" s="407">
        <v>600000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133431</v>
      </c>
      <c r="S13" s="492"/>
      <c r="T13" s="492"/>
      <c r="U13" s="492"/>
      <c r="V13" s="493"/>
      <c r="W13" s="423" t="s">
        <v>131</v>
      </c>
      <c r="X13" s="424"/>
      <c r="Y13" s="424"/>
      <c r="Z13" s="424"/>
      <c r="AA13" s="424"/>
      <c r="AB13" s="414"/>
      <c r="AC13" s="458">
        <v>1249</v>
      </c>
      <c r="AD13" s="459"/>
      <c r="AE13" s="459"/>
      <c r="AF13" s="459"/>
      <c r="AG13" s="501"/>
      <c r="AH13" s="458">
        <v>1292</v>
      </c>
      <c r="AI13" s="459"/>
      <c r="AJ13" s="459"/>
      <c r="AK13" s="459"/>
      <c r="AL13" s="460"/>
      <c r="AM13" s="436" t="s">
        <v>132</v>
      </c>
      <c r="AN13" s="437"/>
      <c r="AO13" s="437"/>
      <c r="AP13" s="437"/>
      <c r="AQ13" s="437"/>
      <c r="AR13" s="437"/>
      <c r="AS13" s="437"/>
      <c r="AT13" s="438"/>
      <c r="AU13" s="439" t="s">
        <v>101</v>
      </c>
      <c r="AV13" s="440"/>
      <c r="AW13" s="440"/>
      <c r="AX13" s="440"/>
      <c r="AY13" s="441" t="s">
        <v>133</v>
      </c>
      <c r="AZ13" s="442"/>
      <c r="BA13" s="442"/>
      <c r="BB13" s="442"/>
      <c r="BC13" s="442"/>
      <c r="BD13" s="442"/>
      <c r="BE13" s="442"/>
      <c r="BF13" s="442"/>
      <c r="BG13" s="442"/>
      <c r="BH13" s="442"/>
      <c r="BI13" s="442"/>
      <c r="BJ13" s="442"/>
      <c r="BK13" s="442"/>
      <c r="BL13" s="442"/>
      <c r="BM13" s="443"/>
      <c r="BN13" s="407">
        <v>-483845</v>
      </c>
      <c r="BO13" s="408"/>
      <c r="BP13" s="408"/>
      <c r="BQ13" s="408"/>
      <c r="BR13" s="408"/>
      <c r="BS13" s="408"/>
      <c r="BT13" s="408"/>
      <c r="BU13" s="409"/>
      <c r="BV13" s="407">
        <v>-1405261</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3.9</v>
      </c>
      <c r="CU13" s="405"/>
      <c r="CV13" s="405"/>
      <c r="CW13" s="405"/>
      <c r="CX13" s="405"/>
      <c r="CY13" s="405"/>
      <c r="CZ13" s="405"/>
      <c r="DA13" s="406"/>
      <c r="DB13" s="404">
        <v>4.3</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141021</v>
      </c>
      <c r="S14" s="492"/>
      <c r="T14" s="492"/>
      <c r="U14" s="492"/>
      <c r="V14" s="493"/>
      <c r="W14" s="397"/>
      <c r="X14" s="398"/>
      <c r="Y14" s="398"/>
      <c r="Z14" s="398"/>
      <c r="AA14" s="398"/>
      <c r="AB14" s="387"/>
      <c r="AC14" s="494">
        <v>1.8</v>
      </c>
      <c r="AD14" s="495"/>
      <c r="AE14" s="495"/>
      <c r="AF14" s="495"/>
      <c r="AG14" s="496"/>
      <c r="AH14" s="494">
        <v>1.8</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135417</v>
      </c>
      <c r="S15" s="492"/>
      <c r="T15" s="492"/>
      <c r="U15" s="492"/>
      <c r="V15" s="493"/>
      <c r="W15" s="423" t="s">
        <v>137</v>
      </c>
      <c r="X15" s="424"/>
      <c r="Y15" s="424"/>
      <c r="Z15" s="424"/>
      <c r="AA15" s="424"/>
      <c r="AB15" s="414"/>
      <c r="AC15" s="458">
        <v>24606</v>
      </c>
      <c r="AD15" s="459"/>
      <c r="AE15" s="459"/>
      <c r="AF15" s="459"/>
      <c r="AG15" s="501"/>
      <c r="AH15" s="458">
        <v>25931</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18443636</v>
      </c>
      <c r="BO15" s="371"/>
      <c r="BP15" s="371"/>
      <c r="BQ15" s="371"/>
      <c r="BR15" s="371"/>
      <c r="BS15" s="371"/>
      <c r="BT15" s="371"/>
      <c r="BU15" s="372"/>
      <c r="BV15" s="370">
        <v>18519147</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36.200000000000003</v>
      </c>
      <c r="AD16" s="495"/>
      <c r="AE16" s="495"/>
      <c r="AF16" s="495"/>
      <c r="AG16" s="496"/>
      <c r="AH16" s="494">
        <v>36.9</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25636996</v>
      </c>
      <c r="BO16" s="408"/>
      <c r="BP16" s="408"/>
      <c r="BQ16" s="408"/>
      <c r="BR16" s="408"/>
      <c r="BS16" s="408"/>
      <c r="BT16" s="408"/>
      <c r="BU16" s="409"/>
      <c r="BV16" s="407">
        <v>25009905</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42150</v>
      </c>
      <c r="AD17" s="459"/>
      <c r="AE17" s="459"/>
      <c r="AF17" s="459"/>
      <c r="AG17" s="501"/>
      <c r="AH17" s="458">
        <v>42981</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23301775</v>
      </c>
      <c r="BO17" s="408"/>
      <c r="BP17" s="408"/>
      <c r="BQ17" s="408"/>
      <c r="BR17" s="408"/>
      <c r="BS17" s="408"/>
      <c r="BT17" s="408"/>
      <c r="BU17" s="409"/>
      <c r="BV17" s="407">
        <v>23390690</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177.76</v>
      </c>
      <c r="M18" s="531"/>
      <c r="N18" s="531"/>
      <c r="O18" s="531"/>
      <c r="P18" s="531"/>
      <c r="Q18" s="531"/>
      <c r="R18" s="532"/>
      <c r="S18" s="532"/>
      <c r="T18" s="532"/>
      <c r="U18" s="532"/>
      <c r="V18" s="533"/>
      <c r="W18" s="425"/>
      <c r="X18" s="426"/>
      <c r="Y18" s="426"/>
      <c r="Z18" s="426"/>
      <c r="AA18" s="426"/>
      <c r="AB18" s="417"/>
      <c r="AC18" s="534">
        <v>62</v>
      </c>
      <c r="AD18" s="535"/>
      <c r="AE18" s="535"/>
      <c r="AF18" s="535"/>
      <c r="AG18" s="536"/>
      <c r="AH18" s="534">
        <v>61.2</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29199905</v>
      </c>
      <c r="BO18" s="408"/>
      <c r="BP18" s="408"/>
      <c r="BQ18" s="408"/>
      <c r="BR18" s="408"/>
      <c r="BS18" s="408"/>
      <c r="BT18" s="408"/>
      <c r="BU18" s="409"/>
      <c r="BV18" s="407">
        <v>27319551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814</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38274331</v>
      </c>
      <c r="BO19" s="408"/>
      <c r="BP19" s="408"/>
      <c r="BQ19" s="408"/>
      <c r="BR19" s="408"/>
      <c r="BS19" s="408"/>
      <c r="BT19" s="408"/>
      <c r="BU19" s="409"/>
      <c r="BV19" s="407">
        <v>37536289</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61617</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36249882</v>
      </c>
      <c r="BO22" s="371"/>
      <c r="BP22" s="371"/>
      <c r="BQ22" s="371"/>
      <c r="BR22" s="371"/>
      <c r="BS22" s="371"/>
      <c r="BT22" s="371"/>
      <c r="BU22" s="372"/>
      <c r="BV22" s="370">
        <v>36791707</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17426997</v>
      </c>
      <c r="BO23" s="408"/>
      <c r="BP23" s="408"/>
      <c r="BQ23" s="408"/>
      <c r="BR23" s="408"/>
      <c r="BS23" s="408"/>
      <c r="BT23" s="408"/>
      <c r="BU23" s="409"/>
      <c r="BV23" s="407">
        <v>19020666</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10150</v>
      </c>
      <c r="R24" s="459"/>
      <c r="S24" s="459"/>
      <c r="T24" s="459"/>
      <c r="U24" s="459"/>
      <c r="V24" s="501"/>
      <c r="W24" s="553"/>
      <c r="X24" s="554"/>
      <c r="Y24" s="555"/>
      <c r="Z24" s="457" t="s">
        <v>162</v>
      </c>
      <c r="AA24" s="437"/>
      <c r="AB24" s="437"/>
      <c r="AC24" s="437"/>
      <c r="AD24" s="437"/>
      <c r="AE24" s="437"/>
      <c r="AF24" s="437"/>
      <c r="AG24" s="438"/>
      <c r="AH24" s="458">
        <v>965</v>
      </c>
      <c r="AI24" s="459"/>
      <c r="AJ24" s="459"/>
      <c r="AK24" s="459"/>
      <c r="AL24" s="501"/>
      <c r="AM24" s="458">
        <v>3093790</v>
      </c>
      <c r="AN24" s="459"/>
      <c r="AO24" s="459"/>
      <c r="AP24" s="459"/>
      <c r="AQ24" s="459"/>
      <c r="AR24" s="501"/>
      <c r="AS24" s="458">
        <v>3206</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19929627</v>
      </c>
      <c r="BO24" s="408"/>
      <c r="BP24" s="408"/>
      <c r="BQ24" s="408"/>
      <c r="BR24" s="408"/>
      <c r="BS24" s="408"/>
      <c r="BT24" s="408"/>
      <c r="BU24" s="409"/>
      <c r="BV24" s="407">
        <v>18518641</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8360</v>
      </c>
      <c r="R25" s="459"/>
      <c r="S25" s="459"/>
      <c r="T25" s="459"/>
      <c r="U25" s="459"/>
      <c r="V25" s="501"/>
      <c r="W25" s="553"/>
      <c r="X25" s="554"/>
      <c r="Y25" s="555"/>
      <c r="Z25" s="457" t="s">
        <v>165</v>
      </c>
      <c r="AA25" s="437"/>
      <c r="AB25" s="437"/>
      <c r="AC25" s="437"/>
      <c r="AD25" s="437"/>
      <c r="AE25" s="437"/>
      <c r="AF25" s="437"/>
      <c r="AG25" s="438"/>
      <c r="AH25" s="458">
        <v>177</v>
      </c>
      <c r="AI25" s="459"/>
      <c r="AJ25" s="459"/>
      <c r="AK25" s="459"/>
      <c r="AL25" s="501"/>
      <c r="AM25" s="458">
        <v>562152</v>
      </c>
      <c r="AN25" s="459"/>
      <c r="AO25" s="459"/>
      <c r="AP25" s="459"/>
      <c r="AQ25" s="459"/>
      <c r="AR25" s="501"/>
      <c r="AS25" s="458">
        <v>3176</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55572669</v>
      </c>
      <c r="BO25" s="371"/>
      <c r="BP25" s="371"/>
      <c r="BQ25" s="371"/>
      <c r="BR25" s="371"/>
      <c r="BS25" s="371"/>
      <c r="BT25" s="371"/>
      <c r="BU25" s="372"/>
      <c r="BV25" s="370">
        <v>57158389</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6770</v>
      </c>
      <c r="R26" s="459"/>
      <c r="S26" s="459"/>
      <c r="T26" s="459"/>
      <c r="U26" s="459"/>
      <c r="V26" s="501"/>
      <c r="W26" s="553"/>
      <c r="X26" s="554"/>
      <c r="Y26" s="555"/>
      <c r="Z26" s="457" t="s">
        <v>168</v>
      </c>
      <c r="AA26" s="559"/>
      <c r="AB26" s="559"/>
      <c r="AC26" s="559"/>
      <c r="AD26" s="559"/>
      <c r="AE26" s="559"/>
      <c r="AF26" s="559"/>
      <c r="AG26" s="560"/>
      <c r="AH26" s="458">
        <v>48</v>
      </c>
      <c r="AI26" s="459"/>
      <c r="AJ26" s="459"/>
      <c r="AK26" s="459"/>
      <c r="AL26" s="501"/>
      <c r="AM26" s="458">
        <v>157680</v>
      </c>
      <c r="AN26" s="459"/>
      <c r="AO26" s="459"/>
      <c r="AP26" s="459"/>
      <c r="AQ26" s="459"/>
      <c r="AR26" s="501"/>
      <c r="AS26" s="458">
        <v>3285</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5870</v>
      </c>
      <c r="R27" s="459"/>
      <c r="S27" s="459"/>
      <c r="T27" s="459"/>
      <c r="U27" s="459"/>
      <c r="V27" s="501"/>
      <c r="W27" s="553"/>
      <c r="X27" s="554"/>
      <c r="Y27" s="555"/>
      <c r="Z27" s="457" t="s">
        <v>171</v>
      </c>
      <c r="AA27" s="437"/>
      <c r="AB27" s="437"/>
      <c r="AC27" s="437"/>
      <c r="AD27" s="437"/>
      <c r="AE27" s="437"/>
      <c r="AF27" s="437"/>
      <c r="AG27" s="438"/>
      <c r="AH27" s="458">
        <v>19</v>
      </c>
      <c r="AI27" s="459"/>
      <c r="AJ27" s="459"/>
      <c r="AK27" s="459"/>
      <c r="AL27" s="501"/>
      <c r="AM27" s="458">
        <v>72238</v>
      </c>
      <c r="AN27" s="459"/>
      <c r="AO27" s="459"/>
      <c r="AP27" s="459"/>
      <c r="AQ27" s="459"/>
      <c r="AR27" s="501"/>
      <c r="AS27" s="458">
        <v>3802</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5370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5982826</v>
      </c>
      <c r="BO28" s="371"/>
      <c r="BP28" s="371"/>
      <c r="BQ28" s="371"/>
      <c r="BR28" s="371"/>
      <c r="BS28" s="371"/>
      <c r="BT28" s="371"/>
      <c r="BU28" s="372"/>
      <c r="BV28" s="370">
        <v>5379670</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22</v>
      </c>
      <c r="M29" s="459"/>
      <c r="N29" s="459"/>
      <c r="O29" s="459"/>
      <c r="P29" s="501"/>
      <c r="Q29" s="458">
        <v>4980</v>
      </c>
      <c r="R29" s="459"/>
      <c r="S29" s="459"/>
      <c r="T29" s="459"/>
      <c r="U29" s="459"/>
      <c r="V29" s="501"/>
      <c r="W29" s="556"/>
      <c r="X29" s="557"/>
      <c r="Y29" s="558"/>
      <c r="Z29" s="457" t="s">
        <v>177</v>
      </c>
      <c r="AA29" s="437"/>
      <c r="AB29" s="437"/>
      <c r="AC29" s="437"/>
      <c r="AD29" s="437"/>
      <c r="AE29" s="437"/>
      <c r="AF29" s="437"/>
      <c r="AG29" s="438"/>
      <c r="AH29" s="458">
        <v>984</v>
      </c>
      <c r="AI29" s="459"/>
      <c r="AJ29" s="459"/>
      <c r="AK29" s="459"/>
      <c r="AL29" s="501"/>
      <c r="AM29" s="458">
        <v>3166028</v>
      </c>
      <c r="AN29" s="459"/>
      <c r="AO29" s="459"/>
      <c r="AP29" s="459"/>
      <c r="AQ29" s="459"/>
      <c r="AR29" s="501"/>
      <c r="AS29" s="458">
        <v>3218</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2894242</v>
      </c>
      <c r="BO29" s="408"/>
      <c r="BP29" s="408"/>
      <c r="BQ29" s="408"/>
      <c r="BR29" s="408"/>
      <c r="BS29" s="408"/>
      <c r="BT29" s="408"/>
      <c r="BU29" s="409"/>
      <c r="BV29" s="407">
        <v>2533927</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98.7</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10590132</v>
      </c>
      <c r="BO30" s="527"/>
      <c r="BP30" s="527"/>
      <c r="BQ30" s="527"/>
      <c r="BR30" s="527"/>
      <c r="BS30" s="527"/>
      <c r="BT30" s="527"/>
      <c r="BU30" s="528"/>
      <c r="BV30" s="526">
        <v>10103289</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介護保険特別会計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8</v>
      </c>
      <c r="BF34" s="597"/>
      <c r="BG34" s="598" t="str">
        <f>IF('各会計、関係団体の財政状況及び健全化判断比率'!B34="","",'各会計、関係団体の財政状況及び健全化判断比率'!B34)</f>
        <v>太陽光発電事業特別会計</v>
      </c>
      <c r="BH34" s="598"/>
      <c r="BI34" s="598"/>
      <c r="BJ34" s="598"/>
      <c r="BK34" s="598"/>
      <c r="BL34" s="598"/>
      <c r="BM34" s="598"/>
      <c r="BN34" s="598"/>
      <c r="BO34" s="598"/>
      <c r="BP34" s="598"/>
      <c r="BQ34" s="598"/>
      <c r="BR34" s="598"/>
      <c r="BS34" s="598"/>
      <c r="BT34" s="598"/>
      <c r="BU34" s="598"/>
      <c r="BV34" s="169"/>
      <c r="BW34" s="597">
        <f>IF(BY34="","",MAX(C34:D43,U34:V43,AM34:AN43,BE34:BF43)+1)</f>
        <v>10</v>
      </c>
      <c r="BX34" s="597"/>
      <c r="BY34" s="598" t="str">
        <f>IF('各会計、関係団体の財政状況及び健全化判断比率'!B68="","",'各会計、関係団体の財政状況及び健全化判断比率'!B68)</f>
        <v>栃木県市町村総合事務組合（一般会計）</v>
      </c>
      <c r="BZ34" s="598"/>
      <c r="CA34" s="598"/>
      <c r="CB34" s="598"/>
      <c r="CC34" s="598"/>
      <c r="CD34" s="598"/>
      <c r="CE34" s="598"/>
      <c r="CF34" s="598"/>
      <c r="CG34" s="598"/>
      <c r="CH34" s="598"/>
      <c r="CI34" s="598"/>
      <c r="CJ34" s="598"/>
      <c r="CK34" s="598"/>
      <c r="CL34" s="598"/>
      <c r="CM34" s="598"/>
      <c r="CN34" s="169"/>
      <c r="CO34" s="597">
        <f>IF(CQ34="","",MAX(C34:D43,U34:V43,AM34:AN43,BE34:BF43,BW34:BX43)+1)</f>
        <v>14</v>
      </c>
      <c r="CP34" s="597"/>
      <c r="CQ34" s="598" t="str">
        <f>IF('各会計、関係団体の財政状況及び健全化判断比率'!BS7="","",'各会計、関係団体の財政状況及び健全化判断比率'!BS7)</f>
        <v>栃木県南地域地場産業振興センター</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国民健康保険特別会計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工業用水道事業会計</v>
      </c>
      <c r="AP35" s="598"/>
      <c r="AQ35" s="598"/>
      <c r="AR35" s="598"/>
      <c r="AS35" s="598"/>
      <c r="AT35" s="598"/>
      <c r="AU35" s="598"/>
      <c r="AV35" s="598"/>
      <c r="AW35" s="598"/>
      <c r="AX35" s="598"/>
      <c r="AY35" s="598"/>
      <c r="AZ35" s="598"/>
      <c r="BA35" s="598"/>
      <c r="BB35" s="598"/>
      <c r="BC35" s="598"/>
      <c r="BD35" s="169"/>
      <c r="BE35" s="597">
        <f t="shared" ref="BE35:BE43" si="1">IF(BG35="","",BE34+1)</f>
        <v>9</v>
      </c>
      <c r="BF35" s="597"/>
      <c r="BG35" s="598" t="str">
        <f>IF('各会計、関係団体の財政状況及び健全化判断比率'!B35="","",'各会計、関係団体の財政状況及び健全化判断比率'!B35)</f>
        <v>あがた駅北産業団地開発事業特別会計</v>
      </c>
      <c r="BH35" s="598"/>
      <c r="BI35" s="598"/>
      <c r="BJ35" s="598"/>
      <c r="BK35" s="598"/>
      <c r="BL35" s="598"/>
      <c r="BM35" s="598"/>
      <c r="BN35" s="598"/>
      <c r="BO35" s="598"/>
      <c r="BP35" s="598"/>
      <c r="BQ35" s="598"/>
      <c r="BR35" s="598"/>
      <c r="BS35" s="598"/>
      <c r="BT35" s="598"/>
      <c r="BU35" s="598"/>
      <c r="BV35" s="169"/>
      <c r="BW35" s="597">
        <f t="shared" ref="BW35:BW43" si="2">IF(BY35="","",BW34+1)</f>
        <v>11</v>
      </c>
      <c r="BX35" s="597"/>
      <c r="BY35" s="598" t="str">
        <f>IF('各会計、関係団体の財政状況及び健全化判断比率'!B69="","",'各会計、関係団体の財政状況及び健全化判断比率'!B69)</f>
        <v>栃木県市町村総合事務組合（特別会計）</v>
      </c>
      <c r="BZ35" s="598"/>
      <c r="CA35" s="598"/>
      <c r="CB35" s="598"/>
      <c r="CC35" s="598"/>
      <c r="CD35" s="598"/>
      <c r="CE35" s="598"/>
      <c r="CF35" s="598"/>
      <c r="CG35" s="598"/>
      <c r="CH35" s="598"/>
      <c r="CI35" s="598"/>
      <c r="CJ35" s="598"/>
      <c r="CK35" s="598"/>
      <c r="CL35" s="598"/>
      <c r="CM35" s="598"/>
      <c r="CN35" s="169"/>
      <c r="CO35" s="597">
        <f t="shared" ref="CO35:CO43" si="3">IF(CQ35="","",CO34+1)</f>
        <v>15</v>
      </c>
      <c r="CP35" s="597"/>
      <c r="CQ35" s="598" t="str">
        <f>IF('各会計、関係団体の財政状況及び健全化判断比率'!BS8="","",'各会計、関係団体の財政状況及び健全化判断比率'!BS8)</f>
        <v>足利市民文化財団</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7</v>
      </c>
      <c r="AN36" s="597"/>
      <c r="AO36" s="598" t="str">
        <f>IF('各会計、関係団体の財政状況及び健全化判断比率'!B33="","",'各会計、関係団体の財政状況及び健全化判断比率'!B33)</f>
        <v>下水道事業会計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12</v>
      </c>
      <c r="BX36" s="597"/>
      <c r="BY36" s="598" t="str">
        <f>IF('各会計、関係団体の財政状況及び健全化判断比率'!B70="","",'各会計、関係団体の財政状況及び健全化判断比率'!B70)</f>
        <v>栃木県後期高齢者医療広域連合（一般会計）</v>
      </c>
      <c r="BZ36" s="598"/>
      <c r="CA36" s="598"/>
      <c r="CB36" s="598"/>
      <c r="CC36" s="598"/>
      <c r="CD36" s="598"/>
      <c r="CE36" s="598"/>
      <c r="CF36" s="598"/>
      <c r="CG36" s="598"/>
      <c r="CH36" s="598"/>
      <c r="CI36" s="598"/>
      <c r="CJ36" s="598"/>
      <c r="CK36" s="598"/>
      <c r="CL36" s="598"/>
      <c r="CM36" s="598"/>
      <c r="CN36" s="169"/>
      <c r="CO36" s="597">
        <f t="shared" si="3"/>
        <v>16</v>
      </c>
      <c r="CP36" s="597"/>
      <c r="CQ36" s="598" t="str">
        <f>IF('各会計、関係団体の財政状況及び健全化判断比率'!BS9="","",'各会計、関係団体の財政状況及び健全化判断比率'!BS9)</f>
        <v>足利市土地開発公社</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13</v>
      </c>
      <c r="BX37" s="597"/>
      <c r="BY37" s="598" t="str">
        <f>IF('各会計、関係団体の財政状況及び健全化判断比率'!B71="","",'各会計、関係団体の財政状況及び健全化判断比率'!B71)</f>
        <v>栃木県後期高齢者医療広域連合（後期高齢者特別会計）</v>
      </c>
      <c r="BZ37" s="598"/>
      <c r="CA37" s="598"/>
      <c r="CB37" s="598"/>
      <c r="CC37" s="598"/>
      <c r="CD37" s="598"/>
      <c r="CE37" s="598"/>
      <c r="CF37" s="598"/>
      <c r="CG37" s="598"/>
      <c r="CH37" s="598"/>
      <c r="CI37" s="598"/>
      <c r="CJ37" s="598"/>
      <c r="CK37" s="598"/>
      <c r="CL37" s="598"/>
      <c r="CM37" s="598"/>
      <c r="CN37" s="169"/>
      <c r="CO37" s="597">
        <f t="shared" si="3"/>
        <v>17</v>
      </c>
      <c r="CP37" s="597"/>
      <c r="CQ37" s="598" t="str">
        <f>IF('各会計、関係団体の財政状況及び健全化判断比率'!BS10="","",'各会計、関係団体の財政状況及び健全化判断比率'!BS10)</f>
        <v>足利市みどりと文化・スポーツ財団</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f t="shared" si="3"/>
        <v>18</v>
      </c>
      <c r="CP38" s="597"/>
      <c r="CQ38" s="598" t="str">
        <f>IF('各会計、関係団体の財政状況及び健全化判断比率'!BS11="","",'各会計、関係団体の財政状況及び健全化判断比率'!BS11)</f>
        <v>両毛地区勤労者福祉共済会</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HUW4PBV5kAxO4mGJuCN1eW9TEraqi1qpNQZShX5pxU2EPLZ0z9iFPS3etvJYZjpbuJX5ch/lg3+lD7b2aSOCRg==" saltValue="QqVyR9w/pg7LV5gzZlttA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79"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2">
      <c r="A34" s="22"/>
      <c r="B34" s="31"/>
      <c r="C34" s="1150" t="s">
        <v>536</v>
      </c>
      <c r="D34" s="1150"/>
      <c r="E34" s="1151"/>
      <c r="F34" s="32">
        <v>5.45</v>
      </c>
      <c r="G34" s="33">
        <v>9.9600000000000009</v>
      </c>
      <c r="H34" s="33">
        <v>12.22</v>
      </c>
      <c r="I34" s="33">
        <v>9.41</v>
      </c>
      <c r="J34" s="34">
        <v>9.6199999999999992</v>
      </c>
      <c r="K34" s="22"/>
      <c r="L34" s="22"/>
      <c r="M34" s="22"/>
      <c r="N34" s="22"/>
      <c r="O34" s="22"/>
      <c r="P34" s="22"/>
    </row>
    <row r="35" spans="1:16" ht="39" customHeight="1" x14ac:dyDescent="0.2">
      <c r="A35" s="22"/>
      <c r="B35" s="35"/>
      <c r="C35" s="1144" t="s">
        <v>537</v>
      </c>
      <c r="D35" s="1145"/>
      <c r="E35" s="1146"/>
      <c r="F35" s="36">
        <v>10.57</v>
      </c>
      <c r="G35" s="37">
        <v>10.31</v>
      </c>
      <c r="H35" s="37">
        <v>10.01</v>
      </c>
      <c r="I35" s="37">
        <v>9.6199999999999992</v>
      </c>
      <c r="J35" s="38">
        <v>8.58</v>
      </c>
      <c r="K35" s="22"/>
      <c r="L35" s="22"/>
      <c r="M35" s="22"/>
      <c r="N35" s="22"/>
      <c r="O35" s="22"/>
      <c r="P35" s="22"/>
    </row>
    <row r="36" spans="1:16" ht="39" customHeight="1" x14ac:dyDescent="0.2">
      <c r="A36" s="22"/>
      <c r="B36" s="35"/>
      <c r="C36" s="1144" t="s">
        <v>538</v>
      </c>
      <c r="D36" s="1145"/>
      <c r="E36" s="1146"/>
      <c r="F36" s="36">
        <v>2.8</v>
      </c>
      <c r="G36" s="37">
        <v>4.3600000000000003</v>
      </c>
      <c r="H36" s="37">
        <v>5.68</v>
      </c>
      <c r="I36" s="37">
        <v>6.88</v>
      </c>
      <c r="J36" s="38">
        <v>7.23</v>
      </c>
      <c r="K36" s="22"/>
      <c r="L36" s="22"/>
      <c r="M36" s="22"/>
      <c r="N36" s="22"/>
      <c r="O36" s="22"/>
      <c r="P36" s="22"/>
    </row>
    <row r="37" spans="1:16" ht="39" customHeight="1" x14ac:dyDescent="0.2">
      <c r="A37" s="22"/>
      <c r="B37" s="35"/>
      <c r="C37" s="1144" t="s">
        <v>539</v>
      </c>
      <c r="D37" s="1145"/>
      <c r="E37" s="1146"/>
      <c r="F37" s="36">
        <v>3.82</v>
      </c>
      <c r="G37" s="37">
        <v>3.88</v>
      </c>
      <c r="H37" s="37">
        <v>4.1100000000000003</v>
      </c>
      <c r="I37" s="37">
        <v>4.2300000000000004</v>
      </c>
      <c r="J37" s="38">
        <v>4.2699999999999996</v>
      </c>
      <c r="K37" s="22"/>
      <c r="L37" s="22"/>
      <c r="M37" s="22"/>
      <c r="N37" s="22"/>
      <c r="O37" s="22"/>
      <c r="P37" s="22"/>
    </row>
    <row r="38" spans="1:16" ht="39" customHeight="1" x14ac:dyDescent="0.2">
      <c r="A38" s="22"/>
      <c r="B38" s="35"/>
      <c r="C38" s="1144" t="s">
        <v>540</v>
      </c>
      <c r="D38" s="1145"/>
      <c r="E38" s="1146"/>
      <c r="F38" s="36">
        <v>0.61</v>
      </c>
      <c r="G38" s="37">
        <v>0.39</v>
      </c>
      <c r="H38" s="37">
        <v>1.05</v>
      </c>
      <c r="I38" s="37">
        <v>1.0900000000000001</v>
      </c>
      <c r="J38" s="38">
        <v>1.04</v>
      </c>
      <c r="K38" s="22"/>
      <c r="L38" s="22"/>
      <c r="M38" s="22"/>
      <c r="N38" s="22"/>
      <c r="O38" s="22"/>
      <c r="P38" s="22"/>
    </row>
    <row r="39" spans="1:16" ht="39" customHeight="1" x14ac:dyDescent="0.2">
      <c r="A39" s="22"/>
      <c r="B39" s="35"/>
      <c r="C39" s="1144" t="s">
        <v>541</v>
      </c>
      <c r="D39" s="1145"/>
      <c r="E39" s="1146"/>
      <c r="F39" s="36">
        <v>0.25</v>
      </c>
      <c r="G39" s="37">
        <v>0.22</v>
      </c>
      <c r="H39" s="37">
        <v>0.02</v>
      </c>
      <c r="I39" s="37">
        <v>7.0000000000000007E-2</v>
      </c>
      <c r="J39" s="38">
        <v>0.05</v>
      </c>
      <c r="K39" s="22"/>
      <c r="L39" s="22"/>
      <c r="M39" s="22"/>
      <c r="N39" s="22"/>
      <c r="O39" s="22"/>
      <c r="P39" s="22"/>
    </row>
    <row r="40" spans="1:16" ht="39" customHeight="1" x14ac:dyDescent="0.2">
      <c r="A40" s="22"/>
      <c r="B40" s="35"/>
      <c r="C40" s="1144" t="s">
        <v>542</v>
      </c>
      <c r="D40" s="1145"/>
      <c r="E40" s="1146"/>
      <c r="F40" s="36">
        <v>0.03</v>
      </c>
      <c r="G40" s="37">
        <v>0.03</v>
      </c>
      <c r="H40" s="37">
        <v>0.04</v>
      </c>
      <c r="I40" s="37">
        <v>0.04</v>
      </c>
      <c r="J40" s="38">
        <v>0.04</v>
      </c>
      <c r="K40" s="22"/>
      <c r="L40" s="22"/>
      <c r="M40" s="22"/>
      <c r="N40" s="22"/>
      <c r="O40" s="22"/>
      <c r="P40" s="22"/>
    </row>
    <row r="41" spans="1:16" ht="39" customHeight="1" x14ac:dyDescent="0.2">
      <c r="A41" s="22"/>
      <c r="B41" s="35"/>
      <c r="C41" s="1144" t="s">
        <v>543</v>
      </c>
      <c r="D41" s="1145"/>
      <c r="E41" s="1146"/>
      <c r="F41" s="36">
        <v>0.01</v>
      </c>
      <c r="G41" s="37">
        <v>0</v>
      </c>
      <c r="H41" s="37">
        <v>0</v>
      </c>
      <c r="I41" s="37">
        <v>0.01</v>
      </c>
      <c r="J41" s="38">
        <v>0.02</v>
      </c>
      <c r="K41" s="22"/>
      <c r="L41" s="22"/>
      <c r="M41" s="22"/>
      <c r="N41" s="22"/>
      <c r="O41" s="22"/>
      <c r="P41" s="22"/>
    </row>
    <row r="42" spans="1:16" ht="39" customHeight="1" x14ac:dyDescent="0.2">
      <c r="A42" s="22"/>
      <c r="B42" s="39"/>
      <c r="C42" s="1144" t="s">
        <v>544</v>
      </c>
      <c r="D42" s="1145"/>
      <c r="E42" s="1146"/>
      <c r="F42" s="36" t="s">
        <v>490</v>
      </c>
      <c r="G42" s="37" t="s">
        <v>490</v>
      </c>
      <c r="H42" s="37" t="s">
        <v>490</v>
      </c>
      <c r="I42" s="37" t="s">
        <v>490</v>
      </c>
      <c r="J42" s="38" t="s">
        <v>490</v>
      </c>
      <c r="K42" s="22"/>
      <c r="L42" s="22"/>
      <c r="M42" s="22"/>
      <c r="N42" s="22"/>
      <c r="O42" s="22"/>
      <c r="P42" s="22"/>
    </row>
    <row r="43" spans="1:16" ht="39" customHeight="1" thickBot="1" x14ac:dyDescent="0.25">
      <c r="A43" s="22"/>
      <c r="B43" s="40"/>
      <c r="C43" s="1147" t="s">
        <v>545</v>
      </c>
      <c r="D43" s="1148"/>
      <c r="E43" s="1149"/>
      <c r="F43" s="41" t="s">
        <v>490</v>
      </c>
      <c r="G43" s="42">
        <v>0</v>
      </c>
      <c r="H43" s="42">
        <v>0</v>
      </c>
      <c r="I43" s="42">
        <v>0</v>
      </c>
      <c r="J43" s="43">
        <v>0</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eTJrlFPqx4gGAelpoXB6Doa7jPLYrooUf5u+ra3LfZ0mbjgiQ6/kzttq7y1Hi+0xAGg90MHBkf+51CxLvULPiQ==" saltValue="S+dAQjWL20rOxacwnpISx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5" customHeight="1" zeroHeight="1" x14ac:dyDescent="0.2"/>
  <cols>
    <col min="1" max="1" width="6.6328125" style="49" customWidth="1"/>
    <col min="2" max="3" width="10.90625" style="49" customWidth="1"/>
    <col min="4" max="4" width="10" style="49" customWidth="1"/>
    <col min="5" max="10" width="11" style="49" customWidth="1"/>
    <col min="11" max="15" width="13.08984375" style="49" customWidth="1"/>
    <col min="16" max="21" width="11.4531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3">
      <c r="A44" s="48"/>
      <c r="B44" s="51" t="s">
        <v>8</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x14ac:dyDescent="0.2">
      <c r="A45" s="48"/>
      <c r="B45" s="1152" t="s">
        <v>9</v>
      </c>
      <c r="C45" s="1153"/>
      <c r="D45" s="58"/>
      <c r="E45" s="1158" t="s">
        <v>10</v>
      </c>
      <c r="F45" s="1158"/>
      <c r="G45" s="1158"/>
      <c r="H45" s="1158"/>
      <c r="I45" s="1158"/>
      <c r="J45" s="1159"/>
      <c r="K45" s="59">
        <v>4456</v>
      </c>
      <c r="L45" s="60">
        <v>4399</v>
      </c>
      <c r="M45" s="60">
        <v>4370</v>
      </c>
      <c r="N45" s="60">
        <v>4331</v>
      </c>
      <c r="O45" s="61">
        <v>4242</v>
      </c>
      <c r="P45" s="48"/>
      <c r="Q45" s="48"/>
      <c r="R45" s="48"/>
      <c r="S45" s="48"/>
      <c r="T45" s="48"/>
      <c r="U45" s="48"/>
    </row>
    <row r="46" spans="1:21" ht="30.75" customHeight="1" x14ac:dyDescent="0.2">
      <c r="A46" s="48"/>
      <c r="B46" s="1154"/>
      <c r="C46" s="1155"/>
      <c r="D46" s="62"/>
      <c r="E46" s="1160" t="s">
        <v>11</v>
      </c>
      <c r="F46" s="1160"/>
      <c r="G46" s="1160"/>
      <c r="H46" s="1160"/>
      <c r="I46" s="1160"/>
      <c r="J46" s="1161"/>
      <c r="K46" s="63" t="s">
        <v>490</v>
      </c>
      <c r="L46" s="64" t="s">
        <v>490</v>
      </c>
      <c r="M46" s="64" t="s">
        <v>490</v>
      </c>
      <c r="N46" s="64" t="s">
        <v>490</v>
      </c>
      <c r="O46" s="65" t="s">
        <v>490</v>
      </c>
      <c r="P46" s="48"/>
      <c r="Q46" s="48"/>
      <c r="R46" s="48"/>
      <c r="S46" s="48"/>
      <c r="T46" s="48"/>
      <c r="U46" s="48"/>
    </row>
    <row r="47" spans="1:21" ht="30.75" customHeight="1" x14ac:dyDescent="0.2">
      <c r="A47" s="48"/>
      <c r="B47" s="1154"/>
      <c r="C47" s="1155"/>
      <c r="D47" s="62"/>
      <c r="E47" s="1160" t="s">
        <v>12</v>
      </c>
      <c r="F47" s="1160"/>
      <c r="G47" s="1160"/>
      <c r="H47" s="1160"/>
      <c r="I47" s="1160"/>
      <c r="J47" s="1161"/>
      <c r="K47" s="63" t="s">
        <v>490</v>
      </c>
      <c r="L47" s="64" t="s">
        <v>490</v>
      </c>
      <c r="M47" s="64" t="s">
        <v>490</v>
      </c>
      <c r="N47" s="64" t="s">
        <v>490</v>
      </c>
      <c r="O47" s="65" t="s">
        <v>490</v>
      </c>
      <c r="P47" s="48"/>
      <c r="Q47" s="48"/>
      <c r="R47" s="48"/>
      <c r="S47" s="48"/>
      <c r="T47" s="48"/>
      <c r="U47" s="48"/>
    </row>
    <row r="48" spans="1:21" ht="30.75" customHeight="1" x14ac:dyDescent="0.2">
      <c r="A48" s="48"/>
      <c r="B48" s="1154"/>
      <c r="C48" s="1155"/>
      <c r="D48" s="62"/>
      <c r="E48" s="1160" t="s">
        <v>13</v>
      </c>
      <c r="F48" s="1160"/>
      <c r="G48" s="1160"/>
      <c r="H48" s="1160"/>
      <c r="I48" s="1160"/>
      <c r="J48" s="1161"/>
      <c r="K48" s="63">
        <v>1711</v>
      </c>
      <c r="L48" s="64">
        <v>1565</v>
      </c>
      <c r="M48" s="64">
        <v>1507</v>
      </c>
      <c r="N48" s="64">
        <v>1535</v>
      </c>
      <c r="O48" s="65">
        <v>1440</v>
      </c>
      <c r="P48" s="48"/>
      <c r="Q48" s="48"/>
      <c r="R48" s="48"/>
      <c r="S48" s="48"/>
      <c r="T48" s="48"/>
      <c r="U48" s="48"/>
    </row>
    <row r="49" spans="1:21" ht="30.75" customHeight="1" x14ac:dyDescent="0.2">
      <c r="A49" s="48"/>
      <c r="B49" s="1154"/>
      <c r="C49" s="1155"/>
      <c r="D49" s="62"/>
      <c r="E49" s="1160" t="s">
        <v>14</v>
      </c>
      <c r="F49" s="1160"/>
      <c r="G49" s="1160"/>
      <c r="H49" s="1160"/>
      <c r="I49" s="1160"/>
      <c r="J49" s="1161"/>
      <c r="K49" s="63" t="s">
        <v>490</v>
      </c>
      <c r="L49" s="64" t="s">
        <v>490</v>
      </c>
      <c r="M49" s="64" t="s">
        <v>490</v>
      </c>
      <c r="N49" s="64" t="s">
        <v>490</v>
      </c>
      <c r="O49" s="65" t="s">
        <v>490</v>
      </c>
      <c r="P49" s="48"/>
      <c r="Q49" s="48"/>
      <c r="R49" s="48"/>
      <c r="S49" s="48"/>
      <c r="T49" s="48"/>
      <c r="U49" s="48"/>
    </row>
    <row r="50" spans="1:21" ht="30.75" customHeight="1" x14ac:dyDescent="0.2">
      <c r="A50" s="48"/>
      <c r="B50" s="1154"/>
      <c r="C50" s="1155"/>
      <c r="D50" s="62"/>
      <c r="E50" s="1160" t="s">
        <v>15</v>
      </c>
      <c r="F50" s="1160"/>
      <c r="G50" s="1160"/>
      <c r="H50" s="1160"/>
      <c r="I50" s="1160"/>
      <c r="J50" s="1161"/>
      <c r="K50" s="63">
        <v>341</v>
      </c>
      <c r="L50" s="64">
        <v>173</v>
      </c>
      <c r="M50" s="64">
        <v>178</v>
      </c>
      <c r="N50" s="64">
        <v>183</v>
      </c>
      <c r="O50" s="65" t="s">
        <v>490</v>
      </c>
      <c r="P50" s="48"/>
      <c r="Q50" s="48"/>
      <c r="R50" s="48"/>
      <c r="S50" s="48"/>
      <c r="T50" s="48"/>
      <c r="U50" s="48"/>
    </row>
    <row r="51" spans="1:21" ht="30.75" customHeight="1" x14ac:dyDescent="0.2">
      <c r="A51" s="48"/>
      <c r="B51" s="1156"/>
      <c r="C51" s="1157"/>
      <c r="D51" s="66"/>
      <c r="E51" s="1160" t="s">
        <v>16</v>
      </c>
      <c r="F51" s="1160"/>
      <c r="G51" s="1160"/>
      <c r="H51" s="1160"/>
      <c r="I51" s="1160"/>
      <c r="J51" s="1161"/>
      <c r="K51" s="63" t="s">
        <v>490</v>
      </c>
      <c r="L51" s="64" t="s">
        <v>490</v>
      </c>
      <c r="M51" s="64" t="s">
        <v>490</v>
      </c>
      <c r="N51" s="64" t="s">
        <v>490</v>
      </c>
      <c r="O51" s="65" t="s">
        <v>490</v>
      </c>
      <c r="P51" s="48"/>
      <c r="Q51" s="48"/>
      <c r="R51" s="48"/>
      <c r="S51" s="48"/>
      <c r="T51" s="48"/>
      <c r="U51" s="48"/>
    </row>
    <row r="52" spans="1:21" ht="30.75" customHeight="1" x14ac:dyDescent="0.2">
      <c r="A52" s="48"/>
      <c r="B52" s="1162" t="s">
        <v>17</v>
      </c>
      <c r="C52" s="1163"/>
      <c r="D52" s="66"/>
      <c r="E52" s="1160" t="s">
        <v>18</v>
      </c>
      <c r="F52" s="1160"/>
      <c r="G52" s="1160"/>
      <c r="H52" s="1160"/>
      <c r="I52" s="1160"/>
      <c r="J52" s="1161"/>
      <c r="K52" s="63">
        <v>5096</v>
      </c>
      <c r="L52" s="64">
        <v>4971</v>
      </c>
      <c r="M52" s="64">
        <v>4889</v>
      </c>
      <c r="N52" s="64">
        <v>4908</v>
      </c>
      <c r="O52" s="65">
        <v>4855</v>
      </c>
      <c r="P52" s="48"/>
      <c r="Q52" s="48"/>
      <c r="R52" s="48"/>
      <c r="S52" s="48"/>
      <c r="T52" s="48"/>
      <c r="U52" s="48"/>
    </row>
    <row r="53" spans="1:21" ht="30.75" customHeight="1" thickBot="1" x14ac:dyDescent="0.25">
      <c r="A53" s="48"/>
      <c r="B53" s="1164" t="s">
        <v>19</v>
      </c>
      <c r="C53" s="1165"/>
      <c r="D53" s="67"/>
      <c r="E53" s="1166" t="s">
        <v>20</v>
      </c>
      <c r="F53" s="1166"/>
      <c r="G53" s="1166"/>
      <c r="H53" s="1166"/>
      <c r="I53" s="1166"/>
      <c r="J53" s="1167"/>
      <c r="K53" s="68">
        <v>1412</v>
      </c>
      <c r="L53" s="69">
        <v>1166</v>
      </c>
      <c r="M53" s="69">
        <v>1166</v>
      </c>
      <c r="N53" s="69">
        <v>1141</v>
      </c>
      <c r="O53" s="70">
        <v>827</v>
      </c>
      <c r="P53" s="48"/>
      <c r="Q53" s="48"/>
      <c r="R53" s="48"/>
      <c r="S53" s="48"/>
      <c r="T53" s="48"/>
      <c r="U53" s="48"/>
    </row>
    <row r="54" spans="1:21" ht="24" customHeight="1" x14ac:dyDescent="0.2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3">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3">
      <c r="A57" s="48"/>
      <c r="B57" s="76"/>
      <c r="C57" s="77"/>
      <c r="D57" s="77"/>
      <c r="E57" s="78"/>
      <c r="F57" s="78"/>
      <c r="G57" s="78"/>
      <c r="H57" s="78"/>
      <c r="I57" s="78"/>
      <c r="J57" s="79" t="s">
        <v>2</v>
      </c>
      <c r="K57" s="80" t="s">
        <v>546</v>
      </c>
      <c r="L57" s="81" t="s">
        <v>547</v>
      </c>
      <c r="M57" s="81" t="s">
        <v>548</v>
      </c>
      <c r="N57" s="81" t="s">
        <v>549</v>
      </c>
      <c r="O57" s="82" t="s">
        <v>550</v>
      </c>
      <c r="P57" s="48"/>
      <c r="Q57" s="48"/>
      <c r="R57" s="48"/>
      <c r="S57" s="48"/>
      <c r="T57" s="48"/>
      <c r="U57" s="48"/>
    </row>
    <row r="58" spans="1:21" ht="31.5" customHeight="1" x14ac:dyDescent="0.2">
      <c r="B58" s="1168" t="s">
        <v>24</v>
      </c>
      <c r="C58" s="1169"/>
      <c r="D58" s="1174" t="s">
        <v>25</v>
      </c>
      <c r="E58" s="1175"/>
      <c r="F58" s="1175"/>
      <c r="G58" s="1175"/>
      <c r="H58" s="1175"/>
      <c r="I58" s="1175"/>
      <c r="J58" s="1176"/>
      <c r="K58" s="83"/>
      <c r="L58" s="84"/>
      <c r="M58" s="84"/>
      <c r="N58" s="84"/>
      <c r="O58" s="85"/>
    </row>
    <row r="59" spans="1:21" ht="31.5" customHeight="1" x14ac:dyDescent="0.2">
      <c r="B59" s="1170"/>
      <c r="C59" s="1171"/>
      <c r="D59" s="1177" t="s">
        <v>26</v>
      </c>
      <c r="E59" s="1178"/>
      <c r="F59" s="1178"/>
      <c r="G59" s="1178"/>
      <c r="H59" s="1178"/>
      <c r="I59" s="1178"/>
      <c r="J59" s="1179"/>
      <c r="K59" s="86"/>
      <c r="L59" s="87"/>
      <c r="M59" s="87"/>
      <c r="N59" s="87"/>
      <c r="O59" s="88"/>
    </row>
    <row r="60" spans="1:21" ht="31.5" customHeight="1" thickBot="1" x14ac:dyDescent="0.25">
      <c r="B60" s="1172"/>
      <c r="C60" s="1173"/>
      <c r="D60" s="1180" t="s">
        <v>27</v>
      </c>
      <c r="E60" s="1181"/>
      <c r="F60" s="1181"/>
      <c r="G60" s="1181"/>
      <c r="H60" s="1181"/>
      <c r="I60" s="1181"/>
      <c r="J60" s="1182"/>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j2WNNb1CGNEstlwnZx1DRUMOE8+PEx/hWqV9a1iK+DNeACRUY3+sX1vuhFMI751hidL3B1srx+Jz00ObwYijag==" saltValue="aPF5ksSA5e+p9fvJeAkXE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8" scale="75"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6" customWidth="1"/>
    <col min="2" max="3" width="12.6328125" style="96" customWidth="1"/>
    <col min="4" max="4" width="11.6328125" style="96" customWidth="1"/>
    <col min="5" max="8" width="10.36328125" style="96" customWidth="1"/>
    <col min="9" max="13" width="16.36328125" style="96" customWidth="1"/>
    <col min="14" max="19" width="12.63281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3">
      <c r="B40" s="98" t="s">
        <v>8</v>
      </c>
      <c r="C40" s="99"/>
      <c r="D40" s="99"/>
      <c r="E40" s="100"/>
      <c r="F40" s="100"/>
      <c r="G40" s="100"/>
      <c r="H40" s="101" t="s">
        <v>2</v>
      </c>
      <c r="I40" s="102" t="s">
        <v>528</v>
      </c>
      <c r="J40" s="103" t="s">
        <v>529</v>
      </c>
      <c r="K40" s="103" t="s">
        <v>530</v>
      </c>
      <c r="L40" s="103" t="s">
        <v>531</v>
      </c>
      <c r="M40" s="104" t="s">
        <v>532</v>
      </c>
    </row>
    <row r="41" spans="2:13" ht="27.75" customHeight="1" x14ac:dyDescent="0.2">
      <c r="B41" s="1183" t="s">
        <v>30</v>
      </c>
      <c r="C41" s="1184"/>
      <c r="D41" s="105"/>
      <c r="E41" s="1189" t="s">
        <v>31</v>
      </c>
      <c r="F41" s="1189"/>
      <c r="G41" s="1189"/>
      <c r="H41" s="1190"/>
      <c r="I41" s="343">
        <v>40036</v>
      </c>
      <c r="J41" s="344">
        <v>39698</v>
      </c>
      <c r="K41" s="344">
        <v>38020</v>
      </c>
      <c r="L41" s="344">
        <v>36829</v>
      </c>
      <c r="M41" s="345">
        <v>36275</v>
      </c>
    </row>
    <row r="42" spans="2:13" ht="27.75" customHeight="1" x14ac:dyDescent="0.2">
      <c r="B42" s="1185"/>
      <c r="C42" s="1186"/>
      <c r="D42" s="106"/>
      <c r="E42" s="1191" t="s">
        <v>32</v>
      </c>
      <c r="F42" s="1191"/>
      <c r="G42" s="1191"/>
      <c r="H42" s="1192"/>
      <c r="I42" s="346">
        <v>539</v>
      </c>
      <c r="J42" s="347">
        <v>361</v>
      </c>
      <c r="K42" s="347">
        <v>183</v>
      </c>
      <c r="L42" s="347" t="s">
        <v>490</v>
      </c>
      <c r="M42" s="348" t="s">
        <v>490</v>
      </c>
    </row>
    <row r="43" spans="2:13" ht="27.75" customHeight="1" x14ac:dyDescent="0.2">
      <c r="B43" s="1185"/>
      <c r="C43" s="1186"/>
      <c r="D43" s="106"/>
      <c r="E43" s="1191" t="s">
        <v>33</v>
      </c>
      <c r="F43" s="1191"/>
      <c r="G43" s="1191"/>
      <c r="H43" s="1192"/>
      <c r="I43" s="346">
        <v>20497</v>
      </c>
      <c r="J43" s="347">
        <v>17623</v>
      </c>
      <c r="K43" s="347">
        <v>16564</v>
      </c>
      <c r="L43" s="347">
        <v>15587</v>
      </c>
      <c r="M43" s="348">
        <v>14291</v>
      </c>
    </row>
    <row r="44" spans="2:13" ht="27.75" customHeight="1" x14ac:dyDescent="0.2">
      <c r="B44" s="1185"/>
      <c r="C44" s="1186"/>
      <c r="D44" s="106"/>
      <c r="E44" s="1191" t="s">
        <v>34</v>
      </c>
      <c r="F44" s="1191"/>
      <c r="G44" s="1191"/>
      <c r="H44" s="1192"/>
      <c r="I44" s="346" t="s">
        <v>490</v>
      </c>
      <c r="J44" s="347" t="s">
        <v>490</v>
      </c>
      <c r="K44" s="347" t="s">
        <v>490</v>
      </c>
      <c r="L44" s="347" t="s">
        <v>490</v>
      </c>
      <c r="M44" s="348" t="s">
        <v>490</v>
      </c>
    </row>
    <row r="45" spans="2:13" ht="27.75" customHeight="1" x14ac:dyDescent="0.2">
      <c r="B45" s="1185"/>
      <c r="C45" s="1186"/>
      <c r="D45" s="106"/>
      <c r="E45" s="1191" t="s">
        <v>35</v>
      </c>
      <c r="F45" s="1191"/>
      <c r="G45" s="1191"/>
      <c r="H45" s="1192"/>
      <c r="I45" s="346">
        <v>8351</v>
      </c>
      <c r="J45" s="347">
        <v>8189</v>
      </c>
      <c r="K45" s="347">
        <v>7855</v>
      </c>
      <c r="L45" s="347">
        <v>8173</v>
      </c>
      <c r="M45" s="348">
        <v>8296</v>
      </c>
    </row>
    <row r="46" spans="2:13" ht="27.75" customHeight="1" x14ac:dyDescent="0.2">
      <c r="B46" s="1185"/>
      <c r="C46" s="1186"/>
      <c r="D46" s="107"/>
      <c r="E46" s="1191" t="s">
        <v>36</v>
      </c>
      <c r="F46" s="1191"/>
      <c r="G46" s="1191"/>
      <c r="H46" s="1192"/>
      <c r="I46" s="346">
        <v>4</v>
      </c>
      <c r="J46" s="347">
        <v>5</v>
      </c>
      <c r="K46" s="347">
        <v>10</v>
      </c>
      <c r="L46" s="347">
        <v>18</v>
      </c>
      <c r="M46" s="348">
        <v>12</v>
      </c>
    </row>
    <row r="47" spans="2:13" ht="27.75" customHeight="1" x14ac:dyDescent="0.2">
      <c r="B47" s="1185"/>
      <c r="C47" s="1186"/>
      <c r="D47" s="108"/>
      <c r="E47" s="1193" t="s">
        <v>37</v>
      </c>
      <c r="F47" s="1194"/>
      <c r="G47" s="1194"/>
      <c r="H47" s="1195"/>
      <c r="I47" s="346" t="s">
        <v>490</v>
      </c>
      <c r="J47" s="347" t="s">
        <v>490</v>
      </c>
      <c r="K47" s="347" t="s">
        <v>490</v>
      </c>
      <c r="L47" s="347" t="s">
        <v>490</v>
      </c>
      <c r="M47" s="348" t="s">
        <v>490</v>
      </c>
    </row>
    <row r="48" spans="2:13" ht="27.75" customHeight="1" x14ac:dyDescent="0.2">
      <c r="B48" s="1185"/>
      <c r="C48" s="1186"/>
      <c r="D48" s="106"/>
      <c r="E48" s="1191" t="s">
        <v>38</v>
      </c>
      <c r="F48" s="1191"/>
      <c r="G48" s="1191"/>
      <c r="H48" s="1192"/>
      <c r="I48" s="346" t="s">
        <v>490</v>
      </c>
      <c r="J48" s="347" t="s">
        <v>490</v>
      </c>
      <c r="K48" s="347" t="s">
        <v>490</v>
      </c>
      <c r="L48" s="347" t="s">
        <v>490</v>
      </c>
      <c r="M48" s="348" t="s">
        <v>490</v>
      </c>
    </row>
    <row r="49" spans="2:13" ht="27.75" customHeight="1" x14ac:dyDescent="0.2">
      <c r="B49" s="1187"/>
      <c r="C49" s="1188"/>
      <c r="D49" s="106"/>
      <c r="E49" s="1191" t="s">
        <v>39</v>
      </c>
      <c r="F49" s="1191"/>
      <c r="G49" s="1191"/>
      <c r="H49" s="1192"/>
      <c r="I49" s="346" t="s">
        <v>490</v>
      </c>
      <c r="J49" s="347" t="s">
        <v>490</v>
      </c>
      <c r="K49" s="347" t="s">
        <v>490</v>
      </c>
      <c r="L49" s="347" t="s">
        <v>490</v>
      </c>
      <c r="M49" s="348" t="s">
        <v>490</v>
      </c>
    </row>
    <row r="50" spans="2:13" ht="27.75" customHeight="1" x14ac:dyDescent="0.2">
      <c r="B50" s="1196" t="s">
        <v>40</v>
      </c>
      <c r="C50" s="1197"/>
      <c r="D50" s="109"/>
      <c r="E50" s="1191" t="s">
        <v>41</v>
      </c>
      <c r="F50" s="1191"/>
      <c r="G50" s="1191"/>
      <c r="H50" s="1192"/>
      <c r="I50" s="346">
        <v>16428</v>
      </c>
      <c r="J50" s="347">
        <v>18361</v>
      </c>
      <c r="K50" s="347">
        <v>19914</v>
      </c>
      <c r="L50" s="347">
        <v>21670</v>
      </c>
      <c r="M50" s="348">
        <v>22834</v>
      </c>
    </row>
    <row r="51" spans="2:13" ht="27.75" customHeight="1" x14ac:dyDescent="0.2">
      <c r="B51" s="1185"/>
      <c r="C51" s="1186"/>
      <c r="D51" s="106"/>
      <c r="E51" s="1191" t="s">
        <v>42</v>
      </c>
      <c r="F51" s="1191"/>
      <c r="G51" s="1191"/>
      <c r="H51" s="1192"/>
      <c r="I51" s="346">
        <v>10186</v>
      </c>
      <c r="J51" s="347">
        <v>8538</v>
      </c>
      <c r="K51" s="347">
        <v>7851</v>
      </c>
      <c r="L51" s="347">
        <v>7519</v>
      </c>
      <c r="M51" s="348">
        <v>7453</v>
      </c>
    </row>
    <row r="52" spans="2:13" ht="27.75" customHeight="1" x14ac:dyDescent="0.2">
      <c r="B52" s="1187"/>
      <c r="C52" s="1188"/>
      <c r="D52" s="106"/>
      <c r="E52" s="1191" t="s">
        <v>43</v>
      </c>
      <c r="F52" s="1191"/>
      <c r="G52" s="1191"/>
      <c r="H52" s="1192"/>
      <c r="I52" s="346">
        <v>46174</v>
      </c>
      <c r="J52" s="347">
        <v>44889</v>
      </c>
      <c r="K52" s="347">
        <v>42982</v>
      </c>
      <c r="L52" s="347">
        <v>41001</v>
      </c>
      <c r="M52" s="348">
        <v>38325</v>
      </c>
    </row>
    <row r="53" spans="2:13" ht="27.75" customHeight="1" thickBot="1" x14ac:dyDescent="0.25">
      <c r="B53" s="1198" t="s">
        <v>19</v>
      </c>
      <c r="C53" s="1199"/>
      <c r="D53" s="110"/>
      <c r="E53" s="1200" t="s">
        <v>44</v>
      </c>
      <c r="F53" s="1200"/>
      <c r="G53" s="1200"/>
      <c r="H53" s="1201"/>
      <c r="I53" s="349">
        <v>-3362</v>
      </c>
      <c r="J53" s="350">
        <v>-5910</v>
      </c>
      <c r="K53" s="350">
        <v>-8114</v>
      </c>
      <c r="L53" s="350">
        <v>-9583</v>
      </c>
      <c r="M53" s="351">
        <v>-9738</v>
      </c>
    </row>
    <row r="54" spans="2:13" ht="27.75" customHeight="1" x14ac:dyDescent="0.25">
      <c r="B54" s="111"/>
      <c r="C54" s="112"/>
      <c r="D54" s="112"/>
      <c r="E54" s="113"/>
      <c r="F54" s="113"/>
      <c r="G54" s="113"/>
      <c r="H54" s="113"/>
      <c r="I54" s="114"/>
      <c r="J54" s="114"/>
      <c r="K54" s="114"/>
      <c r="L54" s="114"/>
      <c r="M54" s="114"/>
    </row>
    <row r="55" spans="2:13" ht="13" x14ac:dyDescent="0.2"/>
  </sheetData>
  <sheetProtection algorithmName="SHA-512" hashValue="KcgUfgNlL6QDRTssI106tGUMwXikj9oLtM9msGWMSgEXlmHFf54wdsMWO03PnH7EAhxgyn5fpWG9JpGeMHQNig==" saltValue="IZ8YoBjVeKNssvdZN3blq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8" scale="83"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5" t="s">
        <v>45</v>
      </c>
    </row>
    <row r="54" spans="2:8" ht="29.25" customHeight="1" thickBot="1" x14ac:dyDescent="0.35">
      <c r="B54" s="116" t="s">
        <v>1</v>
      </c>
      <c r="C54" s="117"/>
      <c r="D54" s="117"/>
      <c r="E54" s="118" t="s">
        <v>2</v>
      </c>
      <c r="F54" s="119" t="s">
        <v>530</v>
      </c>
      <c r="G54" s="119" t="s">
        <v>531</v>
      </c>
      <c r="H54" s="120" t="s">
        <v>532</v>
      </c>
    </row>
    <row r="55" spans="2:8" ht="52.5" customHeight="1" x14ac:dyDescent="0.2">
      <c r="B55" s="121"/>
      <c r="C55" s="1210" t="s">
        <v>46</v>
      </c>
      <c r="D55" s="1210"/>
      <c r="E55" s="1211"/>
      <c r="F55" s="352">
        <v>4378</v>
      </c>
      <c r="G55" s="352">
        <v>5380</v>
      </c>
      <c r="H55" s="353">
        <v>5983</v>
      </c>
    </row>
    <row r="56" spans="2:8" ht="52.5" customHeight="1" x14ac:dyDescent="0.2">
      <c r="B56" s="122"/>
      <c r="C56" s="1212" t="s">
        <v>47</v>
      </c>
      <c r="D56" s="1212"/>
      <c r="E56" s="1213"/>
      <c r="F56" s="354">
        <v>2123</v>
      </c>
      <c r="G56" s="354">
        <v>2534</v>
      </c>
      <c r="H56" s="355">
        <v>2894</v>
      </c>
    </row>
    <row r="57" spans="2:8" ht="53.25" customHeight="1" x14ac:dyDescent="0.2">
      <c r="B57" s="122"/>
      <c r="C57" s="1214" t="s">
        <v>48</v>
      </c>
      <c r="D57" s="1214"/>
      <c r="E57" s="1215"/>
      <c r="F57" s="356">
        <v>9586</v>
      </c>
      <c r="G57" s="356">
        <v>10103</v>
      </c>
      <c r="H57" s="357">
        <v>10590</v>
      </c>
    </row>
    <row r="58" spans="2:8" ht="45.75" customHeight="1" x14ac:dyDescent="0.2">
      <c r="B58" s="123"/>
      <c r="C58" s="1202" t="s">
        <v>558</v>
      </c>
      <c r="D58" s="1203"/>
      <c r="E58" s="1204"/>
      <c r="F58" s="358">
        <v>5297</v>
      </c>
      <c r="G58" s="358">
        <v>5769</v>
      </c>
      <c r="H58" s="359">
        <v>6092</v>
      </c>
    </row>
    <row r="59" spans="2:8" ht="45.75" customHeight="1" x14ac:dyDescent="0.2">
      <c r="B59" s="123"/>
      <c r="C59" s="1202" t="s">
        <v>559</v>
      </c>
      <c r="D59" s="1203"/>
      <c r="E59" s="1204"/>
      <c r="F59" s="358">
        <v>1770</v>
      </c>
      <c r="G59" s="358">
        <v>1770</v>
      </c>
      <c r="H59" s="359">
        <v>1771</v>
      </c>
    </row>
    <row r="60" spans="2:8" ht="45.75" customHeight="1" x14ac:dyDescent="0.2">
      <c r="B60" s="123"/>
      <c r="C60" s="1202" t="s">
        <v>560</v>
      </c>
      <c r="D60" s="1203"/>
      <c r="E60" s="1204"/>
      <c r="F60" s="358">
        <v>599</v>
      </c>
      <c r="G60" s="358">
        <v>599</v>
      </c>
      <c r="H60" s="359">
        <v>599</v>
      </c>
    </row>
    <row r="61" spans="2:8" ht="45.75" customHeight="1" x14ac:dyDescent="0.2">
      <c r="B61" s="123"/>
      <c r="C61" s="1202" t="s">
        <v>561</v>
      </c>
      <c r="D61" s="1203"/>
      <c r="E61" s="1204"/>
      <c r="F61" s="358">
        <v>456</v>
      </c>
      <c r="G61" s="358">
        <v>449</v>
      </c>
      <c r="H61" s="359">
        <v>444</v>
      </c>
    </row>
    <row r="62" spans="2:8" ht="45.75" customHeight="1" thickBot="1" x14ac:dyDescent="0.25">
      <c r="B62" s="124"/>
      <c r="C62" s="1205" t="s">
        <v>562</v>
      </c>
      <c r="D62" s="1206"/>
      <c r="E62" s="1207"/>
      <c r="F62" s="360">
        <v>339</v>
      </c>
      <c r="G62" s="360">
        <v>339</v>
      </c>
      <c r="H62" s="361">
        <v>339</v>
      </c>
    </row>
    <row r="63" spans="2:8" ht="52.5" customHeight="1" thickBot="1" x14ac:dyDescent="0.25">
      <c r="B63" s="125"/>
      <c r="C63" s="1208" t="s">
        <v>49</v>
      </c>
      <c r="D63" s="1208"/>
      <c r="E63" s="1209"/>
      <c r="F63" s="362">
        <v>16088</v>
      </c>
      <c r="G63" s="362">
        <v>18017</v>
      </c>
      <c r="H63" s="363">
        <v>19467</v>
      </c>
    </row>
    <row r="64" spans="2:8" ht="13" x14ac:dyDescent="0.2"/>
  </sheetData>
  <sheetProtection algorithmName="SHA-512" hashValue="0pQ81T5CFauwpWtljNRqWlj77wrb3npyYJ2NyF3S10UvHVxWiueS6Gf9iqj4Me3VSDEs1rjBJA1+TPOKQ7JMeg==" saltValue="PoahHIGQcSaqSTIaMxf2R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2" customWidth="1"/>
    <col min="2" max="8" width="13.36328125" style="132" customWidth="1"/>
    <col min="9" max="16384" width="11.08984375" style="132"/>
  </cols>
  <sheetData>
    <row r="1" spans="1:8" x14ac:dyDescent="0.2">
      <c r="A1" s="126"/>
      <c r="B1" s="127"/>
      <c r="C1" s="128"/>
      <c r="D1" s="129"/>
      <c r="E1" s="130"/>
      <c r="F1" s="130"/>
      <c r="G1" s="130"/>
      <c r="H1" s="131"/>
    </row>
    <row r="2" spans="1:8" x14ac:dyDescent="0.2">
      <c r="A2" s="133"/>
      <c r="B2" s="134"/>
      <c r="C2" s="135"/>
      <c r="D2" s="136" t="s">
        <v>50</v>
      </c>
      <c r="E2" s="137"/>
      <c r="F2" s="138" t="s">
        <v>527</v>
      </c>
      <c r="G2" s="139"/>
      <c r="H2" s="140"/>
    </row>
    <row r="3" spans="1:8" x14ac:dyDescent="0.2">
      <c r="A3" s="136" t="s">
        <v>520</v>
      </c>
      <c r="B3" s="141"/>
      <c r="C3" s="142"/>
      <c r="D3" s="143">
        <v>36467</v>
      </c>
      <c r="E3" s="144"/>
      <c r="F3" s="145">
        <v>56416</v>
      </c>
      <c r="G3" s="146"/>
      <c r="H3" s="147"/>
    </row>
    <row r="4" spans="1:8" x14ac:dyDescent="0.2">
      <c r="A4" s="148"/>
      <c r="B4" s="149"/>
      <c r="C4" s="150"/>
      <c r="D4" s="151">
        <v>26665</v>
      </c>
      <c r="E4" s="152"/>
      <c r="F4" s="153">
        <v>32623</v>
      </c>
      <c r="G4" s="154"/>
      <c r="H4" s="155"/>
    </row>
    <row r="5" spans="1:8" x14ac:dyDescent="0.2">
      <c r="A5" s="136" t="s">
        <v>522</v>
      </c>
      <c r="B5" s="141"/>
      <c r="C5" s="142"/>
      <c r="D5" s="143">
        <v>24517</v>
      </c>
      <c r="E5" s="144"/>
      <c r="F5" s="145">
        <v>49217</v>
      </c>
      <c r="G5" s="146"/>
      <c r="H5" s="147"/>
    </row>
    <row r="6" spans="1:8" x14ac:dyDescent="0.2">
      <c r="A6" s="148"/>
      <c r="B6" s="149"/>
      <c r="C6" s="150"/>
      <c r="D6" s="151">
        <v>16504</v>
      </c>
      <c r="E6" s="152"/>
      <c r="F6" s="153">
        <v>27232</v>
      </c>
      <c r="G6" s="154"/>
      <c r="H6" s="155"/>
    </row>
    <row r="7" spans="1:8" x14ac:dyDescent="0.2">
      <c r="A7" s="136" t="s">
        <v>523</v>
      </c>
      <c r="B7" s="141"/>
      <c r="C7" s="142"/>
      <c r="D7" s="143">
        <v>26417</v>
      </c>
      <c r="E7" s="144"/>
      <c r="F7" s="145">
        <v>49211</v>
      </c>
      <c r="G7" s="146"/>
      <c r="H7" s="147"/>
    </row>
    <row r="8" spans="1:8" x14ac:dyDescent="0.2">
      <c r="A8" s="148"/>
      <c r="B8" s="149"/>
      <c r="C8" s="150"/>
      <c r="D8" s="151">
        <v>19261</v>
      </c>
      <c r="E8" s="152"/>
      <c r="F8" s="153">
        <v>28367</v>
      </c>
      <c r="G8" s="154"/>
      <c r="H8" s="155"/>
    </row>
    <row r="9" spans="1:8" x14ac:dyDescent="0.2">
      <c r="A9" s="136" t="s">
        <v>524</v>
      </c>
      <c r="B9" s="141"/>
      <c r="C9" s="142"/>
      <c r="D9" s="143">
        <v>33848</v>
      </c>
      <c r="E9" s="144"/>
      <c r="F9" s="145">
        <v>51738</v>
      </c>
      <c r="G9" s="146"/>
      <c r="H9" s="147"/>
    </row>
    <row r="10" spans="1:8" x14ac:dyDescent="0.2">
      <c r="A10" s="148"/>
      <c r="B10" s="149"/>
      <c r="C10" s="150"/>
      <c r="D10" s="151">
        <v>23651</v>
      </c>
      <c r="E10" s="152"/>
      <c r="F10" s="153">
        <v>30360</v>
      </c>
      <c r="G10" s="154"/>
      <c r="H10" s="155"/>
    </row>
    <row r="11" spans="1:8" x14ac:dyDescent="0.2">
      <c r="A11" s="136" t="s">
        <v>525</v>
      </c>
      <c r="B11" s="141"/>
      <c r="C11" s="142"/>
      <c r="D11" s="143">
        <v>40400</v>
      </c>
      <c r="E11" s="144"/>
      <c r="F11" s="145">
        <v>67158</v>
      </c>
      <c r="G11" s="146"/>
      <c r="H11" s="147"/>
    </row>
    <row r="12" spans="1:8" x14ac:dyDescent="0.2">
      <c r="A12" s="148"/>
      <c r="B12" s="149"/>
      <c r="C12" s="156"/>
      <c r="D12" s="151">
        <v>31293</v>
      </c>
      <c r="E12" s="152"/>
      <c r="F12" s="153">
        <v>42077</v>
      </c>
      <c r="G12" s="154"/>
      <c r="H12" s="155"/>
    </row>
    <row r="13" spans="1:8" x14ac:dyDescent="0.2">
      <c r="A13" s="136"/>
      <c r="B13" s="141"/>
      <c r="C13" s="157"/>
      <c r="D13" s="158">
        <v>32330</v>
      </c>
      <c r="E13" s="159"/>
      <c r="F13" s="160">
        <v>54748</v>
      </c>
      <c r="G13" s="161"/>
      <c r="H13" s="147"/>
    </row>
    <row r="14" spans="1:8" x14ac:dyDescent="0.2">
      <c r="A14" s="148"/>
      <c r="B14" s="149"/>
      <c r="C14" s="150"/>
      <c r="D14" s="151">
        <v>23475</v>
      </c>
      <c r="E14" s="152"/>
      <c r="F14" s="153">
        <v>32132</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5.5</v>
      </c>
      <c r="C19" s="162">
        <f>ROUND(VALUE(SUBSTITUTE(実質収支比率等に係る経年分析!G$48,"▲","-")),2)</f>
        <v>9.9700000000000006</v>
      </c>
      <c r="D19" s="162">
        <f>ROUND(VALUE(SUBSTITUTE(実質収支比率等に係る経年分析!H$48,"▲","-")),2)</f>
        <v>12.23</v>
      </c>
      <c r="E19" s="162">
        <f>ROUND(VALUE(SUBSTITUTE(実質収支比率等に係る経年分析!I$48,"▲","-")),2)</f>
        <v>9.42</v>
      </c>
      <c r="F19" s="162">
        <f>ROUND(VALUE(SUBSTITUTE(実質収支比率等に係る経年分析!J$48,"▲","-")),2)</f>
        <v>9.6300000000000008</v>
      </c>
    </row>
    <row r="20" spans="1:11" x14ac:dyDescent="0.2">
      <c r="A20" s="162" t="s">
        <v>53</v>
      </c>
      <c r="B20" s="162">
        <f>ROUND(VALUE(SUBSTITUTE(実質収支比率等に係る経年分析!F$47,"▲","-")),2)</f>
        <v>7.65</v>
      </c>
      <c r="C20" s="162">
        <f>ROUND(VALUE(SUBSTITUTE(実質収支比率等に係る経年分析!G$47,"▲","-")),2)</f>
        <v>10.050000000000001</v>
      </c>
      <c r="D20" s="162">
        <f>ROUND(VALUE(SUBSTITUTE(実質収支比率等に係る経年分析!H$47,"▲","-")),2)</f>
        <v>14.68</v>
      </c>
      <c r="E20" s="162">
        <f>ROUND(VALUE(SUBSTITUTE(実質収支比率等に係る経年分析!I$47,"▲","-")),2)</f>
        <v>17.850000000000001</v>
      </c>
      <c r="F20" s="162">
        <f>ROUND(VALUE(SUBSTITUTE(実質収支比率等に係る経年分析!J$47,"▲","-")),2)</f>
        <v>19.510000000000002</v>
      </c>
    </row>
    <row r="21" spans="1:11" x14ac:dyDescent="0.2">
      <c r="A21" s="162" t="s">
        <v>54</v>
      </c>
      <c r="B21" s="162">
        <f>IF(ISNUMBER(VALUE(SUBSTITUTE(実質収支比率等に係る経年分析!F$49,"▲","-"))),ROUND(VALUE(SUBSTITUTE(実質収支比率等に係る経年分析!F$49,"▲","-")),2),NA())</f>
        <v>-0.57999999999999996</v>
      </c>
      <c r="C21" s="162">
        <f>IF(ISNUMBER(VALUE(SUBSTITUTE(実質収支比率等に係る経年分析!G$49,"▲","-"))),ROUND(VALUE(SUBSTITUTE(実質収支比率等に係る経年分析!G$49,"▲","-")),2),NA())</f>
        <v>5.24</v>
      </c>
      <c r="D21" s="162">
        <f>IF(ISNUMBER(VALUE(SUBSTITUTE(実質収支比率等に係る経年分析!H$49,"▲","-"))),ROUND(VALUE(SUBSTITUTE(実質収支比率等に係る経年分析!H$49,"▲","-")),2),NA())</f>
        <v>1.99</v>
      </c>
      <c r="E21" s="162">
        <f>IF(ISNUMBER(VALUE(SUBSTITUTE(実質収支比率等に係る経年分析!I$49,"▲","-"))),ROUND(VALUE(SUBSTITUTE(実質収支比率等に係る経年分析!I$49,"▲","-")),2),NA())</f>
        <v>-4.66</v>
      </c>
      <c r="F21" s="162">
        <f>IF(ISNUMBER(VALUE(SUBSTITUTE(実質収支比率等に係る経年分析!J$49,"▲","-"))),ROUND(VALUE(SUBSTITUTE(実質収支比率等に係る経年分析!J$49,"▲","-")),2),NA())</f>
        <v>-1.58</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太陽光発電事業特別会計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0.01</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0.01</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0.02</v>
      </c>
    </row>
    <row r="30" spans="1:11" x14ac:dyDescent="0.2">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0.03</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0.03</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0.04</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0.04</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0.04</v>
      </c>
    </row>
    <row r="31" spans="1:11" x14ac:dyDescent="0.2">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0.25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0.22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0.02</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7.0000000000000007E-2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0.05</v>
      </c>
    </row>
    <row r="32" spans="1:11" x14ac:dyDescent="0.2">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0.61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0.39</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1.05</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1.0900000000000001</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1.04</v>
      </c>
    </row>
    <row r="33" spans="1:16" x14ac:dyDescent="0.2">
      <c r="A33" s="163" t="str">
        <f>IF(連結実質赤字比率に係る赤字・黒字の構成分析!C$37="",NA(),連結実質赤字比率に係る赤字・黒字の構成分析!C$37)</f>
        <v>工業用水道事業会計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3.82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3.88</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4.1100000000000003</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4.2300000000000004</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4.2699999999999996</v>
      </c>
    </row>
    <row r="34" spans="1:16" x14ac:dyDescent="0.2">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2.8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4.3600000000000003</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5.68</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6.88</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7.23</v>
      </c>
    </row>
    <row r="35" spans="1:16" x14ac:dyDescent="0.2">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10.57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10.31</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10.01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9.6199999999999992</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8.58</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5.45</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9.9600000000000009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12.22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9.41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9.6199999999999992</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5096</v>
      </c>
      <c r="E42" s="164"/>
      <c r="F42" s="164"/>
      <c r="G42" s="164">
        <f>'実質公債費比率（分子）の構造'!L$52</f>
        <v>4971</v>
      </c>
      <c r="H42" s="164"/>
      <c r="I42" s="164"/>
      <c r="J42" s="164">
        <f>'実質公債費比率（分子）の構造'!M$52</f>
        <v>4889</v>
      </c>
      <c r="K42" s="164"/>
      <c r="L42" s="164"/>
      <c r="M42" s="164">
        <f>'実質公債費比率（分子）の構造'!N$52</f>
        <v>4908</v>
      </c>
      <c r="N42" s="164"/>
      <c r="O42" s="164"/>
      <c r="P42" s="164">
        <f>'実質公債費比率（分子）の構造'!O$52</f>
        <v>4855</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341</v>
      </c>
      <c r="C44" s="164"/>
      <c r="D44" s="164"/>
      <c r="E44" s="164">
        <f>'実質公債費比率（分子）の構造'!L$50</f>
        <v>173</v>
      </c>
      <c r="F44" s="164"/>
      <c r="G44" s="164"/>
      <c r="H44" s="164">
        <f>'実質公債費比率（分子）の構造'!M$50</f>
        <v>178</v>
      </c>
      <c r="I44" s="164"/>
      <c r="J44" s="164"/>
      <c r="K44" s="164">
        <f>'実質公債費比率（分子）の構造'!N$50</f>
        <v>183</v>
      </c>
      <c r="L44" s="164"/>
      <c r="M44" s="164"/>
      <c r="N44" s="164" t="str">
        <f>'実質公債費比率（分子）の構造'!O$50</f>
        <v>-</v>
      </c>
      <c r="O44" s="164"/>
      <c r="P44" s="164"/>
    </row>
    <row r="45" spans="1:16" x14ac:dyDescent="0.2">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2">
      <c r="A46" s="164" t="s">
        <v>64</v>
      </c>
      <c r="B46" s="164">
        <f>'実質公債費比率（分子）の構造'!K$48</f>
        <v>1711</v>
      </c>
      <c r="C46" s="164"/>
      <c r="D46" s="164"/>
      <c r="E46" s="164">
        <f>'実質公債費比率（分子）の構造'!L$48</f>
        <v>1565</v>
      </c>
      <c r="F46" s="164"/>
      <c r="G46" s="164"/>
      <c r="H46" s="164">
        <f>'実質公債費比率（分子）の構造'!M$48</f>
        <v>1507</v>
      </c>
      <c r="I46" s="164"/>
      <c r="J46" s="164"/>
      <c r="K46" s="164">
        <f>'実質公債費比率（分子）の構造'!N$48</f>
        <v>1535</v>
      </c>
      <c r="L46" s="164"/>
      <c r="M46" s="164"/>
      <c r="N46" s="164">
        <f>'実質公債費比率（分子）の構造'!O$48</f>
        <v>1440</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4456</v>
      </c>
      <c r="C49" s="164"/>
      <c r="D49" s="164"/>
      <c r="E49" s="164">
        <f>'実質公債費比率（分子）の構造'!L$45</f>
        <v>4399</v>
      </c>
      <c r="F49" s="164"/>
      <c r="G49" s="164"/>
      <c r="H49" s="164">
        <f>'実質公債費比率（分子）の構造'!M$45</f>
        <v>4370</v>
      </c>
      <c r="I49" s="164"/>
      <c r="J49" s="164"/>
      <c r="K49" s="164">
        <f>'実質公債費比率（分子）の構造'!N$45</f>
        <v>4331</v>
      </c>
      <c r="L49" s="164"/>
      <c r="M49" s="164"/>
      <c r="N49" s="164">
        <f>'実質公債費比率（分子）の構造'!O$45</f>
        <v>4242</v>
      </c>
      <c r="O49" s="164"/>
      <c r="P49" s="164"/>
    </row>
    <row r="50" spans="1:16" x14ac:dyDescent="0.2">
      <c r="A50" s="164" t="s">
        <v>67</v>
      </c>
      <c r="B50" s="164" t="e">
        <f>NA()</f>
        <v>#N/A</v>
      </c>
      <c r="C50" s="164">
        <f>IF(ISNUMBER('実質公債費比率（分子）の構造'!K$53),'実質公債費比率（分子）の構造'!K$53,NA())</f>
        <v>1412</v>
      </c>
      <c r="D50" s="164" t="e">
        <f>NA()</f>
        <v>#N/A</v>
      </c>
      <c r="E50" s="164" t="e">
        <f>NA()</f>
        <v>#N/A</v>
      </c>
      <c r="F50" s="164">
        <f>IF(ISNUMBER('実質公債費比率（分子）の構造'!L$53),'実質公債費比率（分子）の構造'!L$53,NA())</f>
        <v>1166</v>
      </c>
      <c r="G50" s="164" t="e">
        <f>NA()</f>
        <v>#N/A</v>
      </c>
      <c r="H50" s="164" t="e">
        <f>NA()</f>
        <v>#N/A</v>
      </c>
      <c r="I50" s="164">
        <f>IF(ISNUMBER('実質公債費比率（分子）の構造'!M$53),'実質公債費比率（分子）の構造'!M$53,NA())</f>
        <v>1166</v>
      </c>
      <c r="J50" s="164" t="e">
        <f>NA()</f>
        <v>#N/A</v>
      </c>
      <c r="K50" s="164" t="e">
        <f>NA()</f>
        <v>#N/A</v>
      </c>
      <c r="L50" s="164">
        <f>IF(ISNUMBER('実質公債費比率（分子）の構造'!N$53),'実質公債費比率（分子）の構造'!N$53,NA())</f>
        <v>1141</v>
      </c>
      <c r="M50" s="164" t="e">
        <f>NA()</f>
        <v>#N/A</v>
      </c>
      <c r="N50" s="164" t="e">
        <f>NA()</f>
        <v>#N/A</v>
      </c>
      <c r="O50" s="164">
        <f>IF(ISNUMBER('実質公債費比率（分子）の構造'!O$53),'実質公債費比率（分子）の構造'!O$53,NA())</f>
        <v>827</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46174</v>
      </c>
      <c r="E56" s="163"/>
      <c r="F56" s="163"/>
      <c r="G56" s="163">
        <f>'将来負担比率（分子）の構造'!J$52</f>
        <v>44889</v>
      </c>
      <c r="H56" s="163"/>
      <c r="I56" s="163"/>
      <c r="J56" s="163">
        <f>'将来負担比率（分子）の構造'!K$52</f>
        <v>42982</v>
      </c>
      <c r="K56" s="163"/>
      <c r="L56" s="163"/>
      <c r="M56" s="163">
        <f>'将来負担比率（分子）の構造'!L$52</f>
        <v>41001</v>
      </c>
      <c r="N56" s="163"/>
      <c r="O56" s="163"/>
      <c r="P56" s="163">
        <f>'将来負担比率（分子）の構造'!M$52</f>
        <v>38325</v>
      </c>
    </row>
    <row r="57" spans="1:16" x14ac:dyDescent="0.2">
      <c r="A57" s="163" t="s">
        <v>42</v>
      </c>
      <c r="B57" s="163"/>
      <c r="C57" s="163"/>
      <c r="D57" s="163">
        <f>'将来負担比率（分子）の構造'!I$51</f>
        <v>10186</v>
      </c>
      <c r="E57" s="163"/>
      <c r="F57" s="163"/>
      <c r="G57" s="163">
        <f>'将来負担比率（分子）の構造'!J$51</f>
        <v>8538</v>
      </c>
      <c r="H57" s="163"/>
      <c r="I57" s="163"/>
      <c r="J57" s="163">
        <f>'将来負担比率（分子）の構造'!K$51</f>
        <v>7851</v>
      </c>
      <c r="K57" s="163"/>
      <c r="L57" s="163"/>
      <c r="M57" s="163">
        <f>'将来負担比率（分子）の構造'!L$51</f>
        <v>7519</v>
      </c>
      <c r="N57" s="163"/>
      <c r="O57" s="163"/>
      <c r="P57" s="163">
        <f>'将来負担比率（分子）の構造'!M$51</f>
        <v>7453</v>
      </c>
    </row>
    <row r="58" spans="1:16" x14ac:dyDescent="0.2">
      <c r="A58" s="163" t="s">
        <v>41</v>
      </c>
      <c r="B58" s="163"/>
      <c r="C58" s="163"/>
      <c r="D58" s="163">
        <f>'将来負担比率（分子）の構造'!I$50</f>
        <v>16428</v>
      </c>
      <c r="E58" s="163"/>
      <c r="F58" s="163"/>
      <c r="G58" s="163">
        <f>'将来負担比率（分子）の構造'!J$50</f>
        <v>18361</v>
      </c>
      <c r="H58" s="163"/>
      <c r="I58" s="163"/>
      <c r="J58" s="163">
        <f>'将来負担比率（分子）の構造'!K$50</f>
        <v>19914</v>
      </c>
      <c r="K58" s="163"/>
      <c r="L58" s="163"/>
      <c r="M58" s="163">
        <f>'将来負担比率（分子）の構造'!L$50</f>
        <v>21670</v>
      </c>
      <c r="N58" s="163"/>
      <c r="O58" s="163"/>
      <c r="P58" s="163">
        <f>'将来負担比率（分子）の構造'!M$50</f>
        <v>22834</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4</v>
      </c>
      <c r="C61" s="163"/>
      <c r="D61" s="163"/>
      <c r="E61" s="163">
        <f>'将来負担比率（分子）の構造'!J$46</f>
        <v>5</v>
      </c>
      <c r="F61" s="163"/>
      <c r="G61" s="163"/>
      <c r="H61" s="163">
        <f>'将来負担比率（分子）の構造'!K$46</f>
        <v>10</v>
      </c>
      <c r="I61" s="163"/>
      <c r="J61" s="163"/>
      <c r="K61" s="163">
        <f>'将来負担比率（分子）の構造'!L$46</f>
        <v>18</v>
      </c>
      <c r="L61" s="163"/>
      <c r="M61" s="163"/>
      <c r="N61" s="163">
        <f>'将来負担比率（分子）の構造'!M$46</f>
        <v>12</v>
      </c>
      <c r="O61" s="163"/>
      <c r="P61" s="163"/>
    </row>
    <row r="62" spans="1:16" x14ac:dyDescent="0.2">
      <c r="A62" s="163" t="s">
        <v>35</v>
      </c>
      <c r="B62" s="163">
        <f>'将来負担比率（分子）の構造'!I$45</f>
        <v>8351</v>
      </c>
      <c r="C62" s="163"/>
      <c r="D62" s="163"/>
      <c r="E62" s="163">
        <f>'将来負担比率（分子）の構造'!J$45</f>
        <v>8189</v>
      </c>
      <c r="F62" s="163"/>
      <c r="G62" s="163"/>
      <c r="H62" s="163">
        <f>'将来負担比率（分子）の構造'!K$45</f>
        <v>7855</v>
      </c>
      <c r="I62" s="163"/>
      <c r="J62" s="163"/>
      <c r="K62" s="163">
        <f>'将来負担比率（分子）の構造'!L$45</f>
        <v>8173</v>
      </c>
      <c r="L62" s="163"/>
      <c r="M62" s="163"/>
      <c r="N62" s="163">
        <f>'将来負担比率（分子）の構造'!M$45</f>
        <v>8296</v>
      </c>
      <c r="O62" s="163"/>
      <c r="P62" s="163"/>
    </row>
    <row r="63" spans="1:16" x14ac:dyDescent="0.2">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2">
      <c r="A64" s="163" t="s">
        <v>33</v>
      </c>
      <c r="B64" s="163">
        <f>'将来負担比率（分子）の構造'!I$43</f>
        <v>20497</v>
      </c>
      <c r="C64" s="163"/>
      <c r="D64" s="163"/>
      <c r="E64" s="163">
        <f>'将来負担比率（分子）の構造'!J$43</f>
        <v>17623</v>
      </c>
      <c r="F64" s="163"/>
      <c r="G64" s="163"/>
      <c r="H64" s="163">
        <f>'将来負担比率（分子）の構造'!K$43</f>
        <v>16564</v>
      </c>
      <c r="I64" s="163"/>
      <c r="J64" s="163"/>
      <c r="K64" s="163">
        <f>'将来負担比率（分子）の構造'!L$43</f>
        <v>15587</v>
      </c>
      <c r="L64" s="163"/>
      <c r="M64" s="163"/>
      <c r="N64" s="163">
        <f>'将来負担比率（分子）の構造'!M$43</f>
        <v>14291</v>
      </c>
      <c r="O64" s="163"/>
      <c r="P64" s="163"/>
    </row>
    <row r="65" spans="1:16" x14ac:dyDescent="0.2">
      <c r="A65" s="163" t="s">
        <v>32</v>
      </c>
      <c r="B65" s="163">
        <f>'将来負担比率（分子）の構造'!I$42</f>
        <v>539</v>
      </c>
      <c r="C65" s="163"/>
      <c r="D65" s="163"/>
      <c r="E65" s="163">
        <f>'将来負担比率（分子）の構造'!J$42</f>
        <v>361</v>
      </c>
      <c r="F65" s="163"/>
      <c r="G65" s="163"/>
      <c r="H65" s="163">
        <f>'将来負担比率（分子）の構造'!K$42</f>
        <v>183</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40036</v>
      </c>
      <c r="C66" s="163"/>
      <c r="D66" s="163"/>
      <c r="E66" s="163">
        <f>'将来負担比率（分子）の構造'!J$41</f>
        <v>39698</v>
      </c>
      <c r="F66" s="163"/>
      <c r="G66" s="163"/>
      <c r="H66" s="163">
        <f>'将来負担比率（分子）の構造'!K$41</f>
        <v>38020</v>
      </c>
      <c r="I66" s="163"/>
      <c r="J66" s="163"/>
      <c r="K66" s="163">
        <f>'将来負担比率（分子）の構造'!L$41</f>
        <v>36829</v>
      </c>
      <c r="L66" s="163"/>
      <c r="M66" s="163"/>
      <c r="N66" s="163">
        <f>'将来負担比率（分子）の構造'!M$41</f>
        <v>36275</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4378</v>
      </c>
      <c r="C72" s="167">
        <f>基金残高に係る経年分析!G55</f>
        <v>5380</v>
      </c>
      <c r="D72" s="167">
        <f>基金残高に係る経年分析!H55</f>
        <v>5983</v>
      </c>
    </row>
    <row r="73" spans="1:16" x14ac:dyDescent="0.2">
      <c r="A73" s="166" t="s">
        <v>74</v>
      </c>
      <c r="B73" s="167">
        <f>基金残高に係る経年分析!F56</f>
        <v>2123</v>
      </c>
      <c r="C73" s="167">
        <f>基金残高に係る経年分析!G56</f>
        <v>2534</v>
      </c>
      <c r="D73" s="167">
        <f>基金残高に係る経年分析!H56</f>
        <v>2894</v>
      </c>
    </row>
    <row r="74" spans="1:16" x14ac:dyDescent="0.2">
      <c r="A74" s="166" t="s">
        <v>75</v>
      </c>
      <c r="B74" s="167">
        <f>基金残高に係る経年分析!F57</f>
        <v>9586</v>
      </c>
      <c r="C74" s="167">
        <f>基金残高に係る経年分析!G57</f>
        <v>10103</v>
      </c>
      <c r="D74" s="167">
        <f>基金残高に係る経年分析!H57</f>
        <v>10590</v>
      </c>
    </row>
  </sheetData>
  <sheetProtection algorithmName="SHA-512" hashValue="e7LCRXUi3K9vZ43hKxi/Nvp4eUSlpgD9I6Q0dm9ewb9gDCg3m5QY6QCE4aKepm++CbYwNVmTmZBYsZLqpF94LQ==" saltValue="CbSx+/qKmDUMnx/rW4Xj9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202" customWidth="1"/>
    <col min="2" max="2" width="2.36328125" style="202" customWidth="1"/>
    <col min="3" max="16" width="2.6328125" style="202" customWidth="1"/>
    <col min="17" max="17" width="2.36328125" style="202" customWidth="1"/>
    <col min="18" max="95" width="1.6328125" style="202" customWidth="1"/>
    <col min="96" max="133" width="1.6328125" style="214" customWidth="1"/>
    <col min="134" max="143" width="1.63281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19689785</v>
      </c>
      <c r="S5" s="613"/>
      <c r="T5" s="613"/>
      <c r="U5" s="613"/>
      <c r="V5" s="613"/>
      <c r="W5" s="613"/>
      <c r="X5" s="613"/>
      <c r="Y5" s="614"/>
      <c r="Z5" s="615">
        <v>32.299999999999997</v>
      </c>
      <c r="AA5" s="615"/>
      <c r="AB5" s="615"/>
      <c r="AC5" s="615"/>
      <c r="AD5" s="616">
        <v>18377611</v>
      </c>
      <c r="AE5" s="616"/>
      <c r="AF5" s="616"/>
      <c r="AG5" s="616"/>
      <c r="AH5" s="616"/>
      <c r="AI5" s="616"/>
      <c r="AJ5" s="616"/>
      <c r="AK5" s="616"/>
      <c r="AL5" s="617">
        <v>57.9</v>
      </c>
      <c r="AM5" s="618"/>
      <c r="AN5" s="618"/>
      <c r="AO5" s="619"/>
      <c r="AP5" s="609" t="s">
        <v>216</v>
      </c>
      <c r="AQ5" s="610"/>
      <c r="AR5" s="610"/>
      <c r="AS5" s="610"/>
      <c r="AT5" s="610"/>
      <c r="AU5" s="610"/>
      <c r="AV5" s="610"/>
      <c r="AW5" s="610"/>
      <c r="AX5" s="610"/>
      <c r="AY5" s="610"/>
      <c r="AZ5" s="610"/>
      <c r="BA5" s="610"/>
      <c r="BB5" s="610"/>
      <c r="BC5" s="610"/>
      <c r="BD5" s="610"/>
      <c r="BE5" s="610"/>
      <c r="BF5" s="611"/>
      <c r="BG5" s="623">
        <v>18377611</v>
      </c>
      <c r="BH5" s="624"/>
      <c r="BI5" s="624"/>
      <c r="BJ5" s="624"/>
      <c r="BK5" s="624"/>
      <c r="BL5" s="624"/>
      <c r="BM5" s="624"/>
      <c r="BN5" s="625"/>
      <c r="BO5" s="626">
        <v>93.3</v>
      </c>
      <c r="BP5" s="626"/>
      <c r="BQ5" s="626"/>
      <c r="BR5" s="626"/>
      <c r="BS5" s="627">
        <v>312013</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504596</v>
      </c>
      <c r="S6" s="624"/>
      <c r="T6" s="624"/>
      <c r="U6" s="624"/>
      <c r="V6" s="624"/>
      <c r="W6" s="624"/>
      <c r="X6" s="624"/>
      <c r="Y6" s="625"/>
      <c r="Z6" s="626">
        <v>0.8</v>
      </c>
      <c r="AA6" s="626"/>
      <c r="AB6" s="626"/>
      <c r="AC6" s="626"/>
      <c r="AD6" s="627">
        <v>504596</v>
      </c>
      <c r="AE6" s="627"/>
      <c r="AF6" s="627"/>
      <c r="AG6" s="627"/>
      <c r="AH6" s="627"/>
      <c r="AI6" s="627"/>
      <c r="AJ6" s="627"/>
      <c r="AK6" s="627"/>
      <c r="AL6" s="628">
        <v>1.6</v>
      </c>
      <c r="AM6" s="629"/>
      <c r="AN6" s="629"/>
      <c r="AO6" s="630"/>
      <c r="AP6" s="620" t="s">
        <v>221</v>
      </c>
      <c r="AQ6" s="621"/>
      <c r="AR6" s="621"/>
      <c r="AS6" s="621"/>
      <c r="AT6" s="621"/>
      <c r="AU6" s="621"/>
      <c r="AV6" s="621"/>
      <c r="AW6" s="621"/>
      <c r="AX6" s="621"/>
      <c r="AY6" s="621"/>
      <c r="AZ6" s="621"/>
      <c r="BA6" s="621"/>
      <c r="BB6" s="621"/>
      <c r="BC6" s="621"/>
      <c r="BD6" s="621"/>
      <c r="BE6" s="621"/>
      <c r="BF6" s="622"/>
      <c r="BG6" s="623">
        <v>18377611</v>
      </c>
      <c r="BH6" s="624"/>
      <c r="BI6" s="624"/>
      <c r="BJ6" s="624"/>
      <c r="BK6" s="624"/>
      <c r="BL6" s="624"/>
      <c r="BM6" s="624"/>
      <c r="BN6" s="625"/>
      <c r="BO6" s="626">
        <v>93.3</v>
      </c>
      <c r="BP6" s="626"/>
      <c r="BQ6" s="626"/>
      <c r="BR6" s="626"/>
      <c r="BS6" s="627">
        <v>312013</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348767</v>
      </c>
      <c r="CS6" s="624"/>
      <c r="CT6" s="624"/>
      <c r="CU6" s="624"/>
      <c r="CV6" s="624"/>
      <c r="CW6" s="624"/>
      <c r="CX6" s="624"/>
      <c r="CY6" s="625"/>
      <c r="CZ6" s="617">
        <v>0.6</v>
      </c>
      <c r="DA6" s="618"/>
      <c r="DB6" s="618"/>
      <c r="DC6" s="634"/>
      <c r="DD6" s="632" t="s">
        <v>122</v>
      </c>
      <c r="DE6" s="624"/>
      <c r="DF6" s="624"/>
      <c r="DG6" s="624"/>
      <c r="DH6" s="624"/>
      <c r="DI6" s="624"/>
      <c r="DJ6" s="624"/>
      <c r="DK6" s="624"/>
      <c r="DL6" s="624"/>
      <c r="DM6" s="624"/>
      <c r="DN6" s="624"/>
      <c r="DO6" s="624"/>
      <c r="DP6" s="625"/>
      <c r="DQ6" s="632">
        <v>348693</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7109</v>
      </c>
      <c r="S7" s="624"/>
      <c r="T7" s="624"/>
      <c r="U7" s="624"/>
      <c r="V7" s="624"/>
      <c r="W7" s="624"/>
      <c r="X7" s="624"/>
      <c r="Y7" s="625"/>
      <c r="Z7" s="626">
        <v>0</v>
      </c>
      <c r="AA7" s="626"/>
      <c r="AB7" s="626"/>
      <c r="AC7" s="626"/>
      <c r="AD7" s="627">
        <v>7109</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8241763</v>
      </c>
      <c r="BH7" s="624"/>
      <c r="BI7" s="624"/>
      <c r="BJ7" s="624"/>
      <c r="BK7" s="624"/>
      <c r="BL7" s="624"/>
      <c r="BM7" s="624"/>
      <c r="BN7" s="625"/>
      <c r="BO7" s="626">
        <v>41.9</v>
      </c>
      <c r="BP7" s="626"/>
      <c r="BQ7" s="626"/>
      <c r="BR7" s="626"/>
      <c r="BS7" s="627">
        <v>312013</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5755209</v>
      </c>
      <c r="CS7" s="624"/>
      <c r="CT7" s="624"/>
      <c r="CU7" s="624"/>
      <c r="CV7" s="624"/>
      <c r="CW7" s="624"/>
      <c r="CX7" s="624"/>
      <c r="CY7" s="625"/>
      <c r="CZ7" s="626">
        <v>9.9</v>
      </c>
      <c r="DA7" s="626"/>
      <c r="DB7" s="626"/>
      <c r="DC7" s="626"/>
      <c r="DD7" s="632">
        <v>192187</v>
      </c>
      <c r="DE7" s="624"/>
      <c r="DF7" s="624"/>
      <c r="DG7" s="624"/>
      <c r="DH7" s="624"/>
      <c r="DI7" s="624"/>
      <c r="DJ7" s="624"/>
      <c r="DK7" s="624"/>
      <c r="DL7" s="624"/>
      <c r="DM7" s="624"/>
      <c r="DN7" s="624"/>
      <c r="DO7" s="624"/>
      <c r="DP7" s="625"/>
      <c r="DQ7" s="632">
        <v>4593859</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143018</v>
      </c>
      <c r="S8" s="624"/>
      <c r="T8" s="624"/>
      <c r="U8" s="624"/>
      <c r="V8" s="624"/>
      <c r="W8" s="624"/>
      <c r="X8" s="624"/>
      <c r="Y8" s="625"/>
      <c r="Z8" s="626">
        <v>0.2</v>
      </c>
      <c r="AA8" s="626"/>
      <c r="AB8" s="626"/>
      <c r="AC8" s="626"/>
      <c r="AD8" s="627">
        <v>143018</v>
      </c>
      <c r="AE8" s="627"/>
      <c r="AF8" s="627"/>
      <c r="AG8" s="627"/>
      <c r="AH8" s="627"/>
      <c r="AI8" s="627"/>
      <c r="AJ8" s="627"/>
      <c r="AK8" s="627"/>
      <c r="AL8" s="628">
        <v>0.5</v>
      </c>
      <c r="AM8" s="629"/>
      <c r="AN8" s="629"/>
      <c r="AO8" s="630"/>
      <c r="AP8" s="620" t="s">
        <v>227</v>
      </c>
      <c r="AQ8" s="621"/>
      <c r="AR8" s="621"/>
      <c r="AS8" s="621"/>
      <c r="AT8" s="621"/>
      <c r="AU8" s="621"/>
      <c r="AV8" s="621"/>
      <c r="AW8" s="621"/>
      <c r="AX8" s="621"/>
      <c r="AY8" s="621"/>
      <c r="AZ8" s="621"/>
      <c r="BA8" s="621"/>
      <c r="BB8" s="621"/>
      <c r="BC8" s="621"/>
      <c r="BD8" s="621"/>
      <c r="BE8" s="621"/>
      <c r="BF8" s="622"/>
      <c r="BG8" s="623">
        <v>216125</v>
      </c>
      <c r="BH8" s="624"/>
      <c r="BI8" s="624"/>
      <c r="BJ8" s="624"/>
      <c r="BK8" s="624"/>
      <c r="BL8" s="624"/>
      <c r="BM8" s="624"/>
      <c r="BN8" s="625"/>
      <c r="BO8" s="626">
        <v>1.1000000000000001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24321662</v>
      </c>
      <c r="CS8" s="624"/>
      <c r="CT8" s="624"/>
      <c r="CU8" s="624"/>
      <c r="CV8" s="624"/>
      <c r="CW8" s="624"/>
      <c r="CX8" s="624"/>
      <c r="CY8" s="625"/>
      <c r="CZ8" s="626">
        <v>42</v>
      </c>
      <c r="DA8" s="626"/>
      <c r="DB8" s="626"/>
      <c r="DC8" s="626"/>
      <c r="DD8" s="632">
        <v>86664</v>
      </c>
      <c r="DE8" s="624"/>
      <c r="DF8" s="624"/>
      <c r="DG8" s="624"/>
      <c r="DH8" s="624"/>
      <c r="DI8" s="624"/>
      <c r="DJ8" s="624"/>
      <c r="DK8" s="624"/>
      <c r="DL8" s="624"/>
      <c r="DM8" s="624"/>
      <c r="DN8" s="624"/>
      <c r="DO8" s="624"/>
      <c r="DP8" s="625"/>
      <c r="DQ8" s="632">
        <v>12303252</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202921</v>
      </c>
      <c r="S9" s="624"/>
      <c r="T9" s="624"/>
      <c r="U9" s="624"/>
      <c r="V9" s="624"/>
      <c r="W9" s="624"/>
      <c r="X9" s="624"/>
      <c r="Y9" s="625"/>
      <c r="Z9" s="626">
        <v>0.3</v>
      </c>
      <c r="AA9" s="626"/>
      <c r="AB9" s="626"/>
      <c r="AC9" s="626"/>
      <c r="AD9" s="627">
        <v>202921</v>
      </c>
      <c r="AE9" s="627"/>
      <c r="AF9" s="627"/>
      <c r="AG9" s="627"/>
      <c r="AH9" s="627"/>
      <c r="AI9" s="627"/>
      <c r="AJ9" s="627"/>
      <c r="AK9" s="627"/>
      <c r="AL9" s="628">
        <v>0.6</v>
      </c>
      <c r="AM9" s="629"/>
      <c r="AN9" s="629"/>
      <c r="AO9" s="630"/>
      <c r="AP9" s="620" t="s">
        <v>230</v>
      </c>
      <c r="AQ9" s="621"/>
      <c r="AR9" s="621"/>
      <c r="AS9" s="621"/>
      <c r="AT9" s="621"/>
      <c r="AU9" s="621"/>
      <c r="AV9" s="621"/>
      <c r="AW9" s="621"/>
      <c r="AX9" s="621"/>
      <c r="AY9" s="621"/>
      <c r="AZ9" s="621"/>
      <c r="BA9" s="621"/>
      <c r="BB9" s="621"/>
      <c r="BC9" s="621"/>
      <c r="BD9" s="621"/>
      <c r="BE9" s="621"/>
      <c r="BF9" s="622"/>
      <c r="BG9" s="623">
        <v>6711176</v>
      </c>
      <c r="BH9" s="624"/>
      <c r="BI9" s="624"/>
      <c r="BJ9" s="624"/>
      <c r="BK9" s="624"/>
      <c r="BL9" s="624"/>
      <c r="BM9" s="624"/>
      <c r="BN9" s="625"/>
      <c r="BO9" s="626">
        <v>34.1</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5968029</v>
      </c>
      <c r="CS9" s="624"/>
      <c r="CT9" s="624"/>
      <c r="CU9" s="624"/>
      <c r="CV9" s="624"/>
      <c r="CW9" s="624"/>
      <c r="CX9" s="624"/>
      <c r="CY9" s="625"/>
      <c r="CZ9" s="626">
        <v>10.3</v>
      </c>
      <c r="DA9" s="626"/>
      <c r="DB9" s="626"/>
      <c r="DC9" s="626"/>
      <c r="DD9" s="632">
        <v>2469067</v>
      </c>
      <c r="DE9" s="624"/>
      <c r="DF9" s="624"/>
      <c r="DG9" s="624"/>
      <c r="DH9" s="624"/>
      <c r="DI9" s="624"/>
      <c r="DJ9" s="624"/>
      <c r="DK9" s="624"/>
      <c r="DL9" s="624"/>
      <c r="DM9" s="624"/>
      <c r="DN9" s="624"/>
      <c r="DO9" s="624"/>
      <c r="DP9" s="625"/>
      <c r="DQ9" s="632">
        <v>2692230</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515240</v>
      </c>
      <c r="BH10" s="624"/>
      <c r="BI10" s="624"/>
      <c r="BJ10" s="624"/>
      <c r="BK10" s="624"/>
      <c r="BL10" s="624"/>
      <c r="BM10" s="624"/>
      <c r="BN10" s="625"/>
      <c r="BO10" s="626">
        <v>2.6</v>
      </c>
      <c r="BP10" s="626"/>
      <c r="BQ10" s="626"/>
      <c r="BR10" s="626"/>
      <c r="BS10" s="627">
        <v>85269</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24194</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22878</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3833338</v>
      </c>
      <c r="S11" s="624"/>
      <c r="T11" s="624"/>
      <c r="U11" s="624"/>
      <c r="V11" s="624"/>
      <c r="W11" s="624"/>
      <c r="X11" s="624"/>
      <c r="Y11" s="625"/>
      <c r="Z11" s="628">
        <v>6.3</v>
      </c>
      <c r="AA11" s="629"/>
      <c r="AB11" s="629"/>
      <c r="AC11" s="635"/>
      <c r="AD11" s="632">
        <v>3833338</v>
      </c>
      <c r="AE11" s="624"/>
      <c r="AF11" s="624"/>
      <c r="AG11" s="624"/>
      <c r="AH11" s="624"/>
      <c r="AI11" s="624"/>
      <c r="AJ11" s="624"/>
      <c r="AK11" s="625"/>
      <c r="AL11" s="628">
        <v>12.1</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799222</v>
      </c>
      <c r="BH11" s="624"/>
      <c r="BI11" s="624"/>
      <c r="BJ11" s="624"/>
      <c r="BK11" s="624"/>
      <c r="BL11" s="624"/>
      <c r="BM11" s="624"/>
      <c r="BN11" s="625"/>
      <c r="BO11" s="626">
        <v>4.0999999999999996</v>
      </c>
      <c r="BP11" s="626"/>
      <c r="BQ11" s="626"/>
      <c r="BR11" s="626"/>
      <c r="BS11" s="627">
        <v>226744</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606916</v>
      </c>
      <c r="CS11" s="624"/>
      <c r="CT11" s="624"/>
      <c r="CU11" s="624"/>
      <c r="CV11" s="624"/>
      <c r="CW11" s="624"/>
      <c r="CX11" s="624"/>
      <c r="CY11" s="625"/>
      <c r="CZ11" s="626">
        <v>1</v>
      </c>
      <c r="DA11" s="626"/>
      <c r="DB11" s="626"/>
      <c r="DC11" s="626"/>
      <c r="DD11" s="632">
        <v>37485</v>
      </c>
      <c r="DE11" s="624"/>
      <c r="DF11" s="624"/>
      <c r="DG11" s="624"/>
      <c r="DH11" s="624"/>
      <c r="DI11" s="624"/>
      <c r="DJ11" s="624"/>
      <c r="DK11" s="624"/>
      <c r="DL11" s="624"/>
      <c r="DM11" s="624"/>
      <c r="DN11" s="624"/>
      <c r="DO11" s="624"/>
      <c r="DP11" s="625"/>
      <c r="DQ11" s="632">
        <v>378481</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65230</v>
      </c>
      <c r="S12" s="624"/>
      <c r="T12" s="624"/>
      <c r="U12" s="624"/>
      <c r="V12" s="624"/>
      <c r="W12" s="624"/>
      <c r="X12" s="624"/>
      <c r="Y12" s="625"/>
      <c r="Z12" s="626">
        <v>0.1</v>
      </c>
      <c r="AA12" s="626"/>
      <c r="AB12" s="626"/>
      <c r="AC12" s="626"/>
      <c r="AD12" s="627">
        <v>65230</v>
      </c>
      <c r="AE12" s="627"/>
      <c r="AF12" s="627"/>
      <c r="AG12" s="627"/>
      <c r="AH12" s="627"/>
      <c r="AI12" s="627"/>
      <c r="AJ12" s="627"/>
      <c r="AK12" s="627"/>
      <c r="AL12" s="628">
        <v>0.2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8624989</v>
      </c>
      <c r="BH12" s="624"/>
      <c r="BI12" s="624"/>
      <c r="BJ12" s="624"/>
      <c r="BK12" s="624"/>
      <c r="BL12" s="624"/>
      <c r="BM12" s="624"/>
      <c r="BN12" s="625"/>
      <c r="BO12" s="626">
        <v>43.8</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3183866</v>
      </c>
      <c r="CS12" s="624"/>
      <c r="CT12" s="624"/>
      <c r="CU12" s="624"/>
      <c r="CV12" s="624"/>
      <c r="CW12" s="624"/>
      <c r="CX12" s="624"/>
      <c r="CY12" s="625"/>
      <c r="CZ12" s="626">
        <v>5.5</v>
      </c>
      <c r="DA12" s="626"/>
      <c r="DB12" s="626"/>
      <c r="DC12" s="626"/>
      <c r="DD12" s="632" t="s">
        <v>122</v>
      </c>
      <c r="DE12" s="624"/>
      <c r="DF12" s="624"/>
      <c r="DG12" s="624"/>
      <c r="DH12" s="624"/>
      <c r="DI12" s="624"/>
      <c r="DJ12" s="624"/>
      <c r="DK12" s="624"/>
      <c r="DL12" s="624"/>
      <c r="DM12" s="624"/>
      <c r="DN12" s="624"/>
      <c r="DO12" s="624"/>
      <c r="DP12" s="625"/>
      <c r="DQ12" s="632">
        <v>655887</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8600172</v>
      </c>
      <c r="BH13" s="624"/>
      <c r="BI13" s="624"/>
      <c r="BJ13" s="624"/>
      <c r="BK13" s="624"/>
      <c r="BL13" s="624"/>
      <c r="BM13" s="624"/>
      <c r="BN13" s="625"/>
      <c r="BO13" s="626">
        <v>43.7</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6186545</v>
      </c>
      <c r="CS13" s="624"/>
      <c r="CT13" s="624"/>
      <c r="CU13" s="624"/>
      <c r="CV13" s="624"/>
      <c r="CW13" s="624"/>
      <c r="CX13" s="624"/>
      <c r="CY13" s="625"/>
      <c r="CZ13" s="626">
        <v>10.7</v>
      </c>
      <c r="DA13" s="626"/>
      <c r="DB13" s="626"/>
      <c r="DC13" s="626"/>
      <c r="DD13" s="632">
        <v>2380150</v>
      </c>
      <c r="DE13" s="624"/>
      <c r="DF13" s="624"/>
      <c r="DG13" s="624"/>
      <c r="DH13" s="624"/>
      <c r="DI13" s="624"/>
      <c r="DJ13" s="624"/>
      <c r="DK13" s="624"/>
      <c r="DL13" s="624"/>
      <c r="DM13" s="624"/>
      <c r="DN13" s="624"/>
      <c r="DO13" s="624"/>
      <c r="DP13" s="625"/>
      <c r="DQ13" s="632">
        <v>4112634</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503742</v>
      </c>
      <c r="BH14" s="624"/>
      <c r="BI14" s="624"/>
      <c r="BJ14" s="624"/>
      <c r="BK14" s="624"/>
      <c r="BL14" s="624"/>
      <c r="BM14" s="624"/>
      <c r="BN14" s="625"/>
      <c r="BO14" s="626">
        <v>2.6</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1900167</v>
      </c>
      <c r="CS14" s="624"/>
      <c r="CT14" s="624"/>
      <c r="CU14" s="624"/>
      <c r="CV14" s="624"/>
      <c r="CW14" s="624"/>
      <c r="CX14" s="624"/>
      <c r="CY14" s="625"/>
      <c r="CZ14" s="626">
        <v>3.3</v>
      </c>
      <c r="DA14" s="626"/>
      <c r="DB14" s="626"/>
      <c r="DC14" s="626"/>
      <c r="DD14" s="632">
        <v>271211</v>
      </c>
      <c r="DE14" s="624"/>
      <c r="DF14" s="624"/>
      <c r="DG14" s="624"/>
      <c r="DH14" s="624"/>
      <c r="DI14" s="624"/>
      <c r="DJ14" s="624"/>
      <c r="DK14" s="624"/>
      <c r="DL14" s="624"/>
      <c r="DM14" s="624"/>
      <c r="DN14" s="624"/>
      <c r="DO14" s="624"/>
      <c r="DP14" s="625"/>
      <c r="DQ14" s="632">
        <v>1634312</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68815</v>
      </c>
      <c r="S15" s="624"/>
      <c r="T15" s="624"/>
      <c r="U15" s="624"/>
      <c r="V15" s="624"/>
      <c r="W15" s="624"/>
      <c r="X15" s="624"/>
      <c r="Y15" s="625"/>
      <c r="Z15" s="626">
        <v>0.1</v>
      </c>
      <c r="AA15" s="626"/>
      <c r="AB15" s="626"/>
      <c r="AC15" s="626"/>
      <c r="AD15" s="627">
        <v>68815</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1007117</v>
      </c>
      <c r="BH15" s="624"/>
      <c r="BI15" s="624"/>
      <c r="BJ15" s="624"/>
      <c r="BK15" s="624"/>
      <c r="BL15" s="624"/>
      <c r="BM15" s="624"/>
      <c r="BN15" s="625"/>
      <c r="BO15" s="626">
        <v>5.0999999999999996</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5361878</v>
      </c>
      <c r="CS15" s="624"/>
      <c r="CT15" s="624"/>
      <c r="CU15" s="624"/>
      <c r="CV15" s="624"/>
      <c r="CW15" s="624"/>
      <c r="CX15" s="624"/>
      <c r="CY15" s="625"/>
      <c r="CZ15" s="626">
        <v>9.3000000000000007</v>
      </c>
      <c r="DA15" s="626"/>
      <c r="DB15" s="626"/>
      <c r="DC15" s="626"/>
      <c r="DD15" s="632">
        <v>221492</v>
      </c>
      <c r="DE15" s="624"/>
      <c r="DF15" s="624"/>
      <c r="DG15" s="624"/>
      <c r="DH15" s="624"/>
      <c r="DI15" s="624"/>
      <c r="DJ15" s="624"/>
      <c r="DK15" s="624"/>
      <c r="DL15" s="624"/>
      <c r="DM15" s="624"/>
      <c r="DN15" s="624"/>
      <c r="DO15" s="624"/>
      <c r="DP15" s="625"/>
      <c r="DQ15" s="632">
        <v>4269361</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371971</v>
      </c>
      <c r="S16" s="624"/>
      <c r="T16" s="624"/>
      <c r="U16" s="624"/>
      <c r="V16" s="624"/>
      <c r="W16" s="624"/>
      <c r="X16" s="624"/>
      <c r="Y16" s="625"/>
      <c r="Z16" s="626">
        <v>0.6</v>
      </c>
      <c r="AA16" s="626"/>
      <c r="AB16" s="626"/>
      <c r="AC16" s="626"/>
      <c r="AD16" s="627">
        <v>371971</v>
      </c>
      <c r="AE16" s="627"/>
      <c r="AF16" s="627"/>
      <c r="AG16" s="627"/>
      <c r="AH16" s="627"/>
      <c r="AI16" s="627"/>
      <c r="AJ16" s="627"/>
      <c r="AK16" s="627"/>
      <c r="AL16" s="628">
        <v>1.2</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756381</v>
      </c>
      <c r="S17" s="624"/>
      <c r="T17" s="624"/>
      <c r="U17" s="624"/>
      <c r="V17" s="624"/>
      <c r="W17" s="624"/>
      <c r="X17" s="624"/>
      <c r="Y17" s="625"/>
      <c r="Z17" s="626">
        <v>1.2</v>
      </c>
      <c r="AA17" s="626"/>
      <c r="AB17" s="626"/>
      <c r="AC17" s="626"/>
      <c r="AD17" s="627">
        <v>756381</v>
      </c>
      <c r="AE17" s="627"/>
      <c r="AF17" s="627"/>
      <c r="AG17" s="627"/>
      <c r="AH17" s="627"/>
      <c r="AI17" s="627"/>
      <c r="AJ17" s="627"/>
      <c r="AK17" s="627"/>
      <c r="AL17" s="628">
        <v>2.4</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4256150</v>
      </c>
      <c r="CS17" s="624"/>
      <c r="CT17" s="624"/>
      <c r="CU17" s="624"/>
      <c r="CV17" s="624"/>
      <c r="CW17" s="624"/>
      <c r="CX17" s="624"/>
      <c r="CY17" s="625"/>
      <c r="CZ17" s="626">
        <v>7.3</v>
      </c>
      <c r="DA17" s="626"/>
      <c r="DB17" s="626"/>
      <c r="DC17" s="626"/>
      <c r="DD17" s="632" t="s">
        <v>122</v>
      </c>
      <c r="DE17" s="624"/>
      <c r="DF17" s="624"/>
      <c r="DG17" s="624"/>
      <c r="DH17" s="624"/>
      <c r="DI17" s="624"/>
      <c r="DJ17" s="624"/>
      <c r="DK17" s="624"/>
      <c r="DL17" s="624"/>
      <c r="DM17" s="624"/>
      <c r="DN17" s="624"/>
      <c r="DO17" s="624"/>
      <c r="DP17" s="625"/>
      <c r="DQ17" s="632">
        <v>4139494</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128185</v>
      </c>
      <c r="S18" s="624"/>
      <c r="T18" s="624"/>
      <c r="U18" s="624"/>
      <c r="V18" s="624"/>
      <c r="W18" s="624"/>
      <c r="X18" s="624"/>
      <c r="Y18" s="625"/>
      <c r="Z18" s="626">
        <v>0.2</v>
      </c>
      <c r="AA18" s="626"/>
      <c r="AB18" s="626"/>
      <c r="AC18" s="626"/>
      <c r="AD18" s="627">
        <v>128185</v>
      </c>
      <c r="AE18" s="627"/>
      <c r="AF18" s="627"/>
      <c r="AG18" s="627"/>
      <c r="AH18" s="627"/>
      <c r="AI18" s="627"/>
      <c r="AJ18" s="627"/>
      <c r="AK18" s="627"/>
      <c r="AL18" s="628">
        <v>0.4</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595726</v>
      </c>
      <c r="S19" s="624"/>
      <c r="T19" s="624"/>
      <c r="U19" s="624"/>
      <c r="V19" s="624"/>
      <c r="W19" s="624"/>
      <c r="X19" s="624"/>
      <c r="Y19" s="625"/>
      <c r="Z19" s="626">
        <v>1</v>
      </c>
      <c r="AA19" s="626"/>
      <c r="AB19" s="626"/>
      <c r="AC19" s="626"/>
      <c r="AD19" s="627">
        <v>595726</v>
      </c>
      <c r="AE19" s="627"/>
      <c r="AF19" s="627"/>
      <c r="AG19" s="627"/>
      <c r="AH19" s="627"/>
      <c r="AI19" s="627"/>
      <c r="AJ19" s="627"/>
      <c r="AK19" s="627"/>
      <c r="AL19" s="628">
        <v>1.9</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1312174</v>
      </c>
      <c r="BH19" s="624"/>
      <c r="BI19" s="624"/>
      <c r="BJ19" s="624"/>
      <c r="BK19" s="624"/>
      <c r="BL19" s="624"/>
      <c r="BM19" s="624"/>
      <c r="BN19" s="625"/>
      <c r="BO19" s="626">
        <v>6.7</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32470</v>
      </c>
      <c r="S20" s="624"/>
      <c r="T20" s="624"/>
      <c r="U20" s="624"/>
      <c r="V20" s="624"/>
      <c r="W20" s="624"/>
      <c r="X20" s="624"/>
      <c r="Y20" s="625"/>
      <c r="Z20" s="626">
        <v>0.1</v>
      </c>
      <c r="AA20" s="626"/>
      <c r="AB20" s="626"/>
      <c r="AC20" s="626"/>
      <c r="AD20" s="627">
        <v>32470</v>
      </c>
      <c r="AE20" s="627"/>
      <c r="AF20" s="627"/>
      <c r="AG20" s="627"/>
      <c r="AH20" s="627"/>
      <c r="AI20" s="627"/>
      <c r="AJ20" s="627"/>
      <c r="AK20" s="627"/>
      <c r="AL20" s="628">
        <v>0.1</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1312174</v>
      </c>
      <c r="BH20" s="624"/>
      <c r="BI20" s="624"/>
      <c r="BJ20" s="624"/>
      <c r="BK20" s="624"/>
      <c r="BL20" s="624"/>
      <c r="BM20" s="624"/>
      <c r="BN20" s="625"/>
      <c r="BO20" s="626">
        <v>6.7</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57913383</v>
      </c>
      <c r="CS20" s="624"/>
      <c r="CT20" s="624"/>
      <c r="CU20" s="624"/>
      <c r="CV20" s="624"/>
      <c r="CW20" s="624"/>
      <c r="CX20" s="624"/>
      <c r="CY20" s="625"/>
      <c r="CZ20" s="626">
        <v>100</v>
      </c>
      <c r="DA20" s="626"/>
      <c r="DB20" s="626"/>
      <c r="DC20" s="626"/>
      <c r="DD20" s="632">
        <v>5658256</v>
      </c>
      <c r="DE20" s="624"/>
      <c r="DF20" s="624"/>
      <c r="DG20" s="624"/>
      <c r="DH20" s="624"/>
      <c r="DI20" s="624"/>
      <c r="DJ20" s="624"/>
      <c r="DK20" s="624"/>
      <c r="DL20" s="624"/>
      <c r="DM20" s="624"/>
      <c r="DN20" s="624"/>
      <c r="DO20" s="624"/>
      <c r="DP20" s="625"/>
      <c r="DQ20" s="632">
        <v>35151081</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7939849</v>
      </c>
      <c r="S21" s="624"/>
      <c r="T21" s="624"/>
      <c r="U21" s="624"/>
      <c r="V21" s="624"/>
      <c r="W21" s="624"/>
      <c r="X21" s="624"/>
      <c r="Y21" s="625"/>
      <c r="Z21" s="626">
        <v>13</v>
      </c>
      <c r="AA21" s="626"/>
      <c r="AB21" s="626"/>
      <c r="AC21" s="626"/>
      <c r="AD21" s="627">
        <v>7218359</v>
      </c>
      <c r="AE21" s="627"/>
      <c r="AF21" s="627"/>
      <c r="AG21" s="627"/>
      <c r="AH21" s="627"/>
      <c r="AI21" s="627"/>
      <c r="AJ21" s="627"/>
      <c r="AK21" s="627"/>
      <c r="AL21" s="628">
        <v>22.8</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7218359</v>
      </c>
      <c r="S22" s="624"/>
      <c r="T22" s="624"/>
      <c r="U22" s="624"/>
      <c r="V22" s="624"/>
      <c r="W22" s="624"/>
      <c r="X22" s="624"/>
      <c r="Y22" s="625"/>
      <c r="Z22" s="626">
        <v>11.8</v>
      </c>
      <c r="AA22" s="626"/>
      <c r="AB22" s="626"/>
      <c r="AC22" s="626"/>
      <c r="AD22" s="627">
        <v>7218359</v>
      </c>
      <c r="AE22" s="627"/>
      <c r="AF22" s="627"/>
      <c r="AG22" s="627"/>
      <c r="AH22" s="627"/>
      <c r="AI22" s="627"/>
      <c r="AJ22" s="627"/>
      <c r="AK22" s="627"/>
      <c r="AL22" s="628">
        <v>22.8</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720894</v>
      </c>
      <c r="S23" s="624"/>
      <c r="T23" s="624"/>
      <c r="U23" s="624"/>
      <c r="V23" s="624"/>
      <c r="W23" s="624"/>
      <c r="X23" s="624"/>
      <c r="Y23" s="625"/>
      <c r="Z23" s="626">
        <v>1.2</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1312174</v>
      </c>
      <c r="BH23" s="624"/>
      <c r="BI23" s="624"/>
      <c r="BJ23" s="624"/>
      <c r="BK23" s="624"/>
      <c r="BL23" s="624"/>
      <c r="BM23" s="624"/>
      <c r="BN23" s="625"/>
      <c r="BO23" s="626">
        <v>6.7</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2" t="s">
        <v>275</v>
      </c>
      <c r="DM23" s="653"/>
      <c r="DN23" s="653"/>
      <c r="DO23" s="653"/>
      <c r="DP23" s="653"/>
      <c r="DQ23" s="653"/>
      <c r="DR23" s="653"/>
      <c r="DS23" s="653"/>
      <c r="DT23" s="653"/>
      <c r="DU23" s="653"/>
      <c r="DV23" s="654"/>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v>596</v>
      </c>
      <c r="S24" s="624"/>
      <c r="T24" s="624"/>
      <c r="U24" s="624"/>
      <c r="V24" s="624"/>
      <c r="W24" s="624"/>
      <c r="X24" s="624"/>
      <c r="Y24" s="625"/>
      <c r="Z24" s="626">
        <v>0</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31374527</v>
      </c>
      <c r="CS24" s="613"/>
      <c r="CT24" s="613"/>
      <c r="CU24" s="613"/>
      <c r="CV24" s="613"/>
      <c r="CW24" s="613"/>
      <c r="CX24" s="613"/>
      <c r="CY24" s="614"/>
      <c r="CZ24" s="617">
        <v>54.2</v>
      </c>
      <c r="DA24" s="618"/>
      <c r="DB24" s="618"/>
      <c r="DC24" s="634"/>
      <c r="DD24" s="655">
        <v>19491166</v>
      </c>
      <c r="DE24" s="613"/>
      <c r="DF24" s="613"/>
      <c r="DG24" s="613"/>
      <c r="DH24" s="613"/>
      <c r="DI24" s="613"/>
      <c r="DJ24" s="613"/>
      <c r="DK24" s="614"/>
      <c r="DL24" s="655">
        <v>18107956</v>
      </c>
      <c r="DM24" s="613"/>
      <c r="DN24" s="613"/>
      <c r="DO24" s="613"/>
      <c r="DP24" s="613"/>
      <c r="DQ24" s="613"/>
      <c r="DR24" s="613"/>
      <c r="DS24" s="613"/>
      <c r="DT24" s="613"/>
      <c r="DU24" s="613"/>
      <c r="DV24" s="614"/>
      <c r="DW24" s="617">
        <v>56.8</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33583013</v>
      </c>
      <c r="S25" s="624"/>
      <c r="T25" s="624"/>
      <c r="U25" s="624"/>
      <c r="V25" s="624"/>
      <c r="W25" s="624"/>
      <c r="X25" s="624"/>
      <c r="Y25" s="625"/>
      <c r="Z25" s="626">
        <v>55</v>
      </c>
      <c r="AA25" s="626"/>
      <c r="AB25" s="626"/>
      <c r="AC25" s="626"/>
      <c r="AD25" s="627">
        <v>31549349</v>
      </c>
      <c r="AE25" s="627"/>
      <c r="AF25" s="627"/>
      <c r="AG25" s="627"/>
      <c r="AH25" s="627"/>
      <c r="AI25" s="627"/>
      <c r="AJ25" s="627"/>
      <c r="AK25" s="627"/>
      <c r="AL25" s="628">
        <v>99.5</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10401929</v>
      </c>
      <c r="CS25" s="644"/>
      <c r="CT25" s="644"/>
      <c r="CU25" s="644"/>
      <c r="CV25" s="644"/>
      <c r="CW25" s="644"/>
      <c r="CX25" s="644"/>
      <c r="CY25" s="645"/>
      <c r="CZ25" s="628">
        <v>18</v>
      </c>
      <c r="DA25" s="656"/>
      <c r="DB25" s="656"/>
      <c r="DC25" s="658"/>
      <c r="DD25" s="632">
        <v>9742480</v>
      </c>
      <c r="DE25" s="644"/>
      <c r="DF25" s="644"/>
      <c r="DG25" s="644"/>
      <c r="DH25" s="644"/>
      <c r="DI25" s="644"/>
      <c r="DJ25" s="644"/>
      <c r="DK25" s="645"/>
      <c r="DL25" s="632">
        <v>9611520</v>
      </c>
      <c r="DM25" s="644"/>
      <c r="DN25" s="644"/>
      <c r="DO25" s="644"/>
      <c r="DP25" s="644"/>
      <c r="DQ25" s="644"/>
      <c r="DR25" s="644"/>
      <c r="DS25" s="644"/>
      <c r="DT25" s="644"/>
      <c r="DU25" s="644"/>
      <c r="DV25" s="645"/>
      <c r="DW25" s="628">
        <v>30.2</v>
      </c>
      <c r="DX25" s="656"/>
      <c r="DY25" s="656"/>
      <c r="DZ25" s="656"/>
      <c r="EA25" s="656"/>
      <c r="EB25" s="656"/>
      <c r="EC25" s="657"/>
    </row>
    <row r="26" spans="2:133" ht="11.25" customHeight="1" x14ac:dyDescent="0.2">
      <c r="B26" s="620" t="s">
        <v>283</v>
      </c>
      <c r="C26" s="621"/>
      <c r="D26" s="621"/>
      <c r="E26" s="621"/>
      <c r="F26" s="621"/>
      <c r="G26" s="621"/>
      <c r="H26" s="621"/>
      <c r="I26" s="621"/>
      <c r="J26" s="621"/>
      <c r="K26" s="621"/>
      <c r="L26" s="621"/>
      <c r="M26" s="621"/>
      <c r="N26" s="621"/>
      <c r="O26" s="621"/>
      <c r="P26" s="621"/>
      <c r="Q26" s="622"/>
      <c r="R26" s="623">
        <v>14930</v>
      </c>
      <c r="S26" s="624"/>
      <c r="T26" s="624"/>
      <c r="U26" s="624"/>
      <c r="V26" s="624"/>
      <c r="W26" s="624"/>
      <c r="X26" s="624"/>
      <c r="Y26" s="625"/>
      <c r="Z26" s="626">
        <v>0</v>
      </c>
      <c r="AA26" s="626"/>
      <c r="AB26" s="626"/>
      <c r="AC26" s="626"/>
      <c r="AD26" s="627">
        <v>14930</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6413199</v>
      </c>
      <c r="CS26" s="624"/>
      <c r="CT26" s="624"/>
      <c r="CU26" s="624"/>
      <c r="CV26" s="624"/>
      <c r="CW26" s="624"/>
      <c r="CX26" s="624"/>
      <c r="CY26" s="625"/>
      <c r="CZ26" s="628">
        <v>11.1</v>
      </c>
      <c r="DA26" s="656"/>
      <c r="DB26" s="656"/>
      <c r="DC26" s="658"/>
      <c r="DD26" s="632">
        <v>5908019</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2">
      <c r="B27" s="620" t="s">
        <v>286</v>
      </c>
      <c r="C27" s="621"/>
      <c r="D27" s="621"/>
      <c r="E27" s="621"/>
      <c r="F27" s="621"/>
      <c r="G27" s="621"/>
      <c r="H27" s="621"/>
      <c r="I27" s="621"/>
      <c r="J27" s="621"/>
      <c r="K27" s="621"/>
      <c r="L27" s="621"/>
      <c r="M27" s="621"/>
      <c r="N27" s="621"/>
      <c r="O27" s="621"/>
      <c r="P27" s="621"/>
      <c r="Q27" s="622"/>
      <c r="R27" s="623">
        <v>82780</v>
      </c>
      <c r="S27" s="624"/>
      <c r="T27" s="624"/>
      <c r="U27" s="624"/>
      <c r="V27" s="624"/>
      <c r="W27" s="624"/>
      <c r="X27" s="624"/>
      <c r="Y27" s="625"/>
      <c r="Z27" s="626">
        <v>0.1</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19689785</v>
      </c>
      <c r="BH27" s="624"/>
      <c r="BI27" s="624"/>
      <c r="BJ27" s="624"/>
      <c r="BK27" s="624"/>
      <c r="BL27" s="624"/>
      <c r="BM27" s="624"/>
      <c r="BN27" s="625"/>
      <c r="BO27" s="626">
        <v>100</v>
      </c>
      <c r="BP27" s="626"/>
      <c r="BQ27" s="626"/>
      <c r="BR27" s="626"/>
      <c r="BS27" s="627">
        <v>312013</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16716480</v>
      </c>
      <c r="CS27" s="644"/>
      <c r="CT27" s="644"/>
      <c r="CU27" s="644"/>
      <c r="CV27" s="644"/>
      <c r="CW27" s="644"/>
      <c r="CX27" s="644"/>
      <c r="CY27" s="645"/>
      <c r="CZ27" s="628">
        <v>28.9</v>
      </c>
      <c r="DA27" s="656"/>
      <c r="DB27" s="656"/>
      <c r="DC27" s="658"/>
      <c r="DD27" s="632">
        <v>5609224</v>
      </c>
      <c r="DE27" s="644"/>
      <c r="DF27" s="644"/>
      <c r="DG27" s="644"/>
      <c r="DH27" s="644"/>
      <c r="DI27" s="644"/>
      <c r="DJ27" s="644"/>
      <c r="DK27" s="645"/>
      <c r="DL27" s="632">
        <v>4356974</v>
      </c>
      <c r="DM27" s="644"/>
      <c r="DN27" s="644"/>
      <c r="DO27" s="644"/>
      <c r="DP27" s="644"/>
      <c r="DQ27" s="644"/>
      <c r="DR27" s="644"/>
      <c r="DS27" s="644"/>
      <c r="DT27" s="644"/>
      <c r="DU27" s="644"/>
      <c r="DV27" s="645"/>
      <c r="DW27" s="628">
        <v>13.7</v>
      </c>
      <c r="DX27" s="656"/>
      <c r="DY27" s="656"/>
      <c r="DZ27" s="656"/>
      <c r="EA27" s="656"/>
      <c r="EB27" s="656"/>
      <c r="EC27" s="657"/>
    </row>
    <row r="28" spans="2:133" ht="11.25" customHeight="1" x14ac:dyDescent="0.2">
      <c r="B28" s="620" t="s">
        <v>289</v>
      </c>
      <c r="C28" s="621"/>
      <c r="D28" s="621"/>
      <c r="E28" s="621"/>
      <c r="F28" s="621"/>
      <c r="G28" s="621"/>
      <c r="H28" s="621"/>
      <c r="I28" s="621"/>
      <c r="J28" s="621"/>
      <c r="K28" s="621"/>
      <c r="L28" s="621"/>
      <c r="M28" s="621"/>
      <c r="N28" s="621"/>
      <c r="O28" s="621"/>
      <c r="P28" s="621"/>
      <c r="Q28" s="622"/>
      <c r="R28" s="623">
        <v>776822</v>
      </c>
      <c r="S28" s="624"/>
      <c r="T28" s="624"/>
      <c r="U28" s="624"/>
      <c r="V28" s="624"/>
      <c r="W28" s="624"/>
      <c r="X28" s="624"/>
      <c r="Y28" s="625"/>
      <c r="Z28" s="626">
        <v>1.3</v>
      </c>
      <c r="AA28" s="626"/>
      <c r="AB28" s="626"/>
      <c r="AC28" s="626"/>
      <c r="AD28" s="627">
        <v>129337</v>
      </c>
      <c r="AE28" s="627"/>
      <c r="AF28" s="627"/>
      <c r="AG28" s="627"/>
      <c r="AH28" s="627"/>
      <c r="AI28" s="627"/>
      <c r="AJ28" s="627"/>
      <c r="AK28" s="627"/>
      <c r="AL28" s="628">
        <v>0.4</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4256118</v>
      </c>
      <c r="CS28" s="624"/>
      <c r="CT28" s="624"/>
      <c r="CU28" s="624"/>
      <c r="CV28" s="624"/>
      <c r="CW28" s="624"/>
      <c r="CX28" s="624"/>
      <c r="CY28" s="625"/>
      <c r="CZ28" s="628">
        <v>7.3</v>
      </c>
      <c r="DA28" s="656"/>
      <c r="DB28" s="656"/>
      <c r="DC28" s="658"/>
      <c r="DD28" s="632">
        <v>4139462</v>
      </c>
      <c r="DE28" s="624"/>
      <c r="DF28" s="624"/>
      <c r="DG28" s="624"/>
      <c r="DH28" s="624"/>
      <c r="DI28" s="624"/>
      <c r="DJ28" s="624"/>
      <c r="DK28" s="625"/>
      <c r="DL28" s="632">
        <v>4139462</v>
      </c>
      <c r="DM28" s="624"/>
      <c r="DN28" s="624"/>
      <c r="DO28" s="624"/>
      <c r="DP28" s="624"/>
      <c r="DQ28" s="624"/>
      <c r="DR28" s="624"/>
      <c r="DS28" s="624"/>
      <c r="DT28" s="624"/>
      <c r="DU28" s="624"/>
      <c r="DV28" s="625"/>
      <c r="DW28" s="628">
        <v>13</v>
      </c>
      <c r="DX28" s="656"/>
      <c r="DY28" s="656"/>
      <c r="DZ28" s="656"/>
      <c r="EA28" s="656"/>
      <c r="EB28" s="656"/>
      <c r="EC28" s="657"/>
    </row>
    <row r="29" spans="2:133" ht="11.25" customHeight="1" x14ac:dyDescent="0.2">
      <c r="B29" s="620" t="s">
        <v>291</v>
      </c>
      <c r="C29" s="621"/>
      <c r="D29" s="621"/>
      <c r="E29" s="621"/>
      <c r="F29" s="621"/>
      <c r="G29" s="621"/>
      <c r="H29" s="621"/>
      <c r="I29" s="621"/>
      <c r="J29" s="621"/>
      <c r="K29" s="621"/>
      <c r="L29" s="621"/>
      <c r="M29" s="621"/>
      <c r="N29" s="621"/>
      <c r="O29" s="621"/>
      <c r="P29" s="621"/>
      <c r="Q29" s="622"/>
      <c r="R29" s="623">
        <v>546214</v>
      </c>
      <c r="S29" s="624"/>
      <c r="T29" s="624"/>
      <c r="U29" s="624"/>
      <c r="V29" s="624"/>
      <c r="W29" s="624"/>
      <c r="X29" s="624"/>
      <c r="Y29" s="625"/>
      <c r="Z29" s="626">
        <v>0.9</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4256118</v>
      </c>
      <c r="CS29" s="644"/>
      <c r="CT29" s="644"/>
      <c r="CU29" s="644"/>
      <c r="CV29" s="644"/>
      <c r="CW29" s="644"/>
      <c r="CX29" s="644"/>
      <c r="CY29" s="645"/>
      <c r="CZ29" s="628">
        <v>7.3</v>
      </c>
      <c r="DA29" s="656"/>
      <c r="DB29" s="656"/>
      <c r="DC29" s="658"/>
      <c r="DD29" s="632">
        <v>4139462</v>
      </c>
      <c r="DE29" s="644"/>
      <c r="DF29" s="644"/>
      <c r="DG29" s="644"/>
      <c r="DH29" s="644"/>
      <c r="DI29" s="644"/>
      <c r="DJ29" s="644"/>
      <c r="DK29" s="645"/>
      <c r="DL29" s="632">
        <v>4139462</v>
      </c>
      <c r="DM29" s="644"/>
      <c r="DN29" s="644"/>
      <c r="DO29" s="644"/>
      <c r="DP29" s="644"/>
      <c r="DQ29" s="644"/>
      <c r="DR29" s="644"/>
      <c r="DS29" s="644"/>
      <c r="DT29" s="644"/>
      <c r="DU29" s="644"/>
      <c r="DV29" s="645"/>
      <c r="DW29" s="628">
        <v>13</v>
      </c>
      <c r="DX29" s="656"/>
      <c r="DY29" s="656"/>
      <c r="DZ29" s="656"/>
      <c r="EA29" s="656"/>
      <c r="EB29" s="656"/>
      <c r="EC29" s="657"/>
    </row>
    <row r="30" spans="2:133" ht="11.25" customHeight="1" x14ac:dyDescent="0.2">
      <c r="B30" s="620" t="s">
        <v>293</v>
      </c>
      <c r="C30" s="621"/>
      <c r="D30" s="621"/>
      <c r="E30" s="621"/>
      <c r="F30" s="621"/>
      <c r="G30" s="621"/>
      <c r="H30" s="621"/>
      <c r="I30" s="621"/>
      <c r="J30" s="621"/>
      <c r="K30" s="621"/>
      <c r="L30" s="621"/>
      <c r="M30" s="621"/>
      <c r="N30" s="621"/>
      <c r="O30" s="621"/>
      <c r="P30" s="621"/>
      <c r="Q30" s="622"/>
      <c r="R30" s="623">
        <v>9981297</v>
      </c>
      <c r="S30" s="624"/>
      <c r="T30" s="624"/>
      <c r="U30" s="624"/>
      <c r="V30" s="624"/>
      <c r="W30" s="624"/>
      <c r="X30" s="624"/>
      <c r="Y30" s="625"/>
      <c r="Z30" s="626">
        <v>16.3</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4137525</v>
      </c>
      <c r="CS30" s="624"/>
      <c r="CT30" s="624"/>
      <c r="CU30" s="624"/>
      <c r="CV30" s="624"/>
      <c r="CW30" s="624"/>
      <c r="CX30" s="624"/>
      <c r="CY30" s="625"/>
      <c r="CZ30" s="628">
        <v>7.1</v>
      </c>
      <c r="DA30" s="656"/>
      <c r="DB30" s="656"/>
      <c r="DC30" s="658"/>
      <c r="DD30" s="632">
        <v>4023901</v>
      </c>
      <c r="DE30" s="624"/>
      <c r="DF30" s="624"/>
      <c r="DG30" s="624"/>
      <c r="DH30" s="624"/>
      <c r="DI30" s="624"/>
      <c r="DJ30" s="624"/>
      <c r="DK30" s="625"/>
      <c r="DL30" s="632">
        <v>4023901</v>
      </c>
      <c r="DM30" s="624"/>
      <c r="DN30" s="624"/>
      <c r="DO30" s="624"/>
      <c r="DP30" s="624"/>
      <c r="DQ30" s="624"/>
      <c r="DR30" s="624"/>
      <c r="DS30" s="624"/>
      <c r="DT30" s="624"/>
      <c r="DU30" s="624"/>
      <c r="DV30" s="625"/>
      <c r="DW30" s="628">
        <v>12.6</v>
      </c>
      <c r="DX30" s="656"/>
      <c r="DY30" s="656"/>
      <c r="DZ30" s="656"/>
      <c r="EA30" s="656"/>
      <c r="EB30" s="656"/>
      <c r="EC30" s="657"/>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v>
      </c>
      <c r="BH31" s="667"/>
      <c r="BI31" s="667"/>
      <c r="BJ31" s="667"/>
      <c r="BK31" s="667"/>
      <c r="BL31" s="667"/>
      <c r="BM31" s="618">
        <v>97.4</v>
      </c>
      <c r="BN31" s="667"/>
      <c r="BO31" s="667"/>
      <c r="BP31" s="667"/>
      <c r="BQ31" s="668"/>
      <c r="BR31" s="670">
        <v>98.7</v>
      </c>
      <c r="BS31" s="667"/>
      <c r="BT31" s="667"/>
      <c r="BU31" s="667"/>
      <c r="BV31" s="667"/>
      <c r="BW31" s="667"/>
      <c r="BX31" s="618">
        <v>96.8</v>
      </c>
      <c r="BY31" s="667"/>
      <c r="BZ31" s="667"/>
      <c r="CA31" s="667"/>
      <c r="CB31" s="668"/>
      <c r="CD31" s="663"/>
      <c r="CE31" s="664"/>
      <c r="CF31" s="620" t="s">
        <v>300</v>
      </c>
      <c r="CG31" s="621"/>
      <c r="CH31" s="621"/>
      <c r="CI31" s="621"/>
      <c r="CJ31" s="621"/>
      <c r="CK31" s="621"/>
      <c r="CL31" s="621"/>
      <c r="CM31" s="621"/>
      <c r="CN31" s="621"/>
      <c r="CO31" s="621"/>
      <c r="CP31" s="621"/>
      <c r="CQ31" s="622"/>
      <c r="CR31" s="623">
        <v>118593</v>
      </c>
      <c r="CS31" s="644"/>
      <c r="CT31" s="644"/>
      <c r="CU31" s="644"/>
      <c r="CV31" s="644"/>
      <c r="CW31" s="644"/>
      <c r="CX31" s="644"/>
      <c r="CY31" s="645"/>
      <c r="CZ31" s="628">
        <v>0.2</v>
      </c>
      <c r="DA31" s="656"/>
      <c r="DB31" s="656"/>
      <c r="DC31" s="658"/>
      <c r="DD31" s="632">
        <v>115561</v>
      </c>
      <c r="DE31" s="644"/>
      <c r="DF31" s="644"/>
      <c r="DG31" s="644"/>
      <c r="DH31" s="644"/>
      <c r="DI31" s="644"/>
      <c r="DJ31" s="644"/>
      <c r="DK31" s="645"/>
      <c r="DL31" s="632">
        <v>115561</v>
      </c>
      <c r="DM31" s="644"/>
      <c r="DN31" s="644"/>
      <c r="DO31" s="644"/>
      <c r="DP31" s="644"/>
      <c r="DQ31" s="644"/>
      <c r="DR31" s="644"/>
      <c r="DS31" s="644"/>
      <c r="DT31" s="644"/>
      <c r="DU31" s="644"/>
      <c r="DV31" s="645"/>
      <c r="DW31" s="628">
        <v>0.4</v>
      </c>
      <c r="DX31" s="656"/>
      <c r="DY31" s="656"/>
      <c r="DZ31" s="656"/>
      <c r="EA31" s="656"/>
      <c r="EB31" s="656"/>
      <c r="EC31" s="657"/>
    </row>
    <row r="32" spans="2:133" ht="11.25" customHeight="1" x14ac:dyDescent="0.2">
      <c r="B32" s="620" t="s">
        <v>301</v>
      </c>
      <c r="C32" s="621"/>
      <c r="D32" s="621"/>
      <c r="E32" s="621"/>
      <c r="F32" s="621"/>
      <c r="G32" s="621"/>
      <c r="H32" s="621"/>
      <c r="I32" s="621"/>
      <c r="J32" s="621"/>
      <c r="K32" s="621"/>
      <c r="L32" s="621"/>
      <c r="M32" s="621"/>
      <c r="N32" s="621"/>
      <c r="O32" s="621"/>
      <c r="P32" s="621"/>
      <c r="Q32" s="622"/>
      <c r="R32" s="623">
        <v>4636794</v>
      </c>
      <c r="S32" s="624"/>
      <c r="T32" s="624"/>
      <c r="U32" s="624"/>
      <c r="V32" s="624"/>
      <c r="W32" s="624"/>
      <c r="X32" s="624"/>
      <c r="Y32" s="625"/>
      <c r="Z32" s="626">
        <v>7.6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98.9</v>
      </c>
      <c r="BH32" s="644"/>
      <c r="BI32" s="644"/>
      <c r="BJ32" s="644"/>
      <c r="BK32" s="644"/>
      <c r="BL32" s="644"/>
      <c r="BM32" s="629">
        <v>97.5</v>
      </c>
      <c r="BN32" s="644"/>
      <c r="BO32" s="644"/>
      <c r="BP32" s="644"/>
      <c r="BQ32" s="669"/>
      <c r="BR32" s="680">
        <v>98.7</v>
      </c>
      <c r="BS32" s="644"/>
      <c r="BT32" s="644"/>
      <c r="BU32" s="644"/>
      <c r="BV32" s="644"/>
      <c r="BW32" s="644"/>
      <c r="BX32" s="629">
        <v>97</v>
      </c>
      <c r="BY32" s="644"/>
      <c r="BZ32" s="644"/>
      <c r="CA32" s="644"/>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6"/>
      <c r="DB32" s="656"/>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6"/>
      <c r="DY32" s="656"/>
      <c r="DZ32" s="656"/>
      <c r="EA32" s="656"/>
      <c r="EB32" s="656"/>
      <c r="EC32" s="657"/>
    </row>
    <row r="33" spans="2:133" ht="11.25" customHeight="1" x14ac:dyDescent="0.2">
      <c r="B33" s="620" t="s">
        <v>305</v>
      </c>
      <c r="C33" s="621"/>
      <c r="D33" s="621"/>
      <c r="E33" s="621"/>
      <c r="F33" s="621"/>
      <c r="G33" s="621"/>
      <c r="H33" s="621"/>
      <c r="I33" s="621"/>
      <c r="J33" s="621"/>
      <c r="K33" s="621"/>
      <c r="L33" s="621"/>
      <c r="M33" s="621"/>
      <c r="N33" s="621"/>
      <c r="O33" s="621"/>
      <c r="P33" s="621"/>
      <c r="Q33" s="622"/>
      <c r="R33" s="623">
        <v>268394</v>
      </c>
      <c r="S33" s="624"/>
      <c r="T33" s="624"/>
      <c r="U33" s="624"/>
      <c r="V33" s="624"/>
      <c r="W33" s="624"/>
      <c r="X33" s="624"/>
      <c r="Y33" s="625"/>
      <c r="Z33" s="626">
        <v>0.4</v>
      </c>
      <c r="AA33" s="626"/>
      <c r="AB33" s="626"/>
      <c r="AC33" s="626"/>
      <c r="AD33" s="627">
        <v>20114</v>
      </c>
      <c r="AE33" s="627"/>
      <c r="AF33" s="627"/>
      <c r="AG33" s="627"/>
      <c r="AH33" s="627"/>
      <c r="AI33" s="627"/>
      <c r="AJ33" s="627"/>
      <c r="AK33" s="627"/>
      <c r="AL33" s="628">
        <v>0.1</v>
      </c>
      <c r="AM33" s="629"/>
      <c r="AN33" s="629"/>
      <c r="AO33" s="630"/>
      <c r="AP33" s="675"/>
      <c r="AQ33" s="676"/>
      <c r="AR33" s="676"/>
      <c r="AS33" s="676"/>
      <c r="AT33" s="679"/>
      <c r="AU33" s="207"/>
      <c r="AV33" s="207"/>
      <c r="AW33" s="207"/>
      <c r="AX33" s="646" t="s">
        <v>306</v>
      </c>
      <c r="AY33" s="647"/>
      <c r="AZ33" s="647"/>
      <c r="BA33" s="647"/>
      <c r="BB33" s="647"/>
      <c r="BC33" s="647"/>
      <c r="BD33" s="647"/>
      <c r="BE33" s="647"/>
      <c r="BF33" s="648"/>
      <c r="BG33" s="681">
        <v>99.1</v>
      </c>
      <c r="BH33" s="682"/>
      <c r="BI33" s="682"/>
      <c r="BJ33" s="682"/>
      <c r="BK33" s="682"/>
      <c r="BL33" s="682"/>
      <c r="BM33" s="683">
        <v>97.4</v>
      </c>
      <c r="BN33" s="682"/>
      <c r="BO33" s="682"/>
      <c r="BP33" s="682"/>
      <c r="BQ33" s="684"/>
      <c r="BR33" s="681">
        <v>98.8</v>
      </c>
      <c r="BS33" s="682"/>
      <c r="BT33" s="682"/>
      <c r="BU33" s="682"/>
      <c r="BV33" s="682"/>
      <c r="BW33" s="682"/>
      <c r="BX33" s="683">
        <v>96.6</v>
      </c>
      <c r="BY33" s="682"/>
      <c r="BZ33" s="682"/>
      <c r="CA33" s="682"/>
      <c r="CB33" s="684"/>
      <c r="CD33" s="620" t="s">
        <v>307</v>
      </c>
      <c r="CE33" s="621"/>
      <c r="CF33" s="621"/>
      <c r="CG33" s="621"/>
      <c r="CH33" s="621"/>
      <c r="CI33" s="621"/>
      <c r="CJ33" s="621"/>
      <c r="CK33" s="621"/>
      <c r="CL33" s="621"/>
      <c r="CM33" s="621"/>
      <c r="CN33" s="621"/>
      <c r="CO33" s="621"/>
      <c r="CP33" s="621"/>
      <c r="CQ33" s="622"/>
      <c r="CR33" s="623">
        <v>20880600</v>
      </c>
      <c r="CS33" s="644"/>
      <c r="CT33" s="644"/>
      <c r="CU33" s="644"/>
      <c r="CV33" s="644"/>
      <c r="CW33" s="644"/>
      <c r="CX33" s="644"/>
      <c r="CY33" s="645"/>
      <c r="CZ33" s="628">
        <v>36.1</v>
      </c>
      <c r="DA33" s="656"/>
      <c r="DB33" s="656"/>
      <c r="DC33" s="658"/>
      <c r="DD33" s="632">
        <v>14733684</v>
      </c>
      <c r="DE33" s="644"/>
      <c r="DF33" s="644"/>
      <c r="DG33" s="644"/>
      <c r="DH33" s="644"/>
      <c r="DI33" s="644"/>
      <c r="DJ33" s="644"/>
      <c r="DK33" s="645"/>
      <c r="DL33" s="632">
        <v>11091949</v>
      </c>
      <c r="DM33" s="644"/>
      <c r="DN33" s="644"/>
      <c r="DO33" s="644"/>
      <c r="DP33" s="644"/>
      <c r="DQ33" s="644"/>
      <c r="DR33" s="644"/>
      <c r="DS33" s="644"/>
      <c r="DT33" s="644"/>
      <c r="DU33" s="644"/>
      <c r="DV33" s="645"/>
      <c r="DW33" s="628">
        <v>34.799999999999997</v>
      </c>
      <c r="DX33" s="656"/>
      <c r="DY33" s="656"/>
      <c r="DZ33" s="656"/>
      <c r="EA33" s="656"/>
      <c r="EB33" s="656"/>
      <c r="EC33" s="657"/>
    </row>
    <row r="34" spans="2:133" ht="11.25" customHeight="1" x14ac:dyDescent="0.2">
      <c r="B34" s="620" t="s">
        <v>308</v>
      </c>
      <c r="C34" s="621"/>
      <c r="D34" s="621"/>
      <c r="E34" s="621"/>
      <c r="F34" s="621"/>
      <c r="G34" s="621"/>
      <c r="H34" s="621"/>
      <c r="I34" s="621"/>
      <c r="J34" s="621"/>
      <c r="K34" s="621"/>
      <c r="L34" s="621"/>
      <c r="M34" s="621"/>
      <c r="N34" s="621"/>
      <c r="O34" s="621"/>
      <c r="P34" s="621"/>
      <c r="Q34" s="622"/>
      <c r="R34" s="623">
        <v>299231</v>
      </c>
      <c r="S34" s="624"/>
      <c r="T34" s="624"/>
      <c r="U34" s="624"/>
      <c r="V34" s="624"/>
      <c r="W34" s="624"/>
      <c r="X34" s="624"/>
      <c r="Y34" s="625"/>
      <c r="Z34" s="626">
        <v>0.5</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6731310</v>
      </c>
      <c r="CS34" s="624"/>
      <c r="CT34" s="624"/>
      <c r="CU34" s="624"/>
      <c r="CV34" s="624"/>
      <c r="CW34" s="624"/>
      <c r="CX34" s="624"/>
      <c r="CY34" s="625"/>
      <c r="CZ34" s="628">
        <v>11.6</v>
      </c>
      <c r="DA34" s="656"/>
      <c r="DB34" s="656"/>
      <c r="DC34" s="658"/>
      <c r="DD34" s="632">
        <v>5020958</v>
      </c>
      <c r="DE34" s="624"/>
      <c r="DF34" s="624"/>
      <c r="DG34" s="624"/>
      <c r="DH34" s="624"/>
      <c r="DI34" s="624"/>
      <c r="DJ34" s="624"/>
      <c r="DK34" s="625"/>
      <c r="DL34" s="632">
        <v>4271924</v>
      </c>
      <c r="DM34" s="624"/>
      <c r="DN34" s="624"/>
      <c r="DO34" s="624"/>
      <c r="DP34" s="624"/>
      <c r="DQ34" s="624"/>
      <c r="DR34" s="624"/>
      <c r="DS34" s="624"/>
      <c r="DT34" s="624"/>
      <c r="DU34" s="624"/>
      <c r="DV34" s="625"/>
      <c r="DW34" s="628">
        <v>13.4</v>
      </c>
      <c r="DX34" s="656"/>
      <c r="DY34" s="656"/>
      <c r="DZ34" s="656"/>
      <c r="EA34" s="656"/>
      <c r="EB34" s="656"/>
      <c r="EC34" s="657"/>
    </row>
    <row r="35" spans="2:133" ht="11.25" customHeight="1" x14ac:dyDescent="0.2">
      <c r="B35" s="620" t="s">
        <v>310</v>
      </c>
      <c r="C35" s="621"/>
      <c r="D35" s="621"/>
      <c r="E35" s="621"/>
      <c r="F35" s="621"/>
      <c r="G35" s="621"/>
      <c r="H35" s="621"/>
      <c r="I35" s="621"/>
      <c r="J35" s="621"/>
      <c r="K35" s="621"/>
      <c r="L35" s="621"/>
      <c r="M35" s="621"/>
      <c r="N35" s="621"/>
      <c r="O35" s="621"/>
      <c r="P35" s="621"/>
      <c r="Q35" s="622"/>
      <c r="R35" s="623">
        <v>1242868</v>
      </c>
      <c r="S35" s="624"/>
      <c r="T35" s="624"/>
      <c r="U35" s="624"/>
      <c r="V35" s="624"/>
      <c r="W35" s="624"/>
      <c r="X35" s="624"/>
      <c r="Y35" s="625"/>
      <c r="Z35" s="626">
        <v>2</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440715</v>
      </c>
      <c r="CS35" s="644"/>
      <c r="CT35" s="644"/>
      <c r="CU35" s="644"/>
      <c r="CV35" s="644"/>
      <c r="CW35" s="644"/>
      <c r="CX35" s="644"/>
      <c r="CY35" s="645"/>
      <c r="CZ35" s="628">
        <v>0.8</v>
      </c>
      <c r="DA35" s="656"/>
      <c r="DB35" s="656"/>
      <c r="DC35" s="658"/>
      <c r="DD35" s="632">
        <v>341761</v>
      </c>
      <c r="DE35" s="644"/>
      <c r="DF35" s="644"/>
      <c r="DG35" s="644"/>
      <c r="DH35" s="644"/>
      <c r="DI35" s="644"/>
      <c r="DJ35" s="644"/>
      <c r="DK35" s="645"/>
      <c r="DL35" s="632">
        <v>341761</v>
      </c>
      <c r="DM35" s="644"/>
      <c r="DN35" s="644"/>
      <c r="DO35" s="644"/>
      <c r="DP35" s="644"/>
      <c r="DQ35" s="644"/>
      <c r="DR35" s="644"/>
      <c r="DS35" s="644"/>
      <c r="DT35" s="644"/>
      <c r="DU35" s="644"/>
      <c r="DV35" s="645"/>
      <c r="DW35" s="628">
        <v>1.1000000000000001</v>
      </c>
      <c r="DX35" s="656"/>
      <c r="DY35" s="656"/>
      <c r="DZ35" s="656"/>
      <c r="EA35" s="656"/>
      <c r="EB35" s="656"/>
      <c r="EC35" s="657"/>
    </row>
    <row r="36" spans="2:133" ht="11.25" customHeight="1" x14ac:dyDescent="0.2">
      <c r="B36" s="620" t="s">
        <v>314</v>
      </c>
      <c r="C36" s="621"/>
      <c r="D36" s="621"/>
      <c r="E36" s="621"/>
      <c r="F36" s="621"/>
      <c r="G36" s="621"/>
      <c r="H36" s="621"/>
      <c r="I36" s="621"/>
      <c r="J36" s="621"/>
      <c r="K36" s="621"/>
      <c r="L36" s="621"/>
      <c r="M36" s="621"/>
      <c r="N36" s="621"/>
      <c r="O36" s="621"/>
      <c r="P36" s="621"/>
      <c r="Q36" s="622"/>
      <c r="R36" s="623">
        <v>2866707</v>
      </c>
      <c r="S36" s="624"/>
      <c r="T36" s="624"/>
      <c r="U36" s="624"/>
      <c r="V36" s="624"/>
      <c r="W36" s="624"/>
      <c r="X36" s="624"/>
      <c r="Y36" s="625"/>
      <c r="Z36" s="626">
        <v>4.7</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7988194</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15815</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3900451</v>
      </c>
      <c r="CS36" s="624"/>
      <c r="CT36" s="624"/>
      <c r="CU36" s="624"/>
      <c r="CV36" s="624"/>
      <c r="CW36" s="624"/>
      <c r="CX36" s="624"/>
      <c r="CY36" s="625"/>
      <c r="CZ36" s="628">
        <v>6.7</v>
      </c>
      <c r="DA36" s="656"/>
      <c r="DB36" s="656"/>
      <c r="DC36" s="658"/>
      <c r="DD36" s="632">
        <v>3282483</v>
      </c>
      <c r="DE36" s="624"/>
      <c r="DF36" s="624"/>
      <c r="DG36" s="624"/>
      <c r="DH36" s="624"/>
      <c r="DI36" s="624"/>
      <c r="DJ36" s="624"/>
      <c r="DK36" s="625"/>
      <c r="DL36" s="632">
        <v>2135974</v>
      </c>
      <c r="DM36" s="624"/>
      <c r="DN36" s="624"/>
      <c r="DO36" s="624"/>
      <c r="DP36" s="624"/>
      <c r="DQ36" s="624"/>
      <c r="DR36" s="624"/>
      <c r="DS36" s="624"/>
      <c r="DT36" s="624"/>
      <c r="DU36" s="624"/>
      <c r="DV36" s="625"/>
      <c r="DW36" s="628">
        <v>6.7</v>
      </c>
      <c r="DX36" s="656"/>
      <c r="DY36" s="656"/>
      <c r="DZ36" s="656"/>
      <c r="EA36" s="656"/>
      <c r="EB36" s="656"/>
      <c r="EC36" s="657"/>
    </row>
    <row r="37" spans="2:133" ht="11.25" customHeight="1" x14ac:dyDescent="0.2">
      <c r="B37" s="620" t="s">
        <v>318</v>
      </c>
      <c r="C37" s="621"/>
      <c r="D37" s="621"/>
      <c r="E37" s="621"/>
      <c r="F37" s="621"/>
      <c r="G37" s="621"/>
      <c r="H37" s="621"/>
      <c r="I37" s="621"/>
      <c r="J37" s="621"/>
      <c r="K37" s="621"/>
      <c r="L37" s="621"/>
      <c r="M37" s="621"/>
      <c r="N37" s="621"/>
      <c r="O37" s="621"/>
      <c r="P37" s="621"/>
      <c r="Q37" s="622"/>
      <c r="R37" s="623">
        <v>3152980</v>
      </c>
      <c r="S37" s="624"/>
      <c r="T37" s="624"/>
      <c r="U37" s="624"/>
      <c r="V37" s="624"/>
      <c r="W37" s="624"/>
      <c r="X37" s="624"/>
      <c r="Y37" s="625"/>
      <c r="Z37" s="626">
        <v>5.2</v>
      </c>
      <c r="AA37" s="626"/>
      <c r="AB37" s="626"/>
      <c r="AC37" s="626"/>
      <c r="AD37" s="627">
        <v>25</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2332517</v>
      </c>
      <c r="BA37" s="624"/>
      <c r="BB37" s="624"/>
      <c r="BC37" s="624"/>
      <c r="BD37" s="644"/>
      <c r="BE37" s="644"/>
      <c r="BF37" s="669"/>
      <c r="BG37" s="620" t="s">
        <v>320</v>
      </c>
      <c r="BH37" s="621"/>
      <c r="BI37" s="621"/>
      <c r="BJ37" s="621"/>
      <c r="BK37" s="621"/>
      <c r="BL37" s="621"/>
      <c r="BM37" s="621"/>
      <c r="BN37" s="621"/>
      <c r="BO37" s="621"/>
      <c r="BP37" s="621"/>
      <c r="BQ37" s="621"/>
      <c r="BR37" s="621"/>
      <c r="BS37" s="621"/>
      <c r="BT37" s="621"/>
      <c r="BU37" s="622"/>
      <c r="BV37" s="623">
        <v>15815</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23775</v>
      </c>
      <c r="CS37" s="644"/>
      <c r="CT37" s="644"/>
      <c r="CU37" s="644"/>
      <c r="CV37" s="644"/>
      <c r="CW37" s="644"/>
      <c r="CX37" s="644"/>
      <c r="CY37" s="645"/>
      <c r="CZ37" s="628">
        <v>0</v>
      </c>
      <c r="DA37" s="656"/>
      <c r="DB37" s="656"/>
      <c r="DC37" s="658"/>
      <c r="DD37" s="632">
        <v>23775</v>
      </c>
      <c r="DE37" s="644"/>
      <c r="DF37" s="644"/>
      <c r="DG37" s="644"/>
      <c r="DH37" s="644"/>
      <c r="DI37" s="644"/>
      <c r="DJ37" s="644"/>
      <c r="DK37" s="645"/>
      <c r="DL37" s="632">
        <v>23775</v>
      </c>
      <c r="DM37" s="644"/>
      <c r="DN37" s="644"/>
      <c r="DO37" s="644"/>
      <c r="DP37" s="644"/>
      <c r="DQ37" s="644"/>
      <c r="DR37" s="644"/>
      <c r="DS37" s="644"/>
      <c r="DT37" s="644"/>
      <c r="DU37" s="644"/>
      <c r="DV37" s="645"/>
      <c r="DW37" s="628">
        <v>0.1</v>
      </c>
      <c r="DX37" s="656"/>
      <c r="DY37" s="656"/>
      <c r="DZ37" s="656"/>
      <c r="EA37" s="656"/>
      <c r="EB37" s="656"/>
      <c r="EC37" s="657"/>
    </row>
    <row r="38" spans="2:133" ht="11.25" customHeight="1" x14ac:dyDescent="0.2">
      <c r="B38" s="620" t="s">
        <v>322</v>
      </c>
      <c r="C38" s="621"/>
      <c r="D38" s="621"/>
      <c r="E38" s="621"/>
      <c r="F38" s="621"/>
      <c r="G38" s="621"/>
      <c r="H38" s="621"/>
      <c r="I38" s="621"/>
      <c r="J38" s="621"/>
      <c r="K38" s="621"/>
      <c r="L38" s="621"/>
      <c r="M38" s="621"/>
      <c r="N38" s="621"/>
      <c r="O38" s="621"/>
      <c r="P38" s="621"/>
      <c r="Q38" s="622"/>
      <c r="R38" s="623">
        <v>3595700</v>
      </c>
      <c r="S38" s="624"/>
      <c r="T38" s="624"/>
      <c r="U38" s="624"/>
      <c r="V38" s="624"/>
      <c r="W38" s="624"/>
      <c r="X38" s="624"/>
      <c r="Y38" s="625"/>
      <c r="Z38" s="626">
        <v>5.9</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117220</v>
      </c>
      <c r="BA38" s="624"/>
      <c r="BB38" s="624"/>
      <c r="BC38" s="624"/>
      <c r="BD38" s="644"/>
      <c r="BE38" s="644"/>
      <c r="BF38" s="669"/>
      <c r="BG38" s="620" t="s">
        <v>324</v>
      </c>
      <c r="BH38" s="621"/>
      <c r="BI38" s="621"/>
      <c r="BJ38" s="621"/>
      <c r="BK38" s="621"/>
      <c r="BL38" s="621"/>
      <c r="BM38" s="621"/>
      <c r="BN38" s="621"/>
      <c r="BO38" s="621"/>
      <c r="BP38" s="621"/>
      <c r="BQ38" s="621"/>
      <c r="BR38" s="621"/>
      <c r="BS38" s="621"/>
      <c r="BT38" s="621"/>
      <c r="BU38" s="622"/>
      <c r="BV38" s="623">
        <v>19150</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5621981</v>
      </c>
      <c r="CS38" s="624"/>
      <c r="CT38" s="624"/>
      <c r="CU38" s="624"/>
      <c r="CV38" s="624"/>
      <c r="CW38" s="624"/>
      <c r="CX38" s="624"/>
      <c r="CY38" s="625"/>
      <c r="CZ38" s="628">
        <v>9.6999999999999993</v>
      </c>
      <c r="DA38" s="656"/>
      <c r="DB38" s="656"/>
      <c r="DC38" s="658"/>
      <c r="DD38" s="632">
        <v>4474182</v>
      </c>
      <c r="DE38" s="624"/>
      <c r="DF38" s="624"/>
      <c r="DG38" s="624"/>
      <c r="DH38" s="624"/>
      <c r="DI38" s="624"/>
      <c r="DJ38" s="624"/>
      <c r="DK38" s="625"/>
      <c r="DL38" s="632">
        <v>4342290</v>
      </c>
      <c r="DM38" s="624"/>
      <c r="DN38" s="624"/>
      <c r="DO38" s="624"/>
      <c r="DP38" s="624"/>
      <c r="DQ38" s="624"/>
      <c r="DR38" s="624"/>
      <c r="DS38" s="624"/>
      <c r="DT38" s="624"/>
      <c r="DU38" s="624"/>
      <c r="DV38" s="625"/>
      <c r="DW38" s="628">
        <v>13.6</v>
      </c>
      <c r="DX38" s="656"/>
      <c r="DY38" s="656"/>
      <c r="DZ38" s="656"/>
      <c r="EA38" s="656"/>
      <c r="EB38" s="656"/>
      <c r="EC38" s="657"/>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38698</v>
      </c>
      <c r="BA39" s="624"/>
      <c r="BB39" s="624"/>
      <c r="BC39" s="624"/>
      <c r="BD39" s="644"/>
      <c r="BE39" s="644"/>
      <c r="BF39" s="669"/>
      <c r="BG39" s="620" t="s">
        <v>328</v>
      </c>
      <c r="BH39" s="621"/>
      <c r="BI39" s="621"/>
      <c r="BJ39" s="621"/>
      <c r="BK39" s="621"/>
      <c r="BL39" s="621"/>
      <c r="BM39" s="621"/>
      <c r="BN39" s="621"/>
      <c r="BO39" s="621"/>
      <c r="BP39" s="621"/>
      <c r="BQ39" s="621"/>
      <c r="BR39" s="621"/>
      <c r="BS39" s="621"/>
      <c r="BT39" s="621"/>
      <c r="BU39" s="622"/>
      <c r="BV39" s="623">
        <v>27568</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1056064</v>
      </c>
      <c r="CS39" s="644"/>
      <c r="CT39" s="644"/>
      <c r="CU39" s="644"/>
      <c r="CV39" s="644"/>
      <c r="CW39" s="644"/>
      <c r="CX39" s="644"/>
      <c r="CY39" s="645"/>
      <c r="CZ39" s="628">
        <v>1.8</v>
      </c>
      <c r="DA39" s="656"/>
      <c r="DB39" s="656"/>
      <c r="DC39" s="658"/>
      <c r="DD39" s="632">
        <v>986478</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2">
      <c r="B40" s="620" t="s">
        <v>330</v>
      </c>
      <c r="C40" s="621"/>
      <c r="D40" s="621"/>
      <c r="E40" s="621"/>
      <c r="F40" s="621"/>
      <c r="G40" s="621"/>
      <c r="H40" s="621"/>
      <c r="I40" s="621"/>
      <c r="J40" s="621"/>
      <c r="K40" s="621"/>
      <c r="L40" s="621"/>
      <c r="M40" s="621"/>
      <c r="N40" s="621"/>
      <c r="O40" s="621"/>
      <c r="P40" s="621"/>
      <c r="Q40" s="622"/>
      <c r="R40" s="623">
        <v>140000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v>7515</v>
      </c>
      <c r="BA40" s="624"/>
      <c r="BB40" s="624"/>
      <c r="BC40" s="624"/>
      <c r="BD40" s="644"/>
      <c r="BE40" s="644"/>
      <c r="BF40" s="669"/>
      <c r="BG40" s="673" t="s">
        <v>332</v>
      </c>
      <c r="BH40" s="674"/>
      <c r="BI40" s="674"/>
      <c r="BJ40" s="674"/>
      <c r="BK40" s="674"/>
      <c r="BL40" s="211"/>
      <c r="BM40" s="621" t="s">
        <v>333</v>
      </c>
      <c r="BN40" s="621"/>
      <c r="BO40" s="621"/>
      <c r="BP40" s="621"/>
      <c r="BQ40" s="621"/>
      <c r="BR40" s="621"/>
      <c r="BS40" s="621"/>
      <c r="BT40" s="621"/>
      <c r="BU40" s="622"/>
      <c r="BV40" s="623">
        <v>90</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3130079</v>
      </c>
      <c r="CS40" s="624"/>
      <c r="CT40" s="624"/>
      <c r="CU40" s="624"/>
      <c r="CV40" s="624"/>
      <c r="CW40" s="624"/>
      <c r="CX40" s="624"/>
      <c r="CY40" s="625"/>
      <c r="CZ40" s="628">
        <v>5.4</v>
      </c>
      <c r="DA40" s="656"/>
      <c r="DB40" s="656"/>
      <c r="DC40" s="658"/>
      <c r="DD40" s="632">
        <v>627822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2">
      <c r="B41" s="646" t="s">
        <v>335</v>
      </c>
      <c r="C41" s="647"/>
      <c r="D41" s="647"/>
      <c r="E41" s="647"/>
      <c r="F41" s="647"/>
      <c r="G41" s="647"/>
      <c r="H41" s="647"/>
      <c r="I41" s="647"/>
      <c r="J41" s="647"/>
      <c r="K41" s="647"/>
      <c r="L41" s="647"/>
      <c r="M41" s="647"/>
      <c r="N41" s="647"/>
      <c r="O41" s="647"/>
      <c r="P41" s="647"/>
      <c r="Q41" s="648"/>
      <c r="R41" s="695">
        <v>61047730</v>
      </c>
      <c r="S41" s="696"/>
      <c r="T41" s="696"/>
      <c r="U41" s="696"/>
      <c r="V41" s="696"/>
      <c r="W41" s="696"/>
      <c r="X41" s="696"/>
      <c r="Y41" s="700"/>
      <c r="Z41" s="701">
        <v>100</v>
      </c>
      <c r="AA41" s="701"/>
      <c r="AB41" s="701"/>
      <c r="AC41" s="701"/>
      <c r="AD41" s="702">
        <v>31713755</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1011556</v>
      </c>
      <c r="BA41" s="624"/>
      <c r="BB41" s="624"/>
      <c r="BC41" s="624"/>
      <c r="BD41" s="644"/>
      <c r="BE41" s="644"/>
      <c r="BF41" s="669"/>
      <c r="BG41" s="673"/>
      <c r="BH41" s="674"/>
      <c r="BI41" s="674"/>
      <c r="BJ41" s="674"/>
      <c r="BK41" s="674"/>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4480688</v>
      </c>
      <c r="BA42" s="696"/>
      <c r="BB42" s="696"/>
      <c r="BC42" s="696"/>
      <c r="BD42" s="682"/>
      <c r="BE42" s="682"/>
      <c r="BF42" s="684"/>
      <c r="BG42" s="675"/>
      <c r="BH42" s="676"/>
      <c r="BI42" s="676"/>
      <c r="BJ42" s="676"/>
      <c r="BK42" s="676"/>
      <c r="BL42" s="212"/>
      <c r="BM42" s="647" t="s">
        <v>340</v>
      </c>
      <c r="BN42" s="647"/>
      <c r="BO42" s="647"/>
      <c r="BP42" s="647"/>
      <c r="BQ42" s="647"/>
      <c r="BR42" s="647"/>
      <c r="BS42" s="647"/>
      <c r="BT42" s="647"/>
      <c r="BU42" s="648"/>
      <c r="BV42" s="695">
        <v>345</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5658256</v>
      </c>
      <c r="CS42" s="644"/>
      <c r="CT42" s="644"/>
      <c r="CU42" s="644"/>
      <c r="CV42" s="644"/>
      <c r="CW42" s="644"/>
      <c r="CX42" s="644"/>
      <c r="CY42" s="645"/>
      <c r="CZ42" s="628">
        <v>9.8000000000000007</v>
      </c>
      <c r="DA42" s="656"/>
      <c r="DB42" s="656"/>
      <c r="DC42" s="658"/>
      <c r="DD42" s="632">
        <v>926231</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319676</v>
      </c>
      <c r="CS43" s="644"/>
      <c r="CT43" s="644"/>
      <c r="CU43" s="644"/>
      <c r="CV43" s="644"/>
      <c r="CW43" s="644"/>
      <c r="CX43" s="644"/>
      <c r="CY43" s="645"/>
      <c r="CZ43" s="628">
        <v>0.6</v>
      </c>
      <c r="DA43" s="656"/>
      <c r="DB43" s="656"/>
      <c r="DC43" s="658"/>
      <c r="DD43" s="632">
        <v>319633</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5658256</v>
      </c>
      <c r="CS44" s="624"/>
      <c r="CT44" s="624"/>
      <c r="CU44" s="624"/>
      <c r="CV44" s="624"/>
      <c r="CW44" s="624"/>
      <c r="CX44" s="624"/>
      <c r="CY44" s="625"/>
      <c r="CZ44" s="628">
        <v>9.8000000000000007</v>
      </c>
      <c r="DA44" s="629"/>
      <c r="DB44" s="629"/>
      <c r="DC44" s="635"/>
      <c r="DD44" s="632">
        <v>926231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1223283</v>
      </c>
      <c r="CS45" s="644"/>
      <c r="CT45" s="644"/>
      <c r="CU45" s="644"/>
      <c r="CV45" s="644"/>
      <c r="CW45" s="644"/>
      <c r="CX45" s="644"/>
      <c r="CY45" s="645"/>
      <c r="CZ45" s="628">
        <v>2.1</v>
      </c>
      <c r="DA45" s="656"/>
      <c r="DB45" s="656"/>
      <c r="DC45" s="658"/>
      <c r="DD45" s="632">
        <v>48387</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4382678</v>
      </c>
      <c r="CS46" s="624"/>
      <c r="CT46" s="624"/>
      <c r="CU46" s="624"/>
      <c r="CV46" s="624"/>
      <c r="CW46" s="624"/>
      <c r="CX46" s="624"/>
      <c r="CY46" s="625"/>
      <c r="CZ46" s="628">
        <v>7.6</v>
      </c>
      <c r="DA46" s="629"/>
      <c r="DB46" s="629"/>
      <c r="DC46" s="635"/>
      <c r="DD46" s="632">
        <v>866603</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t="s">
        <v>122</v>
      </c>
      <c r="CS47" s="644"/>
      <c r="CT47" s="644"/>
      <c r="CU47" s="644"/>
      <c r="CV47" s="644"/>
      <c r="CW47" s="644"/>
      <c r="CX47" s="644"/>
      <c r="CY47" s="645"/>
      <c r="CZ47" s="628" t="s">
        <v>122</v>
      </c>
      <c r="DA47" s="656"/>
      <c r="DB47" s="656"/>
      <c r="DC47" s="658"/>
      <c r="DD47" s="632" t="s">
        <v>122</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ht="11"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6" t="s">
        <v>351</v>
      </c>
      <c r="CE49" s="647"/>
      <c r="CF49" s="647"/>
      <c r="CG49" s="647"/>
      <c r="CH49" s="647"/>
      <c r="CI49" s="647"/>
      <c r="CJ49" s="647"/>
      <c r="CK49" s="647"/>
      <c r="CL49" s="647"/>
      <c r="CM49" s="647"/>
      <c r="CN49" s="647"/>
      <c r="CO49" s="647"/>
      <c r="CP49" s="647"/>
      <c r="CQ49" s="648"/>
      <c r="CR49" s="695">
        <v>57913383</v>
      </c>
      <c r="CS49" s="682"/>
      <c r="CT49" s="682"/>
      <c r="CU49" s="682"/>
      <c r="CV49" s="682"/>
      <c r="CW49" s="682"/>
      <c r="CX49" s="682"/>
      <c r="CY49" s="711"/>
      <c r="CZ49" s="703">
        <v>100</v>
      </c>
      <c r="DA49" s="712"/>
      <c r="DB49" s="712"/>
      <c r="DC49" s="713"/>
      <c r="DD49" s="714">
        <v>35151081</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gE4kbY9dt/bcajXLk4tXonFv17b3LBDaRN5JR///cu7DJ8x7AcNCeAaO1/5ePwlTJCFXHZJ6VU88VZJV/SbX0A==" saltValue="8Xu4ioNzNLAoSzLNUa0yM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9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 zeroHeight="1" x14ac:dyDescent="0.2"/>
  <cols>
    <col min="1" max="130" width="2.7265625" style="219" customWidth="1"/>
    <col min="131" max="131" width="1.63281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61048</v>
      </c>
      <c r="R7" s="753"/>
      <c r="S7" s="753"/>
      <c r="T7" s="753"/>
      <c r="U7" s="753"/>
      <c r="V7" s="753">
        <v>57913</v>
      </c>
      <c r="W7" s="753"/>
      <c r="X7" s="753"/>
      <c r="Y7" s="753"/>
      <c r="Z7" s="753"/>
      <c r="AA7" s="753">
        <v>3134</v>
      </c>
      <c r="AB7" s="753"/>
      <c r="AC7" s="753"/>
      <c r="AD7" s="753"/>
      <c r="AE7" s="754"/>
      <c r="AF7" s="755">
        <v>2953</v>
      </c>
      <c r="AG7" s="756"/>
      <c r="AH7" s="756"/>
      <c r="AI7" s="756"/>
      <c r="AJ7" s="757"/>
      <c r="AK7" s="758"/>
      <c r="AL7" s="759"/>
      <c r="AM7" s="759"/>
      <c r="AN7" s="759"/>
      <c r="AO7" s="759"/>
      <c r="AP7" s="759">
        <v>36275</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551</v>
      </c>
      <c r="BT7" s="747"/>
      <c r="BU7" s="747"/>
      <c r="BV7" s="747"/>
      <c r="BW7" s="747"/>
      <c r="BX7" s="747"/>
      <c r="BY7" s="747"/>
      <c r="BZ7" s="747"/>
      <c r="CA7" s="747"/>
      <c r="CB7" s="747"/>
      <c r="CC7" s="747"/>
      <c r="CD7" s="747"/>
      <c r="CE7" s="747"/>
      <c r="CF7" s="747"/>
      <c r="CG7" s="762"/>
      <c r="CH7" s="743">
        <v>-2</v>
      </c>
      <c r="CI7" s="744"/>
      <c r="CJ7" s="744"/>
      <c r="CK7" s="744"/>
      <c r="CL7" s="745"/>
      <c r="CM7" s="743">
        <v>1043</v>
      </c>
      <c r="CN7" s="744"/>
      <c r="CO7" s="744"/>
      <c r="CP7" s="744"/>
      <c r="CQ7" s="745"/>
      <c r="CR7" s="743">
        <v>10</v>
      </c>
      <c r="CS7" s="744"/>
      <c r="CT7" s="744"/>
      <c r="CU7" s="744"/>
      <c r="CV7" s="745"/>
      <c r="CW7" s="743">
        <v>40</v>
      </c>
      <c r="CX7" s="744"/>
      <c r="CY7" s="744"/>
      <c r="CZ7" s="744"/>
      <c r="DA7" s="745"/>
      <c r="DB7" s="743" t="s">
        <v>557</v>
      </c>
      <c r="DC7" s="744"/>
      <c r="DD7" s="744"/>
      <c r="DE7" s="744"/>
      <c r="DF7" s="745"/>
      <c r="DG7" s="743" t="s">
        <v>557</v>
      </c>
      <c r="DH7" s="744"/>
      <c r="DI7" s="744"/>
      <c r="DJ7" s="744"/>
      <c r="DK7" s="745"/>
      <c r="DL7" s="743" t="s">
        <v>557</v>
      </c>
      <c r="DM7" s="744"/>
      <c r="DN7" s="744"/>
      <c r="DO7" s="744"/>
      <c r="DP7" s="745"/>
      <c r="DQ7" s="743" t="s">
        <v>557</v>
      </c>
      <c r="DR7" s="744"/>
      <c r="DS7" s="744"/>
      <c r="DT7" s="744"/>
      <c r="DU7" s="745"/>
      <c r="DV7" s="746"/>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552</v>
      </c>
      <c r="BT8" s="774"/>
      <c r="BU8" s="774"/>
      <c r="BV8" s="774"/>
      <c r="BW8" s="774"/>
      <c r="BX8" s="774"/>
      <c r="BY8" s="774"/>
      <c r="BZ8" s="774"/>
      <c r="CA8" s="774"/>
      <c r="CB8" s="774"/>
      <c r="CC8" s="774"/>
      <c r="CD8" s="774"/>
      <c r="CE8" s="774"/>
      <c r="CF8" s="774"/>
      <c r="CG8" s="775"/>
      <c r="CH8" s="776" t="s">
        <v>557</v>
      </c>
      <c r="CI8" s="777"/>
      <c r="CJ8" s="777"/>
      <c r="CK8" s="777"/>
      <c r="CL8" s="778"/>
      <c r="CM8" s="776">
        <v>1389</v>
      </c>
      <c r="CN8" s="777"/>
      <c r="CO8" s="777"/>
      <c r="CP8" s="777"/>
      <c r="CQ8" s="778"/>
      <c r="CR8" s="776">
        <v>982</v>
      </c>
      <c r="CS8" s="777"/>
      <c r="CT8" s="777"/>
      <c r="CU8" s="777"/>
      <c r="CV8" s="778"/>
      <c r="CW8" s="776" t="s">
        <v>557</v>
      </c>
      <c r="CX8" s="777"/>
      <c r="CY8" s="777"/>
      <c r="CZ8" s="777"/>
      <c r="DA8" s="778"/>
      <c r="DB8" s="776" t="s">
        <v>557</v>
      </c>
      <c r="DC8" s="777"/>
      <c r="DD8" s="777"/>
      <c r="DE8" s="777"/>
      <c r="DF8" s="778"/>
      <c r="DG8" s="776" t="s">
        <v>557</v>
      </c>
      <c r="DH8" s="777"/>
      <c r="DI8" s="777"/>
      <c r="DJ8" s="777"/>
      <c r="DK8" s="778"/>
      <c r="DL8" s="776" t="s">
        <v>557</v>
      </c>
      <c r="DM8" s="777"/>
      <c r="DN8" s="777"/>
      <c r="DO8" s="777"/>
      <c r="DP8" s="778"/>
      <c r="DQ8" s="776" t="s">
        <v>557</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553</v>
      </c>
      <c r="BT9" s="774"/>
      <c r="BU9" s="774"/>
      <c r="BV9" s="774"/>
      <c r="BW9" s="774"/>
      <c r="BX9" s="774"/>
      <c r="BY9" s="774"/>
      <c r="BZ9" s="774"/>
      <c r="CA9" s="774"/>
      <c r="CB9" s="774"/>
      <c r="CC9" s="774"/>
      <c r="CD9" s="774"/>
      <c r="CE9" s="774"/>
      <c r="CF9" s="774"/>
      <c r="CG9" s="775"/>
      <c r="CH9" s="776" t="s">
        <v>557</v>
      </c>
      <c r="CI9" s="777"/>
      <c r="CJ9" s="777"/>
      <c r="CK9" s="777"/>
      <c r="CL9" s="778"/>
      <c r="CM9" s="776">
        <v>178</v>
      </c>
      <c r="CN9" s="777"/>
      <c r="CO9" s="777"/>
      <c r="CP9" s="777"/>
      <c r="CQ9" s="778"/>
      <c r="CR9" s="776">
        <v>5</v>
      </c>
      <c r="CS9" s="777"/>
      <c r="CT9" s="777"/>
      <c r="CU9" s="777"/>
      <c r="CV9" s="778"/>
      <c r="CW9" s="776" t="s">
        <v>557</v>
      </c>
      <c r="CX9" s="777"/>
      <c r="CY9" s="777"/>
      <c r="CZ9" s="777"/>
      <c r="DA9" s="778"/>
      <c r="DB9" s="776" t="s">
        <v>557</v>
      </c>
      <c r="DC9" s="777"/>
      <c r="DD9" s="777"/>
      <c r="DE9" s="777"/>
      <c r="DF9" s="778"/>
      <c r="DG9" s="776" t="s">
        <v>557</v>
      </c>
      <c r="DH9" s="777"/>
      <c r="DI9" s="777"/>
      <c r="DJ9" s="777"/>
      <c r="DK9" s="778"/>
      <c r="DL9" s="776" t="s">
        <v>557</v>
      </c>
      <c r="DM9" s="777"/>
      <c r="DN9" s="777"/>
      <c r="DO9" s="777"/>
      <c r="DP9" s="778"/>
      <c r="DQ9" s="776" t="s">
        <v>557</v>
      </c>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t="s">
        <v>554</v>
      </c>
      <c r="BT10" s="774"/>
      <c r="BU10" s="774"/>
      <c r="BV10" s="774"/>
      <c r="BW10" s="774"/>
      <c r="BX10" s="774"/>
      <c r="BY10" s="774"/>
      <c r="BZ10" s="774"/>
      <c r="CA10" s="774"/>
      <c r="CB10" s="774"/>
      <c r="CC10" s="774"/>
      <c r="CD10" s="774"/>
      <c r="CE10" s="774"/>
      <c r="CF10" s="774"/>
      <c r="CG10" s="775"/>
      <c r="CH10" s="776">
        <v>3</v>
      </c>
      <c r="CI10" s="777"/>
      <c r="CJ10" s="777"/>
      <c r="CK10" s="777"/>
      <c r="CL10" s="778"/>
      <c r="CM10" s="776">
        <v>412</v>
      </c>
      <c r="CN10" s="777"/>
      <c r="CO10" s="777"/>
      <c r="CP10" s="777"/>
      <c r="CQ10" s="778"/>
      <c r="CR10" s="776">
        <v>39</v>
      </c>
      <c r="CS10" s="777"/>
      <c r="CT10" s="777"/>
      <c r="CU10" s="777"/>
      <c r="CV10" s="778"/>
      <c r="CW10" s="776">
        <v>67</v>
      </c>
      <c r="CX10" s="777"/>
      <c r="CY10" s="777"/>
      <c r="CZ10" s="777"/>
      <c r="DA10" s="778"/>
      <c r="DB10" s="776" t="s">
        <v>557</v>
      </c>
      <c r="DC10" s="777"/>
      <c r="DD10" s="777"/>
      <c r="DE10" s="777"/>
      <c r="DF10" s="778"/>
      <c r="DG10" s="776" t="s">
        <v>557</v>
      </c>
      <c r="DH10" s="777"/>
      <c r="DI10" s="777"/>
      <c r="DJ10" s="777"/>
      <c r="DK10" s="778"/>
      <c r="DL10" s="776" t="s">
        <v>557</v>
      </c>
      <c r="DM10" s="777"/>
      <c r="DN10" s="777"/>
      <c r="DO10" s="777"/>
      <c r="DP10" s="778"/>
      <c r="DQ10" s="776" t="s">
        <v>557</v>
      </c>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t="s">
        <v>555</v>
      </c>
      <c r="BT11" s="774"/>
      <c r="BU11" s="774"/>
      <c r="BV11" s="774"/>
      <c r="BW11" s="774"/>
      <c r="BX11" s="774"/>
      <c r="BY11" s="774"/>
      <c r="BZ11" s="774"/>
      <c r="CA11" s="774"/>
      <c r="CB11" s="774"/>
      <c r="CC11" s="774"/>
      <c r="CD11" s="774"/>
      <c r="CE11" s="774"/>
      <c r="CF11" s="774"/>
      <c r="CG11" s="775"/>
      <c r="CH11" s="776">
        <v>-10</v>
      </c>
      <c r="CI11" s="777"/>
      <c r="CJ11" s="777"/>
      <c r="CK11" s="777"/>
      <c r="CL11" s="778"/>
      <c r="CM11" s="776">
        <v>87</v>
      </c>
      <c r="CN11" s="777"/>
      <c r="CO11" s="777"/>
      <c r="CP11" s="777"/>
      <c r="CQ11" s="778"/>
      <c r="CR11" s="776">
        <v>14</v>
      </c>
      <c r="CS11" s="777"/>
      <c r="CT11" s="777"/>
      <c r="CU11" s="777"/>
      <c r="CV11" s="778"/>
      <c r="CW11" s="776">
        <v>18</v>
      </c>
      <c r="CX11" s="777"/>
      <c r="CY11" s="777"/>
      <c r="CZ11" s="777"/>
      <c r="DA11" s="778"/>
      <c r="DB11" s="776" t="s">
        <v>557</v>
      </c>
      <c r="DC11" s="777"/>
      <c r="DD11" s="777"/>
      <c r="DE11" s="777"/>
      <c r="DF11" s="778"/>
      <c r="DG11" s="776" t="s">
        <v>557</v>
      </c>
      <c r="DH11" s="777"/>
      <c r="DI11" s="777"/>
      <c r="DJ11" s="777"/>
      <c r="DK11" s="778"/>
      <c r="DL11" s="776" t="s">
        <v>557</v>
      </c>
      <c r="DM11" s="777"/>
      <c r="DN11" s="777"/>
      <c r="DO11" s="777"/>
      <c r="DP11" s="778"/>
      <c r="DQ11" s="776" t="s">
        <v>557</v>
      </c>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c r="R23" s="793"/>
      <c r="S23" s="793"/>
      <c r="T23" s="793"/>
      <c r="U23" s="793"/>
      <c r="V23" s="793"/>
      <c r="W23" s="793"/>
      <c r="X23" s="793"/>
      <c r="Y23" s="793"/>
      <c r="Z23" s="793"/>
      <c r="AA23" s="793"/>
      <c r="AB23" s="793"/>
      <c r="AC23" s="793"/>
      <c r="AD23" s="793"/>
      <c r="AE23" s="794"/>
      <c r="AF23" s="795">
        <v>2953</v>
      </c>
      <c r="AG23" s="793"/>
      <c r="AH23" s="793"/>
      <c r="AI23" s="793"/>
      <c r="AJ23" s="796"/>
      <c r="AK23" s="797"/>
      <c r="AL23" s="798"/>
      <c r="AM23" s="798"/>
      <c r="AN23" s="798"/>
      <c r="AO23" s="798"/>
      <c r="AP23" s="793"/>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14668</v>
      </c>
      <c r="R28" s="823"/>
      <c r="S28" s="823"/>
      <c r="T28" s="823"/>
      <c r="U28" s="823"/>
      <c r="V28" s="823">
        <v>14348</v>
      </c>
      <c r="W28" s="823"/>
      <c r="X28" s="823"/>
      <c r="Y28" s="823"/>
      <c r="Z28" s="823"/>
      <c r="AA28" s="823">
        <v>320</v>
      </c>
      <c r="AB28" s="823"/>
      <c r="AC28" s="823"/>
      <c r="AD28" s="823"/>
      <c r="AE28" s="824"/>
      <c r="AF28" s="825">
        <v>320</v>
      </c>
      <c r="AG28" s="823"/>
      <c r="AH28" s="823"/>
      <c r="AI28" s="823"/>
      <c r="AJ28" s="826"/>
      <c r="AK28" s="827">
        <v>2179</v>
      </c>
      <c r="AL28" s="828"/>
      <c r="AM28" s="828"/>
      <c r="AN28" s="828"/>
      <c r="AO28" s="828"/>
      <c r="AP28" s="828" t="s">
        <v>556</v>
      </c>
      <c r="AQ28" s="828"/>
      <c r="AR28" s="828"/>
      <c r="AS28" s="828"/>
      <c r="AT28" s="828"/>
      <c r="AU28" s="828" t="s">
        <v>556</v>
      </c>
      <c r="AV28" s="828"/>
      <c r="AW28" s="828"/>
      <c r="AX28" s="828"/>
      <c r="AY28" s="828"/>
      <c r="AZ28" s="828" t="s">
        <v>556</v>
      </c>
      <c r="BA28" s="828"/>
      <c r="BB28" s="828"/>
      <c r="BC28" s="828"/>
      <c r="BD28" s="828"/>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13399</v>
      </c>
      <c r="R29" s="784"/>
      <c r="S29" s="784"/>
      <c r="T29" s="784"/>
      <c r="U29" s="784"/>
      <c r="V29" s="784">
        <v>13383</v>
      </c>
      <c r="W29" s="784"/>
      <c r="X29" s="784"/>
      <c r="Y29" s="784"/>
      <c r="Z29" s="784"/>
      <c r="AA29" s="784">
        <v>16</v>
      </c>
      <c r="AB29" s="784"/>
      <c r="AC29" s="784"/>
      <c r="AD29" s="784"/>
      <c r="AE29" s="785"/>
      <c r="AF29" s="786">
        <v>16</v>
      </c>
      <c r="AG29" s="787"/>
      <c r="AH29" s="787"/>
      <c r="AI29" s="787"/>
      <c r="AJ29" s="788"/>
      <c r="AK29" s="829">
        <v>1067</v>
      </c>
      <c r="AL29" s="830"/>
      <c r="AM29" s="830"/>
      <c r="AN29" s="830"/>
      <c r="AO29" s="830"/>
      <c r="AP29" s="829" t="s">
        <v>556</v>
      </c>
      <c r="AQ29" s="830"/>
      <c r="AR29" s="830"/>
      <c r="AS29" s="830"/>
      <c r="AT29" s="830"/>
      <c r="AU29" s="829" t="s">
        <v>556</v>
      </c>
      <c r="AV29" s="830"/>
      <c r="AW29" s="830"/>
      <c r="AX29" s="830"/>
      <c r="AY29" s="830"/>
      <c r="AZ29" s="829" t="s">
        <v>556</v>
      </c>
      <c r="BA29" s="830"/>
      <c r="BB29" s="830"/>
      <c r="BC29" s="830"/>
      <c r="BD29" s="830"/>
      <c r="BE29" s="831"/>
      <c r="BF29" s="831"/>
      <c r="BG29" s="831"/>
      <c r="BH29" s="831"/>
      <c r="BI29" s="832"/>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2333</v>
      </c>
      <c r="R30" s="784"/>
      <c r="S30" s="784"/>
      <c r="T30" s="784"/>
      <c r="U30" s="784"/>
      <c r="V30" s="784">
        <v>2319</v>
      </c>
      <c r="W30" s="784"/>
      <c r="X30" s="784"/>
      <c r="Y30" s="784"/>
      <c r="Z30" s="784"/>
      <c r="AA30" s="784">
        <v>14</v>
      </c>
      <c r="AB30" s="784"/>
      <c r="AC30" s="784"/>
      <c r="AD30" s="784"/>
      <c r="AE30" s="785"/>
      <c r="AF30" s="786">
        <v>14</v>
      </c>
      <c r="AG30" s="787"/>
      <c r="AH30" s="787"/>
      <c r="AI30" s="787"/>
      <c r="AJ30" s="788"/>
      <c r="AK30" s="829">
        <v>584</v>
      </c>
      <c r="AL30" s="830"/>
      <c r="AM30" s="830"/>
      <c r="AN30" s="830"/>
      <c r="AO30" s="830"/>
      <c r="AP30" s="829" t="s">
        <v>556</v>
      </c>
      <c r="AQ30" s="830"/>
      <c r="AR30" s="830"/>
      <c r="AS30" s="830"/>
      <c r="AT30" s="830"/>
      <c r="AU30" s="829" t="s">
        <v>556</v>
      </c>
      <c r="AV30" s="830"/>
      <c r="AW30" s="830"/>
      <c r="AX30" s="830"/>
      <c r="AY30" s="830"/>
      <c r="AZ30" s="829" t="s">
        <v>556</v>
      </c>
      <c r="BA30" s="830"/>
      <c r="BB30" s="830"/>
      <c r="BC30" s="830"/>
      <c r="BD30" s="830"/>
      <c r="BE30" s="831"/>
      <c r="BF30" s="831"/>
      <c r="BG30" s="831"/>
      <c r="BH30" s="831"/>
      <c r="BI30" s="832"/>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2256</v>
      </c>
      <c r="R31" s="784"/>
      <c r="S31" s="784"/>
      <c r="T31" s="784"/>
      <c r="U31" s="784"/>
      <c r="V31" s="784">
        <v>2308</v>
      </c>
      <c r="W31" s="784"/>
      <c r="X31" s="784"/>
      <c r="Y31" s="784"/>
      <c r="Z31" s="784"/>
      <c r="AA31" s="784">
        <v>-51</v>
      </c>
      <c r="AB31" s="784"/>
      <c r="AC31" s="784"/>
      <c r="AD31" s="784"/>
      <c r="AE31" s="785"/>
      <c r="AF31" s="786">
        <v>2632</v>
      </c>
      <c r="AG31" s="787"/>
      <c r="AH31" s="787"/>
      <c r="AI31" s="787"/>
      <c r="AJ31" s="788"/>
      <c r="AK31" s="829">
        <v>39</v>
      </c>
      <c r="AL31" s="830"/>
      <c r="AM31" s="830"/>
      <c r="AN31" s="830"/>
      <c r="AO31" s="830"/>
      <c r="AP31" s="829">
        <v>4021</v>
      </c>
      <c r="AQ31" s="830"/>
      <c r="AR31" s="830"/>
      <c r="AS31" s="830"/>
      <c r="AT31" s="830"/>
      <c r="AU31" s="829">
        <v>24</v>
      </c>
      <c r="AV31" s="830"/>
      <c r="AW31" s="830"/>
      <c r="AX31" s="830"/>
      <c r="AY31" s="830"/>
      <c r="AZ31" s="829" t="s">
        <v>556</v>
      </c>
      <c r="BA31" s="830"/>
      <c r="BB31" s="830"/>
      <c r="BC31" s="830"/>
      <c r="BD31" s="830"/>
      <c r="BE31" s="831" t="s">
        <v>392</v>
      </c>
      <c r="BF31" s="831"/>
      <c r="BG31" s="831"/>
      <c r="BH31" s="831"/>
      <c r="BI31" s="832"/>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393</v>
      </c>
      <c r="C32" s="781"/>
      <c r="D32" s="781"/>
      <c r="E32" s="781"/>
      <c r="F32" s="781"/>
      <c r="G32" s="781"/>
      <c r="H32" s="781"/>
      <c r="I32" s="781"/>
      <c r="J32" s="781"/>
      <c r="K32" s="781"/>
      <c r="L32" s="781"/>
      <c r="M32" s="781"/>
      <c r="N32" s="781"/>
      <c r="O32" s="781"/>
      <c r="P32" s="782"/>
      <c r="Q32" s="783">
        <v>151</v>
      </c>
      <c r="R32" s="784"/>
      <c r="S32" s="784"/>
      <c r="T32" s="784"/>
      <c r="U32" s="784"/>
      <c r="V32" s="784">
        <v>129</v>
      </c>
      <c r="W32" s="784"/>
      <c r="X32" s="784"/>
      <c r="Y32" s="784"/>
      <c r="Z32" s="784"/>
      <c r="AA32" s="784">
        <v>22</v>
      </c>
      <c r="AB32" s="784"/>
      <c r="AC32" s="784"/>
      <c r="AD32" s="784"/>
      <c r="AE32" s="785"/>
      <c r="AF32" s="786">
        <v>1312</v>
      </c>
      <c r="AG32" s="787"/>
      <c r="AH32" s="787"/>
      <c r="AI32" s="787"/>
      <c r="AJ32" s="788"/>
      <c r="AK32" s="829">
        <v>8</v>
      </c>
      <c r="AL32" s="830"/>
      <c r="AM32" s="830"/>
      <c r="AN32" s="830"/>
      <c r="AO32" s="830"/>
      <c r="AP32" s="829" t="s">
        <v>556</v>
      </c>
      <c r="AQ32" s="830"/>
      <c r="AR32" s="830"/>
      <c r="AS32" s="830"/>
      <c r="AT32" s="830"/>
      <c r="AU32" s="829" t="s">
        <v>556</v>
      </c>
      <c r="AV32" s="830"/>
      <c r="AW32" s="830"/>
      <c r="AX32" s="830"/>
      <c r="AY32" s="830"/>
      <c r="AZ32" s="829" t="s">
        <v>556</v>
      </c>
      <c r="BA32" s="830"/>
      <c r="BB32" s="830"/>
      <c r="BC32" s="830"/>
      <c r="BD32" s="830"/>
      <c r="BE32" s="831" t="s">
        <v>392</v>
      </c>
      <c r="BF32" s="831"/>
      <c r="BG32" s="831"/>
      <c r="BH32" s="831"/>
      <c r="BI32" s="832"/>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394</v>
      </c>
      <c r="C33" s="781"/>
      <c r="D33" s="781"/>
      <c r="E33" s="781"/>
      <c r="F33" s="781"/>
      <c r="G33" s="781"/>
      <c r="H33" s="781"/>
      <c r="I33" s="781"/>
      <c r="J33" s="781"/>
      <c r="K33" s="781"/>
      <c r="L33" s="781"/>
      <c r="M33" s="781"/>
      <c r="N33" s="781"/>
      <c r="O33" s="781"/>
      <c r="P33" s="782"/>
      <c r="Q33" s="783">
        <v>3780</v>
      </c>
      <c r="R33" s="784"/>
      <c r="S33" s="784"/>
      <c r="T33" s="784"/>
      <c r="U33" s="784"/>
      <c r="V33" s="784">
        <v>3592</v>
      </c>
      <c r="W33" s="784"/>
      <c r="X33" s="784"/>
      <c r="Y33" s="784"/>
      <c r="Z33" s="784"/>
      <c r="AA33" s="784">
        <v>188</v>
      </c>
      <c r="AB33" s="784"/>
      <c r="AC33" s="784"/>
      <c r="AD33" s="784"/>
      <c r="AE33" s="785"/>
      <c r="AF33" s="786">
        <v>2218</v>
      </c>
      <c r="AG33" s="787"/>
      <c r="AH33" s="787"/>
      <c r="AI33" s="787"/>
      <c r="AJ33" s="788"/>
      <c r="AK33" s="829">
        <v>2320</v>
      </c>
      <c r="AL33" s="830"/>
      <c r="AM33" s="830"/>
      <c r="AN33" s="830"/>
      <c r="AO33" s="830"/>
      <c r="AP33" s="829">
        <v>24767</v>
      </c>
      <c r="AQ33" s="830"/>
      <c r="AR33" s="830"/>
      <c r="AS33" s="830"/>
      <c r="AT33" s="830"/>
      <c r="AU33" s="829">
        <v>12359</v>
      </c>
      <c r="AV33" s="830"/>
      <c r="AW33" s="830"/>
      <c r="AX33" s="830"/>
      <c r="AY33" s="830"/>
      <c r="AZ33" s="829" t="s">
        <v>556</v>
      </c>
      <c r="BA33" s="830"/>
      <c r="BB33" s="830"/>
      <c r="BC33" s="830"/>
      <c r="BD33" s="830"/>
      <c r="BE33" s="831" t="s">
        <v>392</v>
      </c>
      <c r="BF33" s="831"/>
      <c r="BG33" s="831"/>
      <c r="BH33" s="831"/>
      <c r="BI33" s="832"/>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t="s">
        <v>395</v>
      </c>
      <c r="C34" s="781"/>
      <c r="D34" s="781"/>
      <c r="E34" s="781"/>
      <c r="F34" s="781"/>
      <c r="G34" s="781"/>
      <c r="H34" s="781"/>
      <c r="I34" s="781"/>
      <c r="J34" s="781"/>
      <c r="K34" s="781"/>
      <c r="L34" s="781"/>
      <c r="M34" s="781"/>
      <c r="N34" s="781"/>
      <c r="O34" s="781"/>
      <c r="P34" s="782"/>
      <c r="Q34" s="783">
        <v>67</v>
      </c>
      <c r="R34" s="784"/>
      <c r="S34" s="784"/>
      <c r="T34" s="784"/>
      <c r="U34" s="784"/>
      <c r="V34" s="784">
        <v>59</v>
      </c>
      <c r="W34" s="784"/>
      <c r="X34" s="784"/>
      <c r="Y34" s="784"/>
      <c r="Z34" s="784"/>
      <c r="AA34" s="784">
        <v>7</v>
      </c>
      <c r="AB34" s="784"/>
      <c r="AC34" s="784"/>
      <c r="AD34" s="784"/>
      <c r="AE34" s="785"/>
      <c r="AF34" s="786">
        <v>7</v>
      </c>
      <c r="AG34" s="787"/>
      <c r="AH34" s="787"/>
      <c r="AI34" s="787"/>
      <c r="AJ34" s="788"/>
      <c r="AK34" s="829" t="s">
        <v>556</v>
      </c>
      <c r="AL34" s="830"/>
      <c r="AM34" s="830"/>
      <c r="AN34" s="830"/>
      <c r="AO34" s="830"/>
      <c r="AP34" s="829" t="s">
        <v>556</v>
      </c>
      <c r="AQ34" s="830"/>
      <c r="AR34" s="830"/>
      <c r="AS34" s="830"/>
      <c r="AT34" s="830"/>
      <c r="AU34" s="829" t="s">
        <v>556</v>
      </c>
      <c r="AV34" s="830"/>
      <c r="AW34" s="830"/>
      <c r="AX34" s="830"/>
      <c r="AY34" s="830"/>
      <c r="AZ34" s="829" t="s">
        <v>556</v>
      </c>
      <c r="BA34" s="830"/>
      <c r="BB34" s="830"/>
      <c r="BC34" s="830"/>
      <c r="BD34" s="830"/>
      <c r="BE34" s="831" t="s">
        <v>396</v>
      </c>
      <c r="BF34" s="831"/>
      <c r="BG34" s="831"/>
      <c r="BH34" s="831"/>
      <c r="BI34" s="832"/>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t="s">
        <v>397</v>
      </c>
      <c r="C35" s="781"/>
      <c r="D35" s="781"/>
      <c r="E35" s="781"/>
      <c r="F35" s="781"/>
      <c r="G35" s="781"/>
      <c r="H35" s="781"/>
      <c r="I35" s="781"/>
      <c r="J35" s="781"/>
      <c r="K35" s="781"/>
      <c r="L35" s="781"/>
      <c r="M35" s="781"/>
      <c r="N35" s="781"/>
      <c r="O35" s="781"/>
      <c r="P35" s="782"/>
      <c r="Q35" s="783">
        <v>1306</v>
      </c>
      <c r="R35" s="784"/>
      <c r="S35" s="784"/>
      <c r="T35" s="784"/>
      <c r="U35" s="784"/>
      <c r="V35" s="784">
        <v>747</v>
      </c>
      <c r="W35" s="784"/>
      <c r="X35" s="784"/>
      <c r="Y35" s="784"/>
      <c r="Z35" s="784"/>
      <c r="AA35" s="784">
        <v>559</v>
      </c>
      <c r="AB35" s="784"/>
      <c r="AC35" s="784"/>
      <c r="AD35" s="784"/>
      <c r="AE35" s="785"/>
      <c r="AF35" s="786" t="s">
        <v>122</v>
      </c>
      <c r="AG35" s="787"/>
      <c r="AH35" s="787"/>
      <c r="AI35" s="787"/>
      <c r="AJ35" s="788"/>
      <c r="AK35" s="829" t="s">
        <v>556</v>
      </c>
      <c r="AL35" s="830"/>
      <c r="AM35" s="830"/>
      <c r="AN35" s="830"/>
      <c r="AO35" s="830"/>
      <c r="AP35" s="830">
        <v>1908</v>
      </c>
      <c r="AQ35" s="830"/>
      <c r="AR35" s="830"/>
      <c r="AS35" s="830"/>
      <c r="AT35" s="830"/>
      <c r="AU35" s="830">
        <v>1908</v>
      </c>
      <c r="AV35" s="830"/>
      <c r="AW35" s="830"/>
      <c r="AX35" s="830"/>
      <c r="AY35" s="830"/>
      <c r="AZ35" s="829" t="s">
        <v>556</v>
      </c>
      <c r="BA35" s="830"/>
      <c r="BB35" s="830"/>
      <c r="BC35" s="830"/>
      <c r="BD35" s="830"/>
      <c r="BE35" s="831" t="s">
        <v>396</v>
      </c>
      <c r="BF35" s="831"/>
      <c r="BG35" s="831"/>
      <c r="BH35" s="831"/>
      <c r="BI35" s="832"/>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29"/>
      <c r="AL36" s="830"/>
      <c r="AM36" s="830"/>
      <c r="AN36" s="830"/>
      <c r="AO36" s="830"/>
      <c r="AP36" s="830"/>
      <c r="AQ36" s="830"/>
      <c r="AR36" s="830"/>
      <c r="AS36" s="830"/>
      <c r="AT36" s="830"/>
      <c r="AU36" s="830"/>
      <c r="AV36" s="830"/>
      <c r="AW36" s="830"/>
      <c r="AX36" s="830"/>
      <c r="AY36" s="830"/>
      <c r="AZ36" s="833"/>
      <c r="BA36" s="833"/>
      <c r="BB36" s="833"/>
      <c r="BC36" s="833"/>
      <c r="BD36" s="833"/>
      <c r="BE36" s="831"/>
      <c r="BF36" s="831"/>
      <c r="BG36" s="831"/>
      <c r="BH36" s="831"/>
      <c r="BI36" s="832"/>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29"/>
      <c r="AL37" s="830"/>
      <c r="AM37" s="830"/>
      <c r="AN37" s="830"/>
      <c r="AO37" s="830"/>
      <c r="AP37" s="830"/>
      <c r="AQ37" s="830"/>
      <c r="AR37" s="830"/>
      <c r="AS37" s="830"/>
      <c r="AT37" s="830"/>
      <c r="AU37" s="830"/>
      <c r="AV37" s="830"/>
      <c r="AW37" s="830"/>
      <c r="AX37" s="830"/>
      <c r="AY37" s="830"/>
      <c r="AZ37" s="833"/>
      <c r="BA37" s="833"/>
      <c r="BB37" s="833"/>
      <c r="BC37" s="833"/>
      <c r="BD37" s="833"/>
      <c r="BE37" s="831"/>
      <c r="BF37" s="831"/>
      <c r="BG37" s="831"/>
      <c r="BH37" s="831"/>
      <c r="BI37" s="832"/>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29"/>
      <c r="AL38" s="830"/>
      <c r="AM38" s="830"/>
      <c r="AN38" s="830"/>
      <c r="AO38" s="830"/>
      <c r="AP38" s="830"/>
      <c r="AQ38" s="830"/>
      <c r="AR38" s="830"/>
      <c r="AS38" s="830"/>
      <c r="AT38" s="830"/>
      <c r="AU38" s="830"/>
      <c r="AV38" s="830"/>
      <c r="AW38" s="830"/>
      <c r="AX38" s="830"/>
      <c r="AY38" s="830"/>
      <c r="AZ38" s="833"/>
      <c r="BA38" s="833"/>
      <c r="BB38" s="833"/>
      <c r="BC38" s="833"/>
      <c r="BD38" s="833"/>
      <c r="BE38" s="831"/>
      <c r="BF38" s="831"/>
      <c r="BG38" s="831"/>
      <c r="BH38" s="831"/>
      <c r="BI38" s="832"/>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29"/>
      <c r="AL39" s="830"/>
      <c r="AM39" s="830"/>
      <c r="AN39" s="830"/>
      <c r="AO39" s="830"/>
      <c r="AP39" s="830"/>
      <c r="AQ39" s="830"/>
      <c r="AR39" s="830"/>
      <c r="AS39" s="830"/>
      <c r="AT39" s="830"/>
      <c r="AU39" s="830"/>
      <c r="AV39" s="830"/>
      <c r="AW39" s="830"/>
      <c r="AX39" s="830"/>
      <c r="AY39" s="830"/>
      <c r="AZ39" s="833"/>
      <c r="BA39" s="833"/>
      <c r="BB39" s="833"/>
      <c r="BC39" s="833"/>
      <c r="BD39" s="833"/>
      <c r="BE39" s="831"/>
      <c r="BF39" s="831"/>
      <c r="BG39" s="831"/>
      <c r="BH39" s="831"/>
      <c r="BI39" s="832"/>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29"/>
      <c r="AL40" s="830"/>
      <c r="AM40" s="830"/>
      <c r="AN40" s="830"/>
      <c r="AO40" s="830"/>
      <c r="AP40" s="830"/>
      <c r="AQ40" s="830"/>
      <c r="AR40" s="830"/>
      <c r="AS40" s="830"/>
      <c r="AT40" s="830"/>
      <c r="AU40" s="830"/>
      <c r="AV40" s="830"/>
      <c r="AW40" s="830"/>
      <c r="AX40" s="830"/>
      <c r="AY40" s="830"/>
      <c r="AZ40" s="833"/>
      <c r="BA40" s="833"/>
      <c r="BB40" s="833"/>
      <c r="BC40" s="833"/>
      <c r="BD40" s="833"/>
      <c r="BE40" s="831"/>
      <c r="BF40" s="831"/>
      <c r="BG40" s="831"/>
      <c r="BH40" s="831"/>
      <c r="BI40" s="832"/>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29"/>
      <c r="AL41" s="830"/>
      <c r="AM41" s="830"/>
      <c r="AN41" s="830"/>
      <c r="AO41" s="830"/>
      <c r="AP41" s="830"/>
      <c r="AQ41" s="830"/>
      <c r="AR41" s="830"/>
      <c r="AS41" s="830"/>
      <c r="AT41" s="830"/>
      <c r="AU41" s="830"/>
      <c r="AV41" s="830"/>
      <c r="AW41" s="830"/>
      <c r="AX41" s="830"/>
      <c r="AY41" s="830"/>
      <c r="AZ41" s="833"/>
      <c r="BA41" s="833"/>
      <c r="BB41" s="833"/>
      <c r="BC41" s="833"/>
      <c r="BD41" s="833"/>
      <c r="BE41" s="831"/>
      <c r="BF41" s="831"/>
      <c r="BG41" s="831"/>
      <c r="BH41" s="831"/>
      <c r="BI41" s="832"/>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29"/>
      <c r="AL42" s="830"/>
      <c r="AM42" s="830"/>
      <c r="AN42" s="830"/>
      <c r="AO42" s="830"/>
      <c r="AP42" s="830"/>
      <c r="AQ42" s="830"/>
      <c r="AR42" s="830"/>
      <c r="AS42" s="830"/>
      <c r="AT42" s="830"/>
      <c r="AU42" s="830"/>
      <c r="AV42" s="830"/>
      <c r="AW42" s="830"/>
      <c r="AX42" s="830"/>
      <c r="AY42" s="830"/>
      <c r="AZ42" s="833"/>
      <c r="BA42" s="833"/>
      <c r="BB42" s="833"/>
      <c r="BC42" s="833"/>
      <c r="BD42" s="833"/>
      <c r="BE42" s="831"/>
      <c r="BF42" s="831"/>
      <c r="BG42" s="831"/>
      <c r="BH42" s="831"/>
      <c r="BI42" s="832"/>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29"/>
      <c r="AL43" s="830"/>
      <c r="AM43" s="830"/>
      <c r="AN43" s="830"/>
      <c r="AO43" s="830"/>
      <c r="AP43" s="830"/>
      <c r="AQ43" s="830"/>
      <c r="AR43" s="830"/>
      <c r="AS43" s="830"/>
      <c r="AT43" s="830"/>
      <c r="AU43" s="830"/>
      <c r="AV43" s="830"/>
      <c r="AW43" s="830"/>
      <c r="AX43" s="830"/>
      <c r="AY43" s="830"/>
      <c r="AZ43" s="833"/>
      <c r="BA43" s="833"/>
      <c r="BB43" s="833"/>
      <c r="BC43" s="833"/>
      <c r="BD43" s="833"/>
      <c r="BE43" s="831"/>
      <c r="BF43" s="831"/>
      <c r="BG43" s="831"/>
      <c r="BH43" s="831"/>
      <c r="BI43" s="832"/>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29"/>
      <c r="AL44" s="830"/>
      <c r="AM44" s="830"/>
      <c r="AN44" s="830"/>
      <c r="AO44" s="830"/>
      <c r="AP44" s="830"/>
      <c r="AQ44" s="830"/>
      <c r="AR44" s="830"/>
      <c r="AS44" s="830"/>
      <c r="AT44" s="830"/>
      <c r="AU44" s="830"/>
      <c r="AV44" s="830"/>
      <c r="AW44" s="830"/>
      <c r="AX44" s="830"/>
      <c r="AY44" s="830"/>
      <c r="AZ44" s="833"/>
      <c r="BA44" s="833"/>
      <c r="BB44" s="833"/>
      <c r="BC44" s="833"/>
      <c r="BD44" s="833"/>
      <c r="BE44" s="831"/>
      <c r="BF44" s="831"/>
      <c r="BG44" s="831"/>
      <c r="BH44" s="831"/>
      <c r="BI44" s="832"/>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29"/>
      <c r="AL45" s="830"/>
      <c r="AM45" s="830"/>
      <c r="AN45" s="830"/>
      <c r="AO45" s="830"/>
      <c r="AP45" s="830"/>
      <c r="AQ45" s="830"/>
      <c r="AR45" s="830"/>
      <c r="AS45" s="830"/>
      <c r="AT45" s="830"/>
      <c r="AU45" s="830"/>
      <c r="AV45" s="830"/>
      <c r="AW45" s="830"/>
      <c r="AX45" s="830"/>
      <c r="AY45" s="830"/>
      <c r="AZ45" s="833"/>
      <c r="BA45" s="833"/>
      <c r="BB45" s="833"/>
      <c r="BC45" s="833"/>
      <c r="BD45" s="833"/>
      <c r="BE45" s="831"/>
      <c r="BF45" s="831"/>
      <c r="BG45" s="831"/>
      <c r="BH45" s="831"/>
      <c r="BI45" s="832"/>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29"/>
      <c r="AL46" s="830"/>
      <c r="AM46" s="830"/>
      <c r="AN46" s="830"/>
      <c r="AO46" s="830"/>
      <c r="AP46" s="830"/>
      <c r="AQ46" s="830"/>
      <c r="AR46" s="830"/>
      <c r="AS46" s="830"/>
      <c r="AT46" s="830"/>
      <c r="AU46" s="830"/>
      <c r="AV46" s="830"/>
      <c r="AW46" s="830"/>
      <c r="AX46" s="830"/>
      <c r="AY46" s="830"/>
      <c r="AZ46" s="833"/>
      <c r="BA46" s="833"/>
      <c r="BB46" s="833"/>
      <c r="BC46" s="833"/>
      <c r="BD46" s="833"/>
      <c r="BE46" s="831"/>
      <c r="BF46" s="831"/>
      <c r="BG46" s="831"/>
      <c r="BH46" s="831"/>
      <c r="BI46" s="832"/>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29"/>
      <c r="AL47" s="830"/>
      <c r="AM47" s="830"/>
      <c r="AN47" s="830"/>
      <c r="AO47" s="830"/>
      <c r="AP47" s="830"/>
      <c r="AQ47" s="830"/>
      <c r="AR47" s="830"/>
      <c r="AS47" s="830"/>
      <c r="AT47" s="830"/>
      <c r="AU47" s="830"/>
      <c r="AV47" s="830"/>
      <c r="AW47" s="830"/>
      <c r="AX47" s="830"/>
      <c r="AY47" s="830"/>
      <c r="AZ47" s="833"/>
      <c r="BA47" s="833"/>
      <c r="BB47" s="833"/>
      <c r="BC47" s="833"/>
      <c r="BD47" s="833"/>
      <c r="BE47" s="831"/>
      <c r="BF47" s="831"/>
      <c r="BG47" s="831"/>
      <c r="BH47" s="831"/>
      <c r="BI47" s="832"/>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29"/>
      <c r="AL48" s="830"/>
      <c r="AM48" s="830"/>
      <c r="AN48" s="830"/>
      <c r="AO48" s="830"/>
      <c r="AP48" s="830"/>
      <c r="AQ48" s="830"/>
      <c r="AR48" s="830"/>
      <c r="AS48" s="830"/>
      <c r="AT48" s="830"/>
      <c r="AU48" s="830"/>
      <c r="AV48" s="830"/>
      <c r="AW48" s="830"/>
      <c r="AX48" s="830"/>
      <c r="AY48" s="830"/>
      <c r="AZ48" s="833"/>
      <c r="BA48" s="833"/>
      <c r="BB48" s="833"/>
      <c r="BC48" s="833"/>
      <c r="BD48" s="833"/>
      <c r="BE48" s="831"/>
      <c r="BF48" s="831"/>
      <c r="BG48" s="831"/>
      <c r="BH48" s="831"/>
      <c r="BI48" s="832"/>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29"/>
      <c r="AL49" s="830"/>
      <c r="AM49" s="830"/>
      <c r="AN49" s="830"/>
      <c r="AO49" s="830"/>
      <c r="AP49" s="830"/>
      <c r="AQ49" s="830"/>
      <c r="AR49" s="830"/>
      <c r="AS49" s="830"/>
      <c r="AT49" s="830"/>
      <c r="AU49" s="830"/>
      <c r="AV49" s="830"/>
      <c r="AW49" s="830"/>
      <c r="AX49" s="830"/>
      <c r="AY49" s="830"/>
      <c r="AZ49" s="833"/>
      <c r="BA49" s="833"/>
      <c r="BB49" s="833"/>
      <c r="BC49" s="833"/>
      <c r="BD49" s="833"/>
      <c r="BE49" s="831"/>
      <c r="BF49" s="831"/>
      <c r="BG49" s="831"/>
      <c r="BH49" s="831"/>
      <c r="BI49" s="832"/>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4"/>
      <c r="R50" s="835"/>
      <c r="S50" s="835"/>
      <c r="T50" s="835"/>
      <c r="U50" s="835"/>
      <c r="V50" s="835"/>
      <c r="W50" s="835"/>
      <c r="X50" s="835"/>
      <c r="Y50" s="835"/>
      <c r="Z50" s="835"/>
      <c r="AA50" s="835"/>
      <c r="AB50" s="835"/>
      <c r="AC50" s="835"/>
      <c r="AD50" s="835"/>
      <c r="AE50" s="836"/>
      <c r="AF50" s="786"/>
      <c r="AG50" s="787"/>
      <c r="AH50" s="787"/>
      <c r="AI50" s="787"/>
      <c r="AJ50" s="788"/>
      <c r="AK50" s="838"/>
      <c r="AL50" s="835"/>
      <c r="AM50" s="835"/>
      <c r="AN50" s="835"/>
      <c r="AO50" s="835"/>
      <c r="AP50" s="835"/>
      <c r="AQ50" s="835"/>
      <c r="AR50" s="835"/>
      <c r="AS50" s="835"/>
      <c r="AT50" s="835"/>
      <c r="AU50" s="835"/>
      <c r="AV50" s="835"/>
      <c r="AW50" s="835"/>
      <c r="AX50" s="835"/>
      <c r="AY50" s="835"/>
      <c r="AZ50" s="837"/>
      <c r="BA50" s="837"/>
      <c r="BB50" s="837"/>
      <c r="BC50" s="837"/>
      <c r="BD50" s="837"/>
      <c r="BE50" s="831"/>
      <c r="BF50" s="831"/>
      <c r="BG50" s="831"/>
      <c r="BH50" s="831"/>
      <c r="BI50" s="832"/>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4"/>
      <c r="R51" s="835"/>
      <c r="S51" s="835"/>
      <c r="T51" s="835"/>
      <c r="U51" s="835"/>
      <c r="V51" s="835"/>
      <c r="W51" s="835"/>
      <c r="X51" s="835"/>
      <c r="Y51" s="835"/>
      <c r="Z51" s="835"/>
      <c r="AA51" s="835"/>
      <c r="AB51" s="835"/>
      <c r="AC51" s="835"/>
      <c r="AD51" s="835"/>
      <c r="AE51" s="836"/>
      <c r="AF51" s="786"/>
      <c r="AG51" s="787"/>
      <c r="AH51" s="787"/>
      <c r="AI51" s="787"/>
      <c r="AJ51" s="788"/>
      <c r="AK51" s="838"/>
      <c r="AL51" s="835"/>
      <c r="AM51" s="835"/>
      <c r="AN51" s="835"/>
      <c r="AO51" s="835"/>
      <c r="AP51" s="835"/>
      <c r="AQ51" s="835"/>
      <c r="AR51" s="835"/>
      <c r="AS51" s="835"/>
      <c r="AT51" s="835"/>
      <c r="AU51" s="835"/>
      <c r="AV51" s="835"/>
      <c r="AW51" s="835"/>
      <c r="AX51" s="835"/>
      <c r="AY51" s="835"/>
      <c r="AZ51" s="837"/>
      <c r="BA51" s="837"/>
      <c r="BB51" s="837"/>
      <c r="BC51" s="837"/>
      <c r="BD51" s="837"/>
      <c r="BE51" s="831"/>
      <c r="BF51" s="831"/>
      <c r="BG51" s="831"/>
      <c r="BH51" s="831"/>
      <c r="BI51" s="832"/>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4"/>
      <c r="R52" s="835"/>
      <c r="S52" s="835"/>
      <c r="T52" s="835"/>
      <c r="U52" s="835"/>
      <c r="V52" s="835"/>
      <c r="W52" s="835"/>
      <c r="X52" s="835"/>
      <c r="Y52" s="835"/>
      <c r="Z52" s="835"/>
      <c r="AA52" s="835"/>
      <c r="AB52" s="835"/>
      <c r="AC52" s="835"/>
      <c r="AD52" s="835"/>
      <c r="AE52" s="836"/>
      <c r="AF52" s="786"/>
      <c r="AG52" s="787"/>
      <c r="AH52" s="787"/>
      <c r="AI52" s="787"/>
      <c r="AJ52" s="788"/>
      <c r="AK52" s="838"/>
      <c r="AL52" s="835"/>
      <c r="AM52" s="835"/>
      <c r="AN52" s="835"/>
      <c r="AO52" s="835"/>
      <c r="AP52" s="835"/>
      <c r="AQ52" s="835"/>
      <c r="AR52" s="835"/>
      <c r="AS52" s="835"/>
      <c r="AT52" s="835"/>
      <c r="AU52" s="835"/>
      <c r="AV52" s="835"/>
      <c r="AW52" s="835"/>
      <c r="AX52" s="835"/>
      <c r="AY52" s="835"/>
      <c r="AZ52" s="837"/>
      <c r="BA52" s="837"/>
      <c r="BB52" s="837"/>
      <c r="BC52" s="837"/>
      <c r="BD52" s="837"/>
      <c r="BE52" s="831"/>
      <c r="BF52" s="831"/>
      <c r="BG52" s="831"/>
      <c r="BH52" s="831"/>
      <c r="BI52" s="832"/>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4"/>
      <c r="R53" s="835"/>
      <c r="S53" s="835"/>
      <c r="T53" s="835"/>
      <c r="U53" s="835"/>
      <c r="V53" s="835"/>
      <c r="W53" s="835"/>
      <c r="X53" s="835"/>
      <c r="Y53" s="835"/>
      <c r="Z53" s="835"/>
      <c r="AA53" s="835"/>
      <c r="AB53" s="835"/>
      <c r="AC53" s="835"/>
      <c r="AD53" s="835"/>
      <c r="AE53" s="836"/>
      <c r="AF53" s="786"/>
      <c r="AG53" s="787"/>
      <c r="AH53" s="787"/>
      <c r="AI53" s="787"/>
      <c r="AJ53" s="788"/>
      <c r="AK53" s="838"/>
      <c r="AL53" s="835"/>
      <c r="AM53" s="835"/>
      <c r="AN53" s="835"/>
      <c r="AO53" s="835"/>
      <c r="AP53" s="835"/>
      <c r="AQ53" s="835"/>
      <c r="AR53" s="835"/>
      <c r="AS53" s="835"/>
      <c r="AT53" s="835"/>
      <c r="AU53" s="835"/>
      <c r="AV53" s="835"/>
      <c r="AW53" s="835"/>
      <c r="AX53" s="835"/>
      <c r="AY53" s="835"/>
      <c r="AZ53" s="837"/>
      <c r="BA53" s="837"/>
      <c r="BB53" s="837"/>
      <c r="BC53" s="837"/>
      <c r="BD53" s="837"/>
      <c r="BE53" s="831"/>
      <c r="BF53" s="831"/>
      <c r="BG53" s="831"/>
      <c r="BH53" s="831"/>
      <c r="BI53" s="832"/>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4"/>
      <c r="R54" s="835"/>
      <c r="S54" s="835"/>
      <c r="T54" s="835"/>
      <c r="U54" s="835"/>
      <c r="V54" s="835"/>
      <c r="W54" s="835"/>
      <c r="X54" s="835"/>
      <c r="Y54" s="835"/>
      <c r="Z54" s="835"/>
      <c r="AA54" s="835"/>
      <c r="AB54" s="835"/>
      <c r="AC54" s="835"/>
      <c r="AD54" s="835"/>
      <c r="AE54" s="836"/>
      <c r="AF54" s="786"/>
      <c r="AG54" s="787"/>
      <c r="AH54" s="787"/>
      <c r="AI54" s="787"/>
      <c r="AJ54" s="788"/>
      <c r="AK54" s="838"/>
      <c r="AL54" s="835"/>
      <c r="AM54" s="835"/>
      <c r="AN54" s="835"/>
      <c r="AO54" s="835"/>
      <c r="AP54" s="835"/>
      <c r="AQ54" s="835"/>
      <c r="AR54" s="835"/>
      <c r="AS54" s="835"/>
      <c r="AT54" s="835"/>
      <c r="AU54" s="835"/>
      <c r="AV54" s="835"/>
      <c r="AW54" s="835"/>
      <c r="AX54" s="835"/>
      <c r="AY54" s="835"/>
      <c r="AZ54" s="837"/>
      <c r="BA54" s="837"/>
      <c r="BB54" s="837"/>
      <c r="BC54" s="837"/>
      <c r="BD54" s="837"/>
      <c r="BE54" s="831"/>
      <c r="BF54" s="831"/>
      <c r="BG54" s="831"/>
      <c r="BH54" s="831"/>
      <c r="BI54" s="832"/>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4"/>
      <c r="R55" s="835"/>
      <c r="S55" s="835"/>
      <c r="T55" s="835"/>
      <c r="U55" s="835"/>
      <c r="V55" s="835"/>
      <c r="W55" s="835"/>
      <c r="X55" s="835"/>
      <c r="Y55" s="835"/>
      <c r="Z55" s="835"/>
      <c r="AA55" s="835"/>
      <c r="AB55" s="835"/>
      <c r="AC55" s="835"/>
      <c r="AD55" s="835"/>
      <c r="AE55" s="836"/>
      <c r="AF55" s="786"/>
      <c r="AG55" s="787"/>
      <c r="AH55" s="787"/>
      <c r="AI55" s="787"/>
      <c r="AJ55" s="788"/>
      <c r="AK55" s="838"/>
      <c r="AL55" s="835"/>
      <c r="AM55" s="835"/>
      <c r="AN55" s="835"/>
      <c r="AO55" s="835"/>
      <c r="AP55" s="835"/>
      <c r="AQ55" s="835"/>
      <c r="AR55" s="835"/>
      <c r="AS55" s="835"/>
      <c r="AT55" s="835"/>
      <c r="AU55" s="835"/>
      <c r="AV55" s="835"/>
      <c r="AW55" s="835"/>
      <c r="AX55" s="835"/>
      <c r="AY55" s="835"/>
      <c r="AZ55" s="837"/>
      <c r="BA55" s="837"/>
      <c r="BB55" s="837"/>
      <c r="BC55" s="837"/>
      <c r="BD55" s="837"/>
      <c r="BE55" s="831"/>
      <c r="BF55" s="831"/>
      <c r="BG55" s="831"/>
      <c r="BH55" s="831"/>
      <c r="BI55" s="832"/>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4"/>
      <c r="R56" s="835"/>
      <c r="S56" s="835"/>
      <c r="T56" s="835"/>
      <c r="U56" s="835"/>
      <c r="V56" s="835"/>
      <c r="W56" s="835"/>
      <c r="X56" s="835"/>
      <c r="Y56" s="835"/>
      <c r="Z56" s="835"/>
      <c r="AA56" s="835"/>
      <c r="AB56" s="835"/>
      <c r="AC56" s="835"/>
      <c r="AD56" s="835"/>
      <c r="AE56" s="836"/>
      <c r="AF56" s="786"/>
      <c r="AG56" s="787"/>
      <c r="AH56" s="787"/>
      <c r="AI56" s="787"/>
      <c r="AJ56" s="788"/>
      <c r="AK56" s="838"/>
      <c r="AL56" s="835"/>
      <c r="AM56" s="835"/>
      <c r="AN56" s="835"/>
      <c r="AO56" s="835"/>
      <c r="AP56" s="835"/>
      <c r="AQ56" s="835"/>
      <c r="AR56" s="835"/>
      <c r="AS56" s="835"/>
      <c r="AT56" s="835"/>
      <c r="AU56" s="835"/>
      <c r="AV56" s="835"/>
      <c r="AW56" s="835"/>
      <c r="AX56" s="835"/>
      <c r="AY56" s="835"/>
      <c r="AZ56" s="837"/>
      <c r="BA56" s="837"/>
      <c r="BB56" s="837"/>
      <c r="BC56" s="837"/>
      <c r="BD56" s="837"/>
      <c r="BE56" s="831"/>
      <c r="BF56" s="831"/>
      <c r="BG56" s="831"/>
      <c r="BH56" s="831"/>
      <c r="BI56" s="832"/>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4"/>
      <c r="R57" s="835"/>
      <c r="S57" s="835"/>
      <c r="T57" s="835"/>
      <c r="U57" s="835"/>
      <c r="V57" s="835"/>
      <c r="W57" s="835"/>
      <c r="X57" s="835"/>
      <c r="Y57" s="835"/>
      <c r="Z57" s="835"/>
      <c r="AA57" s="835"/>
      <c r="AB57" s="835"/>
      <c r="AC57" s="835"/>
      <c r="AD57" s="835"/>
      <c r="AE57" s="836"/>
      <c r="AF57" s="786"/>
      <c r="AG57" s="787"/>
      <c r="AH57" s="787"/>
      <c r="AI57" s="787"/>
      <c r="AJ57" s="788"/>
      <c r="AK57" s="838"/>
      <c r="AL57" s="835"/>
      <c r="AM57" s="835"/>
      <c r="AN57" s="835"/>
      <c r="AO57" s="835"/>
      <c r="AP57" s="835"/>
      <c r="AQ57" s="835"/>
      <c r="AR57" s="835"/>
      <c r="AS57" s="835"/>
      <c r="AT57" s="835"/>
      <c r="AU57" s="835"/>
      <c r="AV57" s="835"/>
      <c r="AW57" s="835"/>
      <c r="AX57" s="835"/>
      <c r="AY57" s="835"/>
      <c r="AZ57" s="837"/>
      <c r="BA57" s="837"/>
      <c r="BB57" s="837"/>
      <c r="BC57" s="837"/>
      <c r="BD57" s="837"/>
      <c r="BE57" s="831"/>
      <c r="BF57" s="831"/>
      <c r="BG57" s="831"/>
      <c r="BH57" s="831"/>
      <c r="BI57" s="832"/>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4"/>
      <c r="R58" s="835"/>
      <c r="S58" s="835"/>
      <c r="T58" s="835"/>
      <c r="U58" s="835"/>
      <c r="V58" s="835"/>
      <c r="W58" s="835"/>
      <c r="X58" s="835"/>
      <c r="Y58" s="835"/>
      <c r="Z58" s="835"/>
      <c r="AA58" s="835"/>
      <c r="AB58" s="835"/>
      <c r="AC58" s="835"/>
      <c r="AD58" s="835"/>
      <c r="AE58" s="836"/>
      <c r="AF58" s="786"/>
      <c r="AG58" s="787"/>
      <c r="AH58" s="787"/>
      <c r="AI58" s="787"/>
      <c r="AJ58" s="788"/>
      <c r="AK58" s="838"/>
      <c r="AL58" s="835"/>
      <c r="AM58" s="835"/>
      <c r="AN58" s="835"/>
      <c r="AO58" s="835"/>
      <c r="AP58" s="835"/>
      <c r="AQ58" s="835"/>
      <c r="AR58" s="835"/>
      <c r="AS58" s="835"/>
      <c r="AT58" s="835"/>
      <c r="AU58" s="835"/>
      <c r="AV58" s="835"/>
      <c r="AW58" s="835"/>
      <c r="AX58" s="835"/>
      <c r="AY58" s="835"/>
      <c r="AZ58" s="837"/>
      <c r="BA58" s="837"/>
      <c r="BB58" s="837"/>
      <c r="BC58" s="837"/>
      <c r="BD58" s="837"/>
      <c r="BE58" s="831"/>
      <c r="BF58" s="831"/>
      <c r="BG58" s="831"/>
      <c r="BH58" s="831"/>
      <c r="BI58" s="832"/>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4"/>
      <c r="R59" s="835"/>
      <c r="S59" s="835"/>
      <c r="T59" s="835"/>
      <c r="U59" s="835"/>
      <c r="V59" s="835"/>
      <c r="W59" s="835"/>
      <c r="X59" s="835"/>
      <c r="Y59" s="835"/>
      <c r="Z59" s="835"/>
      <c r="AA59" s="835"/>
      <c r="AB59" s="835"/>
      <c r="AC59" s="835"/>
      <c r="AD59" s="835"/>
      <c r="AE59" s="836"/>
      <c r="AF59" s="786"/>
      <c r="AG59" s="787"/>
      <c r="AH59" s="787"/>
      <c r="AI59" s="787"/>
      <c r="AJ59" s="788"/>
      <c r="AK59" s="838"/>
      <c r="AL59" s="835"/>
      <c r="AM59" s="835"/>
      <c r="AN59" s="835"/>
      <c r="AO59" s="835"/>
      <c r="AP59" s="835"/>
      <c r="AQ59" s="835"/>
      <c r="AR59" s="835"/>
      <c r="AS59" s="835"/>
      <c r="AT59" s="835"/>
      <c r="AU59" s="835"/>
      <c r="AV59" s="835"/>
      <c r="AW59" s="835"/>
      <c r="AX59" s="835"/>
      <c r="AY59" s="835"/>
      <c r="AZ59" s="837"/>
      <c r="BA59" s="837"/>
      <c r="BB59" s="837"/>
      <c r="BC59" s="837"/>
      <c r="BD59" s="837"/>
      <c r="BE59" s="831"/>
      <c r="BF59" s="831"/>
      <c r="BG59" s="831"/>
      <c r="BH59" s="831"/>
      <c r="BI59" s="832"/>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4"/>
      <c r="R60" s="835"/>
      <c r="S60" s="835"/>
      <c r="T60" s="835"/>
      <c r="U60" s="835"/>
      <c r="V60" s="835"/>
      <c r="W60" s="835"/>
      <c r="X60" s="835"/>
      <c r="Y60" s="835"/>
      <c r="Z60" s="835"/>
      <c r="AA60" s="835"/>
      <c r="AB60" s="835"/>
      <c r="AC60" s="835"/>
      <c r="AD60" s="835"/>
      <c r="AE60" s="836"/>
      <c r="AF60" s="786"/>
      <c r="AG60" s="787"/>
      <c r="AH60" s="787"/>
      <c r="AI60" s="787"/>
      <c r="AJ60" s="788"/>
      <c r="AK60" s="838"/>
      <c r="AL60" s="835"/>
      <c r="AM60" s="835"/>
      <c r="AN60" s="835"/>
      <c r="AO60" s="835"/>
      <c r="AP60" s="835"/>
      <c r="AQ60" s="835"/>
      <c r="AR60" s="835"/>
      <c r="AS60" s="835"/>
      <c r="AT60" s="835"/>
      <c r="AU60" s="835"/>
      <c r="AV60" s="835"/>
      <c r="AW60" s="835"/>
      <c r="AX60" s="835"/>
      <c r="AY60" s="835"/>
      <c r="AZ60" s="837"/>
      <c r="BA60" s="837"/>
      <c r="BB60" s="837"/>
      <c r="BC60" s="837"/>
      <c r="BD60" s="837"/>
      <c r="BE60" s="831"/>
      <c r="BF60" s="831"/>
      <c r="BG60" s="831"/>
      <c r="BH60" s="831"/>
      <c r="BI60" s="832"/>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4"/>
      <c r="R61" s="835"/>
      <c r="S61" s="835"/>
      <c r="T61" s="835"/>
      <c r="U61" s="835"/>
      <c r="V61" s="835"/>
      <c r="W61" s="835"/>
      <c r="X61" s="835"/>
      <c r="Y61" s="835"/>
      <c r="Z61" s="835"/>
      <c r="AA61" s="835"/>
      <c r="AB61" s="835"/>
      <c r="AC61" s="835"/>
      <c r="AD61" s="835"/>
      <c r="AE61" s="836"/>
      <c r="AF61" s="786"/>
      <c r="AG61" s="787"/>
      <c r="AH61" s="787"/>
      <c r="AI61" s="787"/>
      <c r="AJ61" s="788"/>
      <c r="AK61" s="838"/>
      <c r="AL61" s="835"/>
      <c r="AM61" s="835"/>
      <c r="AN61" s="835"/>
      <c r="AO61" s="835"/>
      <c r="AP61" s="835"/>
      <c r="AQ61" s="835"/>
      <c r="AR61" s="835"/>
      <c r="AS61" s="835"/>
      <c r="AT61" s="835"/>
      <c r="AU61" s="835"/>
      <c r="AV61" s="835"/>
      <c r="AW61" s="835"/>
      <c r="AX61" s="835"/>
      <c r="AY61" s="835"/>
      <c r="AZ61" s="837"/>
      <c r="BA61" s="837"/>
      <c r="BB61" s="837"/>
      <c r="BC61" s="837"/>
      <c r="BD61" s="837"/>
      <c r="BE61" s="831"/>
      <c r="BF61" s="831"/>
      <c r="BG61" s="831"/>
      <c r="BH61" s="831"/>
      <c r="BI61" s="832"/>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4"/>
      <c r="R62" s="835"/>
      <c r="S62" s="835"/>
      <c r="T62" s="835"/>
      <c r="U62" s="835"/>
      <c r="V62" s="835"/>
      <c r="W62" s="835"/>
      <c r="X62" s="835"/>
      <c r="Y62" s="835"/>
      <c r="Z62" s="835"/>
      <c r="AA62" s="835"/>
      <c r="AB62" s="835"/>
      <c r="AC62" s="835"/>
      <c r="AD62" s="835"/>
      <c r="AE62" s="836"/>
      <c r="AF62" s="786"/>
      <c r="AG62" s="787"/>
      <c r="AH62" s="787"/>
      <c r="AI62" s="787"/>
      <c r="AJ62" s="788"/>
      <c r="AK62" s="838"/>
      <c r="AL62" s="835"/>
      <c r="AM62" s="835"/>
      <c r="AN62" s="835"/>
      <c r="AO62" s="835"/>
      <c r="AP62" s="835"/>
      <c r="AQ62" s="835"/>
      <c r="AR62" s="835"/>
      <c r="AS62" s="835"/>
      <c r="AT62" s="835"/>
      <c r="AU62" s="835"/>
      <c r="AV62" s="835"/>
      <c r="AW62" s="835"/>
      <c r="AX62" s="835"/>
      <c r="AY62" s="835"/>
      <c r="AZ62" s="837"/>
      <c r="BA62" s="837"/>
      <c r="BB62" s="837"/>
      <c r="BC62" s="837"/>
      <c r="BD62" s="837"/>
      <c r="BE62" s="831"/>
      <c r="BF62" s="831"/>
      <c r="BG62" s="831"/>
      <c r="BH62" s="831"/>
      <c r="BI62" s="832"/>
      <c r="BJ62" s="846" t="s">
        <v>398</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399</v>
      </c>
      <c r="C63" s="790"/>
      <c r="D63" s="790"/>
      <c r="E63" s="790"/>
      <c r="F63" s="790"/>
      <c r="G63" s="790"/>
      <c r="H63" s="790"/>
      <c r="I63" s="790"/>
      <c r="J63" s="790"/>
      <c r="K63" s="790"/>
      <c r="L63" s="790"/>
      <c r="M63" s="790"/>
      <c r="N63" s="790"/>
      <c r="O63" s="790"/>
      <c r="P63" s="791"/>
      <c r="Q63" s="839"/>
      <c r="R63" s="840"/>
      <c r="S63" s="840"/>
      <c r="T63" s="840"/>
      <c r="U63" s="840"/>
      <c r="V63" s="840"/>
      <c r="W63" s="840"/>
      <c r="X63" s="840"/>
      <c r="Y63" s="840"/>
      <c r="Z63" s="840"/>
      <c r="AA63" s="840"/>
      <c r="AB63" s="840"/>
      <c r="AC63" s="840"/>
      <c r="AD63" s="840"/>
      <c r="AE63" s="841"/>
      <c r="AF63" s="842">
        <v>6521</v>
      </c>
      <c r="AG63" s="843"/>
      <c r="AH63" s="843"/>
      <c r="AI63" s="843"/>
      <c r="AJ63" s="844"/>
      <c r="AK63" s="845"/>
      <c r="AL63" s="840"/>
      <c r="AM63" s="840"/>
      <c r="AN63" s="840"/>
      <c r="AO63" s="840"/>
      <c r="AP63" s="843"/>
      <c r="AQ63" s="843"/>
      <c r="AR63" s="843"/>
      <c r="AS63" s="843"/>
      <c r="AT63" s="843"/>
      <c r="AU63" s="843"/>
      <c r="AV63" s="843"/>
      <c r="AW63" s="843"/>
      <c r="AX63" s="843"/>
      <c r="AY63" s="843"/>
      <c r="AZ63" s="847"/>
      <c r="BA63" s="847"/>
      <c r="BB63" s="847"/>
      <c r="BC63" s="847"/>
      <c r="BD63" s="847"/>
      <c r="BE63" s="848"/>
      <c r="BF63" s="848"/>
      <c r="BG63" s="848"/>
      <c r="BH63" s="848"/>
      <c r="BI63" s="849"/>
      <c r="BJ63" s="850" t="s">
        <v>122</v>
      </c>
      <c r="BK63" s="851"/>
      <c r="BL63" s="851"/>
      <c r="BM63" s="851"/>
      <c r="BN63" s="852"/>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400</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401</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3" t="s">
        <v>383</v>
      </c>
      <c r="AG66" s="815"/>
      <c r="AH66" s="815"/>
      <c r="AI66" s="815"/>
      <c r="AJ66" s="854"/>
      <c r="AK66" s="733" t="s">
        <v>384</v>
      </c>
      <c r="AL66" s="728"/>
      <c r="AM66" s="728"/>
      <c r="AN66" s="728"/>
      <c r="AO66" s="729"/>
      <c r="AP66" s="733" t="s">
        <v>385</v>
      </c>
      <c r="AQ66" s="734"/>
      <c r="AR66" s="734"/>
      <c r="AS66" s="734"/>
      <c r="AT66" s="735"/>
      <c r="AU66" s="733" t="s">
        <v>402</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8"/>
      <c r="BT66" s="859"/>
      <c r="BU66" s="859"/>
      <c r="BV66" s="859"/>
      <c r="BW66" s="859"/>
      <c r="BX66" s="859"/>
      <c r="BY66" s="859"/>
      <c r="BZ66" s="859"/>
      <c r="CA66" s="859"/>
      <c r="CB66" s="859"/>
      <c r="CC66" s="859"/>
      <c r="CD66" s="859"/>
      <c r="CE66" s="859"/>
      <c r="CF66" s="859"/>
      <c r="CG66" s="864"/>
      <c r="CH66" s="861"/>
      <c r="CI66" s="862"/>
      <c r="CJ66" s="862"/>
      <c r="CK66" s="862"/>
      <c r="CL66" s="863"/>
      <c r="CM66" s="861"/>
      <c r="CN66" s="862"/>
      <c r="CO66" s="862"/>
      <c r="CP66" s="862"/>
      <c r="CQ66" s="863"/>
      <c r="CR66" s="861"/>
      <c r="CS66" s="862"/>
      <c r="CT66" s="862"/>
      <c r="CU66" s="862"/>
      <c r="CV66" s="863"/>
      <c r="CW66" s="861"/>
      <c r="CX66" s="862"/>
      <c r="CY66" s="862"/>
      <c r="CZ66" s="862"/>
      <c r="DA66" s="863"/>
      <c r="DB66" s="861"/>
      <c r="DC66" s="862"/>
      <c r="DD66" s="862"/>
      <c r="DE66" s="862"/>
      <c r="DF66" s="863"/>
      <c r="DG66" s="861"/>
      <c r="DH66" s="862"/>
      <c r="DI66" s="862"/>
      <c r="DJ66" s="862"/>
      <c r="DK66" s="863"/>
      <c r="DL66" s="861"/>
      <c r="DM66" s="862"/>
      <c r="DN66" s="862"/>
      <c r="DO66" s="862"/>
      <c r="DP66" s="863"/>
      <c r="DQ66" s="861"/>
      <c r="DR66" s="862"/>
      <c r="DS66" s="862"/>
      <c r="DT66" s="862"/>
      <c r="DU66" s="863"/>
      <c r="DV66" s="858"/>
      <c r="DW66" s="859"/>
      <c r="DX66" s="859"/>
      <c r="DY66" s="859"/>
      <c r="DZ66" s="860"/>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5"/>
      <c r="AG67" s="818"/>
      <c r="AH67" s="818"/>
      <c r="AI67" s="818"/>
      <c r="AJ67" s="856"/>
      <c r="AK67" s="857"/>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8"/>
      <c r="BT67" s="859"/>
      <c r="BU67" s="859"/>
      <c r="BV67" s="859"/>
      <c r="BW67" s="859"/>
      <c r="BX67" s="859"/>
      <c r="BY67" s="859"/>
      <c r="BZ67" s="859"/>
      <c r="CA67" s="859"/>
      <c r="CB67" s="859"/>
      <c r="CC67" s="859"/>
      <c r="CD67" s="859"/>
      <c r="CE67" s="859"/>
      <c r="CF67" s="859"/>
      <c r="CG67" s="864"/>
      <c r="CH67" s="861"/>
      <c r="CI67" s="862"/>
      <c r="CJ67" s="862"/>
      <c r="CK67" s="862"/>
      <c r="CL67" s="863"/>
      <c r="CM67" s="861"/>
      <c r="CN67" s="862"/>
      <c r="CO67" s="862"/>
      <c r="CP67" s="862"/>
      <c r="CQ67" s="863"/>
      <c r="CR67" s="861"/>
      <c r="CS67" s="862"/>
      <c r="CT67" s="862"/>
      <c r="CU67" s="862"/>
      <c r="CV67" s="863"/>
      <c r="CW67" s="861"/>
      <c r="CX67" s="862"/>
      <c r="CY67" s="862"/>
      <c r="CZ67" s="862"/>
      <c r="DA67" s="863"/>
      <c r="DB67" s="861"/>
      <c r="DC67" s="862"/>
      <c r="DD67" s="862"/>
      <c r="DE67" s="862"/>
      <c r="DF67" s="863"/>
      <c r="DG67" s="861"/>
      <c r="DH67" s="862"/>
      <c r="DI67" s="862"/>
      <c r="DJ67" s="862"/>
      <c r="DK67" s="863"/>
      <c r="DL67" s="861"/>
      <c r="DM67" s="862"/>
      <c r="DN67" s="862"/>
      <c r="DO67" s="862"/>
      <c r="DP67" s="863"/>
      <c r="DQ67" s="861"/>
      <c r="DR67" s="862"/>
      <c r="DS67" s="862"/>
      <c r="DT67" s="862"/>
      <c r="DU67" s="863"/>
      <c r="DV67" s="858"/>
      <c r="DW67" s="859"/>
      <c r="DX67" s="859"/>
      <c r="DY67" s="859"/>
      <c r="DZ67" s="860"/>
      <c r="EA67" s="218"/>
    </row>
    <row r="68" spans="1:131" ht="26.25" customHeight="1" thickTop="1" x14ac:dyDescent="0.2">
      <c r="A68" s="224">
        <v>1</v>
      </c>
      <c r="B68" s="868" t="s">
        <v>563</v>
      </c>
      <c r="C68" s="869"/>
      <c r="D68" s="869"/>
      <c r="E68" s="869"/>
      <c r="F68" s="869"/>
      <c r="G68" s="869"/>
      <c r="H68" s="869"/>
      <c r="I68" s="869"/>
      <c r="J68" s="869"/>
      <c r="K68" s="869"/>
      <c r="L68" s="869"/>
      <c r="M68" s="869"/>
      <c r="N68" s="869"/>
      <c r="O68" s="869"/>
      <c r="P68" s="870"/>
      <c r="Q68" s="871">
        <v>9298</v>
      </c>
      <c r="R68" s="865"/>
      <c r="S68" s="865"/>
      <c r="T68" s="865"/>
      <c r="U68" s="865"/>
      <c r="V68" s="865">
        <v>9234</v>
      </c>
      <c r="W68" s="865"/>
      <c r="X68" s="865"/>
      <c r="Y68" s="865"/>
      <c r="Z68" s="865"/>
      <c r="AA68" s="865">
        <v>65</v>
      </c>
      <c r="AB68" s="865"/>
      <c r="AC68" s="865"/>
      <c r="AD68" s="865"/>
      <c r="AE68" s="865"/>
      <c r="AF68" s="865">
        <v>65</v>
      </c>
      <c r="AG68" s="865"/>
      <c r="AH68" s="865"/>
      <c r="AI68" s="865"/>
      <c r="AJ68" s="865"/>
      <c r="AK68" s="865">
        <v>11</v>
      </c>
      <c r="AL68" s="865"/>
      <c r="AM68" s="865"/>
      <c r="AN68" s="865"/>
      <c r="AO68" s="865"/>
      <c r="AP68" s="865" t="s">
        <v>567</v>
      </c>
      <c r="AQ68" s="865"/>
      <c r="AR68" s="865"/>
      <c r="AS68" s="865"/>
      <c r="AT68" s="865"/>
      <c r="AU68" s="865" t="s">
        <v>567</v>
      </c>
      <c r="AV68" s="865"/>
      <c r="AW68" s="865"/>
      <c r="AX68" s="865"/>
      <c r="AY68" s="865"/>
      <c r="AZ68" s="866"/>
      <c r="BA68" s="866"/>
      <c r="BB68" s="866"/>
      <c r="BC68" s="866"/>
      <c r="BD68" s="867"/>
      <c r="BE68" s="229"/>
      <c r="BF68" s="229"/>
      <c r="BG68" s="229"/>
      <c r="BH68" s="229"/>
      <c r="BI68" s="229"/>
      <c r="BJ68" s="229"/>
      <c r="BK68" s="229"/>
      <c r="BL68" s="229"/>
      <c r="BM68" s="229"/>
      <c r="BN68" s="229"/>
      <c r="BO68" s="229"/>
      <c r="BP68" s="229"/>
      <c r="BQ68" s="226">
        <v>62</v>
      </c>
      <c r="BR68" s="231"/>
      <c r="BS68" s="858"/>
      <c r="BT68" s="859"/>
      <c r="BU68" s="859"/>
      <c r="BV68" s="859"/>
      <c r="BW68" s="859"/>
      <c r="BX68" s="859"/>
      <c r="BY68" s="859"/>
      <c r="BZ68" s="859"/>
      <c r="CA68" s="859"/>
      <c r="CB68" s="859"/>
      <c r="CC68" s="859"/>
      <c r="CD68" s="859"/>
      <c r="CE68" s="859"/>
      <c r="CF68" s="859"/>
      <c r="CG68" s="864"/>
      <c r="CH68" s="861"/>
      <c r="CI68" s="862"/>
      <c r="CJ68" s="862"/>
      <c r="CK68" s="862"/>
      <c r="CL68" s="863"/>
      <c r="CM68" s="861"/>
      <c r="CN68" s="862"/>
      <c r="CO68" s="862"/>
      <c r="CP68" s="862"/>
      <c r="CQ68" s="863"/>
      <c r="CR68" s="861"/>
      <c r="CS68" s="862"/>
      <c r="CT68" s="862"/>
      <c r="CU68" s="862"/>
      <c r="CV68" s="863"/>
      <c r="CW68" s="861"/>
      <c r="CX68" s="862"/>
      <c r="CY68" s="862"/>
      <c r="CZ68" s="862"/>
      <c r="DA68" s="863"/>
      <c r="DB68" s="861"/>
      <c r="DC68" s="862"/>
      <c r="DD68" s="862"/>
      <c r="DE68" s="862"/>
      <c r="DF68" s="863"/>
      <c r="DG68" s="861"/>
      <c r="DH68" s="862"/>
      <c r="DI68" s="862"/>
      <c r="DJ68" s="862"/>
      <c r="DK68" s="863"/>
      <c r="DL68" s="861"/>
      <c r="DM68" s="862"/>
      <c r="DN68" s="862"/>
      <c r="DO68" s="862"/>
      <c r="DP68" s="863"/>
      <c r="DQ68" s="861"/>
      <c r="DR68" s="862"/>
      <c r="DS68" s="862"/>
      <c r="DT68" s="862"/>
      <c r="DU68" s="863"/>
      <c r="DV68" s="858"/>
      <c r="DW68" s="859"/>
      <c r="DX68" s="859"/>
      <c r="DY68" s="859"/>
      <c r="DZ68" s="860"/>
      <c r="EA68" s="218"/>
    </row>
    <row r="69" spans="1:131" ht="26.25" customHeight="1" x14ac:dyDescent="0.2">
      <c r="A69" s="226">
        <v>2</v>
      </c>
      <c r="B69" s="872" t="s">
        <v>564</v>
      </c>
      <c r="C69" s="873"/>
      <c r="D69" s="873"/>
      <c r="E69" s="873"/>
      <c r="F69" s="873"/>
      <c r="G69" s="873"/>
      <c r="H69" s="873"/>
      <c r="I69" s="873"/>
      <c r="J69" s="873"/>
      <c r="K69" s="873"/>
      <c r="L69" s="873"/>
      <c r="M69" s="873"/>
      <c r="N69" s="873"/>
      <c r="O69" s="873"/>
      <c r="P69" s="874"/>
      <c r="Q69" s="875">
        <v>872</v>
      </c>
      <c r="R69" s="830"/>
      <c r="S69" s="830"/>
      <c r="T69" s="830"/>
      <c r="U69" s="830"/>
      <c r="V69" s="830">
        <v>861</v>
      </c>
      <c r="W69" s="830"/>
      <c r="X69" s="830"/>
      <c r="Y69" s="830"/>
      <c r="Z69" s="830"/>
      <c r="AA69" s="830">
        <v>11</v>
      </c>
      <c r="AB69" s="830"/>
      <c r="AC69" s="830"/>
      <c r="AD69" s="830"/>
      <c r="AE69" s="830"/>
      <c r="AF69" s="830">
        <v>11</v>
      </c>
      <c r="AG69" s="830"/>
      <c r="AH69" s="830"/>
      <c r="AI69" s="830"/>
      <c r="AJ69" s="830"/>
      <c r="AK69" s="830">
        <v>2</v>
      </c>
      <c r="AL69" s="830"/>
      <c r="AM69" s="830"/>
      <c r="AN69" s="830"/>
      <c r="AO69" s="830"/>
      <c r="AP69" s="876" t="s">
        <v>567</v>
      </c>
      <c r="AQ69" s="877"/>
      <c r="AR69" s="877"/>
      <c r="AS69" s="877"/>
      <c r="AT69" s="829"/>
      <c r="AU69" s="876" t="s">
        <v>567</v>
      </c>
      <c r="AV69" s="877"/>
      <c r="AW69" s="877"/>
      <c r="AX69" s="877"/>
      <c r="AY69" s="829"/>
      <c r="AZ69" s="831"/>
      <c r="BA69" s="831"/>
      <c r="BB69" s="831"/>
      <c r="BC69" s="831"/>
      <c r="BD69" s="832"/>
      <c r="BE69" s="229"/>
      <c r="BF69" s="229"/>
      <c r="BG69" s="229"/>
      <c r="BH69" s="229"/>
      <c r="BI69" s="229"/>
      <c r="BJ69" s="229"/>
      <c r="BK69" s="229"/>
      <c r="BL69" s="229"/>
      <c r="BM69" s="229"/>
      <c r="BN69" s="229"/>
      <c r="BO69" s="229"/>
      <c r="BP69" s="229"/>
      <c r="BQ69" s="226">
        <v>63</v>
      </c>
      <c r="BR69" s="231"/>
      <c r="BS69" s="858"/>
      <c r="BT69" s="859"/>
      <c r="BU69" s="859"/>
      <c r="BV69" s="859"/>
      <c r="BW69" s="859"/>
      <c r="BX69" s="859"/>
      <c r="BY69" s="859"/>
      <c r="BZ69" s="859"/>
      <c r="CA69" s="859"/>
      <c r="CB69" s="859"/>
      <c r="CC69" s="859"/>
      <c r="CD69" s="859"/>
      <c r="CE69" s="859"/>
      <c r="CF69" s="859"/>
      <c r="CG69" s="864"/>
      <c r="CH69" s="861"/>
      <c r="CI69" s="862"/>
      <c r="CJ69" s="862"/>
      <c r="CK69" s="862"/>
      <c r="CL69" s="863"/>
      <c r="CM69" s="861"/>
      <c r="CN69" s="862"/>
      <c r="CO69" s="862"/>
      <c r="CP69" s="862"/>
      <c r="CQ69" s="863"/>
      <c r="CR69" s="861"/>
      <c r="CS69" s="862"/>
      <c r="CT69" s="862"/>
      <c r="CU69" s="862"/>
      <c r="CV69" s="863"/>
      <c r="CW69" s="861"/>
      <c r="CX69" s="862"/>
      <c r="CY69" s="862"/>
      <c r="CZ69" s="862"/>
      <c r="DA69" s="863"/>
      <c r="DB69" s="861"/>
      <c r="DC69" s="862"/>
      <c r="DD69" s="862"/>
      <c r="DE69" s="862"/>
      <c r="DF69" s="863"/>
      <c r="DG69" s="861"/>
      <c r="DH69" s="862"/>
      <c r="DI69" s="862"/>
      <c r="DJ69" s="862"/>
      <c r="DK69" s="863"/>
      <c r="DL69" s="861"/>
      <c r="DM69" s="862"/>
      <c r="DN69" s="862"/>
      <c r="DO69" s="862"/>
      <c r="DP69" s="863"/>
      <c r="DQ69" s="861"/>
      <c r="DR69" s="862"/>
      <c r="DS69" s="862"/>
      <c r="DT69" s="862"/>
      <c r="DU69" s="863"/>
      <c r="DV69" s="858"/>
      <c r="DW69" s="859"/>
      <c r="DX69" s="859"/>
      <c r="DY69" s="859"/>
      <c r="DZ69" s="860"/>
      <c r="EA69" s="218"/>
    </row>
    <row r="70" spans="1:131" ht="26.25" customHeight="1" x14ac:dyDescent="0.2">
      <c r="A70" s="226">
        <v>3</v>
      </c>
      <c r="B70" s="872" t="s">
        <v>565</v>
      </c>
      <c r="C70" s="873"/>
      <c r="D70" s="873"/>
      <c r="E70" s="873"/>
      <c r="F70" s="873"/>
      <c r="G70" s="873"/>
      <c r="H70" s="873"/>
      <c r="I70" s="873"/>
      <c r="J70" s="873"/>
      <c r="K70" s="873"/>
      <c r="L70" s="873"/>
      <c r="M70" s="873"/>
      <c r="N70" s="873"/>
      <c r="O70" s="873"/>
      <c r="P70" s="874"/>
      <c r="Q70" s="875">
        <v>652</v>
      </c>
      <c r="R70" s="830"/>
      <c r="S70" s="830"/>
      <c r="T70" s="830"/>
      <c r="U70" s="830"/>
      <c r="V70" s="830">
        <v>625</v>
      </c>
      <c r="W70" s="830"/>
      <c r="X70" s="830"/>
      <c r="Y70" s="830"/>
      <c r="Z70" s="830"/>
      <c r="AA70" s="830">
        <v>27</v>
      </c>
      <c r="AB70" s="830"/>
      <c r="AC70" s="830"/>
      <c r="AD70" s="830"/>
      <c r="AE70" s="830"/>
      <c r="AF70" s="830">
        <v>27</v>
      </c>
      <c r="AG70" s="830"/>
      <c r="AH70" s="830"/>
      <c r="AI70" s="830"/>
      <c r="AJ70" s="830"/>
      <c r="AK70" s="830">
        <v>499</v>
      </c>
      <c r="AL70" s="830"/>
      <c r="AM70" s="830"/>
      <c r="AN70" s="830"/>
      <c r="AO70" s="830"/>
      <c r="AP70" s="876" t="s">
        <v>567</v>
      </c>
      <c r="AQ70" s="877"/>
      <c r="AR70" s="877"/>
      <c r="AS70" s="877"/>
      <c r="AT70" s="829"/>
      <c r="AU70" s="876" t="s">
        <v>567</v>
      </c>
      <c r="AV70" s="877"/>
      <c r="AW70" s="877"/>
      <c r="AX70" s="877"/>
      <c r="AY70" s="829"/>
      <c r="AZ70" s="831"/>
      <c r="BA70" s="831"/>
      <c r="BB70" s="831"/>
      <c r="BC70" s="831"/>
      <c r="BD70" s="832"/>
      <c r="BE70" s="229"/>
      <c r="BF70" s="229"/>
      <c r="BG70" s="229"/>
      <c r="BH70" s="229"/>
      <c r="BI70" s="229"/>
      <c r="BJ70" s="229"/>
      <c r="BK70" s="229"/>
      <c r="BL70" s="229"/>
      <c r="BM70" s="229"/>
      <c r="BN70" s="229"/>
      <c r="BO70" s="229"/>
      <c r="BP70" s="229"/>
      <c r="BQ70" s="226">
        <v>64</v>
      </c>
      <c r="BR70" s="231"/>
      <c r="BS70" s="858"/>
      <c r="BT70" s="859"/>
      <c r="BU70" s="859"/>
      <c r="BV70" s="859"/>
      <c r="BW70" s="859"/>
      <c r="BX70" s="859"/>
      <c r="BY70" s="859"/>
      <c r="BZ70" s="859"/>
      <c r="CA70" s="859"/>
      <c r="CB70" s="859"/>
      <c r="CC70" s="859"/>
      <c r="CD70" s="859"/>
      <c r="CE70" s="859"/>
      <c r="CF70" s="859"/>
      <c r="CG70" s="864"/>
      <c r="CH70" s="861"/>
      <c r="CI70" s="862"/>
      <c r="CJ70" s="862"/>
      <c r="CK70" s="862"/>
      <c r="CL70" s="863"/>
      <c r="CM70" s="861"/>
      <c r="CN70" s="862"/>
      <c r="CO70" s="862"/>
      <c r="CP70" s="862"/>
      <c r="CQ70" s="863"/>
      <c r="CR70" s="861"/>
      <c r="CS70" s="862"/>
      <c r="CT70" s="862"/>
      <c r="CU70" s="862"/>
      <c r="CV70" s="863"/>
      <c r="CW70" s="861"/>
      <c r="CX70" s="862"/>
      <c r="CY70" s="862"/>
      <c r="CZ70" s="862"/>
      <c r="DA70" s="863"/>
      <c r="DB70" s="861"/>
      <c r="DC70" s="862"/>
      <c r="DD70" s="862"/>
      <c r="DE70" s="862"/>
      <c r="DF70" s="863"/>
      <c r="DG70" s="861"/>
      <c r="DH70" s="862"/>
      <c r="DI70" s="862"/>
      <c r="DJ70" s="862"/>
      <c r="DK70" s="863"/>
      <c r="DL70" s="861"/>
      <c r="DM70" s="862"/>
      <c r="DN70" s="862"/>
      <c r="DO70" s="862"/>
      <c r="DP70" s="863"/>
      <c r="DQ70" s="861"/>
      <c r="DR70" s="862"/>
      <c r="DS70" s="862"/>
      <c r="DT70" s="862"/>
      <c r="DU70" s="863"/>
      <c r="DV70" s="858"/>
      <c r="DW70" s="859"/>
      <c r="DX70" s="859"/>
      <c r="DY70" s="859"/>
      <c r="DZ70" s="860"/>
      <c r="EA70" s="218"/>
    </row>
    <row r="71" spans="1:131" ht="26.25" customHeight="1" x14ac:dyDescent="0.2">
      <c r="A71" s="226">
        <v>4</v>
      </c>
      <c r="B71" s="872" t="s">
        <v>566</v>
      </c>
      <c r="C71" s="873"/>
      <c r="D71" s="873"/>
      <c r="E71" s="873"/>
      <c r="F71" s="873"/>
      <c r="G71" s="873"/>
      <c r="H71" s="873"/>
      <c r="I71" s="873"/>
      <c r="J71" s="873"/>
      <c r="K71" s="873"/>
      <c r="L71" s="873"/>
      <c r="M71" s="873"/>
      <c r="N71" s="873"/>
      <c r="O71" s="873"/>
      <c r="P71" s="874"/>
      <c r="Q71" s="875">
        <v>251491</v>
      </c>
      <c r="R71" s="830"/>
      <c r="S71" s="830"/>
      <c r="T71" s="830"/>
      <c r="U71" s="830"/>
      <c r="V71" s="830">
        <v>246681</v>
      </c>
      <c r="W71" s="830"/>
      <c r="X71" s="830"/>
      <c r="Y71" s="830"/>
      <c r="Z71" s="830"/>
      <c r="AA71" s="830">
        <v>4810</v>
      </c>
      <c r="AB71" s="830"/>
      <c r="AC71" s="830"/>
      <c r="AD71" s="830"/>
      <c r="AE71" s="830"/>
      <c r="AF71" s="830">
        <v>4810</v>
      </c>
      <c r="AG71" s="830"/>
      <c r="AH71" s="830"/>
      <c r="AI71" s="830"/>
      <c r="AJ71" s="830"/>
      <c r="AK71" s="830">
        <v>2194</v>
      </c>
      <c r="AL71" s="830"/>
      <c r="AM71" s="830"/>
      <c r="AN71" s="830"/>
      <c r="AO71" s="830"/>
      <c r="AP71" s="876" t="s">
        <v>567</v>
      </c>
      <c r="AQ71" s="877"/>
      <c r="AR71" s="877"/>
      <c r="AS71" s="877"/>
      <c r="AT71" s="829"/>
      <c r="AU71" s="876" t="s">
        <v>567</v>
      </c>
      <c r="AV71" s="877"/>
      <c r="AW71" s="877"/>
      <c r="AX71" s="877"/>
      <c r="AY71" s="829"/>
      <c r="AZ71" s="831"/>
      <c r="BA71" s="831"/>
      <c r="BB71" s="831"/>
      <c r="BC71" s="831"/>
      <c r="BD71" s="832"/>
      <c r="BE71" s="229"/>
      <c r="BF71" s="229"/>
      <c r="BG71" s="229"/>
      <c r="BH71" s="229"/>
      <c r="BI71" s="229"/>
      <c r="BJ71" s="229"/>
      <c r="BK71" s="229"/>
      <c r="BL71" s="229"/>
      <c r="BM71" s="229"/>
      <c r="BN71" s="229"/>
      <c r="BO71" s="229"/>
      <c r="BP71" s="229"/>
      <c r="BQ71" s="226">
        <v>65</v>
      </c>
      <c r="BR71" s="231"/>
      <c r="BS71" s="858"/>
      <c r="BT71" s="859"/>
      <c r="BU71" s="859"/>
      <c r="BV71" s="859"/>
      <c r="BW71" s="859"/>
      <c r="BX71" s="859"/>
      <c r="BY71" s="859"/>
      <c r="BZ71" s="859"/>
      <c r="CA71" s="859"/>
      <c r="CB71" s="859"/>
      <c r="CC71" s="859"/>
      <c r="CD71" s="859"/>
      <c r="CE71" s="859"/>
      <c r="CF71" s="859"/>
      <c r="CG71" s="864"/>
      <c r="CH71" s="861"/>
      <c r="CI71" s="862"/>
      <c r="CJ71" s="862"/>
      <c r="CK71" s="862"/>
      <c r="CL71" s="863"/>
      <c r="CM71" s="861"/>
      <c r="CN71" s="862"/>
      <c r="CO71" s="862"/>
      <c r="CP71" s="862"/>
      <c r="CQ71" s="863"/>
      <c r="CR71" s="861"/>
      <c r="CS71" s="862"/>
      <c r="CT71" s="862"/>
      <c r="CU71" s="862"/>
      <c r="CV71" s="863"/>
      <c r="CW71" s="861"/>
      <c r="CX71" s="862"/>
      <c r="CY71" s="862"/>
      <c r="CZ71" s="862"/>
      <c r="DA71" s="863"/>
      <c r="DB71" s="861"/>
      <c r="DC71" s="862"/>
      <c r="DD71" s="862"/>
      <c r="DE71" s="862"/>
      <c r="DF71" s="863"/>
      <c r="DG71" s="861"/>
      <c r="DH71" s="862"/>
      <c r="DI71" s="862"/>
      <c r="DJ71" s="862"/>
      <c r="DK71" s="863"/>
      <c r="DL71" s="861"/>
      <c r="DM71" s="862"/>
      <c r="DN71" s="862"/>
      <c r="DO71" s="862"/>
      <c r="DP71" s="863"/>
      <c r="DQ71" s="861"/>
      <c r="DR71" s="862"/>
      <c r="DS71" s="862"/>
      <c r="DT71" s="862"/>
      <c r="DU71" s="863"/>
      <c r="DV71" s="858"/>
      <c r="DW71" s="859"/>
      <c r="DX71" s="859"/>
      <c r="DY71" s="859"/>
      <c r="DZ71" s="860"/>
      <c r="EA71" s="218"/>
    </row>
    <row r="72" spans="1:131" ht="26.25" customHeight="1" x14ac:dyDescent="0.2">
      <c r="A72" s="226">
        <v>5</v>
      </c>
      <c r="B72" s="872"/>
      <c r="C72" s="873"/>
      <c r="D72" s="873"/>
      <c r="E72" s="873"/>
      <c r="F72" s="873"/>
      <c r="G72" s="873"/>
      <c r="H72" s="873"/>
      <c r="I72" s="873"/>
      <c r="J72" s="873"/>
      <c r="K72" s="873"/>
      <c r="L72" s="873"/>
      <c r="M72" s="873"/>
      <c r="N72" s="873"/>
      <c r="O72" s="873"/>
      <c r="P72" s="874"/>
      <c r="Q72" s="875"/>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1"/>
      <c r="BA72" s="831"/>
      <c r="BB72" s="831"/>
      <c r="BC72" s="831"/>
      <c r="BD72" s="832"/>
      <c r="BE72" s="229"/>
      <c r="BF72" s="229"/>
      <c r="BG72" s="229"/>
      <c r="BH72" s="229"/>
      <c r="BI72" s="229"/>
      <c r="BJ72" s="229"/>
      <c r="BK72" s="229"/>
      <c r="BL72" s="229"/>
      <c r="BM72" s="229"/>
      <c r="BN72" s="229"/>
      <c r="BO72" s="229"/>
      <c r="BP72" s="229"/>
      <c r="BQ72" s="226">
        <v>66</v>
      </c>
      <c r="BR72" s="231"/>
      <c r="BS72" s="858"/>
      <c r="BT72" s="859"/>
      <c r="BU72" s="859"/>
      <c r="BV72" s="859"/>
      <c r="BW72" s="859"/>
      <c r="BX72" s="859"/>
      <c r="BY72" s="859"/>
      <c r="BZ72" s="859"/>
      <c r="CA72" s="859"/>
      <c r="CB72" s="859"/>
      <c r="CC72" s="859"/>
      <c r="CD72" s="859"/>
      <c r="CE72" s="859"/>
      <c r="CF72" s="859"/>
      <c r="CG72" s="864"/>
      <c r="CH72" s="861"/>
      <c r="CI72" s="862"/>
      <c r="CJ72" s="862"/>
      <c r="CK72" s="862"/>
      <c r="CL72" s="863"/>
      <c r="CM72" s="861"/>
      <c r="CN72" s="862"/>
      <c r="CO72" s="862"/>
      <c r="CP72" s="862"/>
      <c r="CQ72" s="863"/>
      <c r="CR72" s="861"/>
      <c r="CS72" s="862"/>
      <c r="CT72" s="862"/>
      <c r="CU72" s="862"/>
      <c r="CV72" s="863"/>
      <c r="CW72" s="861"/>
      <c r="CX72" s="862"/>
      <c r="CY72" s="862"/>
      <c r="CZ72" s="862"/>
      <c r="DA72" s="863"/>
      <c r="DB72" s="861"/>
      <c r="DC72" s="862"/>
      <c r="DD72" s="862"/>
      <c r="DE72" s="862"/>
      <c r="DF72" s="863"/>
      <c r="DG72" s="861"/>
      <c r="DH72" s="862"/>
      <c r="DI72" s="862"/>
      <c r="DJ72" s="862"/>
      <c r="DK72" s="863"/>
      <c r="DL72" s="861"/>
      <c r="DM72" s="862"/>
      <c r="DN72" s="862"/>
      <c r="DO72" s="862"/>
      <c r="DP72" s="863"/>
      <c r="DQ72" s="861"/>
      <c r="DR72" s="862"/>
      <c r="DS72" s="862"/>
      <c r="DT72" s="862"/>
      <c r="DU72" s="863"/>
      <c r="DV72" s="858"/>
      <c r="DW72" s="859"/>
      <c r="DX72" s="859"/>
      <c r="DY72" s="859"/>
      <c r="DZ72" s="860"/>
      <c r="EA72" s="218"/>
    </row>
    <row r="73" spans="1:131" ht="26.25" customHeight="1" x14ac:dyDescent="0.2">
      <c r="A73" s="226">
        <v>6</v>
      </c>
      <c r="B73" s="872"/>
      <c r="C73" s="873"/>
      <c r="D73" s="873"/>
      <c r="E73" s="873"/>
      <c r="F73" s="873"/>
      <c r="G73" s="873"/>
      <c r="H73" s="873"/>
      <c r="I73" s="873"/>
      <c r="J73" s="873"/>
      <c r="K73" s="873"/>
      <c r="L73" s="873"/>
      <c r="M73" s="873"/>
      <c r="N73" s="873"/>
      <c r="O73" s="873"/>
      <c r="P73" s="874"/>
      <c r="Q73" s="875"/>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1"/>
      <c r="BA73" s="831"/>
      <c r="BB73" s="831"/>
      <c r="BC73" s="831"/>
      <c r="BD73" s="832"/>
      <c r="BE73" s="229"/>
      <c r="BF73" s="229"/>
      <c r="BG73" s="229"/>
      <c r="BH73" s="229"/>
      <c r="BI73" s="229"/>
      <c r="BJ73" s="229"/>
      <c r="BK73" s="229"/>
      <c r="BL73" s="229"/>
      <c r="BM73" s="229"/>
      <c r="BN73" s="229"/>
      <c r="BO73" s="229"/>
      <c r="BP73" s="229"/>
      <c r="BQ73" s="226">
        <v>67</v>
      </c>
      <c r="BR73" s="231"/>
      <c r="BS73" s="858"/>
      <c r="BT73" s="859"/>
      <c r="BU73" s="859"/>
      <c r="BV73" s="859"/>
      <c r="BW73" s="859"/>
      <c r="BX73" s="859"/>
      <c r="BY73" s="859"/>
      <c r="BZ73" s="859"/>
      <c r="CA73" s="859"/>
      <c r="CB73" s="859"/>
      <c r="CC73" s="859"/>
      <c r="CD73" s="859"/>
      <c r="CE73" s="859"/>
      <c r="CF73" s="859"/>
      <c r="CG73" s="864"/>
      <c r="CH73" s="861"/>
      <c r="CI73" s="862"/>
      <c r="CJ73" s="862"/>
      <c r="CK73" s="862"/>
      <c r="CL73" s="863"/>
      <c r="CM73" s="861"/>
      <c r="CN73" s="862"/>
      <c r="CO73" s="862"/>
      <c r="CP73" s="862"/>
      <c r="CQ73" s="863"/>
      <c r="CR73" s="861"/>
      <c r="CS73" s="862"/>
      <c r="CT73" s="862"/>
      <c r="CU73" s="862"/>
      <c r="CV73" s="863"/>
      <c r="CW73" s="861"/>
      <c r="CX73" s="862"/>
      <c r="CY73" s="862"/>
      <c r="CZ73" s="862"/>
      <c r="DA73" s="863"/>
      <c r="DB73" s="861"/>
      <c r="DC73" s="862"/>
      <c r="DD73" s="862"/>
      <c r="DE73" s="862"/>
      <c r="DF73" s="863"/>
      <c r="DG73" s="861"/>
      <c r="DH73" s="862"/>
      <c r="DI73" s="862"/>
      <c r="DJ73" s="862"/>
      <c r="DK73" s="863"/>
      <c r="DL73" s="861"/>
      <c r="DM73" s="862"/>
      <c r="DN73" s="862"/>
      <c r="DO73" s="862"/>
      <c r="DP73" s="863"/>
      <c r="DQ73" s="861"/>
      <c r="DR73" s="862"/>
      <c r="DS73" s="862"/>
      <c r="DT73" s="862"/>
      <c r="DU73" s="863"/>
      <c r="DV73" s="858"/>
      <c r="DW73" s="859"/>
      <c r="DX73" s="859"/>
      <c r="DY73" s="859"/>
      <c r="DZ73" s="860"/>
      <c r="EA73" s="218"/>
    </row>
    <row r="74" spans="1:131" ht="26.25" customHeight="1" x14ac:dyDescent="0.2">
      <c r="A74" s="226">
        <v>7</v>
      </c>
      <c r="B74" s="872"/>
      <c r="C74" s="873"/>
      <c r="D74" s="873"/>
      <c r="E74" s="873"/>
      <c r="F74" s="873"/>
      <c r="G74" s="873"/>
      <c r="H74" s="873"/>
      <c r="I74" s="873"/>
      <c r="J74" s="873"/>
      <c r="K74" s="873"/>
      <c r="L74" s="873"/>
      <c r="M74" s="873"/>
      <c r="N74" s="873"/>
      <c r="O74" s="873"/>
      <c r="P74" s="874"/>
      <c r="Q74" s="875"/>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1"/>
      <c r="BA74" s="831"/>
      <c r="BB74" s="831"/>
      <c r="BC74" s="831"/>
      <c r="BD74" s="832"/>
      <c r="BE74" s="229"/>
      <c r="BF74" s="229"/>
      <c r="BG74" s="229"/>
      <c r="BH74" s="229"/>
      <c r="BI74" s="229"/>
      <c r="BJ74" s="229"/>
      <c r="BK74" s="229"/>
      <c r="BL74" s="229"/>
      <c r="BM74" s="229"/>
      <c r="BN74" s="229"/>
      <c r="BO74" s="229"/>
      <c r="BP74" s="229"/>
      <c r="BQ74" s="226">
        <v>68</v>
      </c>
      <c r="BR74" s="231"/>
      <c r="BS74" s="858"/>
      <c r="BT74" s="859"/>
      <c r="BU74" s="859"/>
      <c r="BV74" s="859"/>
      <c r="BW74" s="859"/>
      <c r="BX74" s="859"/>
      <c r="BY74" s="859"/>
      <c r="BZ74" s="859"/>
      <c r="CA74" s="859"/>
      <c r="CB74" s="859"/>
      <c r="CC74" s="859"/>
      <c r="CD74" s="859"/>
      <c r="CE74" s="859"/>
      <c r="CF74" s="859"/>
      <c r="CG74" s="864"/>
      <c r="CH74" s="861"/>
      <c r="CI74" s="862"/>
      <c r="CJ74" s="862"/>
      <c r="CK74" s="862"/>
      <c r="CL74" s="863"/>
      <c r="CM74" s="861"/>
      <c r="CN74" s="862"/>
      <c r="CO74" s="862"/>
      <c r="CP74" s="862"/>
      <c r="CQ74" s="863"/>
      <c r="CR74" s="861"/>
      <c r="CS74" s="862"/>
      <c r="CT74" s="862"/>
      <c r="CU74" s="862"/>
      <c r="CV74" s="863"/>
      <c r="CW74" s="861"/>
      <c r="CX74" s="862"/>
      <c r="CY74" s="862"/>
      <c r="CZ74" s="862"/>
      <c r="DA74" s="863"/>
      <c r="DB74" s="861"/>
      <c r="DC74" s="862"/>
      <c r="DD74" s="862"/>
      <c r="DE74" s="862"/>
      <c r="DF74" s="863"/>
      <c r="DG74" s="861"/>
      <c r="DH74" s="862"/>
      <c r="DI74" s="862"/>
      <c r="DJ74" s="862"/>
      <c r="DK74" s="863"/>
      <c r="DL74" s="861"/>
      <c r="DM74" s="862"/>
      <c r="DN74" s="862"/>
      <c r="DO74" s="862"/>
      <c r="DP74" s="863"/>
      <c r="DQ74" s="861"/>
      <c r="DR74" s="862"/>
      <c r="DS74" s="862"/>
      <c r="DT74" s="862"/>
      <c r="DU74" s="863"/>
      <c r="DV74" s="858"/>
      <c r="DW74" s="859"/>
      <c r="DX74" s="859"/>
      <c r="DY74" s="859"/>
      <c r="DZ74" s="860"/>
      <c r="EA74" s="218"/>
    </row>
    <row r="75" spans="1:131" ht="26.25" customHeight="1" x14ac:dyDescent="0.2">
      <c r="A75" s="226">
        <v>8</v>
      </c>
      <c r="B75" s="872"/>
      <c r="C75" s="873"/>
      <c r="D75" s="873"/>
      <c r="E75" s="873"/>
      <c r="F75" s="873"/>
      <c r="G75" s="873"/>
      <c r="H75" s="873"/>
      <c r="I75" s="873"/>
      <c r="J75" s="873"/>
      <c r="K75" s="873"/>
      <c r="L75" s="873"/>
      <c r="M75" s="873"/>
      <c r="N75" s="873"/>
      <c r="O75" s="873"/>
      <c r="P75" s="874"/>
      <c r="Q75" s="878"/>
      <c r="R75" s="877"/>
      <c r="S75" s="877"/>
      <c r="T75" s="877"/>
      <c r="U75" s="829"/>
      <c r="V75" s="876"/>
      <c r="W75" s="877"/>
      <c r="X75" s="877"/>
      <c r="Y75" s="877"/>
      <c r="Z75" s="829"/>
      <c r="AA75" s="876"/>
      <c r="AB75" s="877"/>
      <c r="AC75" s="877"/>
      <c r="AD75" s="877"/>
      <c r="AE75" s="829"/>
      <c r="AF75" s="876"/>
      <c r="AG75" s="877"/>
      <c r="AH75" s="877"/>
      <c r="AI75" s="877"/>
      <c r="AJ75" s="829"/>
      <c r="AK75" s="876"/>
      <c r="AL75" s="877"/>
      <c r="AM75" s="877"/>
      <c r="AN75" s="877"/>
      <c r="AO75" s="829"/>
      <c r="AP75" s="876"/>
      <c r="AQ75" s="877"/>
      <c r="AR75" s="877"/>
      <c r="AS75" s="877"/>
      <c r="AT75" s="829"/>
      <c r="AU75" s="876"/>
      <c r="AV75" s="877"/>
      <c r="AW75" s="877"/>
      <c r="AX75" s="877"/>
      <c r="AY75" s="829"/>
      <c r="AZ75" s="831"/>
      <c r="BA75" s="831"/>
      <c r="BB75" s="831"/>
      <c r="BC75" s="831"/>
      <c r="BD75" s="832"/>
      <c r="BE75" s="229"/>
      <c r="BF75" s="229"/>
      <c r="BG75" s="229"/>
      <c r="BH75" s="229"/>
      <c r="BI75" s="229"/>
      <c r="BJ75" s="229"/>
      <c r="BK75" s="229"/>
      <c r="BL75" s="229"/>
      <c r="BM75" s="229"/>
      <c r="BN75" s="229"/>
      <c r="BO75" s="229"/>
      <c r="BP75" s="229"/>
      <c r="BQ75" s="226">
        <v>69</v>
      </c>
      <c r="BR75" s="231"/>
      <c r="BS75" s="858"/>
      <c r="BT75" s="859"/>
      <c r="BU75" s="859"/>
      <c r="BV75" s="859"/>
      <c r="BW75" s="859"/>
      <c r="BX75" s="859"/>
      <c r="BY75" s="859"/>
      <c r="BZ75" s="859"/>
      <c r="CA75" s="859"/>
      <c r="CB75" s="859"/>
      <c r="CC75" s="859"/>
      <c r="CD75" s="859"/>
      <c r="CE75" s="859"/>
      <c r="CF75" s="859"/>
      <c r="CG75" s="864"/>
      <c r="CH75" s="861"/>
      <c r="CI75" s="862"/>
      <c r="CJ75" s="862"/>
      <c r="CK75" s="862"/>
      <c r="CL75" s="863"/>
      <c r="CM75" s="861"/>
      <c r="CN75" s="862"/>
      <c r="CO75" s="862"/>
      <c r="CP75" s="862"/>
      <c r="CQ75" s="863"/>
      <c r="CR75" s="861"/>
      <c r="CS75" s="862"/>
      <c r="CT75" s="862"/>
      <c r="CU75" s="862"/>
      <c r="CV75" s="863"/>
      <c r="CW75" s="861"/>
      <c r="CX75" s="862"/>
      <c r="CY75" s="862"/>
      <c r="CZ75" s="862"/>
      <c r="DA75" s="863"/>
      <c r="DB75" s="861"/>
      <c r="DC75" s="862"/>
      <c r="DD75" s="862"/>
      <c r="DE75" s="862"/>
      <c r="DF75" s="863"/>
      <c r="DG75" s="861"/>
      <c r="DH75" s="862"/>
      <c r="DI75" s="862"/>
      <c r="DJ75" s="862"/>
      <c r="DK75" s="863"/>
      <c r="DL75" s="861"/>
      <c r="DM75" s="862"/>
      <c r="DN75" s="862"/>
      <c r="DO75" s="862"/>
      <c r="DP75" s="863"/>
      <c r="DQ75" s="861"/>
      <c r="DR75" s="862"/>
      <c r="DS75" s="862"/>
      <c r="DT75" s="862"/>
      <c r="DU75" s="863"/>
      <c r="DV75" s="858"/>
      <c r="DW75" s="859"/>
      <c r="DX75" s="859"/>
      <c r="DY75" s="859"/>
      <c r="DZ75" s="860"/>
      <c r="EA75" s="218"/>
    </row>
    <row r="76" spans="1:131" ht="26.25" customHeight="1" x14ac:dyDescent="0.2">
      <c r="A76" s="226">
        <v>9</v>
      </c>
      <c r="B76" s="872"/>
      <c r="C76" s="873"/>
      <c r="D76" s="873"/>
      <c r="E76" s="873"/>
      <c r="F76" s="873"/>
      <c r="G76" s="873"/>
      <c r="H76" s="873"/>
      <c r="I76" s="873"/>
      <c r="J76" s="873"/>
      <c r="K76" s="873"/>
      <c r="L76" s="873"/>
      <c r="M76" s="873"/>
      <c r="N76" s="873"/>
      <c r="O76" s="873"/>
      <c r="P76" s="874"/>
      <c r="Q76" s="878"/>
      <c r="R76" s="877"/>
      <c r="S76" s="877"/>
      <c r="T76" s="877"/>
      <c r="U76" s="829"/>
      <c r="V76" s="876"/>
      <c r="W76" s="877"/>
      <c r="X76" s="877"/>
      <c r="Y76" s="877"/>
      <c r="Z76" s="829"/>
      <c r="AA76" s="876"/>
      <c r="AB76" s="877"/>
      <c r="AC76" s="877"/>
      <c r="AD76" s="877"/>
      <c r="AE76" s="829"/>
      <c r="AF76" s="876"/>
      <c r="AG76" s="877"/>
      <c r="AH76" s="877"/>
      <c r="AI76" s="877"/>
      <c r="AJ76" s="829"/>
      <c r="AK76" s="876"/>
      <c r="AL76" s="877"/>
      <c r="AM76" s="877"/>
      <c r="AN76" s="877"/>
      <c r="AO76" s="829"/>
      <c r="AP76" s="876"/>
      <c r="AQ76" s="877"/>
      <c r="AR76" s="877"/>
      <c r="AS76" s="877"/>
      <c r="AT76" s="829"/>
      <c r="AU76" s="876"/>
      <c r="AV76" s="877"/>
      <c r="AW76" s="877"/>
      <c r="AX76" s="877"/>
      <c r="AY76" s="829"/>
      <c r="AZ76" s="831"/>
      <c r="BA76" s="831"/>
      <c r="BB76" s="831"/>
      <c r="BC76" s="831"/>
      <c r="BD76" s="832"/>
      <c r="BE76" s="229"/>
      <c r="BF76" s="229"/>
      <c r="BG76" s="229"/>
      <c r="BH76" s="229"/>
      <c r="BI76" s="229"/>
      <c r="BJ76" s="229"/>
      <c r="BK76" s="229"/>
      <c r="BL76" s="229"/>
      <c r="BM76" s="229"/>
      <c r="BN76" s="229"/>
      <c r="BO76" s="229"/>
      <c r="BP76" s="229"/>
      <c r="BQ76" s="226">
        <v>70</v>
      </c>
      <c r="BR76" s="231"/>
      <c r="BS76" s="858"/>
      <c r="BT76" s="859"/>
      <c r="BU76" s="859"/>
      <c r="BV76" s="859"/>
      <c r="BW76" s="859"/>
      <c r="BX76" s="859"/>
      <c r="BY76" s="859"/>
      <c r="BZ76" s="859"/>
      <c r="CA76" s="859"/>
      <c r="CB76" s="859"/>
      <c r="CC76" s="859"/>
      <c r="CD76" s="859"/>
      <c r="CE76" s="859"/>
      <c r="CF76" s="859"/>
      <c r="CG76" s="864"/>
      <c r="CH76" s="861"/>
      <c r="CI76" s="862"/>
      <c r="CJ76" s="862"/>
      <c r="CK76" s="862"/>
      <c r="CL76" s="863"/>
      <c r="CM76" s="861"/>
      <c r="CN76" s="862"/>
      <c r="CO76" s="862"/>
      <c r="CP76" s="862"/>
      <c r="CQ76" s="863"/>
      <c r="CR76" s="861"/>
      <c r="CS76" s="862"/>
      <c r="CT76" s="862"/>
      <c r="CU76" s="862"/>
      <c r="CV76" s="863"/>
      <c r="CW76" s="861"/>
      <c r="CX76" s="862"/>
      <c r="CY76" s="862"/>
      <c r="CZ76" s="862"/>
      <c r="DA76" s="863"/>
      <c r="DB76" s="861"/>
      <c r="DC76" s="862"/>
      <c r="DD76" s="862"/>
      <c r="DE76" s="862"/>
      <c r="DF76" s="863"/>
      <c r="DG76" s="861"/>
      <c r="DH76" s="862"/>
      <c r="DI76" s="862"/>
      <c r="DJ76" s="862"/>
      <c r="DK76" s="863"/>
      <c r="DL76" s="861"/>
      <c r="DM76" s="862"/>
      <c r="DN76" s="862"/>
      <c r="DO76" s="862"/>
      <c r="DP76" s="863"/>
      <c r="DQ76" s="861"/>
      <c r="DR76" s="862"/>
      <c r="DS76" s="862"/>
      <c r="DT76" s="862"/>
      <c r="DU76" s="863"/>
      <c r="DV76" s="858"/>
      <c r="DW76" s="859"/>
      <c r="DX76" s="859"/>
      <c r="DY76" s="859"/>
      <c r="DZ76" s="860"/>
      <c r="EA76" s="218"/>
    </row>
    <row r="77" spans="1:131" ht="26.25" customHeight="1" x14ac:dyDescent="0.2">
      <c r="A77" s="226">
        <v>10</v>
      </c>
      <c r="B77" s="872"/>
      <c r="C77" s="873"/>
      <c r="D77" s="873"/>
      <c r="E77" s="873"/>
      <c r="F77" s="873"/>
      <c r="G77" s="873"/>
      <c r="H77" s="873"/>
      <c r="I77" s="873"/>
      <c r="J77" s="873"/>
      <c r="K77" s="873"/>
      <c r="L77" s="873"/>
      <c r="M77" s="873"/>
      <c r="N77" s="873"/>
      <c r="O77" s="873"/>
      <c r="P77" s="874"/>
      <c r="Q77" s="878"/>
      <c r="R77" s="877"/>
      <c r="S77" s="877"/>
      <c r="T77" s="877"/>
      <c r="U77" s="829"/>
      <c r="V77" s="876"/>
      <c r="W77" s="877"/>
      <c r="X77" s="877"/>
      <c r="Y77" s="877"/>
      <c r="Z77" s="829"/>
      <c r="AA77" s="876"/>
      <c r="AB77" s="877"/>
      <c r="AC77" s="877"/>
      <c r="AD77" s="877"/>
      <c r="AE77" s="829"/>
      <c r="AF77" s="876"/>
      <c r="AG77" s="877"/>
      <c r="AH77" s="877"/>
      <c r="AI77" s="877"/>
      <c r="AJ77" s="829"/>
      <c r="AK77" s="876"/>
      <c r="AL77" s="877"/>
      <c r="AM77" s="877"/>
      <c r="AN77" s="877"/>
      <c r="AO77" s="829"/>
      <c r="AP77" s="876"/>
      <c r="AQ77" s="877"/>
      <c r="AR77" s="877"/>
      <c r="AS77" s="877"/>
      <c r="AT77" s="829"/>
      <c r="AU77" s="876"/>
      <c r="AV77" s="877"/>
      <c r="AW77" s="877"/>
      <c r="AX77" s="877"/>
      <c r="AY77" s="829"/>
      <c r="AZ77" s="831"/>
      <c r="BA77" s="831"/>
      <c r="BB77" s="831"/>
      <c r="BC77" s="831"/>
      <c r="BD77" s="832"/>
      <c r="BE77" s="229"/>
      <c r="BF77" s="229"/>
      <c r="BG77" s="229"/>
      <c r="BH77" s="229"/>
      <c r="BI77" s="229"/>
      <c r="BJ77" s="229"/>
      <c r="BK77" s="229"/>
      <c r="BL77" s="229"/>
      <c r="BM77" s="229"/>
      <c r="BN77" s="229"/>
      <c r="BO77" s="229"/>
      <c r="BP77" s="229"/>
      <c r="BQ77" s="226">
        <v>71</v>
      </c>
      <c r="BR77" s="231"/>
      <c r="BS77" s="858"/>
      <c r="BT77" s="859"/>
      <c r="BU77" s="859"/>
      <c r="BV77" s="859"/>
      <c r="BW77" s="859"/>
      <c r="BX77" s="859"/>
      <c r="BY77" s="859"/>
      <c r="BZ77" s="859"/>
      <c r="CA77" s="859"/>
      <c r="CB77" s="859"/>
      <c r="CC77" s="859"/>
      <c r="CD77" s="859"/>
      <c r="CE77" s="859"/>
      <c r="CF77" s="859"/>
      <c r="CG77" s="864"/>
      <c r="CH77" s="861"/>
      <c r="CI77" s="862"/>
      <c r="CJ77" s="862"/>
      <c r="CK77" s="862"/>
      <c r="CL77" s="863"/>
      <c r="CM77" s="861"/>
      <c r="CN77" s="862"/>
      <c r="CO77" s="862"/>
      <c r="CP77" s="862"/>
      <c r="CQ77" s="863"/>
      <c r="CR77" s="861"/>
      <c r="CS77" s="862"/>
      <c r="CT77" s="862"/>
      <c r="CU77" s="862"/>
      <c r="CV77" s="863"/>
      <c r="CW77" s="861"/>
      <c r="CX77" s="862"/>
      <c r="CY77" s="862"/>
      <c r="CZ77" s="862"/>
      <c r="DA77" s="863"/>
      <c r="DB77" s="861"/>
      <c r="DC77" s="862"/>
      <c r="DD77" s="862"/>
      <c r="DE77" s="862"/>
      <c r="DF77" s="863"/>
      <c r="DG77" s="861"/>
      <c r="DH77" s="862"/>
      <c r="DI77" s="862"/>
      <c r="DJ77" s="862"/>
      <c r="DK77" s="863"/>
      <c r="DL77" s="861"/>
      <c r="DM77" s="862"/>
      <c r="DN77" s="862"/>
      <c r="DO77" s="862"/>
      <c r="DP77" s="863"/>
      <c r="DQ77" s="861"/>
      <c r="DR77" s="862"/>
      <c r="DS77" s="862"/>
      <c r="DT77" s="862"/>
      <c r="DU77" s="863"/>
      <c r="DV77" s="858"/>
      <c r="DW77" s="859"/>
      <c r="DX77" s="859"/>
      <c r="DY77" s="859"/>
      <c r="DZ77" s="860"/>
      <c r="EA77" s="218"/>
    </row>
    <row r="78" spans="1:131" ht="26.25" customHeight="1" x14ac:dyDescent="0.2">
      <c r="A78" s="226">
        <v>11</v>
      </c>
      <c r="B78" s="872"/>
      <c r="C78" s="873"/>
      <c r="D78" s="873"/>
      <c r="E78" s="873"/>
      <c r="F78" s="873"/>
      <c r="G78" s="873"/>
      <c r="H78" s="873"/>
      <c r="I78" s="873"/>
      <c r="J78" s="873"/>
      <c r="K78" s="873"/>
      <c r="L78" s="873"/>
      <c r="M78" s="873"/>
      <c r="N78" s="873"/>
      <c r="O78" s="873"/>
      <c r="P78" s="874"/>
      <c r="Q78" s="875"/>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1"/>
      <c r="BA78" s="831"/>
      <c r="BB78" s="831"/>
      <c r="BC78" s="831"/>
      <c r="BD78" s="832"/>
      <c r="BE78" s="229"/>
      <c r="BF78" s="229"/>
      <c r="BG78" s="229"/>
      <c r="BH78" s="229"/>
      <c r="BI78" s="229"/>
      <c r="BJ78" s="218"/>
      <c r="BK78" s="218"/>
      <c r="BL78" s="218"/>
      <c r="BM78" s="218"/>
      <c r="BN78" s="218"/>
      <c r="BO78" s="229"/>
      <c r="BP78" s="229"/>
      <c r="BQ78" s="226">
        <v>72</v>
      </c>
      <c r="BR78" s="231"/>
      <c r="BS78" s="858"/>
      <c r="BT78" s="859"/>
      <c r="BU78" s="859"/>
      <c r="BV78" s="859"/>
      <c r="BW78" s="859"/>
      <c r="BX78" s="859"/>
      <c r="BY78" s="859"/>
      <c r="BZ78" s="859"/>
      <c r="CA78" s="859"/>
      <c r="CB78" s="859"/>
      <c r="CC78" s="859"/>
      <c r="CD78" s="859"/>
      <c r="CE78" s="859"/>
      <c r="CF78" s="859"/>
      <c r="CG78" s="864"/>
      <c r="CH78" s="861"/>
      <c r="CI78" s="862"/>
      <c r="CJ78" s="862"/>
      <c r="CK78" s="862"/>
      <c r="CL78" s="863"/>
      <c r="CM78" s="861"/>
      <c r="CN78" s="862"/>
      <c r="CO78" s="862"/>
      <c r="CP78" s="862"/>
      <c r="CQ78" s="863"/>
      <c r="CR78" s="861"/>
      <c r="CS78" s="862"/>
      <c r="CT78" s="862"/>
      <c r="CU78" s="862"/>
      <c r="CV78" s="863"/>
      <c r="CW78" s="861"/>
      <c r="CX78" s="862"/>
      <c r="CY78" s="862"/>
      <c r="CZ78" s="862"/>
      <c r="DA78" s="863"/>
      <c r="DB78" s="861"/>
      <c r="DC78" s="862"/>
      <c r="DD78" s="862"/>
      <c r="DE78" s="862"/>
      <c r="DF78" s="863"/>
      <c r="DG78" s="861"/>
      <c r="DH78" s="862"/>
      <c r="DI78" s="862"/>
      <c r="DJ78" s="862"/>
      <c r="DK78" s="863"/>
      <c r="DL78" s="861"/>
      <c r="DM78" s="862"/>
      <c r="DN78" s="862"/>
      <c r="DO78" s="862"/>
      <c r="DP78" s="863"/>
      <c r="DQ78" s="861"/>
      <c r="DR78" s="862"/>
      <c r="DS78" s="862"/>
      <c r="DT78" s="862"/>
      <c r="DU78" s="863"/>
      <c r="DV78" s="858"/>
      <c r="DW78" s="859"/>
      <c r="DX78" s="859"/>
      <c r="DY78" s="859"/>
      <c r="DZ78" s="860"/>
      <c r="EA78" s="218"/>
    </row>
    <row r="79" spans="1:131" ht="26.25" customHeight="1" x14ac:dyDescent="0.2">
      <c r="A79" s="226">
        <v>12</v>
      </c>
      <c r="B79" s="872"/>
      <c r="C79" s="873"/>
      <c r="D79" s="873"/>
      <c r="E79" s="873"/>
      <c r="F79" s="873"/>
      <c r="G79" s="873"/>
      <c r="H79" s="873"/>
      <c r="I79" s="873"/>
      <c r="J79" s="873"/>
      <c r="K79" s="873"/>
      <c r="L79" s="873"/>
      <c r="M79" s="873"/>
      <c r="N79" s="873"/>
      <c r="O79" s="873"/>
      <c r="P79" s="874"/>
      <c r="Q79" s="875"/>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1"/>
      <c r="BA79" s="831"/>
      <c r="BB79" s="831"/>
      <c r="BC79" s="831"/>
      <c r="BD79" s="832"/>
      <c r="BE79" s="229"/>
      <c r="BF79" s="229"/>
      <c r="BG79" s="229"/>
      <c r="BH79" s="229"/>
      <c r="BI79" s="229"/>
      <c r="BJ79" s="218"/>
      <c r="BK79" s="218"/>
      <c r="BL79" s="218"/>
      <c r="BM79" s="218"/>
      <c r="BN79" s="218"/>
      <c r="BO79" s="229"/>
      <c r="BP79" s="229"/>
      <c r="BQ79" s="226">
        <v>73</v>
      </c>
      <c r="BR79" s="231"/>
      <c r="BS79" s="858"/>
      <c r="BT79" s="859"/>
      <c r="BU79" s="859"/>
      <c r="BV79" s="859"/>
      <c r="BW79" s="859"/>
      <c r="BX79" s="859"/>
      <c r="BY79" s="859"/>
      <c r="BZ79" s="859"/>
      <c r="CA79" s="859"/>
      <c r="CB79" s="859"/>
      <c r="CC79" s="859"/>
      <c r="CD79" s="859"/>
      <c r="CE79" s="859"/>
      <c r="CF79" s="859"/>
      <c r="CG79" s="864"/>
      <c r="CH79" s="861"/>
      <c r="CI79" s="862"/>
      <c r="CJ79" s="862"/>
      <c r="CK79" s="862"/>
      <c r="CL79" s="863"/>
      <c r="CM79" s="861"/>
      <c r="CN79" s="862"/>
      <c r="CO79" s="862"/>
      <c r="CP79" s="862"/>
      <c r="CQ79" s="863"/>
      <c r="CR79" s="861"/>
      <c r="CS79" s="862"/>
      <c r="CT79" s="862"/>
      <c r="CU79" s="862"/>
      <c r="CV79" s="863"/>
      <c r="CW79" s="861"/>
      <c r="CX79" s="862"/>
      <c r="CY79" s="862"/>
      <c r="CZ79" s="862"/>
      <c r="DA79" s="863"/>
      <c r="DB79" s="861"/>
      <c r="DC79" s="862"/>
      <c r="DD79" s="862"/>
      <c r="DE79" s="862"/>
      <c r="DF79" s="863"/>
      <c r="DG79" s="861"/>
      <c r="DH79" s="862"/>
      <c r="DI79" s="862"/>
      <c r="DJ79" s="862"/>
      <c r="DK79" s="863"/>
      <c r="DL79" s="861"/>
      <c r="DM79" s="862"/>
      <c r="DN79" s="862"/>
      <c r="DO79" s="862"/>
      <c r="DP79" s="863"/>
      <c r="DQ79" s="861"/>
      <c r="DR79" s="862"/>
      <c r="DS79" s="862"/>
      <c r="DT79" s="862"/>
      <c r="DU79" s="863"/>
      <c r="DV79" s="858"/>
      <c r="DW79" s="859"/>
      <c r="DX79" s="859"/>
      <c r="DY79" s="859"/>
      <c r="DZ79" s="860"/>
      <c r="EA79" s="218"/>
    </row>
    <row r="80" spans="1:131" ht="26.25" customHeight="1" x14ac:dyDescent="0.2">
      <c r="A80" s="226">
        <v>13</v>
      </c>
      <c r="B80" s="872"/>
      <c r="C80" s="873"/>
      <c r="D80" s="873"/>
      <c r="E80" s="873"/>
      <c r="F80" s="873"/>
      <c r="G80" s="873"/>
      <c r="H80" s="873"/>
      <c r="I80" s="873"/>
      <c r="J80" s="873"/>
      <c r="K80" s="873"/>
      <c r="L80" s="873"/>
      <c r="M80" s="873"/>
      <c r="N80" s="873"/>
      <c r="O80" s="873"/>
      <c r="P80" s="874"/>
      <c r="Q80" s="875"/>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1"/>
      <c r="BA80" s="831"/>
      <c r="BB80" s="831"/>
      <c r="BC80" s="831"/>
      <c r="BD80" s="832"/>
      <c r="BE80" s="229"/>
      <c r="BF80" s="229"/>
      <c r="BG80" s="229"/>
      <c r="BH80" s="229"/>
      <c r="BI80" s="229"/>
      <c r="BJ80" s="229"/>
      <c r="BK80" s="229"/>
      <c r="BL80" s="229"/>
      <c r="BM80" s="229"/>
      <c r="BN80" s="229"/>
      <c r="BO80" s="229"/>
      <c r="BP80" s="229"/>
      <c r="BQ80" s="226">
        <v>74</v>
      </c>
      <c r="BR80" s="231"/>
      <c r="BS80" s="858"/>
      <c r="BT80" s="859"/>
      <c r="BU80" s="859"/>
      <c r="BV80" s="859"/>
      <c r="BW80" s="859"/>
      <c r="BX80" s="859"/>
      <c r="BY80" s="859"/>
      <c r="BZ80" s="859"/>
      <c r="CA80" s="859"/>
      <c r="CB80" s="859"/>
      <c r="CC80" s="859"/>
      <c r="CD80" s="859"/>
      <c r="CE80" s="859"/>
      <c r="CF80" s="859"/>
      <c r="CG80" s="864"/>
      <c r="CH80" s="861"/>
      <c r="CI80" s="862"/>
      <c r="CJ80" s="862"/>
      <c r="CK80" s="862"/>
      <c r="CL80" s="863"/>
      <c r="CM80" s="861"/>
      <c r="CN80" s="862"/>
      <c r="CO80" s="862"/>
      <c r="CP80" s="862"/>
      <c r="CQ80" s="863"/>
      <c r="CR80" s="861"/>
      <c r="CS80" s="862"/>
      <c r="CT80" s="862"/>
      <c r="CU80" s="862"/>
      <c r="CV80" s="863"/>
      <c r="CW80" s="861"/>
      <c r="CX80" s="862"/>
      <c r="CY80" s="862"/>
      <c r="CZ80" s="862"/>
      <c r="DA80" s="863"/>
      <c r="DB80" s="861"/>
      <c r="DC80" s="862"/>
      <c r="DD80" s="862"/>
      <c r="DE80" s="862"/>
      <c r="DF80" s="863"/>
      <c r="DG80" s="861"/>
      <c r="DH80" s="862"/>
      <c r="DI80" s="862"/>
      <c r="DJ80" s="862"/>
      <c r="DK80" s="863"/>
      <c r="DL80" s="861"/>
      <c r="DM80" s="862"/>
      <c r="DN80" s="862"/>
      <c r="DO80" s="862"/>
      <c r="DP80" s="863"/>
      <c r="DQ80" s="861"/>
      <c r="DR80" s="862"/>
      <c r="DS80" s="862"/>
      <c r="DT80" s="862"/>
      <c r="DU80" s="863"/>
      <c r="DV80" s="858"/>
      <c r="DW80" s="859"/>
      <c r="DX80" s="859"/>
      <c r="DY80" s="859"/>
      <c r="DZ80" s="860"/>
      <c r="EA80" s="218"/>
    </row>
    <row r="81" spans="1:131" ht="26.25" customHeight="1" x14ac:dyDescent="0.2">
      <c r="A81" s="226">
        <v>14</v>
      </c>
      <c r="B81" s="872"/>
      <c r="C81" s="873"/>
      <c r="D81" s="873"/>
      <c r="E81" s="873"/>
      <c r="F81" s="873"/>
      <c r="G81" s="873"/>
      <c r="H81" s="873"/>
      <c r="I81" s="873"/>
      <c r="J81" s="873"/>
      <c r="K81" s="873"/>
      <c r="L81" s="873"/>
      <c r="M81" s="873"/>
      <c r="N81" s="873"/>
      <c r="O81" s="873"/>
      <c r="P81" s="874"/>
      <c r="Q81" s="875"/>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1"/>
      <c r="BA81" s="831"/>
      <c r="BB81" s="831"/>
      <c r="BC81" s="831"/>
      <c r="BD81" s="832"/>
      <c r="BE81" s="229"/>
      <c r="BF81" s="229"/>
      <c r="BG81" s="229"/>
      <c r="BH81" s="229"/>
      <c r="BI81" s="229"/>
      <c r="BJ81" s="229"/>
      <c r="BK81" s="229"/>
      <c r="BL81" s="229"/>
      <c r="BM81" s="229"/>
      <c r="BN81" s="229"/>
      <c r="BO81" s="229"/>
      <c r="BP81" s="229"/>
      <c r="BQ81" s="226">
        <v>75</v>
      </c>
      <c r="BR81" s="231"/>
      <c r="BS81" s="858"/>
      <c r="BT81" s="859"/>
      <c r="BU81" s="859"/>
      <c r="BV81" s="859"/>
      <c r="BW81" s="859"/>
      <c r="BX81" s="859"/>
      <c r="BY81" s="859"/>
      <c r="BZ81" s="859"/>
      <c r="CA81" s="859"/>
      <c r="CB81" s="859"/>
      <c r="CC81" s="859"/>
      <c r="CD81" s="859"/>
      <c r="CE81" s="859"/>
      <c r="CF81" s="859"/>
      <c r="CG81" s="864"/>
      <c r="CH81" s="861"/>
      <c r="CI81" s="862"/>
      <c r="CJ81" s="862"/>
      <c r="CK81" s="862"/>
      <c r="CL81" s="863"/>
      <c r="CM81" s="861"/>
      <c r="CN81" s="862"/>
      <c r="CO81" s="862"/>
      <c r="CP81" s="862"/>
      <c r="CQ81" s="863"/>
      <c r="CR81" s="861"/>
      <c r="CS81" s="862"/>
      <c r="CT81" s="862"/>
      <c r="CU81" s="862"/>
      <c r="CV81" s="863"/>
      <c r="CW81" s="861"/>
      <c r="CX81" s="862"/>
      <c r="CY81" s="862"/>
      <c r="CZ81" s="862"/>
      <c r="DA81" s="863"/>
      <c r="DB81" s="861"/>
      <c r="DC81" s="862"/>
      <c r="DD81" s="862"/>
      <c r="DE81" s="862"/>
      <c r="DF81" s="863"/>
      <c r="DG81" s="861"/>
      <c r="DH81" s="862"/>
      <c r="DI81" s="862"/>
      <c r="DJ81" s="862"/>
      <c r="DK81" s="863"/>
      <c r="DL81" s="861"/>
      <c r="DM81" s="862"/>
      <c r="DN81" s="862"/>
      <c r="DO81" s="862"/>
      <c r="DP81" s="863"/>
      <c r="DQ81" s="861"/>
      <c r="DR81" s="862"/>
      <c r="DS81" s="862"/>
      <c r="DT81" s="862"/>
      <c r="DU81" s="863"/>
      <c r="DV81" s="858"/>
      <c r="DW81" s="859"/>
      <c r="DX81" s="859"/>
      <c r="DY81" s="859"/>
      <c r="DZ81" s="860"/>
      <c r="EA81" s="218"/>
    </row>
    <row r="82" spans="1:131" ht="26.25" customHeight="1" x14ac:dyDescent="0.2">
      <c r="A82" s="226">
        <v>15</v>
      </c>
      <c r="B82" s="872"/>
      <c r="C82" s="873"/>
      <c r="D82" s="873"/>
      <c r="E82" s="873"/>
      <c r="F82" s="873"/>
      <c r="G82" s="873"/>
      <c r="H82" s="873"/>
      <c r="I82" s="873"/>
      <c r="J82" s="873"/>
      <c r="K82" s="873"/>
      <c r="L82" s="873"/>
      <c r="M82" s="873"/>
      <c r="N82" s="873"/>
      <c r="O82" s="873"/>
      <c r="P82" s="874"/>
      <c r="Q82" s="875"/>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1"/>
      <c r="BA82" s="831"/>
      <c r="BB82" s="831"/>
      <c r="BC82" s="831"/>
      <c r="BD82" s="832"/>
      <c r="BE82" s="229"/>
      <c r="BF82" s="229"/>
      <c r="BG82" s="229"/>
      <c r="BH82" s="229"/>
      <c r="BI82" s="229"/>
      <c r="BJ82" s="229"/>
      <c r="BK82" s="229"/>
      <c r="BL82" s="229"/>
      <c r="BM82" s="229"/>
      <c r="BN82" s="229"/>
      <c r="BO82" s="229"/>
      <c r="BP82" s="229"/>
      <c r="BQ82" s="226">
        <v>76</v>
      </c>
      <c r="BR82" s="231"/>
      <c r="BS82" s="858"/>
      <c r="BT82" s="859"/>
      <c r="BU82" s="859"/>
      <c r="BV82" s="859"/>
      <c r="BW82" s="859"/>
      <c r="BX82" s="859"/>
      <c r="BY82" s="859"/>
      <c r="BZ82" s="859"/>
      <c r="CA82" s="859"/>
      <c r="CB82" s="859"/>
      <c r="CC82" s="859"/>
      <c r="CD82" s="859"/>
      <c r="CE82" s="859"/>
      <c r="CF82" s="859"/>
      <c r="CG82" s="864"/>
      <c r="CH82" s="861"/>
      <c r="CI82" s="862"/>
      <c r="CJ82" s="862"/>
      <c r="CK82" s="862"/>
      <c r="CL82" s="863"/>
      <c r="CM82" s="861"/>
      <c r="CN82" s="862"/>
      <c r="CO82" s="862"/>
      <c r="CP82" s="862"/>
      <c r="CQ82" s="863"/>
      <c r="CR82" s="861"/>
      <c r="CS82" s="862"/>
      <c r="CT82" s="862"/>
      <c r="CU82" s="862"/>
      <c r="CV82" s="863"/>
      <c r="CW82" s="861"/>
      <c r="CX82" s="862"/>
      <c r="CY82" s="862"/>
      <c r="CZ82" s="862"/>
      <c r="DA82" s="863"/>
      <c r="DB82" s="861"/>
      <c r="DC82" s="862"/>
      <c r="DD82" s="862"/>
      <c r="DE82" s="862"/>
      <c r="DF82" s="863"/>
      <c r="DG82" s="861"/>
      <c r="DH82" s="862"/>
      <c r="DI82" s="862"/>
      <c r="DJ82" s="862"/>
      <c r="DK82" s="863"/>
      <c r="DL82" s="861"/>
      <c r="DM82" s="862"/>
      <c r="DN82" s="862"/>
      <c r="DO82" s="862"/>
      <c r="DP82" s="863"/>
      <c r="DQ82" s="861"/>
      <c r="DR82" s="862"/>
      <c r="DS82" s="862"/>
      <c r="DT82" s="862"/>
      <c r="DU82" s="863"/>
      <c r="DV82" s="858"/>
      <c r="DW82" s="859"/>
      <c r="DX82" s="859"/>
      <c r="DY82" s="859"/>
      <c r="DZ82" s="860"/>
      <c r="EA82" s="218"/>
    </row>
    <row r="83" spans="1:131" ht="26.25" customHeight="1" x14ac:dyDescent="0.2">
      <c r="A83" s="226">
        <v>16</v>
      </c>
      <c r="B83" s="872"/>
      <c r="C83" s="873"/>
      <c r="D83" s="873"/>
      <c r="E83" s="873"/>
      <c r="F83" s="873"/>
      <c r="G83" s="873"/>
      <c r="H83" s="873"/>
      <c r="I83" s="873"/>
      <c r="J83" s="873"/>
      <c r="K83" s="873"/>
      <c r="L83" s="873"/>
      <c r="M83" s="873"/>
      <c r="N83" s="873"/>
      <c r="O83" s="873"/>
      <c r="P83" s="874"/>
      <c r="Q83" s="875"/>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1"/>
      <c r="BA83" s="831"/>
      <c r="BB83" s="831"/>
      <c r="BC83" s="831"/>
      <c r="BD83" s="832"/>
      <c r="BE83" s="229"/>
      <c r="BF83" s="229"/>
      <c r="BG83" s="229"/>
      <c r="BH83" s="229"/>
      <c r="BI83" s="229"/>
      <c r="BJ83" s="229"/>
      <c r="BK83" s="229"/>
      <c r="BL83" s="229"/>
      <c r="BM83" s="229"/>
      <c r="BN83" s="229"/>
      <c r="BO83" s="229"/>
      <c r="BP83" s="229"/>
      <c r="BQ83" s="226">
        <v>77</v>
      </c>
      <c r="BR83" s="231"/>
      <c r="BS83" s="858"/>
      <c r="BT83" s="859"/>
      <c r="BU83" s="859"/>
      <c r="BV83" s="859"/>
      <c r="BW83" s="859"/>
      <c r="BX83" s="859"/>
      <c r="BY83" s="859"/>
      <c r="BZ83" s="859"/>
      <c r="CA83" s="859"/>
      <c r="CB83" s="859"/>
      <c r="CC83" s="859"/>
      <c r="CD83" s="859"/>
      <c r="CE83" s="859"/>
      <c r="CF83" s="859"/>
      <c r="CG83" s="864"/>
      <c r="CH83" s="861"/>
      <c r="CI83" s="862"/>
      <c r="CJ83" s="862"/>
      <c r="CK83" s="862"/>
      <c r="CL83" s="863"/>
      <c r="CM83" s="861"/>
      <c r="CN83" s="862"/>
      <c r="CO83" s="862"/>
      <c r="CP83" s="862"/>
      <c r="CQ83" s="863"/>
      <c r="CR83" s="861"/>
      <c r="CS83" s="862"/>
      <c r="CT83" s="862"/>
      <c r="CU83" s="862"/>
      <c r="CV83" s="863"/>
      <c r="CW83" s="861"/>
      <c r="CX83" s="862"/>
      <c r="CY83" s="862"/>
      <c r="CZ83" s="862"/>
      <c r="DA83" s="863"/>
      <c r="DB83" s="861"/>
      <c r="DC83" s="862"/>
      <c r="DD83" s="862"/>
      <c r="DE83" s="862"/>
      <c r="DF83" s="863"/>
      <c r="DG83" s="861"/>
      <c r="DH83" s="862"/>
      <c r="DI83" s="862"/>
      <c r="DJ83" s="862"/>
      <c r="DK83" s="863"/>
      <c r="DL83" s="861"/>
      <c r="DM83" s="862"/>
      <c r="DN83" s="862"/>
      <c r="DO83" s="862"/>
      <c r="DP83" s="863"/>
      <c r="DQ83" s="861"/>
      <c r="DR83" s="862"/>
      <c r="DS83" s="862"/>
      <c r="DT83" s="862"/>
      <c r="DU83" s="863"/>
      <c r="DV83" s="858"/>
      <c r="DW83" s="859"/>
      <c r="DX83" s="859"/>
      <c r="DY83" s="859"/>
      <c r="DZ83" s="860"/>
      <c r="EA83" s="218"/>
    </row>
    <row r="84" spans="1:131" ht="26.25" customHeight="1" x14ac:dyDescent="0.2">
      <c r="A84" s="226">
        <v>17</v>
      </c>
      <c r="B84" s="872"/>
      <c r="C84" s="873"/>
      <c r="D84" s="873"/>
      <c r="E84" s="873"/>
      <c r="F84" s="873"/>
      <c r="G84" s="873"/>
      <c r="H84" s="873"/>
      <c r="I84" s="873"/>
      <c r="J84" s="873"/>
      <c r="K84" s="873"/>
      <c r="L84" s="873"/>
      <c r="M84" s="873"/>
      <c r="N84" s="873"/>
      <c r="O84" s="873"/>
      <c r="P84" s="874"/>
      <c r="Q84" s="875"/>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1"/>
      <c r="BA84" s="831"/>
      <c r="BB84" s="831"/>
      <c r="BC84" s="831"/>
      <c r="BD84" s="832"/>
      <c r="BE84" s="229"/>
      <c r="BF84" s="229"/>
      <c r="BG84" s="229"/>
      <c r="BH84" s="229"/>
      <c r="BI84" s="229"/>
      <c r="BJ84" s="229"/>
      <c r="BK84" s="229"/>
      <c r="BL84" s="229"/>
      <c r="BM84" s="229"/>
      <c r="BN84" s="229"/>
      <c r="BO84" s="229"/>
      <c r="BP84" s="229"/>
      <c r="BQ84" s="226">
        <v>78</v>
      </c>
      <c r="BR84" s="231"/>
      <c r="BS84" s="858"/>
      <c r="BT84" s="859"/>
      <c r="BU84" s="859"/>
      <c r="BV84" s="859"/>
      <c r="BW84" s="859"/>
      <c r="BX84" s="859"/>
      <c r="BY84" s="859"/>
      <c r="BZ84" s="859"/>
      <c r="CA84" s="859"/>
      <c r="CB84" s="859"/>
      <c r="CC84" s="859"/>
      <c r="CD84" s="859"/>
      <c r="CE84" s="859"/>
      <c r="CF84" s="859"/>
      <c r="CG84" s="864"/>
      <c r="CH84" s="861"/>
      <c r="CI84" s="862"/>
      <c r="CJ84" s="862"/>
      <c r="CK84" s="862"/>
      <c r="CL84" s="863"/>
      <c r="CM84" s="861"/>
      <c r="CN84" s="862"/>
      <c r="CO84" s="862"/>
      <c r="CP84" s="862"/>
      <c r="CQ84" s="863"/>
      <c r="CR84" s="861"/>
      <c r="CS84" s="862"/>
      <c r="CT84" s="862"/>
      <c r="CU84" s="862"/>
      <c r="CV84" s="863"/>
      <c r="CW84" s="861"/>
      <c r="CX84" s="862"/>
      <c r="CY84" s="862"/>
      <c r="CZ84" s="862"/>
      <c r="DA84" s="863"/>
      <c r="DB84" s="861"/>
      <c r="DC84" s="862"/>
      <c r="DD84" s="862"/>
      <c r="DE84" s="862"/>
      <c r="DF84" s="863"/>
      <c r="DG84" s="861"/>
      <c r="DH84" s="862"/>
      <c r="DI84" s="862"/>
      <c r="DJ84" s="862"/>
      <c r="DK84" s="863"/>
      <c r="DL84" s="861"/>
      <c r="DM84" s="862"/>
      <c r="DN84" s="862"/>
      <c r="DO84" s="862"/>
      <c r="DP84" s="863"/>
      <c r="DQ84" s="861"/>
      <c r="DR84" s="862"/>
      <c r="DS84" s="862"/>
      <c r="DT84" s="862"/>
      <c r="DU84" s="863"/>
      <c r="DV84" s="858"/>
      <c r="DW84" s="859"/>
      <c r="DX84" s="859"/>
      <c r="DY84" s="859"/>
      <c r="DZ84" s="860"/>
      <c r="EA84" s="218"/>
    </row>
    <row r="85" spans="1:131" ht="26.25" customHeight="1" x14ac:dyDescent="0.2">
      <c r="A85" s="226">
        <v>18</v>
      </c>
      <c r="B85" s="872"/>
      <c r="C85" s="873"/>
      <c r="D85" s="873"/>
      <c r="E85" s="873"/>
      <c r="F85" s="873"/>
      <c r="G85" s="873"/>
      <c r="H85" s="873"/>
      <c r="I85" s="873"/>
      <c r="J85" s="873"/>
      <c r="K85" s="873"/>
      <c r="L85" s="873"/>
      <c r="M85" s="873"/>
      <c r="N85" s="873"/>
      <c r="O85" s="873"/>
      <c r="P85" s="874"/>
      <c r="Q85" s="875"/>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1"/>
      <c r="BA85" s="831"/>
      <c r="BB85" s="831"/>
      <c r="BC85" s="831"/>
      <c r="BD85" s="832"/>
      <c r="BE85" s="229"/>
      <c r="BF85" s="229"/>
      <c r="BG85" s="229"/>
      <c r="BH85" s="229"/>
      <c r="BI85" s="229"/>
      <c r="BJ85" s="229"/>
      <c r="BK85" s="229"/>
      <c r="BL85" s="229"/>
      <c r="BM85" s="229"/>
      <c r="BN85" s="229"/>
      <c r="BO85" s="229"/>
      <c r="BP85" s="229"/>
      <c r="BQ85" s="226">
        <v>79</v>
      </c>
      <c r="BR85" s="231"/>
      <c r="BS85" s="858"/>
      <c r="BT85" s="859"/>
      <c r="BU85" s="859"/>
      <c r="BV85" s="859"/>
      <c r="BW85" s="859"/>
      <c r="BX85" s="859"/>
      <c r="BY85" s="859"/>
      <c r="BZ85" s="859"/>
      <c r="CA85" s="859"/>
      <c r="CB85" s="859"/>
      <c r="CC85" s="859"/>
      <c r="CD85" s="859"/>
      <c r="CE85" s="859"/>
      <c r="CF85" s="859"/>
      <c r="CG85" s="864"/>
      <c r="CH85" s="861"/>
      <c r="CI85" s="862"/>
      <c r="CJ85" s="862"/>
      <c r="CK85" s="862"/>
      <c r="CL85" s="863"/>
      <c r="CM85" s="861"/>
      <c r="CN85" s="862"/>
      <c r="CO85" s="862"/>
      <c r="CP85" s="862"/>
      <c r="CQ85" s="863"/>
      <c r="CR85" s="861"/>
      <c r="CS85" s="862"/>
      <c r="CT85" s="862"/>
      <c r="CU85" s="862"/>
      <c r="CV85" s="863"/>
      <c r="CW85" s="861"/>
      <c r="CX85" s="862"/>
      <c r="CY85" s="862"/>
      <c r="CZ85" s="862"/>
      <c r="DA85" s="863"/>
      <c r="DB85" s="861"/>
      <c r="DC85" s="862"/>
      <c r="DD85" s="862"/>
      <c r="DE85" s="862"/>
      <c r="DF85" s="863"/>
      <c r="DG85" s="861"/>
      <c r="DH85" s="862"/>
      <c r="DI85" s="862"/>
      <c r="DJ85" s="862"/>
      <c r="DK85" s="863"/>
      <c r="DL85" s="861"/>
      <c r="DM85" s="862"/>
      <c r="DN85" s="862"/>
      <c r="DO85" s="862"/>
      <c r="DP85" s="863"/>
      <c r="DQ85" s="861"/>
      <c r="DR85" s="862"/>
      <c r="DS85" s="862"/>
      <c r="DT85" s="862"/>
      <c r="DU85" s="863"/>
      <c r="DV85" s="858"/>
      <c r="DW85" s="859"/>
      <c r="DX85" s="859"/>
      <c r="DY85" s="859"/>
      <c r="DZ85" s="860"/>
      <c r="EA85" s="218"/>
    </row>
    <row r="86" spans="1:131" ht="26.25" customHeight="1" x14ac:dyDescent="0.2">
      <c r="A86" s="226">
        <v>19</v>
      </c>
      <c r="B86" s="872"/>
      <c r="C86" s="873"/>
      <c r="D86" s="873"/>
      <c r="E86" s="873"/>
      <c r="F86" s="873"/>
      <c r="G86" s="873"/>
      <c r="H86" s="873"/>
      <c r="I86" s="873"/>
      <c r="J86" s="873"/>
      <c r="K86" s="873"/>
      <c r="L86" s="873"/>
      <c r="M86" s="873"/>
      <c r="N86" s="873"/>
      <c r="O86" s="873"/>
      <c r="P86" s="874"/>
      <c r="Q86" s="875"/>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1"/>
      <c r="BA86" s="831"/>
      <c r="BB86" s="831"/>
      <c r="BC86" s="831"/>
      <c r="BD86" s="832"/>
      <c r="BE86" s="229"/>
      <c r="BF86" s="229"/>
      <c r="BG86" s="229"/>
      <c r="BH86" s="229"/>
      <c r="BI86" s="229"/>
      <c r="BJ86" s="229"/>
      <c r="BK86" s="229"/>
      <c r="BL86" s="229"/>
      <c r="BM86" s="229"/>
      <c r="BN86" s="229"/>
      <c r="BO86" s="229"/>
      <c r="BP86" s="229"/>
      <c r="BQ86" s="226">
        <v>80</v>
      </c>
      <c r="BR86" s="231"/>
      <c r="BS86" s="858"/>
      <c r="BT86" s="859"/>
      <c r="BU86" s="859"/>
      <c r="BV86" s="859"/>
      <c r="BW86" s="859"/>
      <c r="BX86" s="859"/>
      <c r="BY86" s="859"/>
      <c r="BZ86" s="859"/>
      <c r="CA86" s="859"/>
      <c r="CB86" s="859"/>
      <c r="CC86" s="859"/>
      <c r="CD86" s="859"/>
      <c r="CE86" s="859"/>
      <c r="CF86" s="859"/>
      <c r="CG86" s="864"/>
      <c r="CH86" s="861"/>
      <c r="CI86" s="862"/>
      <c r="CJ86" s="862"/>
      <c r="CK86" s="862"/>
      <c r="CL86" s="863"/>
      <c r="CM86" s="861"/>
      <c r="CN86" s="862"/>
      <c r="CO86" s="862"/>
      <c r="CP86" s="862"/>
      <c r="CQ86" s="863"/>
      <c r="CR86" s="861"/>
      <c r="CS86" s="862"/>
      <c r="CT86" s="862"/>
      <c r="CU86" s="862"/>
      <c r="CV86" s="863"/>
      <c r="CW86" s="861"/>
      <c r="CX86" s="862"/>
      <c r="CY86" s="862"/>
      <c r="CZ86" s="862"/>
      <c r="DA86" s="863"/>
      <c r="DB86" s="861"/>
      <c r="DC86" s="862"/>
      <c r="DD86" s="862"/>
      <c r="DE86" s="862"/>
      <c r="DF86" s="863"/>
      <c r="DG86" s="861"/>
      <c r="DH86" s="862"/>
      <c r="DI86" s="862"/>
      <c r="DJ86" s="862"/>
      <c r="DK86" s="863"/>
      <c r="DL86" s="861"/>
      <c r="DM86" s="862"/>
      <c r="DN86" s="862"/>
      <c r="DO86" s="862"/>
      <c r="DP86" s="863"/>
      <c r="DQ86" s="861"/>
      <c r="DR86" s="862"/>
      <c r="DS86" s="862"/>
      <c r="DT86" s="862"/>
      <c r="DU86" s="863"/>
      <c r="DV86" s="858"/>
      <c r="DW86" s="859"/>
      <c r="DX86" s="859"/>
      <c r="DY86" s="859"/>
      <c r="DZ86" s="860"/>
      <c r="EA86" s="218"/>
    </row>
    <row r="87" spans="1:131" ht="26.25" customHeight="1" x14ac:dyDescent="0.2">
      <c r="A87" s="232">
        <v>20</v>
      </c>
      <c r="B87" s="879"/>
      <c r="C87" s="880"/>
      <c r="D87" s="880"/>
      <c r="E87" s="880"/>
      <c r="F87" s="880"/>
      <c r="G87" s="880"/>
      <c r="H87" s="880"/>
      <c r="I87" s="880"/>
      <c r="J87" s="880"/>
      <c r="K87" s="880"/>
      <c r="L87" s="880"/>
      <c r="M87" s="880"/>
      <c r="N87" s="880"/>
      <c r="O87" s="880"/>
      <c r="P87" s="881"/>
      <c r="Q87" s="882"/>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83"/>
      <c r="AS87" s="883"/>
      <c r="AT87" s="883"/>
      <c r="AU87" s="883"/>
      <c r="AV87" s="883"/>
      <c r="AW87" s="883"/>
      <c r="AX87" s="883"/>
      <c r="AY87" s="883"/>
      <c r="AZ87" s="884"/>
      <c r="BA87" s="884"/>
      <c r="BB87" s="884"/>
      <c r="BC87" s="884"/>
      <c r="BD87" s="885"/>
      <c r="BE87" s="229"/>
      <c r="BF87" s="229"/>
      <c r="BG87" s="229"/>
      <c r="BH87" s="229"/>
      <c r="BI87" s="229"/>
      <c r="BJ87" s="229"/>
      <c r="BK87" s="229"/>
      <c r="BL87" s="229"/>
      <c r="BM87" s="229"/>
      <c r="BN87" s="229"/>
      <c r="BO87" s="229"/>
      <c r="BP87" s="229"/>
      <c r="BQ87" s="226">
        <v>81</v>
      </c>
      <c r="BR87" s="231"/>
      <c r="BS87" s="858"/>
      <c r="BT87" s="859"/>
      <c r="BU87" s="859"/>
      <c r="BV87" s="859"/>
      <c r="BW87" s="859"/>
      <c r="BX87" s="859"/>
      <c r="BY87" s="859"/>
      <c r="BZ87" s="859"/>
      <c r="CA87" s="859"/>
      <c r="CB87" s="859"/>
      <c r="CC87" s="859"/>
      <c r="CD87" s="859"/>
      <c r="CE87" s="859"/>
      <c r="CF87" s="859"/>
      <c r="CG87" s="864"/>
      <c r="CH87" s="861"/>
      <c r="CI87" s="862"/>
      <c r="CJ87" s="862"/>
      <c r="CK87" s="862"/>
      <c r="CL87" s="863"/>
      <c r="CM87" s="861"/>
      <c r="CN87" s="862"/>
      <c r="CO87" s="862"/>
      <c r="CP87" s="862"/>
      <c r="CQ87" s="863"/>
      <c r="CR87" s="861"/>
      <c r="CS87" s="862"/>
      <c r="CT87" s="862"/>
      <c r="CU87" s="862"/>
      <c r="CV87" s="863"/>
      <c r="CW87" s="861"/>
      <c r="CX87" s="862"/>
      <c r="CY87" s="862"/>
      <c r="CZ87" s="862"/>
      <c r="DA87" s="863"/>
      <c r="DB87" s="861"/>
      <c r="DC87" s="862"/>
      <c r="DD87" s="862"/>
      <c r="DE87" s="862"/>
      <c r="DF87" s="863"/>
      <c r="DG87" s="861"/>
      <c r="DH87" s="862"/>
      <c r="DI87" s="862"/>
      <c r="DJ87" s="862"/>
      <c r="DK87" s="863"/>
      <c r="DL87" s="861"/>
      <c r="DM87" s="862"/>
      <c r="DN87" s="862"/>
      <c r="DO87" s="862"/>
      <c r="DP87" s="863"/>
      <c r="DQ87" s="861"/>
      <c r="DR87" s="862"/>
      <c r="DS87" s="862"/>
      <c r="DT87" s="862"/>
      <c r="DU87" s="863"/>
      <c r="DV87" s="858"/>
      <c r="DW87" s="859"/>
      <c r="DX87" s="859"/>
      <c r="DY87" s="859"/>
      <c r="DZ87" s="860"/>
      <c r="EA87" s="218"/>
    </row>
    <row r="88" spans="1:131" ht="26.25" customHeight="1" thickBot="1" x14ac:dyDescent="0.25">
      <c r="A88" s="228" t="s">
        <v>376</v>
      </c>
      <c r="B88" s="789" t="s">
        <v>403</v>
      </c>
      <c r="C88" s="790"/>
      <c r="D88" s="790"/>
      <c r="E88" s="790"/>
      <c r="F88" s="790"/>
      <c r="G88" s="790"/>
      <c r="H88" s="790"/>
      <c r="I88" s="790"/>
      <c r="J88" s="790"/>
      <c r="K88" s="790"/>
      <c r="L88" s="790"/>
      <c r="M88" s="790"/>
      <c r="N88" s="790"/>
      <c r="O88" s="790"/>
      <c r="P88" s="791"/>
      <c r="Q88" s="839"/>
      <c r="R88" s="840"/>
      <c r="S88" s="840"/>
      <c r="T88" s="840"/>
      <c r="U88" s="840"/>
      <c r="V88" s="840"/>
      <c r="W88" s="840"/>
      <c r="X88" s="840"/>
      <c r="Y88" s="840"/>
      <c r="Z88" s="840"/>
      <c r="AA88" s="840"/>
      <c r="AB88" s="840"/>
      <c r="AC88" s="840"/>
      <c r="AD88" s="840"/>
      <c r="AE88" s="840"/>
      <c r="AF88" s="843"/>
      <c r="AG88" s="843"/>
      <c r="AH88" s="843"/>
      <c r="AI88" s="843"/>
      <c r="AJ88" s="843"/>
      <c r="AK88" s="840"/>
      <c r="AL88" s="840"/>
      <c r="AM88" s="840"/>
      <c r="AN88" s="840"/>
      <c r="AO88" s="840"/>
      <c r="AP88" s="843"/>
      <c r="AQ88" s="843"/>
      <c r="AR88" s="843"/>
      <c r="AS88" s="843"/>
      <c r="AT88" s="843"/>
      <c r="AU88" s="843"/>
      <c r="AV88" s="843"/>
      <c r="AW88" s="843"/>
      <c r="AX88" s="843"/>
      <c r="AY88" s="843"/>
      <c r="AZ88" s="848"/>
      <c r="BA88" s="848"/>
      <c r="BB88" s="848"/>
      <c r="BC88" s="848"/>
      <c r="BD88" s="849"/>
      <c r="BE88" s="229"/>
      <c r="BF88" s="229"/>
      <c r="BG88" s="229"/>
      <c r="BH88" s="229"/>
      <c r="BI88" s="229"/>
      <c r="BJ88" s="229"/>
      <c r="BK88" s="229"/>
      <c r="BL88" s="229"/>
      <c r="BM88" s="229"/>
      <c r="BN88" s="229"/>
      <c r="BO88" s="229"/>
      <c r="BP88" s="229"/>
      <c r="BQ88" s="226">
        <v>82</v>
      </c>
      <c r="BR88" s="231"/>
      <c r="BS88" s="858"/>
      <c r="BT88" s="859"/>
      <c r="BU88" s="859"/>
      <c r="BV88" s="859"/>
      <c r="BW88" s="859"/>
      <c r="BX88" s="859"/>
      <c r="BY88" s="859"/>
      <c r="BZ88" s="859"/>
      <c r="CA88" s="859"/>
      <c r="CB88" s="859"/>
      <c r="CC88" s="859"/>
      <c r="CD88" s="859"/>
      <c r="CE88" s="859"/>
      <c r="CF88" s="859"/>
      <c r="CG88" s="864"/>
      <c r="CH88" s="861"/>
      <c r="CI88" s="862"/>
      <c r="CJ88" s="862"/>
      <c r="CK88" s="862"/>
      <c r="CL88" s="863"/>
      <c r="CM88" s="861"/>
      <c r="CN88" s="862"/>
      <c r="CO88" s="862"/>
      <c r="CP88" s="862"/>
      <c r="CQ88" s="863"/>
      <c r="CR88" s="861"/>
      <c r="CS88" s="862"/>
      <c r="CT88" s="862"/>
      <c r="CU88" s="862"/>
      <c r="CV88" s="863"/>
      <c r="CW88" s="861"/>
      <c r="CX88" s="862"/>
      <c r="CY88" s="862"/>
      <c r="CZ88" s="862"/>
      <c r="DA88" s="863"/>
      <c r="DB88" s="861"/>
      <c r="DC88" s="862"/>
      <c r="DD88" s="862"/>
      <c r="DE88" s="862"/>
      <c r="DF88" s="863"/>
      <c r="DG88" s="861"/>
      <c r="DH88" s="862"/>
      <c r="DI88" s="862"/>
      <c r="DJ88" s="862"/>
      <c r="DK88" s="863"/>
      <c r="DL88" s="861"/>
      <c r="DM88" s="862"/>
      <c r="DN88" s="862"/>
      <c r="DO88" s="862"/>
      <c r="DP88" s="863"/>
      <c r="DQ88" s="861"/>
      <c r="DR88" s="862"/>
      <c r="DS88" s="862"/>
      <c r="DT88" s="862"/>
      <c r="DU88" s="863"/>
      <c r="DV88" s="858"/>
      <c r="DW88" s="859"/>
      <c r="DX88" s="859"/>
      <c r="DY88" s="859"/>
      <c r="DZ88" s="860"/>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8"/>
      <c r="BT89" s="859"/>
      <c r="BU89" s="859"/>
      <c r="BV89" s="859"/>
      <c r="BW89" s="859"/>
      <c r="BX89" s="859"/>
      <c r="BY89" s="859"/>
      <c r="BZ89" s="859"/>
      <c r="CA89" s="859"/>
      <c r="CB89" s="859"/>
      <c r="CC89" s="859"/>
      <c r="CD89" s="859"/>
      <c r="CE89" s="859"/>
      <c r="CF89" s="859"/>
      <c r="CG89" s="864"/>
      <c r="CH89" s="861"/>
      <c r="CI89" s="862"/>
      <c r="CJ89" s="862"/>
      <c r="CK89" s="862"/>
      <c r="CL89" s="863"/>
      <c r="CM89" s="861"/>
      <c r="CN89" s="862"/>
      <c r="CO89" s="862"/>
      <c r="CP89" s="862"/>
      <c r="CQ89" s="863"/>
      <c r="CR89" s="861"/>
      <c r="CS89" s="862"/>
      <c r="CT89" s="862"/>
      <c r="CU89" s="862"/>
      <c r="CV89" s="863"/>
      <c r="CW89" s="861"/>
      <c r="CX89" s="862"/>
      <c r="CY89" s="862"/>
      <c r="CZ89" s="862"/>
      <c r="DA89" s="863"/>
      <c r="DB89" s="861"/>
      <c r="DC89" s="862"/>
      <c r="DD89" s="862"/>
      <c r="DE89" s="862"/>
      <c r="DF89" s="863"/>
      <c r="DG89" s="861"/>
      <c r="DH89" s="862"/>
      <c r="DI89" s="862"/>
      <c r="DJ89" s="862"/>
      <c r="DK89" s="863"/>
      <c r="DL89" s="861"/>
      <c r="DM89" s="862"/>
      <c r="DN89" s="862"/>
      <c r="DO89" s="862"/>
      <c r="DP89" s="863"/>
      <c r="DQ89" s="861"/>
      <c r="DR89" s="862"/>
      <c r="DS89" s="862"/>
      <c r="DT89" s="862"/>
      <c r="DU89" s="863"/>
      <c r="DV89" s="858"/>
      <c r="DW89" s="859"/>
      <c r="DX89" s="859"/>
      <c r="DY89" s="859"/>
      <c r="DZ89" s="860"/>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8"/>
      <c r="BT90" s="859"/>
      <c r="BU90" s="859"/>
      <c r="BV90" s="859"/>
      <c r="BW90" s="859"/>
      <c r="BX90" s="859"/>
      <c r="BY90" s="859"/>
      <c r="BZ90" s="859"/>
      <c r="CA90" s="859"/>
      <c r="CB90" s="859"/>
      <c r="CC90" s="859"/>
      <c r="CD90" s="859"/>
      <c r="CE90" s="859"/>
      <c r="CF90" s="859"/>
      <c r="CG90" s="864"/>
      <c r="CH90" s="861"/>
      <c r="CI90" s="862"/>
      <c r="CJ90" s="862"/>
      <c r="CK90" s="862"/>
      <c r="CL90" s="863"/>
      <c r="CM90" s="861"/>
      <c r="CN90" s="862"/>
      <c r="CO90" s="862"/>
      <c r="CP90" s="862"/>
      <c r="CQ90" s="863"/>
      <c r="CR90" s="861"/>
      <c r="CS90" s="862"/>
      <c r="CT90" s="862"/>
      <c r="CU90" s="862"/>
      <c r="CV90" s="863"/>
      <c r="CW90" s="861"/>
      <c r="CX90" s="862"/>
      <c r="CY90" s="862"/>
      <c r="CZ90" s="862"/>
      <c r="DA90" s="863"/>
      <c r="DB90" s="861"/>
      <c r="DC90" s="862"/>
      <c r="DD90" s="862"/>
      <c r="DE90" s="862"/>
      <c r="DF90" s="863"/>
      <c r="DG90" s="861"/>
      <c r="DH90" s="862"/>
      <c r="DI90" s="862"/>
      <c r="DJ90" s="862"/>
      <c r="DK90" s="863"/>
      <c r="DL90" s="861"/>
      <c r="DM90" s="862"/>
      <c r="DN90" s="862"/>
      <c r="DO90" s="862"/>
      <c r="DP90" s="863"/>
      <c r="DQ90" s="861"/>
      <c r="DR90" s="862"/>
      <c r="DS90" s="862"/>
      <c r="DT90" s="862"/>
      <c r="DU90" s="863"/>
      <c r="DV90" s="858"/>
      <c r="DW90" s="859"/>
      <c r="DX90" s="859"/>
      <c r="DY90" s="859"/>
      <c r="DZ90" s="860"/>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8"/>
      <c r="BT91" s="859"/>
      <c r="BU91" s="859"/>
      <c r="BV91" s="859"/>
      <c r="BW91" s="859"/>
      <c r="BX91" s="859"/>
      <c r="BY91" s="859"/>
      <c r="BZ91" s="859"/>
      <c r="CA91" s="859"/>
      <c r="CB91" s="859"/>
      <c r="CC91" s="859"/>
      <c r="CD91" s="859"/>
      <c r="CE91" s="859"/>
      <c r="CF91" s="859"/>
      <c r="CG91" s="864"/>
      <c r="CH91" s="861"/>
      <c r="CI91" s="862"/>
      <c r="CJ91" s="862"/>
      <c r="CK91" s="862"/>
      <c r="CL91" s="863"/>
      <c r="CM91" s="861"/>
      <c r="CN91" s="862"/>
      <c r="CO91" s="862"/>
      <c r="CP91" s="862"/>
      <c r="CQ91" s="863"/>
      <c r="CR91" s="861"/>
      <c r="CS91" s="862"/>
      <c r="CT91" s="862"/>
      <c r="CU91" s="862"/>
      <c r="CV91" s="863"/>
      <c r="CW91" s="861"/>
      <c r="CX91" s="862"/>
      <c r="CY91" s="862"/>
      <c r="CZ91" s="862"/>
      <c r="DA91" s="863"/>
      <c r="DB91" s="861"/>
      <c r="DC91" s="862"/>
      <c r="DD91" s="862"/>
      <c r="DE91" s="862"/>
      <c r="DF91" s="863"/>
      <c r="DG91" s="861"/>
      <c r="DH91" s="862"/>
      <c r="DI91" s="862"/>
      <c r="DJ91" s="862"/>
      <c r="DK91" s="863"/>
      <c r="DL91" s="861"/>
      <c r="DM91" s="862"/>
      <c r="DN91" s="862"/>
      <c r="DO91" s="862"/>
      <c r="DP91" s="863"/>
      <c r="DQ91" s="861"/>
      <c r="DR91" s="862"/>
      <c r="DS91" s="862"/>
      <c r="DT91" s="862"/>
      <c r="DU91" s="863"/>
      <c r="DV91" s="858"/>
      <c r="DW91" s="859"/>
      <c r="DX91" s="859"/>
      <c r="DY91" s="859"/>
      <c r="DZ91" s="860"/>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8"/>
      <c r="BT92" s="859"/>
      <c r="BU92" s="859"/>
      <c r="BV92" s="859"/>
      <c r="BW92" s="859"/>
      <c r="BX92" s="859"/>
      <c r="BY92" s="859"/>
      <c r="BZ92" s="859"/>
      <c r="CA92" s="859"/>
      <c r="CB92" s="859"/>
      <c r="CC92" s="859"/>
      <c r="CD92" s="859"/>
      <c r="CE92" s="859"/>
      <c r="CF92" s="859"/>
      <c r="CG92" s="864"/>
      <c r="CH92" s="861"/>
      <c r="CI92" s="862"/>
      <c r="CJ92" s="862"/>
      <c r="CK92" s="862"/>
      <c r="CL92" s="863"/>
      <c r="CM92" s="861"/>
      <c r="CN92" s="862"/>
      <c r="CO92" s="862"/>
      <c r="CP92" s="862"/>
      <c r="CQ92" s="863"/>
      <c r="CR92" s="861"/>
      <c r="CS92" s="862"/>
      <c r="CT92" s="862"/>
      <c r="CU92" s="862"/>
      <c r="CV92" s="863"/>
      <c r="CW92" s="861"/>
      <c r="CX92" s="862"/>
      <c r="CY92" s="862"/>
      <c r="CZ92" s="862"/>
      <c r="DA92" s="863"/>
      <c r="DB92" s="861"/>
      <c r="DC92" s="862"/>
      <c r="DD92" s="862"/>
      <c r="DE92" s="862"/>
      <c r="DF92" s="863"/>
      <c r="DG92" s="861"/>
      <c r="DH92" s="862"/>
      <c r="DI92" s="862"/>
      <c r="DJ92" s="862"/>
      <c r="DK92" s="863"/>
      <c r="DL92" s="861"/>
      <c r="DM92" s="862"/>
      <c r="DN92" s="862"/>
      <c r="DO92" s="862"/>
      <c r="DP92" s="863"/>
      <c r="DQ92" s="861"/>
      <c r="DR92" s="862"/>
      <c r="DS92" s="862"/>
      <c r="DT92" s="862"/>
      <c r="DU92" s="863"/>
      <c r="DV92" s="858"/>
      <c r="DW92" s="859"/>
      <c r="DX92" s="859"/>
      <c r="DY92" s="859"/>
      <c r="DZ92" s="860"/>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8"/>
      <c r="BT93" s="859"/>
      <c r="BU93" s="859"/>
      <c r="BV93" s="859"/>
      <c r="BW93" s="859"/>
      <c r="BX93" s="859"/>
      <c r="BY93" s="859"/>
      <c r="BZ93" s="859"/>
      <c r="CA93" s="859"/>
      <c r="CB93" s="859"/>
      <c r="CC93" s="859"/>
      <c r="CD93" s="859"/>
      <c r="CE93" s="859"/>
      <c r="CF93" s="859"/>
      <c r="CG93" s="864"/>
      <c r="CH93" s="861"/>
      <c r="CI93" s="862"/>
      <c r="CJ93" s="862"/>
      <c r="CK93" s="862"/>
      <c r="CL93" s="863"/>
      <c r="CM93" s="861"/>
      <c r="CN93" s="862"/>
      <c r="CO93" s="862"/>
      <c r="CP93" s="862"/>
      <c r="CQ93" s="863"/>
      <c r="CR93" s="861"/>
      <c r="CS93" s="862"/>
      <c r="CT93" s="862"/>
      <c r="CU93" s="862"/>
      <c r="CV93" s="863"/>
      <c r="CW93" s="861"/>
      <c r="CX93" s="862"/>
      <c r="CY93" s="862"/>
      <c r="CZ93" s="862"/>
      <c r="DA93" s="863"/>
      <c r="DB93" s="861"/>
      <c r="DC93" s="862"/>
      <c r="DD93" s="862"/>
      <c r="DE93" s="862"/>
      <c r="DF93" s="863"/>
      <c r="DG93" s="861"/>
      <c r="DH93" s="862"/>
      <c r="DI93" s="862"/>
      <c r="DJ93" s="862"/>
      <c r="DK93" s="863"/>
      <c r="DL93" s="861"/>
      <c r="DM93" s="862"/>
      <c r="DN93" s="862"/>
      <c r="DO93" s="862"/>
      <c r="DP93" s="863"/>
      <c r="DQ93" s="861"/>
      <c r="DR93" s="862"/>
      <c r="DS93" s="862"/>
      <c r="DT93" s="862"/>
      <c r="DU93" s="863"/>
      <c r="DV93" s="858"/>
      <c r="DW93" s="859"/>
      <c r="DX93" s="859"/>
      <c r="DY93" s="859"/>
      <c r="DZ93" s="860"/>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8"/>
      <c r="BT94" s="859"/>
      <c r="BU94" s="859"/>
      <c r="BV94" s="859"/>
      <c r="BW94" s="859"/>
      <c r="BX94" s="859"/>
      <c r="BY94" s="859"/>
      <c r="BZ94" s="859"/>
      <c r="CA94" s="859"/>
      <c r="CB94" s="859"/>
      <c r="CC94" s="859"/>
      <c r="CD94" s="859"/>
      <c r="CE94" s="859"/>
      <c r="CF94" s="859"/>
      <c r="CG94" s="864"/>
      <c r="CH94" s="861"/>
      <c r="CI94" s="862"/>
      <c r="CJ94" s="862"/>
      <c r="CK94" s="862"/>
      <c r="CL94" s="863"/>
      <c r="CM94" s="861"/>
      <c r="CN94" s="862"/>
      <c r="CO94" s="862"/>
      <c r="CP94" s="862"/>
      <c r="CQ94" s="863"/>
      <c r="CR94" s="861"/>
      <c r="CS94" s="862"/>
      <c r="CT94" s="862"/>
      <c r="CU94" s="862"/>
      <c r="CV94" s="863"/>
      <c r="CW94" s="861"/>
      <c r="CX94" s="862"/>
      <c r="CY94" s="862"/>
      <c r="CZ94" s="862"/>
      <c r="DA94" s="863"/>
      <c r="DB94" s="861"/>
      <c r="DC94" s="862"/>
      <c r="DD94" s="862"/>
      <c r="DE94" s="862"/>
      <c r="DF94" s="863"/>
      <c r="DG94" s="861"/>
      <c r="DH94" s="862"/>
      <c r="DI94" s="862"/>
      <c r="DJ94" s="862"/>
      <c r="DK94" s="863"/>
      <c r="DL94" s="861"/>
      <c r="DM94" s="862"/>
      <c r="DN94" s="862"/>
      <c r="DO94" s="862"/>
      <c r="DP94" s="863"/>
      <c r="DQ94" s="861"/>
      <c r="DR94" s="862"/>
      <c r="DS94" s="862"/>
      <c r="DT94" s="862"/>
      <c r="DU94" s="863"/>
      <c r="DV94" s="858"/>
      <c r="DW94" s="859"/>
      <c r="DX94" s="859"/>
      <c r="DY94" s="859"/>
      <c r="DZ94" s="860"/>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8"/>
      <c r="BT95" s="859"/>
      <c r="BU95" s="859"/>
      <c r="BV95" s="859"/>
      <c r="BW95" s="859"/>
      <c r="BX95" s="859"/>
      <c r="BY95" s="859"/>
      <c r="BZ95" s="859"/>
      <c r="CA95" s="859"/>
      <c r="CB95" s="859"/>
      <c r="CC95" s="859"/>
      <c r="CD95" s="859"/>
      <c r="CE95" s="859"/>
      <c r="CF95" s="859"/>
      <c r="CG95" s="864"/>
      <c r="CH95" s="861"/>
      <c r="CI95" s="862"/>
      <c r="CJ95" s="862"/>
      <c r="CK95" s="862"/>
      <c r="CL95" s="863"/>
      <c r="CM95" s="861"/>
      <c r="CN95" s="862"/>
      <c r="CO95" s="862"/>
      <c r="CP95" s="862"/>
      <c r="CQ95" s="863"/>
      <c r="CR95" s="861"/>
      <c r="CS95" s="862"/>
      <c r="CT95" s="862"/>
      <c r="CU95" s="862"/>
      <c r="CV95" s="863"/>
      <c r="CW95" s="861"/>
      <c r="CX95" s="862"/>
      <c r="CY95" s="862"/>
      <c r="CZ95" s="862"/>
      <c r="DA95" s="863"/>
      <c r="DB95" s="861"/>
      <c r="DC95" s="862"/>
      <c r="DD95" s="862"/>
      <c r="DE95" s="862"/>
      <c r="DF95" s="863"/>
      <c r="DG95" s="861"/>
      <c r="DH95" s="862"/>
      <c r="DI95" s="862"/>
      <c r="DJ95" s="862"/>
      <c r="DK95" s="863"/>
      <c r="DL95" s="861"/>
      <c r="DM95" s="862"/>
      <c r="DN95" s="862"/>
      <c r="DO95" s="862"/>
      <c r="DP95" s="863"/>
      <c r="DQ95" s="861"/>
      <c r="DR95" s="862"/>
      <c r="DS95" s="862"/>
      <c r="DT95" s="862"/>
      <c r="DU95" s="863"/>
      <c r="DV95" s="858"/>
      <c r="DW95" s="859"/>
      <c r="DX95" s="859"/>
      <c r="DY95" s="859"/>
      <c r="DZ95" s="860"/>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8"/>
      <c r="BT96" s="859"/>
      <c r="BU96" s="859"/>
      <c r="BV96" s="859"/>
      <c r="BW96" s="859"/>
      <c r="BX96" s="859"/>
      <c r="BY96" s="859"/>
      <c r="BZ96" s="859"/>
      <c r="CA96" s="859"/>
      <c r="CB96" s="859"/>
      <c r="CC96" s="859"/>
      <c r="CD96" s="859"/>
      <c r="CE96" s="859"/>
      <c r="CF96" s="859"/>
      <c r="CG96" s="864"/>
      <c r="CH96" s="861"/>
      <c r="CI96" s="862"/>
      <c r="CJ96" s="862"/>
      <c r="CK96" s="862"/>
      <c r="CL96" s="863"/>
      <c r="CM96" s="861"/>
      <c r="CN96" s="862"/>
      <c r="CO96" s="862"/>
      <c r="CP96" s="862"/>
      <c r="CQ96" s="863"/>
      <c r="CR96" s="861"/>
      <c r="CS96" s="862"/>
      <c r="CT96" s="862"/>
      <c r="CU96" s="862"/>
      <c r="CV96" s="863"/>
      <c r="CW96" s="861"/>
      <c r="CX96" s="862"/>
      <c r="CY96" s="862"/>
      <c r="CZ96" s="862"/>
      <c r="DA96" s="863"/>
      <c r="DB96" s="861"/>
      <c r="DC96" s="862"/>
      <c r="DD96" s="862"/>
      <c r="DE96" s="862"/>
      <c r="DF96" s="863"/>
      <c r="DG96" s="861"/>
      <c r="DH96" s="862"/>
      <c r="DI96" s="862"/>
      <c r="DJ96" s="862"/>
      <c r="DK96" s="863"/>
      <c r="DL96" s="861"/>
      <c r="DM96" s="862"/>
      <c r="DN96" s="862"/>
      <c r="DO96" s="862"/>
      <c r="DP96" s="863"/>
      <c r="DQ96" s="861"/>
      <c r="DR96" s="862"/>
      <c r="DS96" s="862"/>
      <c r="DT96" s="862"/>
      <c r="DU96" s="863"/>
      <c r="DV96" s="858"/>
      <c r="DW96" s="859"/>
      <c r="DX96" s="859"/>
      <c r="DY96" s="859"/>
      <c r="DZ96" s="860"/>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8"/>
      <c r="BT97" s="859"/>
      <c r="BU97" s="859"/>
      <c r="BV97" s="859"/>
      <c r="BW97" s="859"/>
      <c r="BX97" s="859"/>
      <c r="BY97" s="859"/>
      <c r="BZ97" s="859"/>
      <c r="CA97" s="859"/>
      <c r="CB97" s="859"/>
      <c r="CC97" s="859"/>
      <c r="CD97" s="859"/>
      <c r="CE97" s="859"/>
      <c r="CF97" s="859"/>
      <c r="CG97" s="864"/>
      <c r="CH97" s="861"/>
      <c r="CI97" s="862"/>
      <c r="CJ97" s="862"/>
      <c r="CK97" s="862"/>
      <c r="CL97" s="863"/>
      <c r="CM97" s="861"/>
      <c r="CN97" s="862"/>
      <c r="CO97" s="862"/>
      <c r="CP97" s="862"/>
      <c r="CQ97" s="863"/>
      <c r="CR97" s="861"/>
      <c r="CS97" s="862"/>
      <c r="CT97" s="862"/>
      <c r="CU97" s="862"/>
      <c r="CV97" s="863"/>
      <c r="CW97" s="861"/>
      <c r="CX97" s="862"/>
      <c r="CY97" s="862"/>
      <c r="CZ97" s="862"/>
      <c r="DA97" s="863"/>
      <c r="DB97" s="861"/>
      <c r="DC97" s="862"/>
      <c r="DD97" s="862"/>
      <c r="DE97" s="862"/>
      <c r="DF97" s="863"/>
      <c r="DG97" s="861"/>
      <c r="DH97" s="862"/>
      <c r="DI97" s="862"/>
      <c r="DJ97" s="862"/>
      <c r="DK97" s="863"/>
      <c r="DL97" s="861"/>
      <c r="DM97" s="862"/>
      <c r="DN97" s="862"/>
      <c r="DO97" s="862"/>
      <c r="DP97" s="863"/>
      <c r="DQ97" s="861"/>
      <c r="DR97" s="862"/>
      <c r="DS97" s="862"/>
      <c r="DT97" s="862"/>
      <c r="DU97" s="863"/>
      <c r="DV97" s="858"/>
      <c r="DW97" s="859"/>
      <c r="DX97" s="859"/>
      <c r="DY97" s="859"/>
      <c r="DZ97" s="860"/>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8"/>
      <c r="BT98" s="859"/>
      <c r="BU98" s="859"/>
      <c r="BV98" s="859"/>
      <c r="BW98" s="859"/>
      <c r="BX98" s="859"/>
      <c r="BY98" s="859"/>
      <c r="BZ98" s="859"/>
      <c r="CA98" s="859"/>
      <c r="CB98" s="859"/>
      <c r="CC98" s="859"/>
      <c r="CD98" s="859"/>
      <c r="CE98" s="859"/>
      <c r="CF98" s="859"/>
      <c r="CG98" s="864"/>
      <c r="CH98" s="861"/>
      <c r="CI98" s="862"/>
      <c r="CJ98" s="862"/>
      <c r="CK98" s="862"/>
      <c r="CL98" s="863"/>
      <c r="CM98" s="861"/>
      <c r="CN98" s="862"/>
      <c r="CO98" s="862"/>
      <c r="CP98" s="862"/>
      <c r="CQ98" s="863"/>
      <c r="CR98" s="861"/>
      <c r="CS98" s="862"/>
      <c r="CT98" s="862"/>
      <c r="CU98" s="862"/>
      <c r="CV98" s="863"/>
      <c r="CW98" s="861"/>
      <c r="CX98" s="862"/>
      <c r="CY98" s="862"/>
      <c r="CZ98" s="862"/>
      <c r="DA98" s="863"/>
      <c r="DB98" s="861"/>
      <c r="DC98" s="862"/>
      <c r="DD98" s="862"/>
      <c r="DE98" s="862"/>
      <c r="DF98" s="863"/>
      <c r="DG98" s="861"/>
      <c r="DH98" s="862"/>
      <c r="DI98" s="862"/>
      <c r="DJ98" s="862"/>
      <c r="DK98" s="863"/>
      <c r="DL98" s="861"/>
      <c r="DM98" s="862"/>
      <c r="DN98" s="862"/>
      <c r="DO98" s="862"/>
      <c r="DP98" s="863"/>
      <c r="DQ98" s="861"/>
      <c r="DR98" s="862"/>
      <c r="DS98" s="862"/>
      <c r="DT98" s="862"/>
      <c r="DU98" s="863"/>
      <c r="DV98" s="858"/>
      <c r="DW98" s="859"/>
      <c r="DX98" s="859"/>
      <c r="DY98" s="859"/>
      <c r="DZ98" s="860"/>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8"/>
      <c r="BT99" s="859"/>
      <c r="BU99" s="859"/>
      <c r="BV99" s="859"/>
      <c r="BW99" s="859"/>
      <c r="BX99" s="859"/>
      <c r="BY99" s="859"/>
      <c r="BZ99" s="859"/>
      <c r="CA99" s="859"/>
      <c r="CB99" s="859"/>
      <c r="CC99" s="859"/>
      <c r="CD99" s="859"/>
      <c r="CE99" s="859"/>
      <c r="CF99" s="859"/>
      <c r="CG99" s="864"/>
      <c r="CH99" s="861"/>
      <c r="CI99" s="862"/>
      <c r="CJ99" s="862"/>
      <c r="CK99" s="862"/>
      <c r="CL99" s="863"/>
      <c r="CM99" s="861"/>
      <c r="CN99" s="862"/>
      <c r="CO99" s="862"/>
      <c r="CP99" s="862"/>
      <c r="CQ99" s="863"/>
      <c r="CR99" s="861"/>
      <c r="CS99" s="862"/>
      <c r="CT99" s="862"/>
      <c r="CU99" s="862"/>
      <c r="CV99" s="863"/>
      <c r="CW99" s="861"/>
      <c r="CX99" s="862"/>
      <c r="CY99" s="862"/>
      <c r="CZ99" s="862"/>
      <c r="DA99" s="863"/>
      <c r="DB99" s="861"/>
      <c r="DC99" s="862"/>
      <c r="DD99" s="862"/>
      <c r="DE99" s="862"/>
      <c r="DF99" s="863"/>
      <c r="DG99" s="861"/>
      <c r="DH99" s="862"/>
      <c r="DI99" s="862"/>
      <c r="DJ99" s="862"/>
      <c r="DK99" s="863"/>
      <c r="DL99" s="861"/>
      <c r="DM99" s="862"/>
      <c r="DN99" s="862"/>
      <c r="DO99" s="862"/>
      <c r="DP99" s="863"/>
      <c r="DQ99" s="861"/>
      <c r="DR99" s="862"/>
      <c r="DS99" s="862"/>
      <c r="DT99" s="862"/>
      <c r="DU99" s="863"/>
      <c r="DV99" s="858"/>
      <c r="DW99" s="859"/>
      <c r="DX99" s="859"/>
      <c r="DY99" s="859"/>
      <c r="DZ99" s="860"/>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8"/>
      <c r="BT100" s="859"/>
      <c r="BU100" s="859"/>
      <c r="BV100" s="859"/>
      <c r="BW100" s="859"/>
      <c r="BX100" s="859"/>
      <c r="BY100" s="859"/>
      <c r="BZ100" s="859"/>
      <c r="CA100" s="859"/>
      <c r="CB100" s="859"/>
      <c r="CC100" s="859"/>
      <c r="CD100" s="859"/>
      <c r="CE100" s="859"/>
      <c r="CF100" s="859"/>
      <c r="CG100" s="864"/>
      <c r="CH100" s="861"/>
      <c r="CI100" s="862"/>
      <c r="CJ100" s="862"/>
      <c r="CK100" s="862"/>
      <c r="CL100" s="863"/>
      <c r="CM100" s="861"/>
      <c r="CN100" s="862"/>
      <c r="CO100" s="862"/>
      <c r="CP100" s="862"/>
      <c r="CQ100" s="863"/>
      <c r="CR100" s="861"/>
      <c r="CS100" s="862"/>
      <c r="CT100" s="862"/>
      <c r="CU100" s="862"/>
      <c r="CV100" s="863"/>
      <c r="CW100" s="861"/>
      <c r="CX100" s="862"/>
      <c r="CY100" s="862"/>
      <c r="CZ100" s="862"/>
      <c r="DA100" s="863"/>
      <c r="DB100" s="861"/>
      <c r="DC100" s="862"/>
      <c r="DD100" s="862"/>
      <c r="DE100" s="862"/>
      <c r="DF100" s="863"/>
      <c r="DG100" s="861"/>
      <c r="DH100" s="862"/>
      <c r="DI100" s="862"/>
      <c r="DJ100" s="862"/>
      <c r="DK100" s="863"/>
      <c r="DL100" s="861"/>
      <c r="DM100" s="862"/>
      <c r="DN100" s="862"/>
      <c r="DO100" s="862"/>
      <c r="DP100" s="863"/>
      <c r="DQ100" s="861"/>
      <c r="DR100" s="862"/>
      <c r="DS100" s="862"/>
      <c r="DT100" s="862"/>
      <c r="DU100" s="863"/>
      <c r="DV100" s="858"/>
      <c r="DW100" s="859"/>
      <c r="DX100" s="859"/>
      <c r="DY100" s="859"/>
      <c r="DZ100" s="860"/>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8"/>
      <c r="BT101" s="859"/>
      <c r="BU101" s="859"/>
      <c r="BV101" s="859"/>
      <c r="BW101" s="859"/>
      <c r="BX101" s="859"/>
      <c r="BY101" s="859"/>
      <c r="BZ101" s="859"/>
      <c r="CA101" s="859"/>
      <c r="CB101" s="859"/>
      <c r="CC101" s="859"/>
      <c r="CD101" s="859"/>
      <c r="CE101" s="859"/>
      <c r="CF101" s="859"/>
      <c r="CG101" s="864"/>
      <c r="CH101" s="861"/>
      <c r="CI101" s="862"/>
      <c r="CJ101" s="862"/>
      <c r="CK101" s="862"/>
      <c r="CL101" s="863"/>
      <c r="CM101" s="861"/>
      <c r="CN101" s="862"/>
      <c r="CO101" s="862"/>
      <c r="CP101" s="862"/>
      <c r="CQ101" s="863"/>
      <c r="CR101" s="861"/>
      <c r="CS101" s="862"/>
      <c r="CT101" s="862"/>
      <c r="CU101" s="862"/>
      <c r="CV101" s="863"/>
      <c r="CW101" s="861"/>
      <c r="CX101" s="862"/>
      <c r="CY101" s="862"/>
      <c r="CZ101" s="862"/>
      <c r="DA101" s="863"/>
      <c r="DB101" s="861"/>
      <c r="DC101" s="862"/>
      <c r="DD101" s="862"/>
      <c r="DE101" s="862"/>
      <c r="DF101" s="863"/>
      <c r="DG101" s="861"/>
      <c r="DH101" s="862"/>
      <c r="DI101" s="862"/>
      <c r="DJ101" s="862"/>
      <c r="DK101" s="863"/>
      <c r="DL101" s="861"/>
      <c r="DM101" s="862"/>
      <c r="DN101" s="862"/>
      <c r="DO101" s="862"/>
      <c r="DP101" s="863"/>
      <c r="DQ101" s="861"/>
      <c r="DR101" s="862"/>
      <c r="DS101" s="862"/>
      <c r="DT101" s="862"/>
      <c r="DU101" s="863"/>
      <c r="DV101" s="858"/>
      <c r="DW101" s="859"/>
      <c r="DX101" s="859"/>
      <c r="DY101" s="859"/>
      <c r="DZ101" s="860"/>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404</v>
      </c>
      <c r="BS102" s="790"/>
      <c r="BT102" s="790"/>
      <c r="BU102" s="790"/>
      <c r="BV102" s="790"/>
      <c r="BW102" s="790"/>
      <c r="BX102" s="790"/>
      <c r="BY102" s="790"/>
      <c r="BZ102" s="790"/>
      <c r="CA102" s="790"/>
      <c r="CB102" s="790"/>
      <c r="CC102" s="790"/>
      <c r="CD102" s="790"/>
      <c r="CE102" s="790"/>
      <c r="CF102" s="790"/>
      <c r="CG102" s="791"/>
      <c r="CH102" s="886"/>
      <c r="CI102" s="887"/>
      <c r="CJ102" s="887"/>
      <c r="CK102" s="887"/>
      <c r="CL102" s="888"/>
      <c r="CM102" s="886"/>
      <c r="CN102" s="887"/>
      <c r="CO102" s="887"/>
      <c r="CP102" s="887"/>
      <c r="CQ102" s="888"/>
      <c r="CR102" s="889"/>
      <c r="CS102" s="851"/>
      <c r="CT102" s="851"/>
      <c r="CU102" s="851"/>
      <c r="CV102" s="890"/>
      <c r="CW102" s="889"/>
      <c r="CX102" s="851"/>
      <c r="CY102" s="851"/>
      <c r="CZ102" s="851"/>
      <c r="DA102" s="890"/>
      <c r="DB102" s="889"/>
      <c r="DC102" s="851"/>
      <c r="DD102" s="851"/>
      <c r="DE102" s="851"/>
      <c r="DF102" s="890"/>
      <c r="DG102" s="889"/>
      <c r="DH102" s="851"/>
      <c r="DI102" s="851"/>
      <c r="DJ102" s="851"/>
      <c r="DK102" s="890"/>
      <c r="DL102" s="889"/>
      <c r="DM102" s="851"/>
      <c r="DN102" s="851"/>
      <c r="DO102" s="851"/>
      <c r="DP102" s="890"/>
      <c r="DQ102" s="889"/>
      <c r="DR102" s="851"/>
      <c r="DS102" s="851"/>
      <c r="DT102" s="851"/>
      <c r="DU102" s="890"/>
      <c r="DV102" s="789"/>
      <c r="DW102" s="790"/>
      <c r="DX102" s="790"/>
      <c r="DY102" s="790"/>
      <c r="DZ102" s="913"/>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4" t="s">
        <v>405</v>
      </c>
      <c r="BR103" s="914"/>
      <c r="BS103" s="914"/>
      <c r="BT103" s="914"/>
      <c r="BU103" s="914"/>
      <c r="BV103" s="914"/>
      <c r="BW103" s="914"/>
      <c r="BX103" s="914"/>
      <c r="BY103" s="914"/>
      <c r="BZ103" s="914"/>
      <c r="CA103" s="914"/>
      <c r="CB103" s="914"/>
      <c r="CC103" s="914"/>
      <c r="CD103" s="914"/>
      <c r="CE103" s="914"/>
      <c r="CF103" s="914"/>
      <c r="CG103" s="914"/>
      <c r="CH103" s="914"/>
      <c r="CI103" s="914"/>
      <c r="CJ103" s="914"/>
      <c r="CK103" s="914"/>
      <c r="CL103" s="914"/>
      <c r="CM103" s="914"/>
      <c r="CN103" s="914"/>
      <c r="CO103" s="914"/>
      <c r="CP103" s="914"/>
      <c r="CQ103" s="914"/>
      <c r="CR103" s="914"/>
      <c r="CS103" s="914"/>
      <c r="CT103" s="914"/>
      <c r="CU103" s="914"/>
      <c r="CV103" s="914"/>
      <c r="CW103" s="914"/>
      <c r="CX103" s="914"/>
      <c r="CY103" s="914"/>
      <c r="CZ103" s="914"/>
      <c r="DA103" s="914"/>
      <c r="DB103" s="914"/>
      <c r="DC103" s="914"/>
      <c r="DD103" s="914"/>
      <c r="DE103" s="914"/>
      <c r="DF103" s="914"/>
      <c r="DG103" s="914"/>
      <c r="DH103" s="914"/>
      <c r="DI103" s="914"/>
      <c r="DJ103" s="914"/>
      <c r="DK103" s="914"/>
      <c r="DL103" s="914"/>
      <c r="DM103" s="914"/>
      <c r="DN103" s="914"/>
      <c r="DO103" s="914"/>
      <c r="DP103" s="914"/>
      <c r="DQ103" s="914"/>
      <c r="DR103" s="914"/>
      <c r="DS103" s="914"/>
      <c r="DT103" s="914"/>
      <c r="DU103" s="914"/>
      <c r="DV103" s="914"/>
      <c r="DW103" s="914"/>
      <c r="DX103" s="914"/>
      <c r="DY103" s="914"/>
      <c r="DZ103" s="914"/>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5" t="s">
        <v>406</v>
      </c>
      <c r="BR104" s="915"/>
      <c r="BS104" s="915"/>
      <c r="BT104" s="915"/>
      <c r="BU104" s="915"/>
      <c r="BV104" s="915"/>
      <c r="BW104" s="915"/>
      <c r="BX104" s="915"/>
      <c r="BY104" s="915"/>
      <c r="BZ104" s="915"/>
      <c r="CA104" s="915"/>
      <c r="CB104" s="915"/>
      <c r="CC104" s="915"/>
      <c r="CD104" s="915"/>
      <c r="CE104" s="915"/>
      <c r="CF104" s="915"/>
      <c r="CG104" s="915"/>
      <c r="CH104" s="915"/>
      <c r="CI104" s="915"/>
      <c r="CJ104" s="915"/>
      <c r="CK104" s="915"/>
      <c r="CL104" s="915"/>
      <c r="CM104" s="915"/>
      <c r="CN104" s="915"/>
      <c r="CO104" s="915"/>
      <c r="CP104" s="915"/>
      <c r="CQ104" s="915"/>
      <c r="CR104" s="915"/>
      <c r="CS104" s="915"/>
      <c r="CT104" s="915"/>
      <c r="CU104" s="915"/>
      <c r="CV104" s="915"/>
      <c r="CW104" s="915"/>
      <c r="CX104" s="915"/>
      <c r="CY104" s="915"/>
      <c r="CZ104" s="915"/>
      <c r="DA104" s="915"/>
      <c r="DB104" s="915"/>
      <c r="DC104" s="915"/>
      <c r="DD104" s="915"/>
      <c r="DE104" s="915"/>
      <c r="DF104" s="915"/>
      <c r="DG104" s="915"/>
      <c r="DH104" s="915"/>
      <c r="DI104" s="915"/>
      <c r="DJ104" s="915"/>
      <c r="DK104" s="915"/>
      <c r="DL104" s="915"/>
      <c r="DM104" s="915"/>
      <c r="DN104" s="915"/>
      <c r="DO104" s="915"/>
      <c r="DP104" s="915"/>
      <c r="DQ104" s="915"/>
      <c r="DR104" s="915"/>
      <c r="DS104" s="915"/>
      <c r="DT104" s="915"/>
      <c r="DU104" s="915"/>
      <c r="DV104" s="915"/>
      <c r="DW104" s="915"/>
      <c r="DX104" s="915"/>
      <c r="DY104" s="915"/>
      <c r="DZ104" s="915"/>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407</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408</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6" t="s">
        <v>409</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B108" s="917"/>
      <c r="AC108" s="917"/>
      <c r="AD108" s="917"/>
      <c r="AE108" s="917"/>
      <c r="AF108" s="917"/>
      <c r="AG108" s="917"/>
      <c r="AH108" s="917"/>
      <c r="AI108" s="917"/>
      <c r="AJ108" s="917"/>
      <c r="AK108" s="917"/>
      <c r="AL108" s="917"/>
      <c r="AM108" s="917"/>
      <c r="AN108" s="917"/>
      <c r="AO108" s="917"/>
      <c r="AP108" s="917"/>
      <c r="AQ108" s="917"/>
      <c r="AR108" s="917"/>
      <c r="AS108" s="917"/>
      <c r="AT108" s="918"/>
      <c r="AU108" s="916" t="s">
        <v>410</v>
      </c>
      <c r="AV108" s="917"/>
      <c r="AW108" s="917"/>
      <c r="AX108" s="917"/>
      <c r="AY108" s="917"/>
      <c r="AZ108" s="917"/>
      <c r="BA108" s="917"/>
      <c r="BB108" s="917"/>
      <c r="BC108" s="917"/>
      <c r="BD108" s="917"/>
      <c r="BE108" s="917"/>
      <c r="BF108" s="917"/>
      <c r="BG108" s="917"/>
      <c r="BH108" s="917"/>
      <c r="BI108" s="917"/>
      <c r="BJ108" s="917"/>
      <c r="BK108" s="917"/>
      <c r="BL108" s="917"/>
      <c r="BM108" s="917"/>
      <c r="BN108" s="917"/>
      <c r="BO108" s="917"/>
      <c r="BP108" s="917"/>
      <c r="BQ108" s="917"/>
      <c r="BR108" s="917"/>
      <c r="BS108" s="917"/>
      <c r="BT108" s="917"/>
      <c r="BU108" s="917"/>
      <c r="BV108" s="917"/>
      <c r="BW108" s="917"/>
      <c r="BX108" s="917"/>
      <c r="BY108" s="917"/>
      <c r="BZ108" s="917"/>
      <c r="CA108" s="917"/>
      <c r="CB108" s="917"/>
      <c r="CC108" s="917"/>
      <c r="CD108" s="917"/>
      <c r="CE108" s="917"/>
      <c r="CF108" s="917"/>
      <c r="CG108" s="917"/>
      <c r="CH108" s="917"/>
      <c r="CI108" s="917"/>
      <c r="CJ108" s="917"/>
      <c r="CK108" s="917"/>
      <c r="CL108" s="917"/>
      <c r="CM108" s="917"/>
      <c r="CN108" s="917"/>
      <c r="CO108" s="917"/>
      <c r="CP108" s="917"/>
      <c r="CQ108" s="917"/>
      <c r="CR108" s="917"/>
      <c r="CS108" s="917"/>
      <c r="CT108" s="917"/>
      <c r="CU108" s="917"/>
      <c r="CV108" s="917"/>
      <c r="CW108" s="917"/>
      <c r="CX108" s="917"/>
      <c r="CY108" s="917"/>
      <c r="CZ108" s="917"/>
      <c r="DA108" s="917"/>
      <c r="DB108" s="917"/>
      <c r="DC108" s="917"/>
      <c r="DD108" s="917"/>
      <c r="DE108" s="917"/>
      <c r="DF108" s="917"/>
      <c r="DG108" s="917"/>
      <c r="DH108" s="917"/>
      <c r="DI108" s="917"/>
      <c r="DJ108" s="917"/>
      <c r="DK108" s="917"/>
      <c r="DL108" s="917"/>
      <c r="DM108" s="917"/>
      <c r="DN108" s="917"/>
      <c r="DO108" s="917"/>
      <c r="DP108" s="917"/>
      <c r="DQ108" s="917"/>
      <c r="DR108" s="917"/>
      <c r="DS108" s="917"/>
      <c r="DT108" s="917"/>
      <c r="DU108" s="917"/>
      <c r="DV108" s="917"/>
      <c r="DW108" s="917"/>
      <c r="DX108" s="917"/>
      <c r="DY108" s="917"/>
      <c r="DZ108" s="918"/>
    </row>
    <row r="109" spans="1:131" s="218" customFormat="1" ht="26.25" customHeight="1" x14ac:dyDescent="0.2">
      <c r="A109" s="911" t="s">
        <v>411</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1" t="s">
        <v>412</v>
      </c>
      <c r="AB109" s="892"/>
      <c r="AC109" s="892"/>
      <c r="AD109" s="892"/>
      <c r="AE109" s="893"/>
      <c r="AF109" s="891" t="s">
        <v>413</v>
      </c>
      <c r="AG109" s="892"/>
      <c r="AH109" s="892"/>
      <c r="AI109" s="892"/>
      <c r="AJ109" s="893"/>
      <c r="AK109" s="891" t="s">
        <v>294</v>
      </c>
      <c r="AL109" s="892"/>
      <c r="AM109" s="892"/>
      <c r="AN109" s="892"/>
      <c r="AO109" s="893"/>
      <c r="AP109" s="891" t="s">
        <v>414</v>
      </c>
      <c r="AQ109" s="892"/>
      <c r="AR109" s="892"/>
      <c r="AS109" s="892"/>
      <c r="AT109" s="894"/>
      <c r="AU109" s="911" t="s">
        <v>411</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1" t="s">
        <v>412</v>
      </c>
      <c r="BR109" s="892"/>
      <c r="BS109" s="892"/>
      <c r="BT109" s="892"/>
      <c r="BU109" s="893"/>
      <c r="BV109" s="891" t="s">
        <v>413</v>
      </c>
      <c r="BW109" s="892"/>
      <c r="BX109" s="892"/>
      <c r="BY109" s="892"/>
      <c r="BZ109" s="893"/>
      <c r="CA109" s="891" t="s">
        <v>294</v>
      </c>
      <c r="CB109" s="892"/>
      <c r="CC109" s="892"/>
      <c r="CD109" s="892"/>
      <c r="CE109" s="893"/>
      <c r="CF109" s="912" t="s">
        <v>414</v>
      </c>
      <c r="CG109" s="912"/>
      <c r="CH109" s="912"/>
      <c r="CI109" s="912"/>
      <c r="CJ109" s="912"/>
      <c r="CK109" s="891" t="s">
        <v>415</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1" t="s">
        <v>412</v>
      </c>
      <c r="DH109" s="892"/>
      <c r="DI109" s="892"/>
      <c r="DJ109" s="892"/>
      <c r="DK109" s="893"/>
      <c r="DL109" s="891" t="s">
        <v>413</v>
      </c>
      <c r="DM109" s="892"/>
      <c r="DN109" s="892"/>
      <c r="DO109" s="892"/>
      <c r="DP109" s="893"/>
      <c r="DQ109" s="891" t="s">
        <v>294</v>
      </c>
      <c r="DR109" s="892"/>
      <c r="DS109" s="892"/>
      <c r="DT109" s="892"/>
      <c r="DU109" s="893"/>
      <c r="DV109" s="891" t="s">
        <v>414</v>
      </c>
      <c r="DW109" s="892"/>
      <c r="DX109" s="892"/>
      <c r="DY109" s="892"/>
      <c r="DZ109" s="894"/>
    </row>
    <row r="110" spans="1:131" s="218" customFormat="1" ht="26.25" customHeight="1" x14ac:dyDescent="0.2">
      <c r="A110" s="895" t="s">
        <v>416</v>
      </c>
      <c r="B110" s="896"/>
      <c r="C110" s="896"/>
      <c r="D110" s="896"/>
      <c r="E110" s="896"/>
      <c r="F110" s="896"/>
      <c r="G110" s="896"/>
      <c r="H110" s="896"/>
      <c r="I110" s="896"/>
      <c r="J110" s="896"/>
      <c r="K110" s="896"/>
      <c r="L110" s="896"/>
      <c r="M110" s="896"/>
      <c r="N110" s="896"/>
      <c r="O110" s="896"/>
      <c r="P110" s="896"/>
      <c r="Q110" s="896"/>
      <c r="R110" s="896"/>
      <c r="S110" s="896"/>
      <c r="T110" s="896"/>
      <c r="U110" s="896"/>
      <c r="V110" s="896"/>
      <c r="W110" s="896"/>
      <c r="X110" s="896"/>
      <c r="Y110" s="896"/>
      <c r="Z110" s="897"/>
      <c r="AA110" s="898">
        <v>4369580</v>
      </c>
      <c r="AB110" s="899"/>
      <c r="AC110" s="899"/>
      <c r="AD110" s="899"/>
      <c r="AE110" s="900"/>
      <c r="AF110" s="901">
        <v>4330704</v>
      </c>
      <c r="AG110" s="899"/>
      <c r="AH110" s="899"/>
      <c r="AI110" s="899"/>
      <c r="AJ110" s="900"/>
      <c r="AK110" s="901">
        <v>4242301</v>
      </c>
      <c r="AL110" s="899"/>
      <c r="AM110" s="899"/>
      <c r="AN110" s="899"/>
      <c r="AO110" s="900"/>
      <c r="AP110" s="902">
        <v>15.6</v>
      </c>
      <c r="AQ110" s="903"/>
      <c r="AR110" s="903"/>
      <c r="AS110" s="903"/>
      <c r="AT110" s="904"/>
      <c r="AU110" s="905" t="s">
        <v>69</v>
      </c>
      <c r="AV110" s="906"/>
      <c r="AW110" s="906"/>
      <c r="AX110" s="906"/>
      <c r="AY110" s="906"/>
      <c r="AZ110" s="928" t="s">
        <v>417</v>
      </c>
      <c r="BA110" s="896"/>
      <c r="BB110" s="896"/>
      <c r="BC110" s="896"/>
      <c r="BD110" s="896"/>
      <c r="BE110" s="896"/>
      <c r="BF110" s="896"/>
      <c r="BG110" s="896"/>
      <c r="BH110" s="896"/>
      <c r="BI110" s="896"/>
      <c r="BJ110" s="896"/>
      <c r="BK110" s="896"/>
      <c r="BL110" s="896"/>
      <c r="BM110" s="896"/>
      <c r="BN110" s="896"/>
      <c r="BO110" s="896"/>
      <c r="BP110" s="897"/>
      <c r="BQ110" s="929">
        <v>38019951</v>
      </c>
      <c r="BR110" s="930"/>
      <c r="BS110" s="930"/>
      <c r="BT110" s="930"/>
      <c r="BU110" s="930"/>
      <c r="BV110" s="930">
        <v>36828989</v>
      </c>
      <c r="BW110" s="930"/>
      <c r="BX110" s="930"/>
      <c r="BY110" s="930"/>
      <c r="BZ110" s="930"/>
      <c r="CA110" s="930">
        <v>36275390</v>
      </c>
      <c r="CB110" s="930"/>
      <c r="CC110" s="930"/>
      <c r="CD110" s="930"/>
      <c r="CE110" s="930"/>
      <c r="CF110" s="943">
        <v>133.5</v>
      </c>
      <c r="CG110" s="944"/>
      <c r="CH110" s="944"/>
      <c r="CI110" s="944"/>
      <c r="CJ110" s="944"/>
      <c r="CK110" s="945" t="s">
        <v>418</v>
      </c>
      <c r="CL110" s="946"/>
      <c r="CM110" s="928" t="s">
        <v>419</v>
      </c>
      <c r="CN110" s="896"/>
      <c r="CO110" s="896"/>
      <c r="CP110" s="896"/>
      <c r="CQ110" s="896"/>
      <c r="CR110" s="896"/>
      <c r="CS110" s="896"/>
      <c r="CT110" s="896"/>
      <c r="CU110" s="896"/>
      <c r="CV110" s="896"/>
      <c r="CW110" s="896"/>
      <c r="CX110" s="896"/>
      <c r="CY110" s="896"/>
      <c r="CZ110" s="896"/>
      <c r="DA110" s="896"/>
      <c r="DB110" s="896"/>
      <c r="DC110" s="896"/>
      <c r="DD110" s="896"/>
      <c r="DE110" s="896"/>
      <c r="DF110" s="897"/>
      <c r="DG110" s="929" t="s">
        <v>122</v>
      </c>
      <c r="DH110" s="930"/>
      <c r="DI110" s="930"/>
      <c r="DJ110" s="930"/>
      <c r="DK110" s="930"/>
      <c r="DL110" s="930" t="s">
        <v>122</v>
      </c>
      <c r="DM110" s="930"/>
      <c r="DN110" s="930"/>
      <c r="DO110" s="930"/>
      <c r="DP110" s="930"/>
      <c r="DQ110" s="930" t="s">
        <v>122</v>
      </c>
      <c r="DR110" s="930"/>
      <c r="DS110" s="930"/>
      <c r="DT110" s="930"/>
      <c r="DU110" s="930"/>
      <c r="DV110" s="931" t="s">
        <v>122</v>
      </c>
      <c r="DW110" s="931"/>
      <c r="DX110" s="931"/>
      <c r="DY110" s="931"/>
      <c r="DZ110" s="932"/>
    </row>
    <row r="111" spans="1:131" s="218" customFormat="1" ht="26.25" customHeight="1" x14ac:dyDescent="0.2">
      <c r="A111" s="933" t="s">
        <v>420</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122</v>
      </c>
      <c r="AB111" s="937"/>
      <c r="AC111" s="937"/>
      <c r="AD111" s="937"/>
      <c r="AE111" s="938"/>
      <c r="AF111" s="939" t="s">
        <v>122</v>
      </c>
      <c r="AG111" s="937"/>
      <c r="AH111" s="937"/>
      <c r="AI111" s="937"/>
      <c r="AJ111" s="938"/>
      <c r="AK111" s="939" t="s">
        <v>122</v>
      </c>
      <c r="AL111" s="937"/>
      <c r="AM111" s="937"/>
      <c r="AN111" s="937"/>
      <c r="AO111" s="938"/>
      <c r="AP111" s="940" t="s">
        <v>122</v>
      </c>
      <c r="AQ111" s="941"/>
      <c r="AR111" s="941"/>
      <c r="AS111" s="941"/>
      <c r="AT111" s="942"/>
      <c r="AU111" s="907"/>
      <c r="AV111" s="908"/>
      <c r="AW111" s="908"/>
      <c r="AX111" s="908"/>
      <c r="AY111" s="908"/>
      <c r="AZ111" s="921" t="s">
        <v>421</v>
      </c>
      <c r="BA111" s="922"/>
      <c r="BB111" s="922"/>
      <c r="BC111" s="922"/>
      <c r="BD111" s="922"/>
      <c r="BE111" s="922"/>
      <c r="BF111" s="922"/>
      <c r="BG111" s="922"/>
      <c r="BH111" s="922"/>
      <c r="BI111" s="922"/>
      <c r="BJ111" s="922"/>
      <c r="BK111" s="922"/>
      <c r="BL111" s="922"/>
      <c r="BM111" s="922"/>
      <c r="BN111" s="922"/>
      <c r="BO111" s="922"/>
      <c r="BP111" s="923"/>
      <c r="BQ111" s="924">
        <v>183341</v>
      </c>
      <c r="BR111" s="925"/>
      <c r="BS111" s="925"/>
      <c r="BT111" s="925"/>
      <c r="BU111" s="925"/>
      <c r="BV111" s="925" t="s">
        <v>122</v>
      </c>
      <c r="BW111" s="925"/>
      <c r="BX111" s="925"/>
      <c r="BY111" s="925"/>
      <c r="BZ111" s="925"/>
      <c r="CA111" s="925" t="s">
        <v>122</v>
      </c>
      <c r="CB111" s="925"/>
      <c r="CC111" s="925"/>
      <c r="CD111" s="925"/>
      <c r="CE111" s="925"/>
      <c r="CF111" s="919" t="s">
        <v>122</v>
      </c>
      <c r="CG111" s="920"/>
      <c r="CH111" s="920"/>
      <c r="CI111" s="920"/>
      <c r="CJ111" s="920"/>
      <c r="CK111" s="947"/>
      <c r="CL111" s="948"/>
      <c r="CM111" s="921" t="s">
        <v>422</v>
      </c>
      <c r="CN111" s="922"/>
      <c r="CO111" s="922"/>
      <c r="CP111" s="922"/>
      <c r="CQ111" s="922"/>
      <c r="CR111" s="922"/>
      <c r="CS111" s="922"/>
      <c r="CT111" s="922"/>
      <c r="CU111" s="922"/>
      <c r="CV111" s="922"/>
      <c r="CW111" s="922"/>
      <c r="CX111" s="922"/>
      <c r="CY111" s="922"/>
      <c r="CZ111" s="922"/>
      <c r="DA111" s="922"/>
      <c r="DB111" s="922"/>
      <c r="DC111" s="922"/>
      <c r="DD111" s="922"/>
      <c r="DE111" s="922"/>
      <c r="DF111" s="923"/>
      <c r="DG111" s="924" t="s">
        <v>122</v>
      </c>
      <c r="DH111" s="925"/>
      <c r="DI111" s="925"/>
      <c r="DJ111" s="925"/>
      <c r="DK111" s="925"/>
      <c r="DL111" s="925" t="s">
        <v>122</v>
      </c>
      <c r="DM111" s="925"/>
      <c r="DN111" s="925"/>
      <c r="DO111" s="925"/>
      <c r="DP111" s="925"/>
      <c r="DQ111" s="925" t="s">
        <v>122</v>
      </c>
      <c r="DR111" s="925"/>
      <c r="DS111" s="925"/>
      <c r="DT111" s="925"/>
      <c r="DU111" s="925"/>
      <c r="DV111" s="926" t="s">
        <v>122</v>
      </c>
      <c r="DW111" s="926"/>
      <c r="DX111" s="926"/>
      <c r="DY111" s="926"/>
      <c r="DZ111" s="927"/>
    </row>
    <row r="112" spans="1:131" s="218" customFormat="1" ht="26.25" customHeight="1" x14ac:dyDescent="0.2">
      <c r="A112" s="951" t="s">
        <v>423</v>
      </c>
      <c r="B112" s="952"/>
      <c r="C112" s="922" t="s">
        <v>424</v>
      </c>
      <c r="D112" s="922"/>
      <c r="E112" s="922"/>
      <c r="F112" s="922"/>
      <c r="G112" s="922"/>
      <c r="H112" s="922"/>
      <c r="I112" s="922"/>
      <c r="J112" s="922"/>
      <c r="K112" s="922"/>
      <c r="L112" s="922"/>
      <c r="M112" s="922"/>
      <c r="N112" s="922"/>
      <c r="O112" s="922"/>
      <c r="P112" s="922"/>
      <c r="Q112" s="922"/>
      <c r="R112" s="922"/>
      <c r="S112" s="922"/>
      <c r="T112" s="922"/>
      <c r="U112" s="922"/>
      <c r="V112" s="922"/>
      <c r="W112" s="922"/>
      <c r="X112" s="922"/>
      <c r="Y112" s="922"/>
      <c r="Z112" s="923"/>
      <c r="AA112" s="957" t="s">
        <v>122</v>
      </c>
      <c r="AB112" s="958"/>
      <c r="AC112" s="958"/>
      <c r="AD112" s="958"/>
      <c r="AE112" s="959"/>
      <c r="AF112" s="960" t="s">
        <v>122</v>
      </c>
      <c r="AG112" s="958"/>
      <c r="AH112" s="958"/>
      <c r="AI112" s="958"/>
      <c r="AJ112" s="959"/>
      <c r="AK112" s="960" t="s">
        <v>122</v>
      </c>
      <c r="AL112" s="958"/>
      <c r="AM112" s="958"/>
      <c r="AN112" s="958"/>
      <c r="AO112" s="959"/>
      <c r="AP112" s="961" t="s">
        <v>122</v>
      </c>
      <c r="AQ112" s="962"/>
      <c r="AR112" s="962"/>
      <c r="AS112" s="962"/>
      <c r="AT112" s="963"/>
      <c r="AU112" s="907"/>
      <c r="AV112" s="908"/>
      <c r="AW112" s="908"/>
      <c r="AX112" s="908"/>
      <c r="AY112" s="908"/>
      <c r="AZ112" s="921" t="s">
        <v>425</v>
      </c>
      <c r="BA112" s="922"/>
      <c r="BB112" s="922"/>
      <c r="BC112" s="922"/>
      <c r="BD112" s="922"/>
      <c r="BE112" s="922"/>
      <c r="BF112" s="922"/>
      <c r="BG112" s="922"/>
      <c r="BH112" s="922"/>
      <c r="BI112" s="922"/>
      <c r="BJ112" s="922"/>
      <c r="BK112" s="922"/>
      <c r="BL112" s="922"/>
      <c r="BM112" s="922"/>
      <c r="BN112" s="922"/>
      <c r="BO112" s="922"/>
      <c r="BP112" s="923"/>
      <c r="BQ112" s="924">
        <v>16563938</v>
      </c>
      <c r="BR112" s="925"/>
      <c r="BS112" s="925"/>
      <c r="BT112" s="925"/>
      <c r="BU112" s="925"/>
      <c r="BV112" s="925">
        <v>15587004</v>
      </c>
      <c r="BW112" s="925"/>
      <c r="BX112" s="925"/>
      <c r="BY112" s="925"/>
      <c r="BZ112" s="925"/>
      <c r="CA112" s="925">
        <v>14291037</v>
      </c>
      <c r="CB112" s="925"/>
      <c r="CC112" s="925"/>
      <c r="CD112" s="925"/>
      <c r="CE112" s="925"/>
      <c r="CF112" s="919">
        <v>52.6</v>
      </c>
      <c r="CG112" s="920"/>
      <c r="CH112" s="920"/>
      <c r="CI112" s="920"/>
      <c r="CJ112" s="920"/>
      <c r="CK112" s="947"/>
      <c r="CL112" s="948"/>
      <c r="CM112" s="921" t="s">
        <v>426</v>
      </c>
      <c r="CN112" s="922"/>
      <c r="CO112" s="922"/>
      <c r="CP112" s="922"/>
      <c r="CQ112" s="922"/>
      <c r="CR112" s="922"/>
      <c r="CS112" s="922"/>
      <c r="CT112" s="922"/>
      <c r="CU112" s="922"/>
      <c r="CV112" s="922"/>
      <c r="CW112" s="922"/>
      <c r="CX112" s="922"/>
      <c r="CY112" s="922"/>
      <c r="CZ112" s="922"/>
      <c r="DA112" s="922"/>
      <c r="DB112" s="922"/>
      <c r="DC112" s="922"/>
      <c r="DD112" s="922"/>
      <c r="DE112" s="922"/>
      <c r="DF112" s="923"/>
      <c r="DG112" s="924" t="s">
        <v>122</v>
      </c>
      <c r="DH112" s="925"/>
      <c r="DI112" s="925"/>
      <c r="DJ112" s="925"/>
      <c r="DK112" s="925"/>
      <c r="DL112" s="925" t="s">
        <v>122</v>
      </c>
      <c r="DM112" s="925"/>
      <c r="DN112" s="925"/>
      <c r="DO112" s="925"/>
      <c r="DP112" s="925"/>
      <c r="DQ112" s="925" t="s">
        <v>122</v>
      </c>
      <c r="DR112" s="925"/>
      <c r="DS112" s="925"/>
      <c r="DT112" s="925"/>
      <c r="DU112" s="925"/>
      <c r="DV112" s="926" t="s">
        <v>122</v>
      </c>
      <c r="DW112" s="926"/>
      <c r="DX112" s="926"/>
      <c r="DY112" s="926"/>
      <c r="DZ112" s="927"/>
    </row>
    <row r="113" spans="1:130" s="218" customFormat="1" ht="26.25" customHeight="1" x14ac:dyDescent="0.2">
      <c r="A113" s="953"/>
      <c r="B113" s="954"/>
      <c r="C113" s="922" t="s">
        <v>427</v>
      </c>
      <c r="D113" s="922"/>
      <c r="E113" s="922"/>
      <c r="F113" s="922"/>
      <c r="G113" s="922"/>
      <c r="H113" s="922"/>
      <c r="I113" s="922"/>
      <c r="J113" s="922"/>
      <c r="K113" s="922"/>
      <c r="L113" s="922"/>
      <c r="M113" s="922"/>
      <c r="N113" s="922"/>
      <c r="O113" s="922"/>
      <c r="P113" s="922"/>
      <c r="Q113" s="922"/>
      <c r="R113" s="922"/>
      <c r="S113" s="922"/>
      <c r="T113" s="922"/>
      <c r="U113" s="922"/>
      <c r="V113" s="922"/>
      <c r="W113" s="922"/>
      <c r="X113" s="922"/>
      <c r="Y113" s="922"/>
      <c r="Z113" s="923"/>
      <c r="AA113" s="936">
        <v>1507306</v>
      </c>
      <c r="AB113" s="937"/>
      <c r="AC113" s="937"/>
      <c r="AD113" s="937"/>
      <c r="AE113" s="938"/>
      <c r="AF113" s="939">
        <v>1535148</v>
      </c>
      <c r="AG113" s="937"/>
      <c r="AH113" s="937"/>
      <c r="AI113" s="937"/>
      <c r="AJ113" s="938"/>
      <c r="AK113" s="939">
        <v>1440349</v>
      </c>
      <c r="AL113" s="937"/>
      <c r="AM113" s="937"/>
      <c r="AN113" s="937"/>
      <c r="AO113" s="938"/>
      <c r="AP113" s="940">
        <v>5.3</v>
      </c>
      <c r="AQ113" s="941"/>
      <c r="AR113" s="941"/>
      <c r="AS113" s="941"/>
      <c r="AT113" s="942"/>
      <c r="AU113" s="907"/>
      <c r="AV113" s="908"/>
      <c r="AW113" s="908"/>
      <c r="AX113" s="908"/>
      <c r="AY113" s="908"/>
      <c r="AZ113" s="921" t="s">
        <v>428</v>
      </c>
      <c r="BA113" s="922"/>
      <c r="BB113" s="922"/>
      <c r="BC113" s="922"/>
      <c r="BD113" s="922"/>
      <c r="BE113" s="922"/>
      <c r="BF113" s="922"/>
      <c r="BG113" s="922"/>
      <c r="BH113" s="922"/>
      <c r="BI113" s="922"/>
      <c r="BJ113" s="922"/>
      <c r="BK113" s="922"/>
      <c r="BL113" s="922"/>
      <c r="BM113" s="922"/>
      <c r="BN113" s="922"/>
      <c r="BO113" s="922"/>
      <c r="BP113" s="923"/>
      <c r="BQ113" s="924" t="s">
        <v>122</v>
      </c>
      <c r="BR113" s="925"/>
      <c r="BS113" s="925"/>
      <c r="BT113" s="925"/>
      <c r="BU113" s="925"/>
      <c r="BV113" s="925" t="s">
        <v>122</v>
      </c>
      <c r="BW113" s="925"/>
      <c r="BX113" s="925"/>
      <c r="BY113" s="925"/>
      <c r="BZ113" s="925"/>
      <c r="CA113" s="925" t="s">
        <v>122</v>
      </c>
      <c r="CB113" s="925"/>
      <c r="CC113" s="925"/>
      <c r="CD113" s="925"/>
      <c r="CE113" s="925"/>
      <c r="CF113" s="919" t="s">
        <v>122</v>
      </c>
      <c r="CG113" s="920"/>
      <c r="CH113" s="920"/>
      <c r="CI113" s="920"/>
      <c r="CJ113" s="920"/>
      <c r="CK113" s="947"/>
      <c r="CL113" s="948"/>
      <c r="CM113" s="921" t="s">
        <v>429</v>
      </c>
      <c r="CN113" s="922"/>
      <c r="CO113" s="922"/>
      <c r="CP113" s="922"/>
      <c r="CQ113" s="922"/>
      <c r="CR113" s="922"/>
      <c r="CS113" s="922"/>
      <c r="CT113" s="922"/>
      <c r="CU113" s="922"/>
      <c r="CV113" s="922"/>
      <c r="CW113" s="922"/>
      <c r="CX113" s="922"/>
      <c r="CY113" s="922"/>
      <c r="CZ113" s="922"/>
      <c r="DA113" s="922"/>
      <c r="DB113" s="922"/>
      <c r="DC113" s="922"/>
      <c r="DD113" s="922"/>
      <c r="DE113" s="922"/>
      <c r="DF113" s="923"/>
      <c r="DG113" s="957" t="s">
        <v>122</v>
      </c>
      <c r="DH113" s="958"/>
      <c r="DI113" s="958"/>
      <c r="DJ113" s="958"/>
      <c r="DK113" s="959"/>
      <c r="DL113" s="960" t="s">
        <v>122</v>
      </c>
      <c r="DM113" s="958"/>
      <c r="DN113" s="958"/>
      <c r="DO113" s="958"/>
      <c r="DP113" s="959"/>
      <c r="DQ113" s="960" t="s">
        <v>122</v>
      </c>
      <c r="DR113" s="958"/>
      <c r="DS113" s="958"/>
      <c r="DT113" s="958"/>
      <c r="DU113" s="959"/>
      <c r="DV113" s="961" t="s">
        <v>122</v>
      </c>
      <c r="DW113" s="962"/>
      <c r="DX113" s="962"/>
      <c r="DY113" s="962"/>
      <c r="DZ113" s="963"/>
    </row>
    <row r="114" spans="1:130" s="218" customFormat="1" ht="26.25" customHeight="1" x14ac:dyDescent="0.2">
      <c r="A114" s="953"/>
      <c r="B114" s="954"/>
      <c r="C114" s="922" t="s">
        <v>430</v>
      </c>
      <c r="D114" s="922"/>
      <c r="E114" s="922"/>
      <c r="F114" s="922"/>
      <c r="G114" s="922"/>
      <c r="H114" s="922"/>
      <c r="I114" s="922"/>
      <c r="J114" s="922"/>
      <c r="K114" s="922"/>
      <c r="L114" s="922"/>
      <c r="M114" s="922"/>
      <c r="N114" s="922"/>
      <c r="O114" s="922"/>
      <c r="P114" s="922"/>
      <c r="Q114" s="922"/>
      <c r="R114" s="922"/>
      <c r="S114" s="922"/>
      <c r="T114" s="922"/>
      <c r="U114" s="922"/>
      <c r="V114" s="922"/>
      <c r="W114" s="922"/>
      <c r="X114" s="922"/>
      <c r="Y114" s="922"/>
      <c r="Z114" s="923"/>
      <c r="AA114" s="957" t="s">
        <v>122</v>
      </c>
      <c r="AB114" s="958"/>
      <c r="AC114" s="958"/>
      <c r="AD114" s="958"/>
      <c r="AE114" s="959"/>
      <c r="AF114" s="960" t="s">
        <v>122</v>
      </c>
      <c r="AG114" s="958"/>
      <c r="AH114" s="958"/>
      <c r="AI114" s="958"/>
      <c r="AJ114" s="959"/>
      <c r="AK114" s="960" t="s">
        <v>122</v>
      </c>
      <c r="AL114" s="958"/>
      <c r="AM114" s="958"/>
      <c r="AN114" s="958"/>
      <c r="AO114" s="959"/>
      <c r="AP114" s="961" t="s">
        <v>122</v>
      </c>
      <c r="AQ114" s="962"/>
      <c r="AR114" s="962"/>
      <c r="AS114" s="962"/>
      <c r="AT114" s="963"/>
      <c r="AU114" s="907"/>
      <c r="AV114" s="908"/>
      <c r="AW114" s="908"/>
      <c r="AX114" s="908"/>
      <c r="AY114" s="908"/>
      <c r="AZ114" s="921" t="s">
        <v>431</v>
      </c>
      <c r="BA114" s="922"/>
      <c r="BB114" s="922"/>
      <c r="BC114" s="922"/>
      <c r="BD114" s="922"/>
      <c r="BE114" s="922"/>
      <c r="BF114" s="922"/>
      <c r="BG114" s="922"/>
      <c r="BH114" s="922"/>
      <c r="BI114" s="922"/>
      <c r="BJ114" s="922"/>
      <c r="BK114" s="922"/>
      <c r="BL114" s="922"/>
      <c r="BM114" s="922"/>
      <c r="BN114" s="922"/>
      <c r="BO114" s="922"/>
      <c r="BP114" s="923"/>
      <c r="BQ114" s="924">
        <v>7855156</v>
      </c>
      <c r="BR114" s="925"/>
      <c r="BS114" s="925"/>
      <c r="BT114" s="925"/>
      <c r="BU114" s="925"/>
      <c r="BV114" s="925">
        <v>8173245</v>
      </c>
      <c r="BW114" s="925"/>
      <c r="BX114" s="925"/>
      <c r="BY114" s="925"/>
      <c r="BZ114" s="925"/>
      <c r="CA114" s="925">
        <v>8295855</v>
      </c>
      <c r="CB114" s="925"/>
      <c r="CC114" s="925"/>
      <c r="CD114" s="925"/>
      <c r="CE114" s="925"/>
      <c r="CF114" s="919">
        <v>30.5</v>
      </c>
      <c r="CG114" s="920"/>
      <c r="CH114" s="920"/>
      <c r="CI114" s="920"/>
      <c r="CJ114" s="920"/>
      <c r="CK114" s="947"/>
      <c r="CL114" s="948"/>
      <c r="CM114" s="921" t="s">
        <v>432</v>
      </c>
      <c r="CN114" s="922"/>
      <c r="CO114" s="922"/>
      <c r="CP114" s="922"/>
      <c r="CQ114" s="922"/>
      <c r="CR114" s="922"/>
      <c r="CS114" s="922"/>
      <c r="CT114" s="922"/>
      <c r="CU114" s="922"/>
      <c r="CV114" s="922"/>
      <c r="CW114" s="922"/>
      <c r="CX114" s="922"/>
      <c r="CY114" s="922"/>
      <c r="CZ114" s="922"/>
      <c r="DA114" s="922"/>
      <c r="DB114" s="922"/>
      <c r="DC114" s="922"/>
      <c r="DD114" s="922"/>
      <c r="DE114" s="922"/>
      <c r="DF114" s="923"/>
      <c r="DG114" s="957" t="s">
        <v>122</v>
      </c>
      <c r="DH114" s="958"/>
      <c r="DI114" s="958"/>
      <c r="DJ114" s="958"/>
      <c r="DK114" s="959"/>
      <c r="DL114" s="960" t="s">
        <v>122</v>
      </c>
      <c r="DM114" s="958"/>
      <c r="DN114" s="958"/>
      <c r="DO114" s="958"/>
      <c r="DP114" s="959"/>
      <c r="DQ114" s="960" t="s">
        <v>122</v>
      </c>
      <c r="DR114" s="958"/>
      <c r="DS114" s="958"/>
      <c r="DT114" s="958"/>
      <c r="DU114" s="959"/>
      <c r="DV114" s="961" t="s">
        <v>122</v>
      </c>
      <c r="DW114" s="962"/>
      <c r="DX114" s="962"/>
      <c r="DY114" s="962"/>
      <c r="DZ114" s="963"/>
    </row>
    <row r="115" spans="1:130" s="218" customFormat="1" ht="26.25" customHeight="1" x14ac:dyDescent="0.2">
      <c r="A115" s="953"/>
      <c r="B115" s="954"/>
      <c r="C115" s="922" t="s">
        <v>433</v>
      </c>
      <c r="D115" s="922"/>
      <c r="E115" s="922"/>
      <c r="F115" s="922"/>
      <c r="G115" s="922"/>
      <c r="H115" s="922"/>
      <c r="I115" s="922"/>
      <c r="J115" s="922"/>
      <c r="K115" s="922"/>
      <c r="L115" s="922"/>
      <c r="M115" s="922"/>
      <c r="N115" s="922"/>
      <c r="O115" s="922"/>
      <c r="P115" s="922"/>
      <c r="Q115" s="922"/>
      <c r="R115" s="922"/>
      <c r="S115" s="922"/>
      <c r="T115" s="922"/>
      <c r="U115" s="922"/>
      <c r="V115" s="922"/>
      <c r="W115" s="922"/>
      <c r="X115" s="922"/>
      <c r="Y115" s="922"/>
      <c r="Z115" s="923"/>
      <c r="AA115" s="936">
        <v>177943</v>
      </c>
      <c r="AB115" s="937"/>
      <c r="AC115" s="937"/>
      <c r="AD115" s="937"/>
      <c r="AE115" s="938"/>
      <c r="AF115" s="939">
        <v>183341</v>
      </c>
      <c r="AG115" s="937"/>
      <c r="AH115" s="937"/>
      <c r="AI115" s="937"/>
      <c r="AJ115" s="938"/>
      <c r="AK115" s="939" t="s">
        <v>122</v>
      </c>
      <c r="AL115" s="937"/>
      <c r="AM115" s="937"/>
      <c r="AN115" s="937"/>
      <c r="AO115" s="938"/>
      <c r="AP115" s="940" t="s">
        <v>122</v>
      </c>
      <c r="AQ115" s="941"/>
      <c r="AR115" s="941"/>
      <c r="AS115" s="941"/>
      <c r="AT115" s="942"/>
      <c r="AU115" s="907"/>
      <c r="AV115" s="908"/>
      <c r="AW115" s="908"/>
      <c r="AX115" s="908"/>
      <c r="AY115" s="908"/>
      <c r="AZ115" s="921" t="s">
        <v>434</v>
      </c>
      <c r="BA115" s="922"/>
      <c r="BB115" s="922"/>
      <c r="BC115" s="922"/>
      <c r="BD115" s="922"/>
      <c r="BE115" s="922"/>
      <c r="BF115" s="922"/>
      <c r="BG115" s="922"/>
      <c r="BH115" s="922"/>
      <c r="BI115" s="922"/>
      <c r="BJ115" s="922"/>
      <c r="BK115" s="922"/>
      <c r="BL115" s="922"/>
      <c r="BM115" s="922"/>
      <c r="BN115" s="922"/>
      <c r="BO115" s="922"/>
      <c r="BP115" s="923"/>
      <c r="BQ115" s="924">
        <v>9990</v>
      </c>
      <c r="BR115" s="925"/>
      <c r="BS115" s="925"/>
      <c r="BT115" s="925"/>
      <c r="BU115" s="925"/>
      <c r="BV115" s="925">
        <v>17652</v>
      </c>
      <c r="BW115" s="925"/>
      <c r="BX115" s="925"/>
      <c r="BY115" s="925"/>
      <c r="BZ115" s="925"/>
      <c r="CA115" s="925">
        <v>12433</v>
      </c>
      <c r="CB115" s="925"/>
      <c r="CC115" s="925"/>
      <c r="CD115" s="925"/>
      <c r="CE115" s="925"/>
      <c r="CF115" s="919">
        <v>0</v>
      </c>
      <c r="CG115" s="920"/>
      <c r="CH115" s="920"/>
      <c r="CI115" s="920"/>
      <c r="CJ115" s="920"/>
      <c r="CK115" s="947"/>
      <c r="CL115" s="948"/>
      <c r="CM115" s="921" t="s">
        <v>435</v>
      </c>
      <c r="CN115" s="922"/>
      <c r="CO115" s="922"/>
      <c r="CP115" s="922"/>
      <c r="CQ115" s="922"/>
      <c r="CR115" s="922"/>
      <c r="CS115" s="922"/>
      <c r="CT115" s="922"/>
      <c r="CU115" s="922"/>
      <c r="CV115" s="922"/>
      <c r="CW115" s="922"/>
      <c r="CX115" s="922"/>
      <c r="CY115" s="922"/>
      <c r="CZ115" s="922"/>
      <c r="DA115" s="922"/>
      <c r="DB115" s="922"/>
      <c r="DC115" s="922"/>
      <c r="DD115" s="922"/>
      <c r="DE115" s="922"/>
      <c r="DF115" s="923"/>
      <c r="DG115" s="957" t="s">
        <v>122</v>
      </c>
      <c r="DH115" s="958"/>
      <c r="DI115" s="958"/>
      <c r="DJ115" s="958"/>
      <c r="DK115" s="959"/>
      <c r="DL115" s="960" t="s">
        <v>122</v>
      </c>
      <c r="DM115" s="958"/>
      <c r="DN115" s="958"/>
      <c r="DO115" s="958"/>
      <c r="DP115" s="959"/>
      <c r="DQ115" s="960" t="s">
        <v>122</v>
      </c>
      <c r="DR115" s="958"/>
      <c r="DS115" s="958"/>
      <c r="DT115" s="958"/>
      <c r="DU115" s="959"/>
      <c r="DV115" s="961" t="s">
        <v>122</v>
      </c>
      <c r="DW115" s="962"/>
      <c r="DX115" s="962"/>
      <c r="DY115" s="962"/>
      <c r="DZ115" s="963"/>
    </row>
    <row r="116" spans="1:130" s="218" customFormat="1" ht="26.25" customHeight="1" x14ac:dyDescent="0.2">
      <c r="A116" s="955"/>
      <c r="B116" s="956"/>
      <c r="C116" s="964" t="s">
        <v>436</v>
      </c>
      <c r="D116" s="964"/>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5"/>
      <c r="AA116" s="957" t="s">
        <v>122</v>
      </c>
      <c r="AB116" s="958"/>
      <c r="AC116" s="958"/>
      <c r="AD116" s="958"/>
      <c r="AE116" s="959"/>
      <c r="AF116" s="960" t="s">
        <v>122</v>
      </c>
      <c r="AG116" s="958"/>
      <c r="AH116" s="958"/>
      <c r="AI116" s="958"/>
      <c r="AJ116" s="959"/>
      <c r="AK116" s="960" t="s">
        <v>122</v>
      </c>
      <c r="AL116" s="958"/>
      <c r="AM116" s="958"/>
      <c r="AN116" s="958"/>
      <c r="AO116" s="959"/>
      <c r="AP116" s="961" t="s">
        <v>122</v>
      </c>
      <c r="AQ116" s="962"/>
      <c r="AR116" s="962"/>
      <c r="AS116" s="962"/>
      <c r="AT116" s="963"/>
      <c r="AU116" s="907"/>
      <c r="AV116" s="908"/>
      <c r="AW116" s="908"/>
      <c r="AX116" s="908"/>
      <c r="AY116" s="908"/>
      <c r="AZ116" s="966" t="s">
        <v>437</v>
      </c>
      <c r="BA116" s="967"/>
      <c r="BB116" s="967"/>
      <c r="BC116" s="967"/>
      <c r="BD116" s="967"/>
      <c r="BE116" s="967"/>
      <c r="BF116" s="967"/>
      <c r="BG116" s="967"/>
      <c r="BH116" s="967"/>
      <c r="BI116" s="967"/>
      <c r="BJ116" s="967"/>
      <c r="BK116" s="967"/>
      <c r="BL116" s="967"/>
      <c r="BM116" s="967"/>
      <c r="BN116" s="967"/>
      <c r="BO116" s="967"/>
      <c r="BP116" s="968"/>
      <c r="BQ116" s="924" t="s">
        <v>122</v>
      </c>
      <c r="BR116" s="925"/>
      <c r="BS116" s="925"/>
      <c r="BT116" s="925"/>
      <c r="BU116" s="925"/>
      <c r="BV116" s="925" t="s">
        <v>122</v>
      </c>
      <c r="BW116" s="925"/>
      <c r="BX116" s="925"/>
      <c r="BY116" s="925"/>
      <c r="BZ116" s="925"/>
      <c r="CA116" s="925" t="s">
        <v>122</v>
      </c>
      <c r="CB116" s="925"/>
      <c r="CC116" s="925"/>
      <c r="CD116" s="925"/>
      <c r="CE116" s="925"/>
      <c r="CF116" s="919" t="s">
        <v>122</v>
      </c>
      <c r="CG116" s="920"/>
      <c r="CH116" s="920"/>
      <c r="CI116" s="920"/>
      <c r="CJ116" s="920"/>
      <c r="CK116" s="947"/>
      <c r="CL116" s="948"/>
      <c r="CM116" s="921" t="s">
        <v>438</v>
      </c>
      <c r="CN116" s="922"/>
      <c r="CO116" s="922"/>
      <c r="CP116" s="922"/>
      <c r="CQ116" s="922"/>
      <c r="CR116" s="922"/>
      <c r="CS116" s="922"/>
      <c r="CT116" s="922"/>
      <c r="CU116" s="922"/>
      <c r="CV116" s="922"/>
      <c r="CW116" s="922"/>
      <c r="CX116" s="922"/>
      <c r="CY116" s="922"/>
      <c r="CZ116" s="922"/>
      <c r="DA116" s="922"/>
      <c r="DB116" s="922"/>
      <c r="DC116" s="922"/>
      <c r="DD116" s="922"/>
      <c r="DE116" s="922"/>
      <c r="DF116" s="923"/>
      <c r="DG116" s="957" t="s">
        <v>122</v>
      </c>
      <c r="DH116" s="958"/>
      <c r="DI116" s="958"/>
      <c r="DJ116" s="958"/>
      <c r="DK116" s="959"/>
      <c r="DL116" s="960" t="s">
        <v>122</v>
      </c>
      <c r="DM116" s="958"/>
      <c r="DN116" s="958"/>
      <c r="DO116" s="958"/>
      <c r="DP116" s="959"/>
      <c r="DQ116" s="960" t="s">
        <v>122</v>
      </c>
      <c r="DR116" s="958"/>
      <c r="DS116" s="958"/>
      <c r="DT116" s="958"/>
      <c r="DU116" s="959"/>
      <c r="DV116" s="961" t="s">
        <v>122</v>
      </c>
      <c r="DW116" s="962"/>
      <c r="DX116" s="962"/>
      <c r="DY116" s="962"/>
      <c r="DZ116" s="963"/>
    </row>
    <row r="117" spans="1:130" s="218" customFormat="1" ht="26.25" customHeight="1" x14ac:dyDescent="0.2">
      <c r="A117" s="911" t="s">
        <v>177</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976" t="s">
        <v>439</v>
      </c>
      <c r="Z117" s="893"/>
      <c r="AA117" s="977">
        <v>6054829</v>
      </c>
      <c r="AB117" s="978"/>
      <c r="AC117" s="978"/>
      <c r="AD117" s="978"/>
      <c r="AE117" s="979"/>
      <c r="AF117" s="980">
        <v>6049193</v>
      </c>
      <c r="AG117" s="978"/>
      <c r="AH117" s="978"/>
      <c r="AI117" s="978"/>
      <c r="AJ117" s="979"/>
      <c r="AK117" s="980">
        <v>5682650</v>
      </c>
      <c r="AL117" s="978"/>
      <c r="AM117" s="978"/>
      <c r="AN117" s="978"/>
      <c r="AO117" s="979"/>
      <c r="AP117" s="981"/>
      <c r="AQ117" s="982"/>
      <c r="AR117" s="982"/>
      <c r="AS117" s="982"/>
      <c r="AT117" s="983"/>
      <c r="AU117" s="907"/>
      <c r="AV117" s="908"/>
      <c r="AW117" s="908"/>
      <c r="AX117" s="908"/>
      <c r="AY117" s="908"/>
      <c r="AZ117" s="973" t="s">
        <v>440</v>
      </c>
      <c r="BA117" s="974"/>
      <c r="BB117" s="974"/>
      <c r="BC117" s="974"/>
      <c r="BD117" s="974"/>
      <c r="BE117" s="974"/>
      <c r="BF117" s="974"/>
      <c r="BG117" s="974"/>
      <c r="BH117" s="974"/>
      <c r="BI117" s="974"/>
      <c r="BJ117" s="974"/>
      <c r="BK117" s="974"/>
      <c r="BL117" s="974"/>
      <c r="BM117" s="974"/>
      <c r="BN117" s="974"/>
      <c r="BO117" s="974"/>
      <c r="BP117" s="975"/>
      <c r="BQ117" s="924" t="s">
        <v>122</v>
      </c>
      <c r="BR117" s="925"/>
      <c r="BS117" s="925"/>
      <c r="BT117" s="925"/>
      <c r="BU117" s="925"/>
      <c r="BV117" s="925" t="s">
        <v>122</v>
      </c>
      <c r="BW117" s="925"/>
      <c r="BX117" s="925"/>
      <c r="BY117" s="925"/>
      <c r="BZ117" s="925"/>
      <c r="CA117" s="925" t="s">
        <v>122</v>
      </c>
      <c r="CB117" s="925"/>
      <c r="CC117" s="925"/>
      <c r="CD117" s="925"/>
      <c r="CE117" s="925"/>
      <c r="CF117" s="919" t="s">
        <v>122</v>
      </c>
      <c r="CG117" s="920"/>
      <c r="CH117" s="920"/>
      <c r="CI117" s="920"/>
      <c r="CJ117" s="920"/>
      <c r="CK117" s="947"/>
      <c r="CL117" s="948"/>
      <c r="CM117" s="921" t="s">
        <v>441</v>
      </c>
      <c r="CN117" s="922"/>
      <c r="CO117" s="922"/>
      <c r="CP117" s="922"/>
      <c r="CQ117" s="922"/>
      <c r="CR117" s="922"/>
      <c r="CS117" s="922"/>
      <c r="CT117" s="922"/>
      <c r="CU117" s="922"/>
      <c r="CV117" s="922"/>
      <c r="CW117" s="922"/>
      <c r="CX117" s="922"/>
      <c r="CY117" s="922"/>
      <c r="CZ117" s="922"/>
      <c r="DA117" s="922"/>
      <c r="DB117" s="922"/>
      <c r="DC117" s="922"/>
      <c r="DD117" s="922"/>
      <c r="DE117" s="922"/>
      <c r="DF117" s="923"/>
      <c r="DG117" s="957" t="s">
        <v>122</v>
      </c>
      <c r="DH117" s="958"/>
      <c r="DI117" s="958"/>
      <c r="DJ117" s="958"/>
      <c r="DK117" s="959"/>
      <c r="DL117" s="960" t="s">
        <v>122</v>
      </c>
      <c r="DM117" s="958"/>
      <c r="DN117" s="958"/>
      <c r="DO117" s="958"/>
      <c r="DP117" s="959"/>
      <c r="DQ117" s="960" t="s">
        <v>122</v>
      </c>
      <c r="DR117" s="958"/>
      <c r="DS117" s="958"/>
      <c r="DT117" s="958"/>
      <c r="DU117" s="959"/>
      <c r="DV117" s="961" t="s">
        <v>122</v>
      </c>
      <c r="DW117" s="962"/>
      <c r="DX117" s="962"/>
      <c r="DY117" s="962"/>
      <c r="DZ117" s="963"/>
    </row>
    <row r="118" spans="1:130" s="218" customFormat="1" ht="26.25" customHeight="1" x14ac:dyDescent="0.2">
      <c r="A118" s="911" t="s">
        <v>415</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1" t="s">
        <v>412</v>
      </c>
      <c r="AB118" s="892"/>
      <c r="AC118" s="892"/>
      <c r="AD118" s="892"/>
      <c r="AE118" s="893"/>
      <c r="AF118" s="891" t="s">
        <v>413</v>
      </c>
      <c r="AG118" s="892"/>
      <c r="AH118" s="892"/>
      <c r="AI118" s="892"/>
      <c r="AJ118" s="893"/>
      <c r="AK118" s="891" t="s">
        <v>294</v>
      </c>
      <c r="AL118" s="892"/>
      <c r="AM118" s="892"/>
      <c r="AN118" s="892"/>
      <c r="AO118" s="893"/>
      <c r="AP118" s="969" t="s">
        <v>414</v>
      </c>
      <c r="AQ118" s="970"/>
      <c r="AR118" s="970"/>
      <c r="AS118" s="970"/>
      <c r="AT118" s="971"/>
      <c r="AU118" s="907"/>
      <c r="AV118" s="908"/>
      <c r="AW118" s="908"/>
      <c r="AX118" s="908"/>
      <c r="AY118" s="908"/>
      <c r="AZ118" s="972" t="s">
        <v>442</v>
      </c>
      <c r="BA118" s="964"/>
      <c r="BB118" s="964"/>
      <c r="BC118" s="964"/>
      <c r="BD118" s="964"/>
      <c r="BE118" s="964"/>
      <c r="BF118" s="964"/>
      <c r="BG118" s="964"/>
      <c r="BH118" s="964"/>
      <c r="BI118" s="964"/>
      <c r="BJ118" s="964"/>
      <c r="BK118" s="964"/>
      <c r="BL118" s="964"/>
      <c r="BM118" s="964"/>
      <c r="BN118" s="964"/>
      <c r="BO118" s="964"/>
      <c r="BP118" s="965"/>
      <c r="BQ118" s="998" t="s">
        <v>122</v>
      </c>
      <c r="BR118" s="999"/>
      <c r="BS118" s="999"/>
      <c r="BT118" s="999"/>
      <c r="BU118" s="999"/>
      <c r="BV118" s="999" t="s">
        <v>122</v>
      </c>
      <c r="BW118" s="999"/>
      <c r="BX118" s="999"/>
      <c r="BY118" s="999"/>
      <c r="BZ118" s="999"/>
      <c r="CA118" s="999" t="s">
        <v>122</v>
      </c>
      <c r="CB118" s="999"/>
      <c r="CC118" s="999"/>
      <c r="CD118" s="999"/>
      <c r="CE118" s="999"/>
      <c r="CF118" s="919" t="s">
        <v>122</v>
      </c>
      <c r="CG118" s="920"/>
      <c r="CH118" s="920"/>
      <c r="CI118" s="920"/>
      <c r="CJ118" s="920"/>
      <c r="CK118" s="947"/>
      <c r="CL118" s="948"/>
      <c r="CM118" s="921" t="s">
        <v>443</v>
      </c>
      <c r="CN118" s="922"/>
      <c r="CO118" s="922"/>
      <c r="CP118" s="922"/>
      <c r="CQ118" s="922"/>
      <c r="CR118" s="922"/>
      <c r="CS118" s="922"/>
      <c r="CT118" s="922"/>
      <c r="CU118" s="922"/>
      <c r="CV118" s="922"/>
      <c r="CW118" s="922"/>
      <c r="CX118" s="922"/>
      <c r="CY118" s="922"/>
      <c r="CZ118" s="922"/>
      <c r="DA118" s="922"/>
      <c r="DB118" s="922"/>
      <c r="DC118" s="922"/>
      <c r="DD118" s="922"/>
      <c r="DE118" s="922"/>
      <c r="DF118" s="923"/>
      <c r="DG118" s="957" t="s">
        <v>122</v>
      </c>
      <c r="DH118" s="958"/>
      <c r="DI118" s="958"/>
      <c r="DJ118" s="958"/>
      <c r="DK118" s="959"/>
      <c r="DL118" s="960" t="s">
        <v>122</v>
      </c>
      <c r="DM118" s="958"/>
      <c r="DN118" s="958"/>
      <c r="DO118" s="958"/>
      <c r="DP118" s="959"/>
      <c r="DQ118" s="960" t="s">
        <v>122</v>
      </c>
      <c r="DR118" s="958"/>
      <c r="DS118" s="958"/>
      <c r="DT118" s="958"/>
      <c r="DU118" s="959"/>
      <c r="DV118" s="961" t="s">
        <v>122</v>
      </c>
      <c r="DW118" s="962"/>
      <c r="DX118" s="962"/>
      <c r="DY118" s="962"/>
      <c r="DZ118" s="963"/>
    </row>
    <row r="119" spans="1:130" s="218" customFormat="1" ht="26.25" customHeight="1" x14ac:dyDescent="0.2">
      <c r="A119" s="1055" t="s">
        <v>418</v>
      </c>
      <c r="B119" s="946"/>
      <c r="C119" s="928" t="s">
        <v>419</v>
      </c>
      <c r="D119" s="896"/>
      <c r="E119" s="896"/>
      <c r="F119" s="896"/>
      <c r="G119" s="896"/>
      <c r="H119" s="896"/>
      <c r="I119" s="896"/>
      <c r="J119" s="896"/>
      <c r="K119" s="896"/>
      <c r="L119" s="896"/>
      <c r="M119" s="896"/>
      <c r="N119" s="896"/>
      <c r="O119" s="896"/>
      <c r="P119" s="896"/>
      <c r="Q119" s="896"/>
      <c r="R119" s="896"/>
      <c r="S119" s="896"/>
      <c r="T119" s="896"/>
      <c r="U119" s="896"/>
      <c r="V119" s="896"/>
      <c r="W119" s="896"/>
      <c r="X119" s="896"/>
      <c r="Y119" s="896"/>
      <c r="Z119" s="897"/>
      <c r="AA119" s="898" t="s">
        <v>122</v>
      </c>
      <c r="AB119" s="899"/>
      <c r="AC119" s="899"/>
      <c r="AD119" s="899"/>
      <c r="AE119" s="900"/>
      <c r="AF119" s="901" t="s">
        <v>122</v>
      </c>
      <c r="AG119" s="899"/>
      <c r="AH119" s="899"/>
      <c r="AI119" s="899"/>
      <c r="AJ119" s="900"/>
      <c r="AK119" s="901" t="s">
        <v>122</v>
      </c>
      <c r="AL119" s="899"/>
      <c r="AM119" s="899"/>
      <c r="AN119" s="899"/>
      <c r="AO119" s="900"/>
      <c r="AP119" s="902" t="s">
        <v>122</v>
      </c>
      <c r="AQ119" s="903"/>
      <c r="AR119" s="903"/>
      <c r="AS119" s="903"/>
      <c r="AT119" s="904"/>
      <c r="AU119" s="909"/>
      <c r="AV119" s="910"/>
      <c r="AW119" s="910"/>
      <c r="AX119" s="910"/>
      <c r="AY119" s="910"/>
      <c r="AZ119" s="239" t="s">
        <v>177</v>
      </c>
      <c r="BA119" s="239"/>
      <c r="BB119" s="239"/>
      <c r="BC119" s="239"/>
      <c r="BD119" s="239"/>
      <c r="BE119" s="239"/>
      <c r="BF119" s="239"/>
      <c r="BG119" s="239"/>
      <c r="BH119" s="239"/>
      <c r="BI119" s="239"/>
      <c r="BJ119" s="239"/>
      <c r="BK119" s="239"/>
      <c r="BL119" s="239"/>
      <c r="BM119" s="239"/>
      <c r="BN119" s="239"/>
      <c r="BO119" s="976" t="s">
        <v>444</v>
      </c>
      <c r="BP119" s="1004"/>
      <c r="BQ119" s="998">
        <v>62632376</v>
      </c>
      <c r="BR119" s="999"/>
      <c r="BS119" s="999"/>
      <c r="BT119" s="999"/>
      <c r="BU119" s="999"/>
      <c r="BV119" s="999">
        <v>60606890</v>
      </c>
      <c r="BW119" s="999"/>
      <c r="BX119" s="999"/>
      <c r="BY119" s="999"/>
      <c r="BZ119" s="999"/>
      <c r="CA119" s="999">
        <v>58874715</v>
      </c>
      <c r="CB119" s="999"/>
      <c r="CC119" s="999"/>
      <c r="CD119" s="999"/>
      <c r="CE119" s="999"/>
      <c r="CF119" s="1000"/>
      <c r="CG119" s="1001"/>
      <c r="CH119" s="1001"/>
      <c r="CI119" s="1001"/>
      <c r="CJ119" s="1002"/>
      <c r="CK119" s="949"/>
      <c r="CL119" s="950"/>
      <c r="CM119" s="972" t="s">
        <v>445</v>
      </c>
      <c r="CN119" s="964"/>
      <c r="CO119" s="964"/>
      <c r="CP119" s="964"/>
      <c r="CQ119" s="964"/>
      <c r="CR119" s="964"/>
      <c r="CS119" s="964"/>
      <c r="CT119" s="964"/>
      <c r="CU119" s="964"/>
      <c r="CV119" s="964"/>
      <c r="CW119" s="964"/>
      <c r="CX119" s="964"/>
      <c r="CY119" s="964"/>
      <c r="CZ119" s="964"/>
      <c r="DA119" s="964"/>
      <c r="DB119" s="964"/>
      <c r="DC119" s="964"/>
      <c r="DD119" s="964"/>
      <c r="DE119" s="964"/>
      <c r="DF119" s="965"/>
      <c r="DG119" s="1003">
        <v>183341</v>
      </c>
      <c r="DH119" s="985"/>
      <c r="DI119" s="985"/>
      <c r="DJ119" s="985"/>
      <c r="DK119" s="986"/>
      <c r="DL119" s="984" t="s">
        <v>122</v>
      </c>
      <c r="DM119" s="985"/>
      <c r="DN119" s="985"/>
      <c r="DO119" s="985"/>
      <c r="DP119" s="986"/>
      <c r="DQ119" s="984" t="s">
        <v>122</v>
      </c>
      <c r="DR119" s="985"/>
      <c r="DS119" s="985"/>
      <c r="DT119" s="985"/>
      <c r="DU119" s="986"/>
      <c r="DV119" s="987" t="s">
        <v>122</v>
      </c>
      <c r="DW119" s="988"/>
      <c r="DX119" s="988"/>
      <c r="DY119" s="988"/>
      <c r="DZ119" s="989"/>
    </row>
    <row r="120" spans="1:130" s="218" customFormat="1" ht="26.25" customHeight="1" x14ac:dyDescent="0.2">
      <c r="A120" s="1056"/>
      <c r="B120" s="948"/>
      <c r="C120" s="921" t="s">
        <v>422</v>
      </c>
      <c r="D120" s="922"/>
      <c r="E120" s="922"/>
      <c r="F120" s="922"/>
      <c r="G120" s="922"/>
      <c r="H120" s="922"/>
      <c r="I120" s="922"/>
      <c r="J120" s="922"/>
      <c r="K120" s="922"/>
      <c r="L120" s="922"/>
      <c r="M120" s="922"/>
      <c r="N120" s="922"/>
      <c r="O120" s="922"/>
      <c r="P120" s="922"/>
      <c r="Q120" s="922"/>
      <c r="R120" s="922"/>
      <c r="S120" s="922"/>
      <c r="T120" s="922"/>
      <c r="U120" s="922"/>
      <c r="V120" s="922"/>
      <c r="W120" s="922"/>
      <c r="X120" s="922"/>
      <c r="Y120" s="922"/>
      <c r="Z120" s="923"/>
      <c r="AA120" s="957" t="s">
        <v>122</v>
      </c>
      <c r="AB120" s="958"/>
      <c r="AC120" s="958"/>
      <c r="AD120" s="958"/>
      <c r="AE120" s="959"/>
      <c r="AF120" s="960" t="s">
        <v>122</v>
      </c>
      <c r="AG120" s="958"/>
      <c r="AH120" s="958"/>
      <c r="AI120" s="958"/>
      <c r="AJ120" s="959"/>
      <c r="AK120" s="960" t="s">
        <v>122</v>
      </c>
      <c r="AL120" s="958"/>
      <c r="AM120" s="958"/>
      <c r="AN120" s="958"/>
      <c r="AO120" s="959"/>
      <c r="AP120" s="961" t="s">
        <v>122</v>
      </c>
      <c r="AQ120" s="962"/>
      <c r="AR120" s="962"/>
      <c r="AS120" s="962"/>
      <c r="AT120" s="963"/>
      <c r="AU120" s="990" t="s">
        <v>446</v>
      </c>
      <c r="AV120" s="991"/>
      <c r="AW120" s="991"/>
      <c r="AX120" s="991"/>
      <c r="AY120" s="992"/>
      <c r="AZ120" s="928" t="s">
        <v>447</v>
      </c>
      <c r="BA120" s="896"/>
      <c r="BB120" s="896"/>
      <c r="BC120" s="896"/>
      <c r="BD120" s="896"/>
      <c r="BE120" s="896"/>
      <c r="BF120" s="896"/>
      <c r="BG120" s="896"/>
      <c r="BH120" s="896"/>
      <c r="BI120" s="896"/>
      <c r="BJ120" s="896"/>
      <c r="BK120" s="896"/>
      <c r="BL120" s="896"/>
      <c r="BM120" s="896"/>
      <c r="BN120" s="896"/>
      <c r="BO120" s="896"/>
      <c r="BP120" s="897"/>
      <c r="BQ120" s="929">
        <v>19914493</v>
      </c>
      <c r="BR120" s="930"/>
      <c r="BS120" s="930"/>
      <c r="BT120" s="930"/>
      <c r="BU120" s="930"/>
      <c r="BV120" s="930">
        <v>21669573</v>
      </c>
      <c r="BW120" s="930"/>
      <c r="BX120" s="930"/>
      <c r="BY120" s="930"/>
      <c r="BZ120" s="930"/>
      <c r="CA120" s="930">
        <v>22834289</v>
      </c>
      <c r="CB120" s="930"/>
      <c r="CC120" s="930"/>
      <c r="CD120" s="930"/>
      <c r="CE120" s="930"/>
      <c r="CF120" s="943">
        <v>84</v>
      </c>
      <c r="CG120" s="944"/>
      <c r="CH120" s="944"/>
      <c r="CI120" s="944"/>
      <c r="CJ120" s="944"/>
      <c r="CK120" s="1005" t="s">
        <v>448</v>
      </c>
      <c r="CL120" s="1006"/>
      <c r="CM120" s="1006"/>
      <c r="CN120" s="1006"/>
      <c r="CO120" s="1007"/>
      <c r="CP120" s="1013" t="s">
        <v>394</v>
      </c>
      <c r="CQ120" s="1014"/>
      <c r="CR120" s="1014"/>
      <c r="CS120" s="1014"/>
      <c r="CT120" s="1014"/>
      <c r="CU120" s="1014"/>
      <c r="CV120" s="1014"/>
      <c r="CW120" s="1014"/>
      <c r="CX120" s="1014"/>
      <c r="CY120" s="1014"/>
      <c r="CZ120" s="1014"/>
      <c r="DA120" s="1014"/>
      <c r="DB120" s="1014"/>
      <c r="DC120" s="1014"/>
      <c r="DD120" s="1014"/>
      <c r="DE120" s="1014"/>
      <c r="DF120" s="1015"/>
      <c r="DG120" s="929">
        <v>14890418</v>
      </c>
      <c r="DH120" s="930"/>
      <c r="DI120" s="930"/>
      <c r="DJ120" s="930"/>
      <c r="DK120" s="930"/>
      <c r="DL120" s="930">
        <v>13535768</v>
      </c>
      <c r="DM120" s="930"/>
      <c r="DN120" s="930"/>
      <c r="DO120" s="930"/>
      <c r="DP120" s="930"/>
      <c r="DQ120" s="930">
        <v>12358880</v>
      </c>
      <c r="DR120" s="930"/>
      <c r="DS120" s="930"/>
      <c r="DT120" s="930"/>
      <c r="DU120" s="930"/>
      <c r="DV120" s="931">
        <v>45.5</v>
      </c>
      <c r="DW120" s="931"/>
      <c r="DX120" s="931"/>
      <c r="DY120" s="931"/>
      <c r="DZ120" s="932"/>
    </row>
    <row r="121" spans="1:130" s="218" customFormat="1" ht="26.25" customHeight="1" x14ac:dyDescent="0.2">
      <c r="A121" s="1056"/>
      <c r="B121" s="948"/>
      <c r="C121" s="973" t="s">
        <v>449</v>
      </c>
      <c r="D121" s="974"/>
      <c r="E121" s="974"/>
      <c r="F121" s="974"/>
      <c r="G121" s="974"/>
      <c r="H121" s="974"/>
      <c r="I121" s="974"/>
      <c r="J121" s="974"/>
      <c r="K121" s="974"/>
      <c r="L121" s="974"/>
      <c r="M121" s="974"/>
      <c r="N121" s="974"/>
      <c r="O121" s="974"/>
      <c r="P121" s="974"/>
      <c r="Q121" s="974"/>
      <c r="R121" s="974"/>
      <c r="S121" s="974"/>
      <c r="T121" s="974"/>
      <c r="U121" s="974"/>
      <c r="V121" s="974"/>
      <c r="W121" s="974"/>
      <c r="X121" s="974"/>
      <c r="Y121" s="974"/>
      <c r="Z121" s="975"/>
      <c r="AA121" s="957" t="s">
        <v>122</v>
      </c>
      <c r="AB121" s="958"/>
      <c r="AC121" s="958"/>
      <c r="AD121" s="958"/>
      <c r="AE121" s="959"/>
      <c r="AF121" s="960" t="s">
        <v>122</v>
      </c>
      <c r="AG121" s="958"/>
      <c r="AH121" s="958"/>
      <c r="AI121" s="958"/>
      <c r="AJ121" s="959"/>
      <c r="AK121" s="960" t="s">
        <v>122</v>
      </c>
      <c r="AL121" s="958"/>
      <c r="AM121" s="958"/>
      <c r="AN121" s="958"/>
      <c r="AO121" s="959"/>
      <c r="AP121" s="961" t="s">
        <v>122</v>
      </c>
      <c r="AQ121" s="962"/>
      <c r="AR121" s="962"/>
      <c r="AS121" s="962"/>
      <c r="AT121" s="963"/>
      <c r="AU121" s="993"/>
      <c r="AV121" s="994"/>
      <c r="AW121" s="994"/>
      <c r="AX121" s="994"/>
      <c r="AY121" s="995"/>
      <c r="AZ121" s="921" t="s">
        <v>450</v>
      </c>
      <c r="BA121" s="922"/>
      <c r="BB121" s="922"/>
      <c r="BC121" s="922"/>
      <c r="BD121" s="922"/>
      <c r="BE121" s="922"/>
      <c r="BF121" s="922"/>
      <c r="BG121" s="922"/>
      <c r="BH121" s="922"/>
      <c r="BI121" s="922"/>
      <c r="BJ121" s="922"/>
      <c r="BK121" s="922"/>
      <c r="BL121" s="922"/>
      <c r="BM121" s="922"/>
      <c r="BN121" s="922"/>
      <c r="BO121" s="922"/>
      <c r="BP121" s="923"/>
      <c r="BQ121" s="924">
        <v>7850709</v>
      </c>
      <c r="BR121" s="925"/>
      <c r="BS121" s="925"/>
      <c r="BT121" s="925"/>
      <c r="BU121" s="925"/>
      <c r="BV121" s="925">
        <v>7518821</v>
      </c>
      <c r="BW121" s="925"/>
      <c r="BX121" s="925"/>
      <c r="BY121" s="925"/>
      <c r="BZ121" s="925"/>
      <c r="CA121" s="925">
        <v>7452842</v>
      </c>
      <c r="CB121" s="925"/>
      <c r="CC121" s="925"/>
      <c r="CD121" s="925"/>
      <c r="CE121" s="925"/>
      <c r="CF121" s="919">
        <v>27.4</v>
      </c>
      <c r="CG121" s="920"/>
      <c r="CH121" s="920"/>
      <c r="CI121" s="920"/>
      <c r="CJ121" s="920"/>
      <c r="CK121" s="1008"/>
      <c r="CL121" s="1009"/>
      <c r="CM121" s="1009"/>
      <c r="CN121" s="1009"/>
      <c r="CO121" s="1010"/>
      <c r="CP121" s="1018" t="s">
        <v>397</v>
      </c>
      <c r="CQ121" s="1019"/>
      <c r="CR121" s="1019"/>
      <c r="CS121" s="1019"/>
      <c r="CT121" s="1019"/>
      <c r="CU121" s="1019"/>
      <c r="CV121" s="1019"/>
      <c r="CW121" s="1019"/>
      <c r="CX121" s="1019"/>
      <c r="CY121" s="1019"/>
      <c r="CZ121" s="1019"/>
      <c r="DA121" s="1019"/>
      <c r="DB121" s="1019"/>
      <c r="DC121" s="1019"/>
      <c r="DD121" s="1019"/>
      <c r="DE121" s="1019"/>
      <c r="DF121" s="1020"/>
      <c r="DG121" s="924">
        <v>1651724</v>
      </c>
      <c r="DH121" s="925"/>
      <c r="DI121" s="925"/>
      <c r="DJ121" s="925"/>
      <c r="DK121" s="925"/>
      <c r="DL121" s="925">
        <v>2034500</v>
      </c>
      <c r="DM121" s="925"/>
      <c r="DN121" s="925"/>
      <c r="DO121" s="925"/>
      <c r="DP121" s="925"/>
      <c r="DQ121" s="925">
        <v>1908032</v>
      </c>
      <c r="DR121" s="925"/>
      <c r="DS121" s="925"/>
      <c r="DT121" s="925"/>
      <c r="DU121" s="925"/>
      <c r="DV121" s="926">
        <v>7</v>
      </c>
      <c r="DW121" s="926"/>
      <c r="DX121" s="926"/>
      <c r="DY121" s="926"/>
      <c r="DZ121" s="927"/>
    </row>
    <row r="122" spans="1:130" s="218" customFormat="1" ht="26.25" customHeight="1" x14ac:dyDescent="0.2">
      <c r="A122" s="1056"/>
      <c r="B122" s="948"/>
      <c r="C122" s="921" t="s">
        <v>432</v>
      </c>
      <c r="D122" s="922"/>
      <c r="E122" s="922"/>
      <c r="F122" s="922"/>
      <c r="G122" s="922"/>
      <c r="H122" s="922"/>
      <c r="I122" s="922"/>
      <c r="J122" s="922"/>
      <c r="K122" s="922"/>
      <c r="L122" s="922"/>
      <c r="M122" s="922"/>
      <c r="N122" s="922"/>
      <c r="O122" s="922"/>
      <c r="P122" s="922"/>
      <c r="Q122" s="922"/>
      <c r="R122" s="922"/>
      <c r="S122" s="922"/>
      <c r="T122" s="922"/>
      <c r="U122" s="922"/>
      <c r="V122" s="922"/>
      <c r="W122" s="922"/>
      <c r="X122" s="922"/>
      <c r="Y122" s="922"/>
      <c r="Z122" s="923"/>
      <c r="AA122" s="957" t="s">
        <v>122</v>
      </c>
      <c r="AB122" s="958"/>
      <c r="AC122" s="958"/>
      <c r="AD122" s="958"/>
      <c r="AE122" s="959"/>
      <c r="AF122" s="960" t="s">
        <v>122</v>
      </c>
      <c r="AG122" s="958"/>
      <c r="AH122" s="958"/>
      <c r="AI122" s="958"/>
      <c r="AJ122" s="959"/>
      <c r="AK122" s="960" t="s">
        <v>122</v>
      </c>
      <c r="AL122" s="958"/>
      <c r="AM122" s="958"/>
      <c r="AN122" s="958"/>
      <c r="AO122" s="959"/>
      <c r="AP122" s="961" t="s">
        <v>122</v>
      </c>
      <c r="AQ122" s="962"/>
      <c r="AR122" s="962"/>
      <c r="AS122" s="962"/>
      <c r="AT122" s="963"/>
      <c r="AU122" s="993"/>
      <c r="AV122" s="994"/>
      <c r="AW122" s="994"/>
      <c r="AX122" s="994"/>
      <c r="AY122" s="995"/>
      <c r="AZ122" s="972" t="s">
        <v>451</v>
      </c>
      <c r="BA122" s="964"/>
      <c r="BB122" s="964"/>
      <c r="BC122" s="964"/>
      <c r="BD122" s="964"/>
      <c r="BE122" s="964"/>
      <c r="BF122" s="964"/>
      <c r="BG122" s="964"/>
      <c r="BH122" s="964"/>
      <c r="BI122" s="964"/>
      <c r="BJ122" s="964"/>
      <c r="BK122" s="964"/>
      <c r="BL122" s="964"/>
      <c r="BM122" s="964"/>
      <c r="BN122" s="964"/>
      <c r="BO122" s="964"/>
      <c r="BP122" s="965"/>
      <c r="BQ122" s="998">
        <v>42981598</v>
      </c>
      <c r="BR122" s="999"/>
      <c r="BS122" s="999"/>
      <c r="BT122" s="999"/>
      <c r="BU122" s="999"/>
      <c r="BV122" s="999">
        <v>41001453</v>
      </c>
      <c r="BW122" s="999"/>
      <c r="BX122" s="999"/>
      <c r="BY122" s="999"/>
      <c r="BZ122" s="999"/>
      <c r="CA122" s="999">
        <v>38325239</v>
      </c>
      <c r="CB122" s="999"/>
      <c r="CC122" s="999"/>
      <c r="CD122" s="999"/>
      <c r="CE122" s="999"/>
      <c r="CF122" s="1016">
        <v>141</v>
      </c>
      <c r="CG122" s="1017"/>
      <c r="CH122" s="1017"/>
      <c r="CI122" s="1017"/>
      <c r="CJ122" s="1017"/>
      <c r="CK122" s="1008"/>
      <c r="CL122" s="1009"/>
      <c r="CM122" s="1009"/>
      <c r="CN122" s="1009"/>
      <c r="CO122" s="1010"/>
      <c r="CP122" s="1018" t="s">
        <v>391</v>
      </c>
      <c r="CQ122" s="1019"/>
      <c r="CR122" s="1019"/>
      <c r="CS122" s="1019"/>
      <c r="CT122" s="1019"/>
      <c r="CU122" s="1019"/>
      <c r="CV122" s="1019"/>
      <c r="CW122" s="1019"/>
      <c r="CX122" s="1019"/>
      <c r="CY122" s="1019"/>
      <c r="CZ122" s="1019"/>
      <c r="DA122" s="1019"/>
      <c r="DB122" s="1019"/>
      <c r="DC122" s="1019"/>
      <c r="DD122" s="1019"/>
      <c r="DE122" s="1019"/>
      <c r="DF122" s="1020"/>
      <c r="DG122" s="924">
        <v>21796</v>
      </c>
      <c r="DH122" s="925"/>
      <c r="DI122" s="925"/>
      <c r="DJ122" s="925"/>
      <c r="DK122" s="925"/>
      <c r="DL122" s="925">
        <v>16736</v>
      </c>
      <c r="DM122" s="925"/>
      <c r="DN122" s="925"/>
      <c r="DO122" s="925"/>
      <c r="DP122" s="925"/>
      <c r="DQ122" s="925">
        <v>24125</v>
      </c>
      <c r="DR122" s="925"/>
      <c r="DS122" s="925"/>
      <c r="DT122" s="925"/>
      <c r="DU122" s="925"/>
      <c r="DV122" s="926">
        <v>0.1</v>
      </c>
      <c r="DW122" s="926"/>
      <c r="DX122" s="926"/>
      <c r="DY122" s="926"/>
      <c r="DZ122" s="927"/>
    </row>
    <row r="123" spans="1:130" s="218" customFormat="1" ht="26.25" customHeight="1" x14ac:dyDescent="0.2">
      <c r="A123" s="1056"/>
      <c r="B123" s="948"/>
      <c r="C123" s="921" t="s">
        <v>438</v>
      </c>
      <c r="D123" s="922"/>
      <c r="E123" s="922"/>
      <c r="F123" s="922"/>
      <c r="G123" s="922"/>
      <c r="H123" s="922"/>
      <c r="I123" s="922"/>
      <c r="J123" s="922"/>
      <c r="K123" s="922"/>
      <c r="L123" s="922"/>
      <c r="M123" s="922"/>
      <c r="N123" s="922"/>
      <c r="O123" s="922"/>
      <c r="P123" s="922"/>
      <c r="Q123" s="922"/>
      <c r="R123" s="922"/>
      <c r="S123" s="922"/>
      <c r="T123" s="922"/>
      <c r="U123" s="922"/>
      <c r="V123" s="922"/>
      <c r="W123" s="922"/>
      <c r="X123" s="922"/>
      <c r="Y123" s="922"/>
      <c r="Z123" s="923"/>
      <c r="AA123" s="957" t="s">
        <v>122</v>
      </c>
      <c r="AB123" s="958"/>
      <c r="AC123" s="958"/>
      <c r="AD123" s="958"/>
      <c r="AE123" s="959"/>
      <c r="AF123" s="960" t="s">
        <v>122</v>
      </c>
      <c r="AG123" s="958"/>
      <c r="AH123" s="958"/>
      <c r="AI123" s="958"/>
      <c r="AJ123" s="959"/>
      <c r="AK123" s="960" t="s">
        <v>122</v>
      </c>
      <c r="AL123" s="958"/>
      <c r="AM123" s="958"/>
      <c r="AN123" s="958"/>
      <c r="AO123" s="959"/>
      <c r="AP123" s="961" t="s">
        <v>122</v>
      </c>
      <c r="AQ123" s="962"/>
      <c r="AR123" s="962"/>
      <c r="AS123" s="962"/>
      <c r="AT123" s="963"/>
      <c r="AU123" s="996"/>
      <c r="AV123" s="997"/>
      <c r="AW123" s="997"/>
      <c r="AX123" s="997"/>
      <c r="AY123" s="997"/>
      <c r="AZ123" s="239" t="s">
        <v>177</v>
      </c>
      <c r="BA123" s="239"/>
      <c r="BB123" s="239"/>
      <c r="BC123" s="239"/>
      <c r="BD123" s="239"/>
      <c r="BE123" s="239"/>
      <c r="BF123" s="239"/>
      <c r="BG123" s="239"/>
      <c r="BH123" s="239"/>
      <c r="BI123" s="239"/>
      <c r="BJ123" s="239"/>
      <c r="BK123" s="239"/>
      <c r="BL123" s="239"/>
      <c r="BM123" s="239"/>
      <c r="BN123" s="239"/>
      <c r="BO123" s="976" t="s">
        <v>452</v>
      </c>
      <c r="BP123" s="1004"/>
      <c r="BQ123" s="1062">
        <v>70746800</v>
      </c>
      <c r="BR123" s="1063"/>
      <c r="BS123" s="1063"/>
      <c r="BT123" s="1063"/>
      <c r="BU123" s="1063"/>
      <c r="BV123" s="1063">
        <v>70189847</v>
      </c>
      <c r="BW123" s="1063"/>
      <c r="BX123" s="1063"/>
      <c r="BY123" s="1063"/>
      <c r="BZ123" s="1063"/>
      <c r="CA123" s="1063">
        <v>68612370</v>
      </c>
      <c r="CB123" s="1063"/>
      <c r="CC123" s="1063"/>
      <c r="CD123" s="1063"/>
      <c r="CE123" s="1063"/>
      <c r="CF123" s="1000"/>
      <c r="CG123" s="1001"/>
      <c r="CH123" s="1001"/>
      <c r="CI123" s="1001"/>
      <c r="CJ123" s="1002"/>
      <c r="CK123" s="1008"/>
      <c r="CL123" s="1009"/>
      <c r="CM123" s="1009"/>
      <c r="CN123" s="1009"/>
      <c r="CO123" s="1010"/>
      <c r="CP123" s="1018" t="s">
        <v>388</v>
      </c>
      <c r="CQ123" s="1019"/>
      <c r="CR123" s="1019"/>
      <c r="CS123" s="1019"/>
      <c r="CT123" s="1019"/>
      <c r="CU123" s="1019"/>
      <c r="CV123" s="1019"/>
      <c r="CW123" s="1019"/>
      <c r="CX123" s="1019"/>
      <c r="CY123" s="1019"/>
      <c r="CZ123" s="1019"/>
      <c r="DA123" s="1019"/>
      <c r="DB123" s="1019"/>
      <c r="DC123" s="1019"/>
      <c r="DD123" s="1019"/>
      <c r="DE123" s="1019"/>
      <c r="DF123" s="1020"/>
      <c r="DG123" s="957" t="s">
        <v>122</v>
      </c>
      <c r="DH123" s="958"/>
      <c r="DI123" s="958"/>
      <c r="DJ123" s="958"/>
      <c r="DK123" s="959"/>
      <c r="DL123" s="960" t="s">
        <v>122</v>
      </c>
      <c r="DM123" s="958"/>
      <c r="DN123" s="958"/>
      <c r="DO123" s="958"/>
      <c r="DP123" s="959"/>
      <c r="DQ123" s="960" t="s">
        <v>122</v>
      </c>
      <c r="DR123" s="958"/>
      <c r="DS123" s="958"/>
      <c r="DT123" s="958"/>
      <c r="DU123" s="959"/>
      <c r="DV123" s="961" t="s">
        <v>122</v>
      </c>
      <c r="DW123" s="962"/>
      <c r="DX123" s="962"/>
      <c r="DY123" s="962"/>
      <c r="DZ123" s="963"/>
    </row>
    <row r="124" spans="1:130" s="218" customFormat="1" ht="26.25" customHeight="1" thickBot="1" x14ac:dyDescent="0.25">
      <c r="A124" s="1056"/>
      <c r="B124" s="948"/>
      <c r="C124" s="921" t="s">
        <v>441</v>
      </c>
      <c r="D124" s="922"/>
      <c r="E124" s="922"/>
      <c r="F124" s="922"/>
      <c r="G124" s="922"/>
      <c r="H124" s="922"/>
      <c r="I124" s="922"/>
      <c r="J124" s="922"/>
      <c r="K124" s="922"/>
      <c r="L124" s="922"/>
      <c r="M124" s="922"/>
      <c r="N124" s="922"/>
      <c r="O124" s="922"/>
      <c r="P124" s="922"/>
      <c r="Q124" s="922"/>
      <c r="R124" s="922"/>
      <c r="S124" s="922"/>
      <c r="T124" s="922"/>
      <c r="U124" s="922"/>
      <c r="V124" s="922"/>
      <c r="W124" s="922"/>
      <c r="X124" s="922"/>
      <c r="Y124" s="922"/>
      <c r="Z124" s="923"/>
      <c r="AA124" s="957" t="s">
        <v>122</v>
      </c>
      <c r="AB124" s="958"/>
      <c r="AC124" s="958"/>
      <c r="AD124" s="958"/>
      <c r="AE124" s="959"/>
      <c r="AF124" s="960" t="s">
        <v>122</v>
      </c>
      <c r="AG124" s="958"/>
      <c r="AH124" s="958"/>
      <c r="AI124" s="958"/>
      <c r="AJ124" s="959"/>
      <c r="AK124" s="960" t="s">
        <v>122</v>
      </c>
      <c r="AL124" s="958"/>
      <c r="AM124" s="958"/>
      <c r="AN124" s="958"/>
      <c r="AO124" s="959"/>
      <c r="AP124" s="961" t="s">
        <v>122</v>
      </c>
      <c r="AQ124" s="962"/>
      <c r="AR124" s="962"/>
      <c r="AS124" s="962"/>
      <c r="AT124" s="963"/>
      <c r="AU124" s="1058" t="s">
        <v>453</v>
      </c>
      <c r="AV124" s="1059"/>
      <c r="AW124" s="1059"/>
      <c r="AX124" s="1059"/>
      <c r="AY124" s="1059"/>
      <c r="AZ124" s="1059"/>
      <c r="BA124" s="1059"/>
      <c r="BB124" s="1059"/>
      <c r="BC124" s="1059"/>
      <c r="BD124" s="1059"/>
      <c r="BE124" s="1059"/>
      <c r="BF124" s="1059"/>
      <c r="BG124" s="1059"/>
      <c r="BH124" s="1059"/>
      <c r="BI124" s="1059"/>
      <c r="BJ124" s="1059"/>
      <c r="BK124" s="1059"/>
      <c r="BL124" s="1059"/>
      <c r="BM124" s="1059"/>
      <c r="BN124" s="1059"/>
      <c r="BO124" s="1059"/>
      <c r="BP124" s="1060"/>
      <c r="BQ124" s="1061" t="s">
        <v>122</v>
      </c>
      <c r="BR124" s="1026"/>
      <c r="BS124" s="1026"/>
      <c r="BT124" s="1026"/>
      <c r="BU124" s="1026"/>
      <c r="BV124" s="1026" t="s">
        <v>122</v>
      </c>
      <c r="BW124" s="1026"/>
      <c r="BX124" s="1026"/>
      <c r="BY124" s="1026"/>
      <c r="BZ124" s="1026"/>
      <c r="CA124" s="1026" t="s">
        <v>122</v>
      </c>
      <c r="CB124" s="1026"/>
      <c r="CC124" s="1026"/>
      <c r="CD124" s="1026"/>
      <c r="CE124" s="1026"/>
      <c r="CF124" s="1027"/>
      <c r="CG124" s="1028"/>
      <c r="CH124" s="1028"/>
      <c r="CI124" s="1028"/>
      <c r="CJ124" s="1029"/>
      <c r="CK124" s="1011"/>
      <c r="CL124" s="1011"/>
      <c r="CM124" s="1011"/>
      <c r="CN124" s="1011"/>
      <c r="CO124" s="1012"/>
      <c r="CP124" s="1018" t="s">
        <v>454</v>
      </c>
      <c r="CQ124" s="1019"/>
      <c r="CR124" s="1019"/>
      <c r="CS124" s="1019"/>
      <c r="CT124" s="1019"/>
      <c r="CU124" s="1019"/>
      <c r="CV124" s="1019"/>
      <c r="CW124" s="1019"/>
      <c r="CX124" s="1019"/>
      <c r="CY124" s="1019"/>
      <c r="CZ124" s="1019"/>
      <c r="DA124" s="1019"/>
      <c r="DB124" s="1019"/>
      <c r="DC124" s="1019"/>
      <c r="DD124" s="1019"/>
      <c r="DE124" s="1019"/>
      <c r="DF124" s="1020"/>
      <c r="DG124" s="1003" t="s">
        <v>122</v>
      </c>
      <c r="DH124" s="985"/>
      <c r="DI124" s="985"/>
      <c r="DJ124" s="985"/>
      <c r="DK124" s="986"/>
      <c r="DL124" s="984" t="s">
        <v>122</v>
      </c>
      <c r="DM124" s="985"/>
      <c r="DN124" s="985"/>
      <c r="DO124" s="985"/>
      <c r="DP124" s="986"/>
      <c r="DQ124" s="984" t="s">
        <v>122</v>
      </c>
      <c r="DR124" s="985"/>
      <c r="DS124" s="985"/>
      <c r="DT124" s="985"/>
      <c r="DU124" s="986"/>
      <c r="DV124" s="987" t="s">
        <v>122</v>
      </c>
      <c r="DW124" s="988"/>
      <c r="DX124" s="988"/>
      <c r="DY124" s="988"/>
      <c r="DZ124" s="989"/>
    </row>
    <row r="125" spans="1:130" s="218" customFormat="1" ht="26.25" customHeight="1" x14ac:dyDescent="0.2">
      <c r="A125" s="1056"/>
      <c r="B125" s="948"/>
      <c r="C125" s="921" t="s">
        <v>443</v>
      </c>
      <c r="D125" s="922"/>
      <c r="E125" s="922"/>
      <c r="F125" s="922"/>
      <c r="G125" s="922"/>
      <c r="H125" s="922"/>
      <c r="I125" s="922"/>
      <c r="J125" s="922"/>
      <c r="K125" s="922"/>
      <c r="L125" s="922"/>
      <c r="M125" s="922"/>
      <c r="N125" s="922"/>
      <c r="O125" s="922"/>
      <c r="P125" s="922"/>
      <c r="Q125" s="922"/>
      <c r="R125" s="922"/>
      <c r="S125" s="922"/>
      <c r="T125" s="922"/>
      <c r="U125" s="922"/>
      <c r="V125" s="922"/>
      <c r="W125" s="922"/>
      <c r="X125" s="922"/>
      <c r="Y125" s="922"/>
      <c r="Z125" s="923"/>
      <c r="AA125" s="957" t="s">
        <v>122</v>
      </c>
      <c r="AB125" s="958"/>
      <c r="AC125" s="958"/>
      <c r="AD125" s="958"/>
      <c r="AE125" s="959"/>
      <c r="AF125" s="960" t="s">
        <v>122</v>
      </c>
      <c r="AG125" s="958"/>
      <c r="AH125" s="958"/>
      <c r="AI125" s="958"/>
      <c r="AJ125" s="959"/>
      <c r="AK125" s="960" t="s">
        <v>122</v>
      </c>
      <c r="AL125" s="958"/>
      <c r="AM125" s="958"/>
      <c r="AN125" s="958"/>
      <c r="AO125" s="959"/>
      <c r="AP125" s="961" t="s">
        <v>122</v>
      </c>
      <c r="AQ125" s="962"/>
      <c r="AR125" s="962"/>
      <c r="AS125" s="962"/>
      <c r="AT125" s="963"/>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1" t="s">
        <v>455</v>
      </c>
      <c r="CL125" s="1006"/>
      <c r="CM125" s="1006"/>
      <c r="CN125" s="1006"/>
      <c r="CO125" s="1007"/>
      <c r="CP125" s="928" t="s">
        <v>456</v>
      </c>
      <c r="CQ125" s="896"/>
      <c r="CR125" s="896"/>
      <c r="CS125" s="896"/>
      <c r="CT125" s="896"/>
      <c r="CU125" s="896"/>
      <c r="CV125" s="896"/>
      <c r="CW125" s="896"/>
      <c r="CX125" s="896"/>
      <c r="CY125" s="896"/>
      <c r="CZ125" s="896"/>
      <c r="DA125" s="896"/>
      <c r="DB125" s="896"/>
      <c r="DC125" s="896"/>
      <c r="DD125" s="896"/>
      <c r="DE125" s="896"/>
      <c r="DF125" s="897"/>
      <c r="DG125" s="929" t="s">
        <v>122</v>
      </c>
      <c r="DH125" s="930"/>
      <c r="DI125" s="930"/>
      <c r="DJ125" s="930"/>
      <c r="DK125" s="930"/>
      <c r="DL125" s="930" t="s">
        <v>122</v>
      </c>
      <c r="DM125" s="930"/>
      <c r="DN125" s="930"/>
      <c r="DO125" s="930"/>
      <c r="DP125" s="930"/>
      <c r="DQ125" s="930" t="s">
        <v>122</v>
      </c>
      <c r="DR125" s="930"/>
      <c r="DS125" s="930"/>
      <c r="DT125" s="930"/>
      <c r="DU125" s="930"/>
      <c r="DV125" s="931" t="s">
        <v>122</v>
      </c>
      <c r="DW125" s="931"/>
      <c r="DX125" s="931"/>
      <c r="DY125" s="931"/>
      <c r="DZ125" s="932"/>
    </row>
    <row r="126" spans="1:130" s="218" customFormat="1" ht="26.25" customHeight="1" thickBot="1" x14ac:dyDescent="0.25">
      <c r="A126" s="1056"/>
      <c r="B126" s="948"/>
      <c r="C126" s="921" t="s">
        <v>445</v>
      </c>
      <c r="D126" s="922"/>
      <c r="E126" s="922"/>
      <c r="F126" s="922"/>
      <c r="G126" s="922"/>
      <c r="H126" s="922"/>
      <c r="I126" s="922"/>
      <c r="J126" s="922"/>
      <c r="K126" s="922"/>
      <c r="L126" s="922"/>
      <c r="M126" s="922"/>
      <c r="N126" s="922"/>
      <c r="O126" s="922"/>
      <c r="P126" s="922"/>
      <c r="Q126" s="922"/>
      <c r="R126" s="922"/>
      <c r="S126" s="922"/>
      <c r="T126" s="922"/>
      <c r="U126" s="922"/>
      <c r="V126" s="922"/>
      <c r="W126" s="922"/>
      <c r="X126" s="922"/>
      <c r="Y126" s="922"/>
      <c r="Z126" s="923"/>
      <c r="AA126" s="957">
        <v>177943</v>
      </c>
      <c r="AB126" s="958"/>
      <c r="AC126" s="958"/>
      <c r="AD126" s="958"/>
      <c r="AE126" s="959"/>
      <c r="AF126" s="960">
        <v>183341</v>
      </c>
      <c r="AG126" s="958"/>
      <c r="AH126" s="958"/>
      <c r="AI126" s="958"/>
      <c r="AJ126" s="959"/>
      <c r="AK126" s="960" t="s">
        <v>122</v>
      </c>
      <c r="AL126" s="958"/>
      <c r="AM126" s="958"/>
      <c r="AN126" s="958"/>
      <c r="AO126" s="959"/>
      <c r="AP126" s="961" t="s">
        <v>122</v>
      </c>
      <c r="AQ126" s="962"/>
      <c r="AR126" s="962"/>
      <c r="AS126" s="962"/>
      <c r="AT126" s="963"/>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2"/>
      <c r="CL126" s="1009"/>
      <c r="CM126" s="1009"/>
      <c r="CN126" s="1009"/>
      <c r="CO126" s="1010"/>
      <c r="CP126" s="921" t="s">
        <v>457</v>
      </c>
      <c r="CQ126" s="922"/>
      <c r="CR126" s="922"/>
      <c r="CS126" s="922"/>
      <c r="CT126" s="922"/>
      <c r="CU126" s="922"/>
      <c r="CV126" s="922"/>
      <c r="CW126" s="922"/>
      <c r="CX126" s="922"/>
      <c r="CY126" s="922"/>
      <c r="CZ126" s="922"/>
      <c r="DA126" s="922"/>
      <c r="DB126" s="922"/>
      <c r="DC126" s="922"/>
      <c r="DD126" s="922"/>
      <c r="DE126" s="922"/>
      <c r="DF126" s="923"/>
      <c r="DG126" s="924" t="s">
        <v>122</v>
      </c>
      <c r="DH126" s="925"/>
      <c r="DI126" s="925"/>
      <c r="DJ126" s="925"/>
      <c r="DK126" s="925"/>
      <c r="DL126" s="925" t="s">
        <v>122</v>
      </c>
      <c r="DM126" s="925"/>
      <c r="DN126" s="925"/>
      <c r="DO126" s="925"/>
      <c r="DP126" s="925"/>
      <c r="DQ126" s="925" t="s">
        <v>122</v>
      </c>
      <c r="DR126" s="925"/>
      <c r="DS126" s="925"/>
      <c r="DT126" s="925"/>
      <c r="DU126" s="925"/>
      <c r="DV126" s="926" t="s">
        <v>122</v>
      </c>
      <c r="DW126" s="926"/>
      <c r="DX126" s="926"/>
      <c r="DY126" s="926"/>
      <c r="DZ126" s="927"/>
    </row>
    <row r="127" spans="1:130" s="218" customFormat="1" ht="26.25" customHeight="1" x14ac:dyDescent="0.2">
      <c r="A127" s="1057"/>
      <c r="B127" s="950"/>
      <c r="C127" s="972" t="s">
        <v>458</v>
      </c>
      <c r="D127" s="964"/>
      <c r="E127" s="964"/>
      <c r="F127" s="964"/>
      <c r="G127" s="964"/>
      <c r="H127" s="964"/>
      <c r="I127" s="964"/>
      <c r="J127" s="964"/>
      <c r="K127" s="964"/>
      <c r="L127" s="964"/>
      <c r="M127" s="964"/>
      <c r="N127" s="964"/>
      <c r="O127" s="964"/>
      <c r="P127" s="964"/>
      <c r="Q127" s="964"/>
      <c r="R127" s="964"/>
      <c r="S127" s="964"/>
      <c r="T127" s="964"/>
      <c r="U127" s="964"/>
      <c r="V127" s="964"/>
      <c r="W127" s="964"/>
      <c r="X127" s="964"/>
      <c r="Y127" s="964"/>
      <c r="Z127" s="965"/>
      <c r="AA127" s="957" t="s">
        <v>122</v>
      </c>
      <c r="AB127" s="958"/>
      <c r="AC127" s="958"/>
      <c r="AD127" s="958"/>
      <c r="AE127" s="959"/>
      <c r="AF127" s="960" t="s">
        <v>122</v>
      </c>
      <c r="AG127" s="958"/>
      <c r="AH127" s="958"/>
      <c r="AI127" s="958"/>
      <c r="AJ127" s="959"/>
      <c r="AK127" s="960" t="s">
        <v>122</v>
      </c>
      <c r="AL127" s="958"/>
      <c r="AM127" s="958"/>
      <c r="AN127" s="958"/>
      <c r="AO127" s="959"/>
      <c r="AP127" s="961" t="s">
        <v>122</v>
      </c>
      <c r="AQ127" s="962"/>
      <c r="AR127" s="962"/>
      <c r="AS127" s="962"/>
      <c r="AT127" s="963"/>
      <c r="AU127" s="220"/>
      <c r="AV127" s="220"/>
      <c r="AW127" s="220"/>
      <c r="AX127" s="1030" t="s">
        <v>459</v>
      </c>
      <c r="AY127" s="1031"/>
      <c r="AZ127" s="1031"/>
      <c r="BA127" s="1031"/>
      <c r="BB127" s="1031"/>
      <c r="BC127" s="1031"/>
      <c r="BD127" s="1031"/>
      <c r="BE127" s="1032"/>
      <c r="BF127" s="1033" t="s">
        <v>460</v>
      </c>
      <c r="BG127" s="1031"/>
      <c r="BH127" s="1031"/>
      <c r="BI127" s="1031"/>
      <c r="BJ127" s="1031"/>
      <c r="BK127" s="1031"/>
      <c r="BL127" s="1032"/>
      <c r="BM127" s="1033" t="s">
        <v>461</v>
      </c>
      <c r="BN127" s="1031"/>
      <c r="BO127" s="1031"/>
      <c r="BP127" s="1031"/>
      <c r="BQ127" s="1031"/>
      <c r="BR127" s="1031"/>
      <c r="BS127" s="1032"/>
      <c r="BT127" s="1033" t="s">
        <v>462</v>
      </c>
      <c r="BU127" s="1031"/>
      <c r="BV127" s="1031"/>
      <c r="BW127" s="1031"/>
      <c r="BX127" s="1031"/>
      <c r="BY127" s="1031"/>
      <c r="BZ127" s="1054"/>
      <c r="CA127" s="220"/>
      <c r="CB127" s="220"/>
      <c r="CC127" s="220"/>
      <c r="CD127" s="243"/>
      <c r="CE127" s="243"/>
      <c r="CF127" s="243"/>
      <c r="CG127" s="220"/>
      <c r="CH127" s="220"/>
      <c r="CI127" s="220"/>
      <c r="CJ127" s="242"/>
      <c r="CK127" s="1022"/>
      <c r="CL127" s="1009"/>
      <c r="CM127" s="1009"/>
      <c r="CN127" s="1009"/>
      <c r="CO127" s="1010"/>
      <c r="CP127" s="921" t="s">
        <v>463</v>
      </c>
      <c r="CQ127" s="922"/>
      <c r="CR127" s="922"/>
      <c r="CS127" s="922"/>
      <c r="CT127" s="922"/>
      <c r="CU127" s="922"/>
      <c r="CV127" s="922"/>
      <c r="CW127" s="922"/>
      <c r="CX127" s="922"/>
      <c r="CY127" s="922"/>
      <c r="CZ127" s="922"/>
      <c r="DA127" s="922"/>
      <c r="DB127" s="922"/>
      <c r="DC127" s="922"/>
      <c r="DD127" s="922"/>
      <c r="DE127" s="922"/>
      <c r="DF127" s="923"/>
      <c r="DG127" s="924" t="s">
        <v>122</v>
      </c>
      <c r="DH127" s="925"/>
      <c r="DI127" s="925"/>
      <c r="DJ127" s="925"/>
      <c r="DK127" s="925"/>
      <c r="DL127" s="925" t="s">
        <v>122</v>
      </c>
      <c r="DM127" s="925"/>
      <c r="DN127" s="925"/>
      <c r="DO127" s="925"/>
      <c r="DP127" s="925"/>
      <c r="DQ127" s="925" t="s">
        <v>122</v>
      </c>
      <c r="DR127" s="925"/>
      <c r="DS127" s="925"/>
      <c r="DT127" s="925"/>
      <c r="DU127" s="925"/>
      <c r="DV127" s="926" t="s">
        <v>122</v>
      </c>
      <c r="DW127" s="926"/>
      <c r="DX127" s="926"/>
      <c r="DY127" s="926"/>
      <c r="DZ127" s="927"/>
    </row>
    <row r="128" spans="1:130" s="218" customFormat="1" ht="26.25" customHeight="1" thickBot="1" x14ac:dyDescent="0.25">
      <c r="A128" s="1040" t="s">
        <v>464</v>
      </c>
      <c r="B128" s="1041"/>
      <c r="C128" s="1041"/>
      <c r="D128" s="1041"/>
      <c r="E128" s="1041"/>
      <c r="F128" s="1041"/>
      <c r="G128" s="1041"/>
      <c r="H128" s="1041"/>
      <c r="I128" s="1041"/>
      <c r="J128" s="1041"/>
      <c r="K128" s="1041"/>
      <c r="L128" s="1041"/>
      <c r="M128" s="1041"/>
      <c r="N128" s="1041"/>
      <c r="O128" s="1041"/>
      <c r="P128" s="1041"/>
      <c r="Q128" s="1041"/>
      <c r="R128" s="1041"/>
      <c r="S128" s="1041"/>
      <c r="T128" s="1041"/>
      <c r="U128" s="1041"/>
      <c r="V128" s="1041"/>
      <c r="W128" s="1042" t="s">
        <v>465</v>
      </c>
      <c r="X128" s="1042"/>
      <c r="Y128" s="1042"/>
      <c r="Z128" s="1043"/>
      <c r="AA128" s="1044">
        <v>1225489</v>
      </c>
      <c r="AB128" s="1045"/>
      <c r="AC128" s="1045"/>
      <c r="AD128" s="1045"/>
      <c r="AE128" s="1046"/>
      <c r="AF128" s="1047">
        <v>1315981</v>
      </c>
      <c r="AG128" s="1045"/>
      <c r="AH128" s="1045"/>
      <c r="AI128" s="1045"/>
      <c r="AJ128" s="1046"/>
      <c r="AK128" s="1047">
        <v>1368316</v>
      </c>
      <c r="AL128" s="1045"/>
      <c r="AM128" s="1045"/>
      <c r="AN128" s="1045"/>
      <c r="AO128" s="1046"/>
      <c r="AP128" s="1048"/>
      <c r="AQ128" s="1049"/>
      <c r="AR128" s="1049"/>
      <c r="AS128" s="1049"/>
      <c r="AT128" s="1050"/>
      <c r="AU128" s="220"/>
      <c r="AV128" s="220"/>
      <c r="AW128" s="220"/>
      <c r="AX128" s="895" t="s">
        <v>466</v>
      </c>
      <c r="AY128" s="896"/>
      <c r="AZ128" s="896"/>
      <c r="BA128" s="896"/>
      <c r="BB128" s="896"/>
      <c r="BC128" s="896"/>
      <c r="BD128" s="896"/>
      <c r="BE128" s="897"/>
      <c r="BF128" s="1051" t="s">
        <v>122</v>
      </c>
      <c r="BG128" s="1052"/>
      <c r="BH128" s="1052"/>
      <c r="BI128" s="1052"/>
      <c r="BJ128" s="1052"/>
      <c r="BK128" s="1052"/>
      <c r="BL128" s="1053"/>
      <c r="BM128" s="1051">
        <v>11.78</v>
      </c>
      <c r="BN128" s="1052"/>
      <c r="BO128" s="1052"/>
      <c r="BP128" s="1052"/>
      <c r="BQ128" s="1052"/>
      <c r="BR128" s="1052"/>
      <c r="BS128" s="1053"/>
      <c r="BT128" s="1051">
        <v>20</v>
      </c>
      <c r="BU128" s="1052"/>
      <c r="BV128" s="1052"/>
      <c r="BW128" s="1052"/>
      <c r="BX128" s="1052"/>
      <c r="BY128" s="1052"/>
      <c r="BZ128" s="1075"/>
      <c r="CA128" s="243"/>
      <c r="CB128" s="243"/>
      <c r="CC128" s="243"/>
      <c r="CD128" s="243"/>
      <c r="CE128" s="243"/>
      <c r="CF128" s="243"/>
      <c r="CG128" s="220"/>
      <c r="CH128" s="220"/>
      <c r="CI128" s="220"/>
      <c r="CJ128" s="242"/>
      <c r="CK128" s="1023"/>
      <c r="CL128" s="1024"/>
      <c r="CM128" s="1024"/>
      <c r="CN128" s="1024"/>
      <c r="CO128" s="1025"/>
      <c r="CP128" s="1034" t="s">
        <v>467</v>
      </c>
      <c r="CQ128" s="726"/>
      <c r="CR128" s="726"/>
      <c r="CS128" s="726"/>
      <c r="CT128" s="726"/>
      <c r="CU128" s="726"/>
      <c r="CV128" s="726"/>
      <c r="CW128" s="726"/>
      <c r="CX128" s="726"/>
      <c r="CY128" s="726"/>
      <c r="CZ128" s="726"/>
      <c r="DA128" s="726"/>
      <c r="DB128" s="726"/>
      <c r="DC128" s="726"/>
      <c r="DD128" s="726"/>
      <c r="DE128" s="726"/>
      <c r="DF128" s="1035"/>
      <c r="DG128" s="1036">
        <v>9990</v>
      </c>
      <c r="DH128" s="1037"/>
      <c r="DI128" s="1037"/>
      <c r="DJ128" s="1037"/>
      <c r="DK128" s="1037"/>
      <c r="DL128" s="1037">
        <v>17652</v>
      </c>
      <c r="DM128" s="1037"/>
      <c r="DN128" s="1037"/>
      <c r="DO128" s="1037"/>
      <c r="DP128" s="1037"/>
      <c r="DQ128" s="1037">
        <v>12433</v>
      </c>
      <c r="DR128" s="1037"/>
      <c r="DS128" s="1037"/>
      <c r="DT128" s="1037"/>
      <c r="DU128" s="1037"/>
      <c r="DV128" s="1038">
        <v>0</v>
      </c>
      <c r="DW128" s="1038"/>
      <c r="DX128" s="1038"/>
      <c r="DY128" s="1038"/>
      <c r="DZ128" s="1039"/>
    </row>
    <row r="129" spans="1:131" s="218" customFormat="1" ht="26.25" customHeight="1" x14ac:dyDescent="0.2">
      <c r="A129" s="933" t="s">
        <v>103</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9" t="s">
        <v>468</v>
      </c>
      <c r="X129" s="1070"/>
      <c r="Y129" s="1070"/>
      <c r="Z129" s="1071"/>
      <c r="AA129" s="957">
        <v>29822867</v>
      </c>
      <c r="AB129" s="958"/>
      <c r="AC129" s="958"/>
      <c r="AD129" s="958"/>
      <c r="AE129" s="959"/>
      <c r="AF129" s="960">
        <v>30144319</v>
      </c>
      <c r="AG129" s="958"/>
      <c r="AH129" s="958"/>
      <c r="AI129" s="958"/>
      <c r="AJ129" s="959"/>
      <c r="AK129" s="960">
        <v>30666824</v>
      </c>
      <c r="AL129" s="958"/>
      <c r="AM129" s="958"/>
      <c r="AN129" s="958"/>
      <c r="AO129" s="959"/>
      <c r="AP129" s="1072"/>
      <c r="AQ129" s="1073"/>
      <c r="AR129" s="1073"/>
      <c r="AS129" s="1073"/>
      <c r="AT129" s="1074"/>
      <c r="AU129" s="221"/>
      <c r="AV129" s="221"/>
      <c r="AW129" s="221"/>
      <c r="AX129" s="1064" t="s">
        <v>469</v>
      </c>
      <c r="AY129" s="922"/>
      <c r="AZ129" s="922"/>
      <c r="BA129" s="922"/>
      <c r="BB129" s="922"/>
      <c r="BC129" s="922"/>
      <c r="BD129" s="922"/>
      <c r="BE129" s="923"/>
      <c r="BF129" s="1065" t="s">
        <v>122</v>
      </c>
      <c r="BG129" s="1066"/>
      <c r="BH129" s="1066"/>
      <c r="BI129" s="1066"/>
      <c r="BJ129" s="1066"/>
      <c r="BK129" s="1066"/>
      <c r="BL129" s="1067"/>
      <c r="BM129" s="1065">
        <v>16.78</v>
      </c>
      <c r="BN129" s="1066"/>
      <c r="BO129" s="1066"/>
      <c r="BP129" s="1066"/>
      <c r="BQ129" s="1066"/>
      <c r="BR129" s="1066"/>
      <c r="BS129" s="1067"/>
      <c r="BT129" s="1065">
        <v>30</v>
      </c>
      <c r="BU129" s="1066"/>
      <c r="BV129" s="1066"/>
      <c r="BW129" s="1066"/>
      <c r="BX129" s="1066"/>
      <c r="BY129" s="1066"/>
      <c r="BZ129" s="1068"/>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3" t="s">
        <v>470</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9" t="s">
        <v>471</v>
      </c>
      <c r="X130" s="1070"/>
      <c r="Y130" s="1070"/>
      <c r="Z130" s="1071"/>
      <c r="AA130" s="957">
        <v>3663998</v>
      </c>
      <c r="AB130" s="958"/>
      <c r="AC130" s="958"/>
      <c r="AD130" s="958"/>
      <c r="AE130" s="959"/>
      <c r="AF130" s="960">
        <v>3591539</v>
      </c>
      <c r="AG130" s="958"/>
      <c r="AH130" s="958"/>
      <c r="AI130" s="958"/>
      <c r="AJ130" s="959"/>
      <c r="AK130" s="960">
        <v>3486171</v>
      </c>
      <c r="AL130" s="958"/>
      <c r="AM130" s="958"/>
      <c r="AN130" s="958"/>
      <c r="AO130" s="959"/>
      <c r="AP130" s="1072"/>
      <c r="AQ130" s="1073"/>
      <c r="AR130" s="1073"/>
      <c r="AS130" s="1073"/>
      <c r="AT130" s="1074"/>
      <c r="AU130" s="221"/>
      <c r="AV130" s="221"/>
      <c r="AW130" s="221"/>
      <c r="AX130" s="1064" t="s">
        <v>472</v>
      </c>
      <c r="AY130" s="922"/>
      <c r="AZ130" s="922"/>
      <c r="BA130" s="922"/>
      <c r="BB130" s="922"/>
      <c r="BC130" s="922"/>
      <c r="BD130" s="922"/>
      <c r="BE130" s="923"/>
      <c r="BF130" s="1100">
        <v>3.9</v>
      </c>
      <c r="BG130" s="1101"/>
      <c r="BH130" s="1101"/>
      <c r="BI130" s="1101"/>
      <c r="BJ130" s="1101"/>
      <c r="BK130" s="1101"/>
      <c r="BL130" s="1102"/>
      <c r="BM130" s="1100">
        <v>25</v>
      </c>
      <c r="BN130" s="1101"/>
      <c r="BO130" s="1101"/>
      <c r="BP130" s="1101"/>
      <c r="BQ130" s="1101"/>
      <c r="BR130" s="1101"/>
      <c r="BS130" s="1102"/>
      <c r="BT130" s="1100">
        <v>35</v>
      </c>
      <c r="BU130" s="1101"/>
      <c r="BV130" s="1101"/>
      <c r="BW130" s="1101"/>
      <c r="BX130" s="1101"/>
      <c r="BY130" s="1101"/>
      <c r="BZ130" s="1103"/>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4"/>
      <c r="B131" s="1105"/>
      <c r="C131" s="1105"/>
      <c r="D131" s="1105"/>
      <c r="E131" s="1105"/>
      <c r="F131" s="1105"/>
      <c r="G131" s="1105"/>
      <c r="H131" s="1105"/>
      <c r="I131" s="1105"/>
      <c r="J131" s="1105"/>
      <c r="K131" s="1105"/>
      <c r="L131" s="1105"/>
      <c r="M131" s="1105"/>
      <c r="N131" s="1105"/>
      <c r="O131" s="1105"/>
      <c r="P131" s="1105"/>
      <c r="Q131" s="1105"/>
      <c r="R131" s="1105"/>
      <c r="S131" s="1105"/>
      <c r="T131" s="1105"/>
      <c r="U131" s="1105"/>
      <c r="V131" s="1105"/>
      <c r="W131" s="1106" t="s">
        <v>473</v>
      </c>
      <c r="X131" s="1107"/>
      <c r="Y131" s="1107"/>
      <c r="Z131" s="1108"/>
      <c r="AA131" s="1003">
        <v>26158869</v>
      </c>
      <c r="AB131" s="985"/>
      <c r="AC131" s="985"/>
      <c r="AD131" s="985"/>
      <c r="AE131" s="986"/>
      <c r="AF131" s="984">
        <v>26552780</v>
      </c>
      <c r="AG131" s="985"/>
      <c r="AH131" s="985"/>
      <c r="AI131" s="985"/>
      <c r="AJ131" s="986"/>
      <c r="AK131" s="984">
        <v>27180653</v>
      </c>
      <c r="AL131" s="985"/>
      <c r="AM131" s="985"/>
      <c r="AN131" s="985"/>
      <c r="AO131" s="986"/>
      <c r="AP131" s="1109"/>
      <c r="AQ131" s="1110"/>
      <c r="AR131" s="1110"/>
      <c r="AS131" s="1110"/>
      <c r="AT131" s="1111"/>
      <c r="AU131" s="221"/>
      <c r="AV131" s="221"/>
      <c r="AW131" s="221"/>
      <c r="AX131" s="1082" t="s">
        <v>474</v>
      </c>
      <c r="AY131" s="726"/>
      <c r="AZ131" s="726"/>
      <c r="BA131" s="726"/>
      <c r="BB131" s="726"/>
      <c r="BC131" s="726"/>
      <c r="BD131" s="726"/>
      <c r="BE131" s="1035"/>
      <c r="BF131" s="1083" t="s">
        <v>122</v>
      </c>
      <c r="BG131" s="1084"/>
      <c r="BH131" s="1084"/>
      <c r="BI131" s="1084"/>
      <c r="BJ131" s="1084"/>
      <c r="BK131" s="1084"/>
      <c r="BL131" s="1085"/>
      <c r="BM131" s="1083">
        <v>350</v>
      </c>
      <c r="BN131" s="1084"/>
      <c r="BO131" s="1084"/>
      <c r="BP131" s="1084"/>
      <c r="BQ131" s="1084"/>
      <c r="BR131" s="1084"/>
      <c r="BS131" s="1085"/>
      <c r="BT131" s="1086"/>
      <c r="BU131" s="1087"/>
      <c r="BV131" s="1087"/>
      <c r="BW131" s="1087"/>
      <c r="BX131" s="1087"/>
      <c r="BY131" s="1087"/>
      <c r="BZ131" s="1088"/>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89" t="s">
        <v>475</v>
      </c>
      <c r="B132" s="1090"/>
      <c r="C132" s="1090"/>
      <c r="D132" s="1090"/>
      <c r="E132" s="1090"/>
      <c r="F132" s="1090"/>
      <c r="G132" s="1090"/>
      <c r="H132" s="1090"/>
      <c r="I132" s="1090"/>
      <c r="J132" s="1090"/>
      <c r="K132" s="1090"/>
      <c r="L132" s="1090"/>
      <c r="M132" s="1090"/>
      <c r="N132" s="1090"/>
      <c r="O132" s="1090"/>
      <c r="P132" s="1090"/>
      <c r="Q132" s="1090"/>
      <c r="R132" s="1090"/>
      <c r="S132" s="1090"/>
      <c r="T132" s="1090"/>
      <c r="U132" s="1090"/>
      <c r="V132" s="1093" t="s">
        <v>476</v>
      </c>
      <c r="W132" s="1093"/>
      <c r="X132" s="1093"/>
      <c r="Y132" s="1093"/>
      <c r="Z132" s="1094"/>
      <c r="AA132" s="1095">
        <v>4.4548638550000002</v>
      </c>
      <c r="AB132" s="1096"/>
      <c r="AC132" s="1096"/>
      <c r="AD132" s="1096"/>
      <c r="AE132" s="1097"/>
      <c r="AF132" s="1098">
        <v>4.2996364219999998</v>
      </c>
      <c r="AG132" s="1096"/>
      <c r="AH132" s="1096"/>
      <c r="AI132" s="1096"/>
      <c r="AJ132" s="1097"/>
      <c r="AK132" s="1098">
        <v>3.0468841200000001</v>
      </c>
      <c r="AL132" s="1096"/>
      <c r="AM132" s="1096"/>
      <c r="AN132" s="1096"/>
      <c r="AO132" s="1097"/>
      <c r="AP132" s="1000"/>
      <c r="AQ132" s="1001"/>
      <c r="AR132" s="1001"/>
      <c r="AS132" s="1001"/>
      <c r="AT132" s="1099"/>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1"/>
      <c r="B133" s="1092"/>
      <c r="C133" s="1092"/>
      <c r="D133" s="1092"/>
      <c r="E133" s="1092"/>
      <c r="F133" s="1092"/>
      <c r="G133" s="1092"/>
      <c r="H133" s="1092"/>
      <c r="I133" s="1092"/>
      <c r="J133" s="1092"/>
      <c r="K133" s="1092"/>
      <c r="L133" s="1092"/>
      <c r="M133" s="1092"/>
      <c r="N133" s="1092"/>
      <c r="O133" s="1092"/>
      <c r="P133" s="1092"/>
      <c r="Q133" s="1092"/>
      <c r="R133" s="1092"/>
      <c r="S133" s="1092"/>
      <c r="T133" s="1092"/>
      <c r="U133" s="1092"/>
      <c r="V133" s="1076" t="s">
        <v>477</v>
      </c>
      <c r="W133" s="1076"/>
      <c r="X133" s="1076"/>
      <c r="Y133" s="1076"/>
      <c r="Z133" s="1077"/>
      <c r="AA133" s="1078">
        <v>4.7</v>
      </c>
      <c r="AB133" s="1079"/>
      <c r="AC133" s="1079"/>
      <c r="AD133" s="1079"/>
      <c r="AE133" s="1080"/>
      <c r="AF133" s="1078">
        <v>4.3</v>
      </c>
      <c r="AG133" s="1079"/>
      <c r="AH133" s="1079"/>
      <c r="AI133" s="1079"/>
      <c r="AJ133" s="1080"/>
      <c r="AK133" s="1078">
        <v>3.9</v>
      </c>
      <c r="AL133" s="1079"/>
      <c r="AM133" s="1079"/>
      <c r="AN133" s="1079"/>
      <c r="AO133" s="1080"/>
      <c r="AP133" s="1027"/>
      <c r="AQ133" s="1028"/>
      <c r="AR133" s="1028"/>
      <c r="AS133" s="1028"/>
      <c r="AT133" s="1081"/>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f+xt+jgZ2etmNtOFeDaxZgfRXLuwNALBENi9MwCudfGeDsf3a8oAYIA8C5q9HER6DSzmPR4YWTxo1pxR8mwGSw==" saltValue="JoRoHppVWYJzUUUlsqJxD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8" customWidth="1"/>
    <col min="121" max="121" width="0" style="247" hidden="1" customWidth="1"/>
    <col min="122" max="16384" width="9" style="247" hidden="1"/>
  </cols>
  <sheetData>
    <row r="1" spans="1:120" ht="13"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7"/>
    </row>
    <row r="17" spans="119:120" ht="13" x14ac:dyDescent="0.2">
      <c r="DP17" s="247"/>
    </row>
    <row r="18" spans="119:120" ht="13" x14ac:dyDescent="0.2"/>
    <row r="19" spans="119:120" ht="13" x14ac:dyDescent="0.2"/>
    <row r="20" spans="119:120" ht="13" x14ac:dyDescent="0.2">
      <c r="DO20" s="247"/>
      <c r="DP20" s="247"/>
    </row>
    <row r="21" spans="119:120" ht="13" x14ac:dyDescent="0.2">
      <c r="DP21" s="247"/>
    </row>
    <row r="22" spans="119:120" ht="13" x14ac:dyDescent="0.2"/>
    <row r="23" spans="119:120" ht="13" x14ac:dyDescent="0.2">
      <c r="DO23" s="247"/>
      <c r="DP23" s="247"/>
    </row>
    <row r="24" spans="119:120" ht="13" x14ac:dyDescent="0.2">
      <c r="DP24" s="247"/>
    </row>
    <row r="25" spans="119:120" ht="13" x14ac:dyDescent="0.2">
      <c r="DP25" s="247"/>
    </row>
    <row r="26" spans="119:120" ht="13" x14ac:dyDescent="0.2">
      <c r="DO26" s="247"/>
      <c r="DP26" s="247"/>
    </row>
    <row r="27" spans="119:120" ht="13" x14ac:dyDescent="0.2"/>
    <row r="28" spans="119:120" ht="13" x14ac:dyDescent="0.2">
      <c r="DO28" s="247"/>
      <c r="DP28" s="247"/>
    </row>
    <row r="29" spans="119:120" ht="13" x14ac:dyDescent="0.2">
      <c r="DP29" s="247"/>
    </row>
    <row r="30" spans="119:120" ht="13" x14ac:dyDescent="0.2"/>
    <row r="31" spans="119:120" ht="13" x14ac:dyDescent="0.2">
      <c r="DO31" s="247"/>
      <c r="DP31" s="247"/>
    </row>
    <row r="32" spans="119:120" ht="13" x14ac:dyDescent="0.2"/>
    <row r="33" spans="98:120" ht="13" x14ac:dyDescent="0.2">
      <c r="DO33" s="247"/>
      <c r="DP33" s="247"/>
    </row>
    <row r="34" spans="98:120" ht="13" x14ac:dyDescent="0.2">
      <c r="DM34" s="247"/>
    </row>
    <row r="35" spans="98:120" ht="13" x14ac:dyDescent="0.2">
      <c r="CT35" s="247"/>
      <c r="CU35" s="247"/>
      <c r="CV35" s="247"/>
      <c r="CY35" s="247"/>
      <c r="CZ35" s="247"/>
      <c r="DA35" s="247"/>
      <c r="DD35" s="247"/>
      <c r="DE35" s="247"/>
      <c r="DF35" s="247"/>
      <c r="DI35" s="247"/>
      <c r="DJ35" s="247"/>
      <c r="DK35" s="247"/>
      <c r="DM35" s="247"/>
      <c r="DN35" s="247"/>
      <c r="DO35" s="247"/>
      <c r="DP35" s="247"/>
    </row>
    <row r="36" spans="98:120" ht="13" x14ac:dyDescent="0.2"/>
    <row r="37" spans="98:120" ht="13" x14ac:dyDescent="0.2">
      <c r="CW37" s="247"/>
      <c r="DB37" s="247"/>
      <c r="DG37" s="247"/>
      <c r="DL37" s="247"/>
      <c r="DP37" s="247"/>
    </row>
    <row r="38" spans="98:120" ht="13"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7"/>
      <c r="DO49" s="247"/>
      <c r="DP49" s="247"/>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7"/>
      <c r="CS63" s="247"/>
      <c r="CX63" s="247"/>
      <c r="DC63" s="247"/>
      <c r="DH63" s="247"/>
    </row>
    <row r="64" spans="22:120" ht="13" x14ac:dyDescent="0.2">
      <c r="V64" s="247"/>
    </row>
    <row r="65" spans="15:120" ht="13"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 x14ac:dyDescent="0.2">
      <c r="Q66" s="247"/>
      <c r="S66" s="247"/>
      <c r="U66" s="247"/>
      <c r="DM66" s="247"/>
    </row>
    <row r="67" spans="15:120" ht="13"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 x14ac:dyDescent="0.2"/>
    <row r="69" spans="15:120" ht="13" x14ac:dyDescent="0.2"/>
    <row r="70" spans="15:120" ht="13" x14ac:dyDescent="0.2"/>
    <row r="71" spans="15:120" ht="13" x14ac:dyDescent="0.2"/>
    <row r="72" spans="15:120" ht="13" x14ac:dyDescent="0.2">
      <c r="DP72" s="247"/>
    </row>
    <row r="73" spans="15:120" ht="13" x14ac:dyDescent="0.2">
      <c r="DP73" s="247"/>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7"/>
      <c r="CX96" s="247"/>
      <c r="DC96" s="247"/>
      <c r="DH96" s="247"/>
    </row>
    <row r="97" spans="24:120" ht="13" x14ac:dyDescent="0.2">
      <c r="CS97" s="247"/>
      <c r="CX97" s="247"/>
      <c r="DC97" s="247"/>
      <c r="DH97" s="247"/>
      <c r="DP97" s="248" t="s">
        <v>478</v>
      </c>
    </row>
    <row r="98" spans="24:120" ht="13" hidden="1" x14ac:dyDescent="0.2">
      <c r="CS98" s="247"/>
      <c r="CX98" s="247"/>
      <c r="DC98" s="247"/>
      <c r="DH98" s="247"/>
    </row>
    <row r="99" spans="24:120" ht="13"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 hidden="1" x14ac:dyDescent="0.2">
      <c r="CT103" s="247"/>
      <c r="CV103" s="247"/>
      <c r="CW103" s="247"/>
      <c r="CY103" s="247"/>
      <c r="DA103" s="247"/>
      <c r="DB103" s="247"/>
      <c r="DD103" s="247"/>
      <c r="DF103" s="247"/>
      <c r="DG103" s="247"/>
      <c r="DI103" s="247"/>
      <c r="DK103" s="247"/>
      <c r="DL103" s="247"/>
      <c r="DM103" s="247"/>
      <c r="DN103" s="247"/>
      <c r="DO103" s="247"/>
      <c r="DP103" s="247"/>
    </row>
    <row r="104" spans="24:120" ht="13"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Cx5jCGorbeEQ/bFPCTKhmx6nxbX2XCsqQRT0Q/ybinUbTAIw9Ap+TQSWLJyX8PU5ZNmTCkl72mFzqX3zMyNKw==" saltValue="oImj7532TX84UArxq319aQ==" spinCount="100000"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8" customWidth="1"/>
    <col min="117" max="16384" width="9" style="247" hidden="1"/>
  </cols>
  <sheetData>
    <row r="1" spans="2:116" ht="13"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 x14ac:dyDescent="0.2"/>
    <row r="3" spans="2:116" ht="13" x14ac:dyDescent="0.2"/>
    <row r="4" spans="2:116" ht="13"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 x14ac:dyDescent="0.2"/>
    <row r="20" spans="9:116" ht="13" x14ac:dyDescent="0.2"/>
    <row r="21" spans="9:116" ht="13" x14ac:dyDescent="0.2">
      <c r="DL21" s="247"/>
    </row>
    <row r="22" spans="9:116" ht="13" x14ac:dyDescent="0.2">
      <c r="DI22" s="247"/>
      <c r="DJ22" s="247"/>
      <c r="DK22" s="247"/>
      <c r="DL22" s="247"/>
    </row>
    <row r="23" spans="9:116" ht="13" x14ac:dyDescent="0.2">
      <c r="CY23" s="247"/>
      <c r="CZ23" s="247"/>
      <c r="DA23" s="247"/>
      <c r="DB23" s="247"/>
      <c r="DC23" s="247"/>
      <c r="DD23" s="247"/>
      <c r="DE23" s="247"/>
      <c r="DF23" s="247"/>
      <c r="DG23" s="247"/>
      <c r="DH23" s="247"/>
      <c r="DI23" s="247"/>
      <c r="DJ23" s="247"/>
      <c r="DK23" s="247"/>
      <c r="DL23" s="247"/>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7"/>
      <c r="DA35" s="247"/>
      <c r="DB35" s="247"/>
      <c r="DC35" s="247"/>
      <c r="DD35" s="247"/>
      <c r="DE35" s="247"/>
      <c r="DF35" s="247"/>
      <c r="DG35" s="247"/>
      <c r="DH35" s="247"/>
      <c r="DI35" s="247"/>
      <c r="DJ35" s="247"/>
      <c r="DK35" s="247"/>
      <c r="DL35" s="247"/>
    </row>
    <row r="36" spans="15:116" ht="13" x14ac:dyDescent="0.2"/>
    <row r="37" spans="15:116" ht="13" x14ac:dyDescent="0.2">
      <c r="DL37" s="247"/>
    </row>
    <row r="38" spans="15:116" ht="13" x14ac:dyDescent="0.2">
      <c r="DI38" s="247"/>
      <c r="DJ38" s="247"/>
      <c r="DK38" s="247"/>
      <c r="DL38" s="247"/>
    </row>
    <row r="39" spans="15:116" ht="13" x14ac:dyDescent="0.2"/>
    <row r="40" spans="15:116" ht="13" x14ac:dyDescent="0.2"/>
    <row r="41" spans="15:116" ht="13" x14ac:dyDescent="0.2"/>
    <row r="42" spans="15:116" ht="13" x14ac:dyDescent="0.2"/>
    <row r="43" spans="15:116" ht="13"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 x14ac:dyDescent="0.2">
      <c r="DL44" s="247"/>
    </row>
    <row r="45" spans="15:116" ht="13" x14ac:dyDescent="0.2"/>
    <row r="46" spans="15:116" ht="13" x14ac:dyDescent="0.2">
      <c r="DA46" s="247"/>
      <c r="DB46" s="247"/>
      <c r="DC46" s="247"/>
      <c r="DD46" s="247"/>
      <c r="DE46" s="247"/>
      <c r="DF46" s="247"/>
      <c r="DG46" s="247"/>
      <c r="DH46" s="247"/>
      <c r="DI46" s="247"/>
      <c r="DJ46" s="247"/>
      <c r="DK46" s="247"/>
      <c r="DL46" s="247"/>
    </row>
    <row r="47" spans="15:116" ht="13" x14ac:dyDescent="0.2"/>
    <row r="48" spans="15:116" ht="13" x14ac:dyDescent="0.2"/>
    <row r="49" spans="104:116" ht="13" x14ac:dyDescent="0.2"/>
    <row r="50" spans="104:116" ht="13" x14ac:dyDescent="0.2">
      <c r="CZ50" s="247"/>
      <c r="DA50" s="247"/>
      <c r="DB50" s="247"/>
      <c r="DC50" s="247"/>
      <c r="DD50" s="247"/>
      <c r="DE50" s="247"/>
      <c r="DF50" s="247"/>
      <c r="DG50" s="247"/>
      <c r="DH50" s="247"/>
      <c r="DI50" s="247"/>
      <c r="DJ50" s="247"/>
      <c r="DK50" s="247"/>
      <c r="DL50" s="247"/>
    </row>
    <row r="51" spans="104:116" ht="13" x14ac:dyDescent="0.2"/>
    <row r="52" spans="104:116" ht="13" x14ac:dyDescent="0.2"/>
    <row r="53" spans="104:116" ht="13" x14ac:dyDescent="0.2">
      <c r="DL53" s="247"/>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7"/>
      <c r="DD67" s="247"/>
      <c r="DE67" s="247"/>
      <c r="DF67" s="247"/>
      <c r="DG67" s="247"/>
      <c r="DH67" s="247"/>
      <c r="DI67" s="247"/>
      <c r="DJ67" s="247"/>
      <c r="DK67" s="247"/>
      <c r="DL67" s="247"/>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IQUHvb8dQXSEOv6HglmFL5jsWUC3xKKjZKwEpdkfXATCBV0SLbYKj1lWP5BgcPQT8+D+bt+82zqyXxKix1q/Nw==" saltValue="BMmoCCwsM4xejcNdII41Gw==" spinCount="100000"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9" customWidth="1"/>
    <col min="37" max="44" width="17" style="249" customWidth="1"/>
    <col min="45" max="45" width="6.08984375" style="256" customWidth="1"/>
    <col min="46" max="46" width="3" style="254" customWidth="1"/>
    <col min="47" max="47" width="19.08984375" style="249" hidden="1" customWidth="1"/>
    <col min="48" max="52" width="12.6328125" style="249" hidden="1" customWidth="1"/>
    <col min="53" max="16384" width="8.6328125" style="249" hidden="1"/>
  </cols>
  <sheetData>
    <row r="1" spans="1:46" ht="13" x14ac:dyDescent="0.2">
      <c r="AS1" s="250"/>
      <c r="AT1" s="250"/>
    </row>
    <row r="2" spans="1:46" ht="13" x14ac:dyDescent="0.2">
      <c r="AS2" s="250"/>
      <c r="AT2" s="250"/>
    </row>
    <row r="3" spans="1:46" ht="13" x14ac:dyDescent="0.2">
      <c r="AS3" s="250"/>
      <c r="AT3" s="250"/>
    </row>
    <row r="4" spans="1:46" ht="13" x14ac:dyDescent="0.2">
      <c r="AS4" s="250"/>
      <c r="AT4" s="250"/>
    </row>
    <row r="5" spans="1:46" ht="16.5" x14ac:dyDescent="0.2">
      <c r="A5" s="251" t="s">
        <v>479</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480</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3" t="s">
        <v>481</v>
      </c>
      <c r="AP7" s="260"/>
      <c r="AQ7" s="261" t="s">
        <v>482</v>
      </c>
      <c r="AR7" s="262"/>
    </row>
    <row r="8" spans="1:46" ht="13"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4"/>
      <c r="AP8" s="266" t="s">
        <v>483</v>
      </c>
      <c r="AQ8" s="267" t="s">
        <v>484</v>
      </c>
      <c r="AR8" s="268" t="s">
        <v>485</v>
      </c>
    </row>
    <row r="9" spans="1:46" ht="13"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5" t="s">
        <v>486</v>
      </c>
      <c r="AL9" s="1116"/>
      <c r="AM9" s="1116"/>
      <c r="AN9" s="1117"/>
      <c r="AO9" s="269">
        <v>10401929</v>
      </c>
      <c r="AP9" s="269">
        <v>74270</v>
      </c>
      <c r="AQ9" s="270">
        <v>74190</v>
      </c>
      <c r="AR9" s="271">
        <v>0.1</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5" t="s">
        <v>487</v>
      </c>
      <c r="AL10" s="1116"/>
      <c r="AM10" s="1116"/>
      <c r="AN10" s="1117"/>
      <c r="AO10" s="272">
        <v>5886</v>
      </c>
      <c r="AP10" s="272">
        <v>42</v>
      </c>
      <c r="AQ10" s="273">
        <v>4494</v>
      </c>
      <c r="AR10" s="274">
        <v>-99.1</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5" t="s">
        <v>488</v>
      </c>
      <c r="AL11" s="1116"/>
      <c r="AM11" s="1116"/>
      <c r="AN11" s="1117"/>
      <c r="AO11" s="272">
        <v>2450</v>
      </c>
      <c r="AP11" s="272">
        <v>17</v>
      </c>
      <c r="AQ11" s="273">
        <v>2274</v>
      </c>
      <c r="AR11" s="274">
        <v>-99.3</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5" t="s">
        <v>489</v>
      </c>
      <c r="AL12" s="1116"/>
      <c r="AM12" s="1116"/>
      <c r="AN12" s="1117"/>
      <c r="AO12" s="272" t="s">
        <v>490</v>
      </c>
      <c r="AP12" s="272" t="s">
        <v>490</v>
      </c>
      <c r="AQ12" s="273">
        <v>23</v>
      </c>
      <c r="AR12" s="274" t="s">
        <v>490</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5" t="s">
        <v>491</v>
      </c>
      <c r="AL13" s="1116"/>
      <c r="AM13" s="1116"/>
      <c r="AN13" s="1117"/>
      <c r="AO13" s="272" t="s">
        <v>490</v>
      </c>
      <c r="AP13" s="272" t="s">
        <v>490</v>
      </c>
      <c r="AQ13" s="273">
        <v>2538</v>
      </c>
      <c r="AR13" s="274" t="s">
        <v>490</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5" t="s">
        <v>492</v>
      </c>
      <c r="AL14" s="1116"/>
      <c r="AM14" s="1116"/>
      <c r="AN14" s="1117"/>
      <c r="AO14" s="272">
        <v>319676</v>
      </c>
      <c r="AP14" s="272">
        <v>2283</v>
      </c>
      <c r="AQ14" s="273">
        <v>2009</v>
      </c>
      <c r="AR14" s="274">
        <v>13.6</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8" t="s">
        <v>493</v>
      </c>
      <c r="AL15" s="1119"/>
      <c r="AM15" s="1119"/>
      <c r="AN15" s="1120"/>
      <c r="AO15" s="272">
        <v>-740947</v>
      </c>
      <c r="AP15" s="272">
        <v>-5290</v>
      </c>
      <c r="AQ15" s="273">
        <v>-4396</v>
      </c>
      <c r="AR15" s="274">
        <v>20.3</v>
      </c>
    </row>
    <row r="16" spans="1:46" ht="13"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8" t="s">
        <v>177</v>
      </c>
      <c r="AL16" s="1119"/>
      <c r="AM16" s="1119"/>
      <c r="AN16" s="1120"/>
      <c r="AO16" s="272">
        <v>9988994</v>
      </c>
      <c r="AP16" s="272">
        <v>71322</v>
      </c>
      <c r="AQ16" s="273">
        <v>81133</v>
      </c>
      <c r="AR16" s="274">
        <v>-12.1</v>
      </c>
    </row>
    <row r="17" spans="1:46" ht="13"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494</v>
      </c>
      <c r="AL19" s="250"/>
      <c r="AM19" s="250"/>
      <c r="AN19" s="250"/>
      <c r="AO19" s="250"/>
      <c r="AP19" s="250"/>
      <c r="AQ19" s="250"/>
      <c r="AR19" s="250"/>
    </row>
    <row r="20" spans="1:46" ht="13"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495</v>
      </c>
      <c r="AP20" s="281" t="s">
        <v>496</v>
      </c>
      <c r="AQ20" s="282" t="s">
        <v>497</v>
      </c>
      <c r="AR20" s="283"/>
    </row>
    <row r="21" spans="1:46" s="289" customFormat="1" ht="13"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1" t="s">
        <v>498</v>
      </c>
      <c r="AL21" s="1122"/>
      <c r="AM21" s="1122"/>
      <c r="AN21" s="1123"/>
      <c r="AO21" s="285">
        <v>7.03</v>
      </c>
      <c r="AP21" s="286">
        <v>7.09</v>
      </c>
      <c r="AQ21" s="287">
        <v>-0.06</v>
      </c>
      <c r="AR21" s="255"/>
      <c r="AS21" s="288"/>
      <c r="AT21" s="284"/>
    </row>
    <row r="22" spans="1:46" s="289" customFormat="1" ht="13"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1" t="s">
        <v>499</v>
      </c>
      <c r="AL22" s="1122"/>
      <c r="AM22" s="1122"/>
      <c r="AN22" s="1123"/>
      <c r="AO22" s="290">
        <v>98.7</v>
      </c>
      <c r="AP22" s="291">
        <v>99.1</v>
      </c>
      <c r="AQ22" s="292">
        <v>-0.4</v>
      </c>
      <c r="AR22" s="276"/>
      <c r="AS22" s="288"/>
      <c r="AT22" s="284"/>
    </row>
    <row r="23" spans="1:46" s="289" customFormat="1" ht="13"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 x14ac:dyDescent="0.2">
      <c r="A26" s="1112" t="s">
        <v>500</v>
      </c>
      <c r="B26" s="1112"/>
      <c r="C26" s="1112"/>
      <c r="D26" s="1112"/>
      <c r="E26" s="1112"/>
      <c r="F26" s="1112"/>
      <c r="G26" s="1112"/>
      <c r="H26" s="1112"/>
      <c r="I26" s="1112"/>
      <c r="J26" s="1112"/>
      <c r="K26" s="1112"/>
      <c r="L26" s="1112"/>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c r="AI26" s="1112"/>
      <c r="AJ26" s="1112"/>
      <c r="AK26" s="1112"/>
      <c r="AL26" s="1112"/>
      <c r="AM26" s="1112"/>
      <c r="AN26" s="1112"/>
      <c r="AO26" s="1112"/>
      <c r="AP26" s="1112"/>
      <c r="AQ26" s="1112"/>
      <c r="AR26" s="1112"/>
      <c r="AS26" s="1112"/>
      <c r="AT26" s="255"/>
    </row>
    <row r="27" spans="1:46" ht="13" x14ac:dyDescent="0.2">
      <c r="A27" s="297"/>
      <c r="AO27" s="250"/>
      <c r="AP27" s="250"/>
      <c r="AQ27" s="250"/>
      <c r="AR27" s="250"/>
      <c r="AS27" s="250"/>
      <c r="AT27" s="250"/>
    </row>
    <row r="28" spans="1:46" ht="16.5" x14ac:dyDescent="0.2">
      <c r="A28" s="251" t="s">
        <v>501</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502</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3" t="s">
        <v>481</v>
      </c>
      <c r="AP30" s="260"/>
      <c r="AQ30" s="261" t="s">
        <v>482</v>
      </c>
      <c r="AR30" s="262"/>
    </row>
    <row r="31" spans="1:46" ht="13"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4"/>
      <c r="AP31" s="266" t="s">
        <v>483</v>
      </c>
      <c r="AQ31" s="267" t="s">
        <v>484</v>
      </c>
      <c r="AR31" s="268" t="s">
        <v>485</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9" t="s">
        <v>503</v>
      </c>
      <c r="AL32" s="1130"/>
      <c r="AM32" s="1130"/>
      <c r="AN32" s="1131"/>
      <c r="AO32" s="300">
        <v>4242301</v>
      </c>
      <c r="AP32" s="300">
        <v>30290</v>
      </c>
      <c r="AQ32" s="301">
        <v>38069</v>
      </c>
      <c r="AR32" s="302">
        <v>-20.399999999999999</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9" t="s">
        <v>504</v>
      </c>
      <c r="AL33" s="1130"/>
      <c r="AM33" s="1130"/>
      <c r="AN33" s="1131"/>
      <c r="AO33" s="300" t="s">
        <v>490</v>
      </c>
      <c r="AP33" s="300" t="s">
        <v>490</v>
      </c>
      <c r="AQ33" s="301" t="s">
        <v>490</v>
      </c>
      <c r="AR33" s="302" t="s">
        <v>490</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9" t="s">
        <v>505</v>
      </c>
      <c r="AL34" s="1130"/>
      <c r="AM34" s="1130"/>
      <c r="AN34" s="1131"/>
      <c r="AO34" s="300" t="s">
        <v>490</v>
      </c>
      <c r="AP34" s="300" t="s">
        <v>490</v>
      </c>
      <c r="AQ34" s="301" t="s">
        <v>490</v>
      </c>
      <c r="AR34" s="302" t="s">
        <v>490</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9" t="s">
        <v>506</v>
      </c>
      <c r="AL35" s="1130"/>
      <c r="AM35" s="1130"/>
      <c r="AN35" s="1131"/>
      <c r="AO35" s="300">
        <v>1440349</v>
      </c>
      <c r="AP35" s="300">
        <v>10284</v>
      </c>
      <c r="AQ35" s="301">
        <v>11274</v>
      </c>
      <c r="AR35" s="302">
        <v>-8.8000000000000007</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9" t="s">
        <v>507</v>
      </c>
      <c r="AL36" s="1130"/>
      <c r="AM36" s="1130"/>
      <c r="AN36" s="1131"/>
      <c r="AO36" s="300" t="s">
        <v>490</v>
      </c>
      <c r="AP36" s="300" t="s">
        <v>490</v>
      </c>
      <c r="AQ36" s="301">
        <v>1710</v>
      </c>
      <c r="AR36" s="302" t="s">
        <v>490</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9" t="s">
        <v>508</v>
      </c>
      <c r="AL37" s="1130"/>
      <c r="AM37" s="1130"/>
      <c r="AN37" s="1131"/>
      <c r="AO37" s="300" t="s">
        <v>490</v>
      </c>
      <c r="AP37" s="300" t="s">
        <v>490</v>
      </c>
      <c r="AQ37" s="301">
        <v>731</v>
      </c>
      <c r="AR37" s="302" t="s">
        <v>490</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2" t="s">
        <v>509</v>
      </c>
      <c r="AL38" s="1133"/>
      <c r="AM38" s="1133"/>
      <c r="AN38" s="1134"/>
      <c r="AO38" s="303" t="s">
        <v>490</v>
      </c>
      <c r="AP38" s="303" t="s">
        <v>490</v>
      </c>
      <c r="AQ38" s="304">
        <v>1</v>
      </c>
      <c r="AR38" s="292" t="s">
        <v>490</v>
      </c>
      <c r="AS38" s="299"/>
    </row>
    <row r="39" spans="1:46" ht="13"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2" t="s">
        <v>510</v>
      </c>
      <c r="AL39" s="1133"/>
      <c r="AM39" s="1133"/>
      <c r="AN39" s="1134"/>
      <c r="AO39" s="300">
        <v>-1368316</v>
      </c>
      <c r="AP39" s="300">
        <v>-9770</v>
      </c>
      <c r="AQ39" s="301">
        <v>-7408</v>
      </c>
      <c r="AR39" s="302">
        <v>31.9</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9" t="s">
        <v>511</v>
      </c>
      <c r="AL40" s="1130"/>
      <c r="AM40" s="1130"/>
      <c r="AN40" s="1131"/>
      <c r="AO40" s="300">
        <v>-3486171</v>
      </c>
      <c r="AP40" s="300">
        <v>-24891</v>
      </c>
      <c r="AQ40" s="301">
        <v>-32910</v>
      </c>
      <c r="AR40" s="302">
        <v>-24.4</v>
      </c>
      <c r="AS40" s="299"/>
    </row>
    <row r="41" spans="1:46" ht="13"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5" t="s">
        <v>287</v>
      </c>
      <c r="AL41" s="1136"/>
      <c r="AM41" s="1136"/>
      <c r="AN41" s="1137"/>
      <c r="AO41" s="300">
        <v>828163</v>
      </c>
      <c r="AP41" s="300">
        <v>5913</v>
      </c>
      <c r="AQ41" s="301">
        <v>11466</v>
      </c>
      <c r="AR41" s="302">
        <v>-48.4</v>
      </c>
      <c r="AS41" s="299"/>
    </row>
    <row r="42" spans="1:46" ht="13"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512</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513</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4" t="s">
        <v>481</v>
      </c>
      <c r="AN49" s="1126" t="s">
        <v>514</v>
      </c>
      <c r="AO49" s="1127"/>
      <c r="AP49" s="1127"/>
      <c r="AQ49" s="1127"/>
      <c r="AR49" s="1128"/>
    </row>
    <row r="50" spans="1:44" ht="13"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5"/>
      <c r="AN50" s="316" t="s">
        <v>515</v>
      </c>
      <c r="AO50" s="317" t="s">
        <v>516</v>
      </c>
      <c r="AP50" s="318" t="s">
        <v>517</v>
      </c>
      <c r="AQ50" s="319" t="s">
        <v>518</v>
      </c>
      <c r="AR50" s="320" t="s">
        <v>519</v>
      </c>
    </row>
    <row r="51" spans="1:44" ht="13"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520</v>
      </c>
      <c r="AL51" s="313"/>
      <c r="AM51" s="321">
        <v>5324792</v>
      </c>
      <c r="AN51" s="322">
        <v>36467</v>
      </c>
      <c r="AO51" s="323">
        <v>-0.6</v>
      </c>
      <c r="AP51" s="324">
        <v>56416</v>
      </c>
      <c r="AQ51" s="325">
        <v>-15</v>
      </c>
      <c r="AR51" s="326">
        <v>14.4</v>
      </c>
    </row>
    <row r="52" spans="1:44" ht="13"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521</v>
      </c>
      <c r="AM52" s="329">
        <v>3893554</v>
      </c>
      <c r="AN52" s="330">
        <v>26665</v>
      </c>
      <c r="AO52" s="331">
        <v>11.6</v>
      </c>
      <c r="AP52" s="332">
        <v>32623</v>
      </c>
      <c r="AQ52" s="333">
        <v>-5.5</v>
      </c>
      <c r="AR52" s="334">
        <v>17.100000000000001</v>
      </c>
    </row>
    <row r="53" spans="1:44" ht="13"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522</v>
      </c>
      <c r="AL53" s="313"/>
      <c r="AM53" s="321">
        <v>3531762</v>
      </c>
      <c r="AN53" s="322">
        <v>24517</v>
      </c>
      <c r="AO53" s="323">
        <v>-32.799999999999997</v>
      </c>
      <c r="AP53" s="324">
        <v>49217</v>
      </c>
      <c r="AQ53" s="325">
        <v>-12.8</v>
      </c>
      <c r="AR53" s="326">
        <v>-20</v>
      </c>
    </row>
    <row r="54" spans="1:44" ht="13"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521</v>
      </c>
      <c r="AM54" s="329">
        <v>2377523</v>
      </c>
      <c r="AN54" s="330">
        <v>16504</v>
      </c>
      <c r="AO54" s="331">
        <v>-38.1</v>
      </c>
      <c r="AP54" s="332">
        <v>27232</v>
      </c>
      <c r="AQ54" s="333">
        <v>-16.5</v>
      </c>
      <c r="AR54" s="334">
        <v>-21.6</v>
      </c>
    </row>
    <row r="55" spans="1:44" ht="13"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523</v>
      </c>
      <c r="AL55" s="313"/>
      <c r="AM55" s="321">
        <v>3764739</v>
      </c>
      <c r="AN55" s="322">
        <v>26417</v>
      </c>
      <c r="AO55" s="323">
        <v>7.7</v>
      </c>
      <c r="AP55" s="324">
        <v>49211</v>
      </c>
      <c r="AQ55" s="325">
        <v>0</v>
      </c>
      <c r="AR55" s="326">
        <v>7.7</v>
      </c>
    </row>
    <row r="56" spans="1:44" ht="13"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521</v>
      </c>
      <c r="AM56" s="329">
        <v>2744822</v>
      </c>
      <c r="AN56" s="330">
        <v>19261</v>
      </c>
      <c r="AO56" s="331">
        <v>16.7</v>
      </c>
      <c r="AP56" s="332">
        <v>28367</v>
      </c>
      <c r="AQ56" s="333">
        <v>4.2</v>
      </c>
      <c r="AR56" s="334">
        <v>12.5</v>
      </c>
    </row>
    <row r="57" spans="1:44" ht="13"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524</v>
      </c>
      <c r="AL57" s="313"/>
      <c r="AM57" s="321">
        <v>4773313</v>
      </c>
      <c r="AN57" s="322">
        <v>33848</v>
      </c>
      <c r="AO57" s="323">
        <v>28.1</v>
      </c>
      <c r="AP57" s="324">
        <v>51738</v>
      </c>
      <c r="AQ57" s="325">
        <v>5.0999999999999996</v>
      </c>
      <c r="AR57" s="326">
        <v>23</v>
      </c>
    </row>
    <row r="58" spans="1:44" ht="13"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521</v>
      </c>
      <c r="AM58" s="329">
        <v>3335276</v>
      </c>
      <c r="AN58" s="330">
        <v>23651</v>
      </c>
      <c r="AO58" s="331">
        <v>22.8</v>
      </c>
      <c r="AP58" s="332">
        <v>30360</v>
      </c>
      <c r="AQ58" s="333">
        <v>7</v>
      </c>
      <c r="AR58" s="334">
        <v>15.8</v>
      </c>
    </row>
    <row r="59" spans="1:44" ht="13"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525</v>
      </c>
      <c r="AL59" s="313"/>
      <c r="AM59" s="321">
        <v>5658256</v>
      </c>
      <c r="AN59" s="322">
        <v>40400</v>
      </c>
      <c r="AO59" s="323">
        <v>19.399999999999999</v>
      </c>
      <c r="AP59" s="324">
        <v>67158</v>
      </c>
      <c r="AQ59" s="325">
        <v>29.8</v>
      </c>
      <c r="AR59" s="326">
        <v>-10.4</v>
      </c>
    </row>
    <row r="60" spans="1:44" ht="13"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521</v>
      </c>
      <c r="AM60" s="329">
        <v>4382678</v>
      </c>
      <c r="AN60" s="330">
        <v>31293</v>
      </c>
      <c r="AO60" s="331">
        <v>32.299999999999997</v>
      </c>
      <c r="AP60" s="332">
        <v>42077</v>
      </c>
      <c r="AQ60" s="333">
        <v>38.6</v>
      </c>
      <c r="AR60" s="334">
        <v>-6.3</v>
      </c>
    </row>
    <row r="61" spans="1:44" ht="13"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526</v>
      </c>
      <c r="AL61" s="335"/>
      <c r="AM61" s="336">
        <v>4610572</v>
      </c>
      <c r="AN61" s="337">
        <v>32330</v>
      </c>
      <c r="AO61" s="338">
        <v>4.4000000000000004</v>
      </c>
      <c r="AP61" s="339">
        <v>54748</v>
      </c>
      <c r="AQ61" s="340">
        <v>1.4</v>
      </c>
      <c r="AR61" s="326">
        <v>3</v>
      </c>
    </row>
    <row r="62" spans="1:44" ht="13"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521</v>
      </c>
      <c r="AM62" s="329">
        <v>3346771</v>
      </c>
      <c r="AN62" s="330">
        <v>23475</v>
      </c>
      <c r="AO62" s="331">
        <v>9.1</v>
      </c>
      <c r="AP62" s="332">
        <v>32132</v>
      </c>
      <c r="AQ62" s="333">
        <v>5.6</v>
      </c>
      <c r="AR62" s="334">
        <v>3.5</v>
      </c>
    </row>
    <row r="63" spans="1:44" ht="13"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 hidden="1" x14ac:dyDescent="0.2">
      <c r="AK70" s="250"/>
      <c r="AL70" s="250"/>
      <c r="AM70" s="250"/>
      <c r="AN70" s="250"/>
      <c r="AO70" s="250"/>
      <c r="AP70" s="250"/>
      <c r="AQ70" s="250"/>
      <c r="AR70" s="250"/>
    </row>
    <row r="71" spans="1:46" ht="13" hidden="1" x14ac:dyDescent="0.2">
      <c r="AK71" s="250"/>
      <c r="AL71" s="250"/>
      <c r="AM71" s="250"/>
      <c r="AN71" s="250"/>
      <c r="AO71" s="250"/>
      <c r="AP71" s="250"/>
      <c r="AQ71" s="250"/>
      <c r="AR71" s="250"/>
    </row>
    <row r="72" spans="1:46" ht="13" hidden="1" x14ac:dyDescent="0.2">
      <c r="AK72" s="250"/>
      <c r="AL72" s="250"/>
      <c r="AM72" s="250"/>
      <c r="AN72" s="250"/>
      <c r="AO72" s="250"/>
      <c r="AP72" s="250"/>
      <c r="AQ72" s="250"/>
      <c r="AR72" s="250"/>
    </row>
    <row r="73" spans="1:46" ht="13" hidden="1" x14ac:dyDescent="0.2">
      <c r="AK73" s="250"/>
      <c r="AL73" s="250"/>
      <c r="AM73" s="250"/>
      <c r="AN73" s="250"/>
      <c r="AO73" s="250"/>
      <c r="AP73" s="250"/>
      <c r="AQ73" s="250"/>
      <c r="AR73" s="250"/>
    </row>
  </sheetData>
  <sheetProtection algorithmName="SHA-512" hashValue="KFifMMIfVnuwKIai1cXGhcJesqF3fjyAVCgqo1vqbVt8a5vKTHXl95becnV7A4mlVdnIOnh2UKr93k9olvxjvw==" saltValue="nFbzUiAHUSizkp1264If8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8" scale="8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 x14ac:dyDescent="0.2">
      <c r="B2" s="247"/>
      <c r="DG2" s="247"/>
    </row>
    <row r="3" spans="2:125" ht="13"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 x14ac:dyDescent="0.2"/>
    <row r="5" spans="2:125" ht="13" x14ac:dyDescent="0.2"/>
    <row r="6" spans="2:125" ht="13" x14ac:dyDescent="0.2"/>
    <row r="7" spans="2:125" ht="13" x14ac:dyDescent="0.2"/>
    <row r="8" spans="2:125" ht="13" x14ac:dyDescent="0.2"/>
    <row r="9" spans="2:125" ht="13" x14ac:dyDescent="0.2">
      <c r="DU9" s="247"/>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7"/>
    </row>
    <row r="18" spans="125:125" ht="13" x14ac:dyDescent="0.2"/>
    <row r="19" spans="125:125" ht="13" x14ac:dyDescent="0.2"/>
    <row r="20" spans="125:125" ht="13" x14ac:dyDescent="0.2">
      <c r="DU20" s="247"/>
    </row>
    <row r="21" spans="125:125" ht="13" x14ac:dyDescent="0.2">
      <c r="DU21" s="247"/>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7"/>
    </row>
    <row r="29" spans="125:125" ht="13" x14ac:dyDescent="0.2"/>
    <row r="30" spans="125:125" ht="13" x14ac:dyDescent="0.2"/>
    <row r="31" spans="125:125" ht="13" x14ac:dyDescent="0.2"/>
    <row r="32" spans="125:125" ht="13" x14ac:dyDescent="0.2"/>
    <row r="33" spans="2:125" ht="13" x14ac:dyDescent="0.2">
      <c r="B33" s="247"/>
      <c r="G33" s="247"/>
      <c r="I33" s="247"/>
    </row>
    <row r="34" spans="2:125" ht="13" x14ac:dyDescent="0.2">
      <c r="C34" s="247"/>
      <c r="P34" s="247"/>
      <c r="DE34" s="247"/>
      <c r="DH34" s="247"/>
    </row>
    <row r="35" spans="2:125" ht="13" x14ac:dyDescent="0.2">
      <c r="D35" s="247"/>
      <c r="E35" s="247"/>
      <c r="DG35" s="247"/>
      <c r="DJ35" s="247"/>
      <c r="DP35" s="247"/>
      <c r="DQ35" s="247"/>
      <c r="DR35" s="247"/>
      <c r="DS35" s="247"/>
      <c r="DT35" s="247"/>
      <c r="DU35" s="247"/>
    </row>
    <row r="36" spans="2:125" ht="13"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 x14ac:dyDescent="0.2">
      <c r="DU37" s="247"/>
    </row>
    <row r="38" spans="2:125" ht="13" x14ac:dyDescent="0.2">
      <c r="DT38" s="247"/>
      <c r="DU38" s="247"/>
    </row>
    <row r="39" spans="2:125" ht="13" x14ac:dyDescent="0.2"/>
    <row r="40" spans="2:125" ht="13" x14ac:dyDescent="0.2">
      <c r="DH40" s="247"/>
    </row>
    <row r="41" spans="2:125" ht="13" x14ac:dyDescent="0.2">
      <c r="DE41" s="247"/>
    </row>
    <row r="42" spans="2:125" ht="13" x14ac:dyDescent="0.2">
      <c r="DG42" s="247"/>
      <c r="DJ42" s="247"/>
    </row>
    <row r="43" spans="2:125" ht="13"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 x14ac:dyDescent="0.2">
      <c r="DU44" s="247"/>
    </row>
    <row r="45" spans="2:125" ht="13" x14ac:dyDescent="0.2"/>
    <row r="46" spans="2:125" ht="13" x14ac:dyDescent="0.2"/>
    <row r="47" spans="2:125" ht="13" x14ac:dyDescent="0.2"/>
    <row r="48" spans="2:125" ht="13" x14ac:dyDescent="0.2">
      <c r="DT48" s="247"/>
      <c r="DU48" s="247"/>
    </row>
    <row r="49" spans="120:125" ht="13" x14ac:dyDescent="0.2">
      <c r="DU49" s="247"/>
    </row>
    <row r="50" spans="120:125" ht="13" x14ac:dyDescent="0.2">
      <c r="DU50" s="247"/>
    </row>
    <row r="51" spans="120:125" ht="13" x14ac:dyDescent="0.2">
      <c r="DP51" s="247"/>
      <c r="DQ51" s="247"/>
      <c r="DR51" s="247"/>
      <c r="DS51" s="247"/>
      <c r="DT51" s="247"/>
      <c r="DU51" s="247"/>
    </row>
    <row r="52" spans="120:125" ht="13" x14ac:dyDescent="0.2"/>
    <row r="53" spans="120:125" ht="13" x14ac:dyDescent="0.2"/>
    <row r="54" spans="120:125" ht="13" x14ac:dyDescent="0.2">
      <c r="DU54" s="247"/>
    </row>
    <row r="55" spans="120:125" ht="13" x14ac:dyDescent="0.2"/>
    <row r="56" spans="120:125" ht="13" x14ac:dyDescent="0.2"/>
    <row r="57" spans="120:125" ht="13" x14ac:dyDescent="0.2"/>
    <row r="58" spans="120:125" ht="13" x14ac:dyDescent="0.2">
      <c r="DU58" s="247"/>
    </row>
    <row r="59" spans="120:125" ht="13" x14ac:dyDescent="0.2"/>
    <row r="60" spans="120:125" ht="13" x14ac:dyDescent="0.2"/>
    <row r="61" spans="120:125" ht="13" x14ac:dyDescent="0.2"/>
    <row r="62" spans="120:125" ht="13" x14ac:dyDescent="0.2"/>
    <row r="63" spans="120:125" ht="13" x14ac:dyDescent="0.2">
      <c r="DU63" s="247"/>
    </row>
    <row r="64" spans="120:125" ht="13" x14ac:dyDescent="0.2">
      <c r="DT64" s="247"/>
      <c r="DU64" s="247"/>
    </row>
    <row r="65" spans="123:125" ht="13" x14ac:dyDescent="0.2"/>
    <row r="66" spans="123:125" ht="13" x14ac:dyDescent="0.2"/>
    <row r="67" spans="123:125" ht="13" x14ac:dyDescent="0.2"/>
    <row r="68" spans="123:125" ht="13" x14ac:dyDescent="0.2"/>
    <row r="69" spans="123:125" ht="13" x14ac:dyDescent="0.2">
      <c r="DS69" s="247"/>
      <c r="DT69" s="247"/>
      <c r="DU69" s="247"/>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7"/>
    </row>
    <row r="83" spans="116:125" ht="13" x14ac:dyDescent="0.2">
      <c r="DM83" s="247"/>
      <c r="DN83" s="247"/>
      <c r="DO83" s="247"/>
      <c r="DP83" s="247"/>
      <c r="DQ83" s="247"/>
      <c r="DR83" s="247"/>
      <c r="DS83" s="247"/>
      <c r="DT83" s="247"/>
      <c r="DU83" s="247"/>
    </row>
    <row r="84" spans="116:125" ht="13" x14ac:dyDescent="0.2"/>
    <row r="85" spans="116:125" ht="13" x14ac:dyDescent="0.2"/>
    <row r="86" spans="116:125" ht="13" x14ac:dyDescent="0.2"/>
    <row r="87" spans="116:125" ht="13" x14ac:dyDescent="0.2"/>
    <row r="88" spans="116:125" ht="13" x14ac:dyDescent="0.2">
      <c r="DU88" s="247"/>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478</v>
      </c>
    </row>
    <row r="121" spans="125:125" ht="13.5" hidden="1" customHeight="1" x14ac:dyDescent="0.2">
      <c r="DU121" s="247"/>
    </row>
  </sheetData>
  <sheetProtection algorithmName="SHA-512" hashValue="h9sDfWca6Km8gFvlDo0aN5Qq5SlRfuTi8FTOzqTGAgqQbXKfASoKnSiw6UVpFeGKqEBWrTIRyXPgNdNAAnW3hw==" saltValue="jELJKXVj4KZFpkznABcsNA=="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 x14ac:dyDescent="0.2">
      <c r="B2" s="247"/>
      <c r="T2" s="247"/>
    </row>
    <row r="3" spans="1:125" ht="13"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7"/>
      <c r="G33" s="247"/>
      <c r="I33" s="247"/>
    </row>
    <row r="34" spans="2:125" ht="13" x14ac:dyDescent="0.2">
      <c r="C34" s="247"/>
      <c r="P34" s="247"/>
      <c r="R34" s="247"/>
      <c r="U34" s="247"/>
    </row>
    <row r="35" spans="2:125" ht="13"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 x14ac:dyDescent="0.2">
      <c r="F36" s="247"/>
      <c r="H36" s="247"/>
      <c r="J36" s="247"/>
      <c r="K36" s="247"/>
      <c r="L36" s="247"/>
      <c r="M36" s="247"/>
      <c r="N36" s="247"/>
      <c r="O36" s="247"/>
      <c r="Q36" s="247"/>
      <c r="S36" s="247"/>
      <c r="V36" s="247"/>
    </row>
    <row r="37" spans="2:125" ht="13" x14ac:dyDescent="0.2"/>
    <row r="38" spans="2:125" ht="13" x14ac:dyDescent="0.2"/>
    <row r="39" spans="2:125" ht="13" x14ac:dyDescent="0.2"/>
    <row r="40" spans="2:125" ht="13" x14ac:dyDescent="0.2">
      <c r="U40" s="247"/>
    </row>
    <row r="41" spans="2:125" ht="13" x14ac:dyDescent="0.2">
      <c r="R41" s="247"/>
    </row>
    <row r="42" spans="2:125" ht="13"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 x14ac:dyDescent="0.2">
      <c r="Q43" s="247"/>
      <c r="S43" s="247"/>
      <c r="V43" s="247"/>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478</v>
      </c>
    </row>
  </sheetData>
  <sheetProtection algorithmName="SHA-512" hashValue="/M/D8U/7E0NioZpC1P/0ukhKj/iUoWIZNcaf8HHBVgKEucUABf6YPp/+N0bp3HVY8A6QMgOzN0Rm/KcoD5ewJA==" saltValue="lQ4UI9OacMDG9Ic9FFUBAQ=="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528</v>
      </c>
      <c r="G46" s="8" t="s">
        <v>529</v>
      </c>
      <c r="H46" s="8" t="s">
        <v>530</v>
      </c>
      <c r="I46" s="8" t="s">
        <v>531</v>
      </c>
      <c r="J46" s="9" t="s">
        <v>532</v>
      </c>
    </row>
    <row r="47" spans="2:10" ht="57.75" customHeight="1" x14ac:dyDescent="0.2">
      <c r="B47" s="10"/>
      <c r="C47" s="1138" t="s">
        <v>3</v>
      </c>
      <c r="D47" s="1138"/>
      <c r="E47" s="1139"/>
      <c r="F47" s="11">
        <v>7.65</v>
      </c>
      <c r="G47" s="12">
        <v>10.050000000000001</v>
      </c>
      <c r="H47" s="12">
        <v>14.68</v>
      </c>
      <c r="I47" s="12">
        <v>17.850000000000001</v>
      </c>
      <c r="J47" s="13">
        <v>19.510000000000002</v>
      </c>
    </row>
    <row r="48" spans="2:10" ht="57.75" customHeight="1" x14ac:dyDescent="0.2">
      <c r="B48" s="14"/>
      <c r="C48" s="1140" t="s">
        <v>4</v>
      </c>
      <c r="D48" s="1140"/>
      <c r="E48" s="1141"/>
      <c r="F48" s="15">
        <v>5.5</v>
      </c>
      <c r="G48" s="16">
        <v>9.9700000000000006</v>
      </c>
      <c r="H48" s="16">
        <v>12.23</v>
      </c>
      <c r="I48" s="16">
        <v>9.42</v>
      </c>
      <c r="J48" s="17">
        <v>9.6300000000000008</v>
      </c>
    </row>
    <row r="49" spans="2:10" ht="57.75" customHeight="1" thickBot="1" x14ac:dyDescent="0.25">
      <c r="B49" s="18"/>
      <c r="C49" s="1142" t="s">
        <v>5</v>
      </c>
      <c r="D49" s="1142"/>
      <c r="E49" s="1143"/>
      <c r="F49" s="19" t="s">
        <v>533</v>
      </c>
      <c r="G49" s="20">
        <v>5.24</v>
      </c>
      <c r="H49" s="20">
        <v>1.99</v>
      </c>
      <c r="I49" s="20" t="s">
        <v>534</v>
      </c>
      <c r="J49" s="21" t="s">
        <v>535</v>
      </c>
    </row>
    <row r="50" spans="2:10" ht="13" x14ac:dyDescent="0.2"/>
  </sheetData>
  <sheetProtection algorithmName="SHA-512" hashValue="gAYqHJFPQXsaXDjXTybUA18qTc+WYYHZjKgVU3Lr2SqYzLjSneAh51q04ZVWqZRdAZr4Sv0Y1tXxL69eDk8dZQ==" saltValue="PIdcrHHpw8F5sb/gY/LdXA=="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荒井　雅俊</cp:lastModifiedBy>
  <cp:lastPrinted>2026-03-17T06:14:37Z</cp:lastPrinted>
  <dcterms:created xsi:type="dcterms:W3CDTF">2026-02-23T05:11:54Z</dcterms:created>
  <dcterms:modified xsi:type="dcterms:W3CDTF">2026-03-18T09:46:33Z</dcterms:modified>
  <cp:category/>
</cp:coreProperties>
</file>