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05財政担当\R7（2025）\②財政運営\16財政状況資料集\○令和５年度財政状況資料集の作成について（2回目・地方公会計関係）\04公開用\"/>
    </mc:Choice>
  </mc:AlternateContent>
  <xr:revisionPtr revIDLastSave="0" documentId="13_ncr:1_{34C76006-E148-4E92-9F38-08A608C6C281}" xr6:coauthVersionLast="47" xr6:coauthVersionMax="47" xr10:uidLastSave="{00000000-0000-0000-0000-000000000000}"/>
  <bookViews>
    <workbookView xWindow="75" yWindow="-163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Sheet4" sheetId="21" state="hidden" r:id="rId17"/>
    <sheet name="データシート" sheetId="9" state="hidden" r:id="rId1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l="1"/>
  <c r="U35" i="10" s="1"/>
  <c r="U36" i="10" s="1"/>
  <c r="AM34" i="10"/>
  <c r="AM35" i="10" s="1"/>
  <c r="CO34" i="10" s="1"/>
  <c r="BW34" i="10"/>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<sst xmlns="http://schemas.openxmlformats.org/spreadsheetml/2006/main" count="1149" uniqueCount="582">
  <si>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</si>
  <si>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</si>
  <si>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</si>
  <si>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</si>
  <si>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</si>
  <si>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</si>
  <si>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</si>
  <si>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</si>
  <si>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</si>
  <si>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</si>
  <si>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</si>
  <si>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</si>
  <si>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</si>
  <si>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</si>
  <si>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</si>
  <si>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</si>
  <si>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</si>
  <si>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</si>
  <si>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</si>
  <si>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</si>
  <si>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</si>
  <si>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</si>
  <si>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</si>
  <si>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</si>
  <si>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</si>
  <si>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</si>
  <si>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</si>
  <si>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</si>
  <si>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</si>
  <si>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</si>
  <si>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</si>
  <si>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</si>
  <si>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</si>
  <si>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</si>
  <si>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</si>
  <si>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</si>
  <si>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</si>
  <si>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</si>
  <si>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</si>
  <si>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</si>
  <si>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</si>
  <si>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</si>
  <si>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</si>
  <si>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</si>
  <si>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</si>
  <si>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</si>
  <si>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</si>
  <si>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</si>
  <si>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</si>
  <si>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</si>
  <si>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</si>
  <si>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</si>
  <si>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</si>
  <si>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</si>
  <si>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</si>
  <si>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</si>
  <si>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</si>
  <si>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</si>
  <si>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</si>
  <si>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</si>
  <si>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</si>
  <si>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</si>
  <si>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</si>
  <si>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</si>
  <si>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</si>
  <si>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</si>
  <si>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</si>
  <si>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</si>
  <si>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</si>
  <si>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</si>
  <si>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</si>
  <si>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</si>
  <si>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</si>
  <si>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</si>
  <si>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</si>
  <si>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</si>
  <si>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</si>
  <si>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</si>
  <si>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</si>
  <si>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</si>
  <si>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</si>
  <si>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</si>
  <si>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</si>
  <si>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</si>
  <si>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</si>
  <si>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</si>
  <si>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</si>
  <si>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</si>
  <si>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</si>
  <si>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</si>
  <si>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</si>
  <si>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</si>
  <si>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</si>
  <si>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</si>
  <si>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野木町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</si>
  <si>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</si>
  <si>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</si>
  <si>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</si>
  <si>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</si>
  <si>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</si>
  <si>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</si>
  <si>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</si>
  <si>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</si>
  <si>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</si>
  <si>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</si>
  <si>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</si>
  <si>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</si>
  <si>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</si>
  <si>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</si>
  <si>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</si>
  <si>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</si>
  <si>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</si>
  <si>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</si>
  <si>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</si>
  <si>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</si>
  <si>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</si>
  <si>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</si>
  <si>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</si>
  <si>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</si>
  <si>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</si>
  <si>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</si>
  <si>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</si>
  <si>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</si>
  <si>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</si>
  <si>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</si>
  <si>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</si>
  <si>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</si>
  <si>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</si>
  <si>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</si>
  <si>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</si>
  <si>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</si>
  <si>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</si>
  <si>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</si>
  <si>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</si>
  <si>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</si>
  <si>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</si>
  <si>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</si>
  <si>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</si>
  <si>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</si>
  <si>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</si>
  <si>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</si>
  <si>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</si>
  <si>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</si>
  <si>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</si>
  <si>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</si>
  <si>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</si>
  <si>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</si>
  <si>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</si>
  <si>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</si>
  <si>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</si>
  <si>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</si>
  <si>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</si>
  <si>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</si>
  <si>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</si>
  <si>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</si>
  <si>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</si>
  <si>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</si>
  <si>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</si>
  <si>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</si>
  <si>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</si>
  <si>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</si>
  <si>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</si>
  <si>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</si>
  <si>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</si>
  <si>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</si>
  <si>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</si>
  <si>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</si>
  <si>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</si>
  <si>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</si>
  <si>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</si>
  <si>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</si>
  <si>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</si>
  <si>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</si>
  <si>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</si>
  <si>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</si>
  <si>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</si>
  <si>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</si>
  <si>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</si>
  <si>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</si>
  <si>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</si>
  <si>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</si>
  <si>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</si>
  <si>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</si>
  <si>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</si>
  <si>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</si>
  <si>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</si>
  <si>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</si>
  <si>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</si>
  <si>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</si>
  <si>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</si>
  <si>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</si>
  <si>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</si>
  <si>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</si>
  <si>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</si>
  <si>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</si>
  <si>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</si>
  <si>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</si>
  <si>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</si>
  <si>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</si>
  <si>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</si>
  <si>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</si>
  <si>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</si>
  <si>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</si>
  <si>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</si>
  <si>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栃木県野木町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</si>
  <si>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</si>
  <si>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</si>
  <si>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</si>
  <si>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</si>
  <si>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</si>
  <si>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</si>
  <si>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</si>
  <si>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</si>
  <si>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</si>
  <si>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</si>
  <si>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</si>
  <si>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</si>
  <si>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</si>
  <si>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</si>
  <si>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</si>
  <si>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</si>
  <si>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</si>
  <si>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</si>
  <si>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</si>
  <si>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</si>
  <si>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</si>
  <si>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</si>
  <si>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</si>
  <si>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</si>
  <si>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</si>
  <si>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</si>
  <si>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</si>
  <si>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</si>
  <si>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</si>
  <si>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</si>
  <si>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</si>
  <si>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</si>
  <si>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</si>
  <si>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</si>
  <si>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</si>
  <si>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</si>
  <si>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</si>
  <si>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</si>
  <si>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</si>
  <si>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</si>
  <si>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</si>
  <si>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</si>
  <si>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</si>
  <si>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</si>
  <si>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</si>
  <si>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</si>
  <si>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</si>
  <si>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</si>
  <si>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</si>
  <si>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</si>
  <si>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</si>
  <si>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</si>
  <si>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</si>
  <si>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</si>
  <si>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</si>
  <si>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</si>
  <si>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</si>
  <si>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</si>
  <si>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</si>
  <si>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</si>
  <si>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</si>
  <si>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</si>
  <si>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</si>
  <si>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</si>
  <si>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</si>
  <si>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</si>
  <si>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</si>
  <si>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</si>
  <si>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</si>
  <si>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</si>
  <si>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</si>
  <si>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</si>
  <si>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</si>
  <si>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</si>
  <si>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</si>
  <si>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</si>
  <si>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</si>
  <si>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</si>
  <si>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</si>
  <si>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</si>
  <si>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</si>
  <si>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</si>
  <si>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</si>
  <si>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</si>
  <si>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</si>
  <si>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</si>
  <si>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</si>
  <si>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</si>
  <si>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</si>
  <si>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</si>
  <si>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</si>
  <si>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</si>
  <si>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</si>
  <si>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</si>
  <si>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</si>
  <si>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</si>
  <si>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</si>
  <si>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</si>
  <si>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</si>
  <si>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</si>
  <si>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</si>
  <si>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</si>
  <si>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</si>
  <si>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</si>
  <si>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</si>
  <si>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</si>
  <si>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</si>
  <si>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</si>
  <si>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</si>
  <si>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</si>
  <si>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</si>
  <si>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</si>
  <si>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</si>
  <si>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</si>
  <si>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</si>
  <si>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</si>
  <si>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</si>
  <si>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</si>
  <si>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</si>
  <si>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</si>
  <si>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</si>
  <si>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</si>
  <si>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</si>
  <si>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</si>
  <si>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</si>
  <si>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</si>
  <si>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</si>
  <si>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</si>
  <si>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</si>
  <si>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</si>
  <si>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</si>
  <si>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</si>
  <si>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</si>
  <si>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</si>
  <si>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</si>
  <si>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</si>
  <si>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</si>
  <si>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</si>
  <si>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</si>
  <si>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</si>
  <si>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</si>
  <si>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</si>
  <si>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</si>
  <si>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</si>
  <si>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</si>
  <si>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</si>
  <si>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</si>
  <si>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</si>
  <si>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</si>
  <si>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</si>
  <si>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栃木県野木町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</si>
  <si>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</si>
  <si>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</si>
  <si>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</si>
  <si>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</si>
  <si>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</si>
  <si>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</si>
  <si>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</si>
  <si>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</si>
  <si>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</si>
  <si>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</si>
  <si>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</si>
  <si>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</si>
  <si>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</si>
  <si>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</si>
  <si>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</si>
  <si>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</si>
  <si>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</si>
  <si>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</si>
  <si>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</si>
  <si>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</si>
  <si>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</si>
  <si>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</si>
  <si>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</si>
  <si>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</si>
  <si>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</si>
  <si>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</si>
  <si>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</si>
  <si>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</si>
  <si>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</si>
  <si>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</si>
  <si>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</si>
  <si>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</si>
  <si>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</si>
  <si>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</si>
  <si>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</si>
  <si>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</si>
  <si>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</si>
  <si>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</si>
  <si>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</si>
  <si>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</si>
  <si>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</si>
  <si>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</si>
  <si>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</si>
  <si>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</si>
  <si>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</si>
  <si>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</si>
  <si>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</si>
  <si>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</si>
  <si>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</si>
  <si>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</si>
  <si>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</si>
  <si>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</si>
  <si>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</si>
  <si>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</si>
  <si>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</si>
  <si>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</si>
  <si>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</si>
  <si>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</si>
  <si>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</si>
  <si>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</si>
  <si>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</si>
  <si>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</si>
  <si>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</si>
  <si>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</si>
  <si>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</si>
  <si>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</si>
  <si>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</si>
  <si>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</si>
  <si>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</si>
  <si>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</si>
  <si>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</si>
  <si>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</si>
  <si>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</si>
  <si>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</si>
  <si>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</si>
  <si>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</si>
  <si>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</si>
  <si>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</si>
  <si>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</si>
  <si>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</si>
  <si>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</si>
  <si>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</si>
  <si>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</si>
  <si>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</si>
  <si>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</si>
  <si>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</si>
  <si>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</si>
  <si>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</si>
  <si>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</si>
  <si>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</si>
  <si>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</si>
  <si>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</si>
  <si>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</si>
  <si>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</si>
  <si>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</si>
  <si>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</si>
  <si>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</si>
  <si>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</si>
  <si>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</si>
  <si>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</si>
  <si>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</si>
  <si>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</si>
  <si>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</si>
  <si>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</si>
  <si>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</si>
  <si>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</si>
  <si>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</si>
  <si>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</si>
  <si>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</si>
  <si>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</si>
  <si>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</si>
  <si>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</si>
  <si>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</si>
  <si>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</si>
  <si>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</si>
  <si>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</si>
  <si>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</si>
  <si>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</si>
  <si>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</si>
  <si>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</si>
  <si>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</si>
  <si>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</si>
  <si>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</si>
  <si>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</si>
  <si>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</si>
  <si>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</si>
  <si>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</si>
  <si>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</si>
  <si>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</si>
  <si>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</si>
  <si>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</si>
  <si>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</si>
  <si>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</si>
  <si>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</si>
  <si>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</si>
  <si>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</si>
  <si>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</si>
  <si>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</si>
  <si>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</si>
  <si>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</si>
  <si>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</si>
  <si>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</si>
  <si>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</si>
  <si>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</si>
  <si>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</si>
  <si>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</si>
  <si>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</si>
  <si>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</si>
  <si>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</si>
  <si>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</si>
  <si>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</si>
  <si>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</si>
  <si>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</si>
  <si>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</si>
  <si>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</si>
  <si>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</si>
  <si>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</si>
  <si>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</si>
  <si>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</si>
  <si>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</si>
  <si>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</si>
  <si>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</si>
  <si>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</si>
  <si>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</si>
  <si>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</si>
  <si>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</si>
  <si>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</si>
  <si>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</si>
  <si>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</si>
  <si>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</si>
  <si>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</si>
  <si>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</si>
  <si>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</si>
  <si>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</si>
  <si>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</si>
  <si>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3.49</t>
  </si>
  <si>
    <t>▲ 2.27</t>
  </si>
  <si>
    <t>▲ 0.72</t>
  </si>
  <si>
    <t>▲ 4.78</t>
  </si>
  <si>
    <t>一般会計</t>
  </si>
  <si>
    <t>水道事業会計</t>
  </si>
  <si>
    <t>介護保険特別会計</t>
  </si>
  <si>
    <t>下水道事業会計</t>
  </si>
  <si>
    <t>国民健康保険特別会計</t>
  </si>
  <si>
    <t>町営墓地事業特別会計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</si>
  <si>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</si>
  <si>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</si>
  <si>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</si>
  <si>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</si>
  <si>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</si>
  <si>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</si>
  <si>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</si>
  <si>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</si>
  <si>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t>
    <rPh sb="0" eb="2">
      <t>コウキョウ</t>
    </rPh>
    <rPh sb="2" eb="4">
      <t>シセツ</t>
    </rPh>
    <rPh sb="4" eb="6">
      <t>セイビ</t>
    </rPh>
    <rPh sb="6" eb="8">
      <t>キキン</t>
    </rPh>
    <phoneticPr fontId="5"/>
  </si>
  <si>
    <t>まちづくり基金</t>
    <rPh sb="5" eb="7">
      <t>キキン</t>
    </rPh>
    <phoneticPr fontId="2"/>
  </si>
  <si>
    <t>地域福祉基金</t>
    <rPh sb="0" eb="2">
      <t>チイキ</t>
    </rPh>
    <rPh sb="2" eb="4">
      <t>フクシ</t>
    </rPh>
    <rPh sb="4" eb="6">
      <t>キキン</t>
    </rPh>
    <phoneticPr fontId="2"/>
  </si>
  <si>
    <t>重要文化財野木町煉瓦窯保存基金</t>
    <rPh sb="0" eb="2">
      <t>ジュウヨウ</t>
    </rPh>
    <rPh sb="2" eb="5">
      <t>ブンカザイ</t>
    </rPh>
    <rPh sb="5" eb="8">
      <t>ノギマチ</t>
    </rPh>
    <rPh sb="8" eb="10">
      <t>レンガ</t>
    </rPh>
    <rPh sb="10" eb="11">
      <t>ガマ</t>
    </rPh>
    <rPh sb="11" eb="13">
      <t>ホゾン</t>
    </rPh>
    <rPh sb="13" eb="15">
      <t>キキン</t>
    </rPh>
    <phoneticPr fontId="2"/>
  </si>
  <si>
    <t>義務教育施設整備基金</t>
    <rPh sb="0" eb="2">
      <t>ギム</t>
    </rPh>
    <rPh sb="2" eb="4">
      <t>キョウイク</t>
    </rPh>
    <rPh sb="4" eb="6">
      <t>シセツ</t>
    </rPh>
    <rPh sb="6" eb="8">
      <t>セイビ</t>
    </rPh>
    <rPh sb="8" eb="10">
      <t>キキン</t>
    </rPh>
    <phoneticPr fontId="2"/>
  </si>
  <si>
    <t>-</t>
    <phoneticPr fontId="2"/>
  </si>
  <si>
    <t>-</t>
    <phoneticPr fontId="2"/>
  </si>
  <si>
    <t>-</t>
    <phoneticPr fontId="2"/>
  </si>
  <si>
    <t>-</t>
    <phoneticPr fontId="2"/>
  </si>
  <si>
    <t>-</t>
    <phoneticPr fontId="2"/>
  </si>
  <si>
    <t>-</t>
    <phoneticPr fontId="2"/>
  </si>
  <si>
    <t>-</t>
    <phoneticPr fontId="2"/>
  </si>
  <si>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2"/>
  </si>
  <si>
    <t>栃木県後期高齢者医療広域連合（特別会計）</t>
    <rPh sb="0" eb="3">
      <t>トチギケン</t>
    </rPh>
    <rPh sb="3" eb="5">
      <t>コウキ</t>
    </rPh>
    <rPh sb="5" eb="8">
      <t>コウレイシャ</t>
    </rPh>
    <rPh sb="8" eb="10">
      <t>イリョウ</t>
    </rPh>
    <rPh sb="10" eb="12">
      <t>コウイキ</t>
    </rPh>
    <rPh sb="12" eb="14">
      <t>レンゴウ</t>
    </rPh>
    <rPh sb="15" eb="17">
      <t>トクベツ</t>
    </rPh>
    <rPh sb="17" eb="19">
      <t>カイケイ</t>
    </rPh>
    <phoneticPr fontId="2"/>
  </si>
  <si>
    <t>小山広域保健衛生組合</t>
    <rPh sb="0" eb="2">
      <t>オヤマ</t>
    </rPh>
    <rPh sb="2" eb="4">
      <t>コウイキ</t>
    </rPh>
    <rPh sb="4" eb="6">
      <t>ホケン</t>
    </rPh>
    <rPh sb="6" eb="8">
      <t>エイセイ</t>
    </rPh>
    <rPh sb="8" eb="10">
      <t>クミアイ</t>
    </rPh>
    <phoneticPr fontId="2"/>
  </si>
  <si>
    <t>-</t>
    <phoneticPr fontId="2"/>
  </si>
  <si>
    <t>渡良瀬遊水地アクリメーション振興財団</t>
    <rPh sb="0" eb="3">
      <t>ワタラセ</t>
    </rPh>
    <rPh sb="3" eb="6">
      <t>ユウスイチ</t>
    </rPh>
    <rPh sb="14" eb="16">
      <t>シンコウ</t>
    </rPh>
    <rPh sb="16" eb="18">
      <t>ザイダン</t>
    </rPh>
    <phoneticPr fontId="2"/>
  </si>
  <si>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2"/>
  </si>
  <si>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</si>
  <si>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</si>
  <si>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</si>
  <si>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令和４年度に引き続き、将来負担比率はマイナス（-13.7%）であり、有形固定資産減価償却率は類似団体内平均値を上回っている。
将来負担比率のマイナスは、地方債残高の減少や普通交付税の増加によるものである。有形固定資産減価償却率については、新規施設の造成と比較して既存施設の償却が多いため、減少には至っていない。
このことから、引き続き交付税算入率を鑑みた地方債を選択し、後年度の財政負担の縮減に努める。また、老朽化した施設については、公共施設総合管理計画等に基づいた改修等に取り組むことにより、各比率の改善を図っていく。</t>
    <rPh sb="85" eb="87">
      <t>フツウ</t>
    </rPh>
    <rPh sb="87" eb="90">
      <t>コウフゼイ</t>
    </rPh>
    <rPh sb="163" eb="164">
      <t>ヒ</t>
    </rPh>
    <rPh sb="165" eb="166">
      <t>ツヅ</t>
    </rPh>
    <rPh sb="167" eb="170">
      <t>コウフゼイ</t>
    </rPh>
    <rPh sb="170" eb="172">
      <t>サンニュウ</t>
    </rPh>
    <rPh sb="172" eb="173">
      <t>リツ</t>
    </rPh>
    <rPh sb="174" eb="175">
      <t>カンガ</t>
    </rPh>
    <rPh sb="177" eb="180">
      <t>チホウサイ</t>
    </rPh>
    <rPh sb="181" eb="183">
      <t>センタク</t>
    </rPh>
    <rPh sb="185" eb="188">
      <t>コウネンド</t>
    </rPh>
    <rPh sb="189" eb="191">
      <t>ザイセイ</t>
    </rPh>
    <rPh sb="191" eb="193">
      <t>フタン</t>
    </rPh>
    <rPh sb="194" eb="196">
      <t>シュクゲン</t>
    </rPh>
    <rPh sb="197" eb="198">
      <t>ツト</t>
    </rPh>
    <rPh sb="204" eb="207">
      <t>ロウキュウカ</t>
    </rPh>
    <rPh sb="209" eb="211">
      <t>シセツ</t>
    </rPh>
    <rPh sb="217" eb="219">
      <t>コウキョウ</t>
    </rPh>
    <rPh sb="219" eb="221">
      <t>シセツ</t>
    </rPh>
    <rPh sb="221" eb="223">
      <t>ソウゴウ</t>
    </rPh>
    <rPh sb="223" eb="225">
      <t>カンリ</t>
    </rPh>
    <rPh sb="225" eb="227">
      <t>ケイカク</t>
    </rPh>
    <rPh sb="227" eb="228">
      <t>トウ</t>
    </rPh>
    <rPh sb="229" eb="230">
      <t>モト</t>
    </rPh>
    <rPh sb="233" eb="235">
      <t>カイシュウ</t>
    </rPh>
    <rPh sb="235" eb="236">
      <t>トウ</t>
    </rPh>
    <rPh sb="237" eb="238">
      <t>ト</t>
    </rPh>
    <rPh sb="239" eb="240">
      <t>ク</t>
    </rPh>
    <rPh sb="247" eb="248">
      <t>カク</t>
    </rPh>
    <rPh sb="248" eb="250">
      <t>ヒリツ</t>
    </rPh>
    <rPh sb="251" eb="253">
      <t>カイゼン</t>
    </rPh>
    <rPh sb="254" eb="255">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</si>
  <si>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</si>
  <si>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</si>
  <si>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</si>
  <si>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</si>
  <si>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</si>
  <si>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</si>
  <si>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</si>
  <si>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</si>
  <si>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</si>
  <si>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</si>
  <si>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令和４年度に引き続き、将来負担比率はマイナス（-13.7%）であったが、実質公債費比率は類似団体内平均値を上回っている。
将来負担比率のマイナスは、地方債残高の減少や普通交付税の増加によるものである。実質公債費比率は三か年平均での算定とされており、今回除かれる令和２年度と、算入される令和５年度との比較においては、算定基礎となる元利償還金・標準財政規模共に増加しており、元利償還金の増加割合が高いため、指標においても増加している。
今後、老朽化に伴う施設の改修等が見込まれ、地方債の借入や基金の取り崩しが予想されるため、事業の選別や交付税算入率を鑑みた地方債の選択等により、健全な財政運営に努めていく。</t>
    <rPh sb="0" eb="2">
      <t>レイワ</t>
    </rPh>
    <rPh sb="3" eb="5">
      <t>ネンド</t>
    </rPh>
    <rPh sb="6" eb="7">
      <t>ヒ</t>
    </rPh>
    <rPh sb="8" eb="9">
      <t>ツヅ</t>
    </rPh>
    <rPh sb="11" eb="13">
      <t>ショウライ</t>
    </rPh>
    <rPh sb="13" eb="15">
      <t>フタン</t>
    </rPh>
    <rPh sb="15" eb="17">
      <t>ヒリツ</t>
    </rPh>
    <rPh sb="36" eb="38">
      <t>ジッシツ</t>
    </rPh>
    <rPh sb="38" eb="41">
      <t>コウサイヒ</t>
    </rPh>
    <rPh sb="41" eb="43">
      <t>ヒリツ</t>
    </rPh>
    <rPh sb="44" eb="46">
      <t>ルイジ</t>
    </rPh>
    <rPh sb="46" eb="48">
      <t>ダンタイ</t>
    </rPh>
    <rPh sb="48" eb="49">
      <t>ナイ</t>
    </rPh>
    <rPh sb="49" eb="52">
      <t>ヘイキンチ</t>
    </rPh>
    <rPh sb="53" eb="55">
      <t>ウワマワ</t>
    </rPh>
    <rPh sb="100" eb="102">
      <t>ジッシツ</t>
    </rPh>
    <rPh sb="102" eb="104">
      <t>コウサイ</t>
    </rPh>
    <rPh sb="104" eb="105">
      <t>ヒ</t>
    </rPh>
    <rPh sb="105" eb="107">
      <t>ヒリツ</t>
    </rPh>
    <rPh sb="108" eb="109">
      <t>サン</t>
    </rPh>
    <rPh sb="110" eb="111">
      <t>ネン</t>
    </rPh>
    <rPh sb="111" eb="113">
      <t>ヘイキン</t>
    </rPh>
    <rPh sb="115" eb="117">
      <t>サンテイ</t>
    </rPh>
    <rPh sb="124" eb="126">
      <t>コンカイ</t>
    </rPh>
    <rPh sb="126" eb="127">
      <t>ノゾ</t>
    </rPh>
    <rPh sb="130" eb="132">
      <t>レイワ</t>
    </rPh>
    <rPh sb="133" eb="135">
      <t>ネンド</t>
    </rPh>
    <rPh sb="137" eb="139">
      <t>サンニュウ</t>
    </rPh>
    <rPh sb="142" eb="144">
      <t>レイワ</t>
    </rPh>
    <rPh sb="145" eb="147">
      <t>ネンド</t>
    </rPh>
    <rPh sb="149" eb="151">
      <t>ヒカク</t>
    </rPh>
    <rPh sb="185" eb="187">
      <t>ガンリ</t>
    </rPh>
    <rPh sb="187" eb="190">
      <t>ショウカンキン</t>
    </rPh>
    <rPh sb="191" eb="193">
      <t>ゾウカ</t>
    </rPh>
    <rPh sb="208" eb="210">
      <t>ゾウカ</t>
    </rPh>
    <rPh sb="269" eb="271">
      <t>サンニュウ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</si>
</sst>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B8AF-4D6B-899C-4DF01646CF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39420</c:v>
                </c:pt>
                <c:pt idx="1">
                  <c:v>29353</c:v>
                </c:pt>
                <c:pt idx="2">
                  <c:v>15487</c:v>
                </c:pt>
                <c:pt idx="3">
                  <c:v>13695</c:v>
                </c:pt>
                <c:pt idx="4">
                  <c:v>16375</c:v>
                </c:pt>
              </c:numCache>
            </c:numRef>
          </c:val>
          <c:smooth val="0"/>
          <c:extLst>
            <c:ext xmlns:c16="http://schemas.microsoft.com/office/drawing/2014/chart" uri="{C3380CC4-5D6E-409C-BE32-E72D297353CC}">
              <c16:uniqueId val="{00000001-B8AF-4D6B-899C-4DF01646CF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5.04</c:v>
                </c:pt>
                <c:pt idx="1">
                  <c:v>6.06</c:v>
                </c:pt>
                <c:pt idx="2">
                  <c:v>9.4700000000000006</c:v>
                </c:pt>
                <c:pt idx="3">
                  <c:v>8.99</c:v>
                </c:pt>
                <c:pt idx="4">
                  <c:v>8.36</c:v>
                </c:pt>
              </c:numCache>
            </c:numRef>
          </c:val>
          <c:extLst>
            <c:ext xmlns:c16="http://schemas.microsoft.com/office/drawing/2014/chart" uri="{C3380CC4-5D6E-409C-BE32-E72D297353CC}">
              <c16:uniqueId val="{00000000-129A-485F-9E6A-52AA13987D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13.34</c:v>
                </c:pt>
                <c:pt idx="1">
                  <c:v>11.38</c:v>
                </c:pt>
                <c:pt idx="2">
                  <c:v>13.42</c:v>
                </c:pt>
                <c:pt idx="3">
                  <c:v>18.84</c:v>
                </c:pt>
                <c:pt idx="4">
                  <c:v>18.2</c:v>
                </c:pt>
              </c:numCache>
            </c:numRef>
          </c:val>
          <c:extLst>
            <c:ext xmlns:c16="http://schemas.microsoft.com/office/drawing/2014/chart" uri="{C3380CC4-5D6E-409C-BE32-E72D297353CC}">
              <c16:uniqueId val="{00000001-129A-485F-9E6A-52AA13987D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-3.49</c:v>
                </c:pt>
                <c:pt idx="1">
                  <c:v>-2.27</c:v>
                </c:pt>
                <c:pt idx="2">
                  <c:v>3.77</c:v>
                </c:pt>
                <c:pt idx="3">
                  <c:v>-0.72</c:v>
                </c:pt>
                <c:pt idx="4">
                  <c:v>-4.78</c:v>
                </c:pt>
              </c:numCache>
            </c:numRef>
          </c:val>
          <c:smooth val="0"/>
          <c:extLst>
            <c:ext xmlns:c16="http://schemas.microsoft.com/office/drawing/2014/chart" uri="{C3380CC4-5D6E-409C-BE32-E72D297353CC}">
              <c16:uniqueId val="{00000002-129A-485F-9E6A-52AA13987D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F7-4D2D-AA34-B9CD5FD1BB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F7-4D2D-AA34-B9CD5FD1BB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4F7-4D2D-AA34-B9CD5FD1BBE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0.03</c:v>
                </c:pt>
                <c:pt idx="4">
                  <c:v>#N/A</c:v>
                </c:pt>
                <c:pt idx="5">
                  <c:v>0.04</c:v>
                </c:pt>
                <c:pt idx="6">
                  <c:v>#N/A</c:v>
                </c:pt>
                <c:pt idx="7">
                  <c:v>0.06</c:v>
                </c:pt>
                <c:pt idx="8">
                  <c:v>#N/A</c:v>
                </c:pt>
                <c:pt idx="9">
                  <c:v>0.09</c:v>
                </c:pt>
              </c:numCache>
            </c:numRef>
          </c:val>
          <c:extLst>
            <c:ext xmlns:c16="http://schemas.microsoft.com/office/drawing/2014/chart" uri="{C3380CC4-5D6E-409C-BE32-E72D297353CC}">
              <c16:uniqueId val="{00000003-44F7-4D2D-AA34-B9CD5FD1BBEF}"/>
            </c:ext>
          </c:extLst>
        </c:ser>
        <c:ser>
          <c:idx val="4"/>
          <c:order val="4"/>
          <c:tx>
            <c:strRef>
              <c:f>データシート!$A$31</c:f>
              <c:strCache>
                <c:ptCount val="1"/>
                <c:pt idx="0">
                  <c:v>町営墓地事業特別会計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0.49</c:v>
                </c:pt>
                <c:pt idx="2">
                  <c:v>#N/A</c:v>
                </c:pt>
                <c:pt idx="3">
                  <c:v>0.44</c:v>
                </c:pt>
                <c:pt idx="4">
                  <c:v>#N/A</c:v>
                </c:pt>
                <c:pt idx="5">
                  <c:v>0.51</c:v>
                </c:pt>
                <c:pt idx="6">
                  <c:v>#N/A</c:v>
                </c:pt>
                <c:pt idx="7">
                  <c:v>0.55000000000000004</c:v>
                </c:pt>
                <c:pt idx="8">
                  <c:v>#N/A</c:v>
                </c:pt>
                <c:pt idx="9">
                  <c:v>0.63</c:v>
                </c:pt>
              </c:numCache>
            </c:numRef>
          </c:val>
          <c:extLst>
            <c:ext xmlns:c16="http://schemas.microsoft.com/office/drawing/2014/chart" uri="{C3380CC4-5D6E-409C-BE32-E72D297353CC}">
              <c16:uniqueId val="{00000004-44F7-4D2D-AA34-B9CD5FD1BBE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0.71</c:v>
                </c:pt>
                <c:pt idx="2">
                  <c:v>#N/A</c:v>
                </c:pt>
                <c:pt idx="3">
                  <c:v>0.56999999999999995</c:v>
                </c:pt>
                <c:pt idx="4">
                  <c:v>#N/A</c:v>
                </c:pt>
                <c:pt idx="5">
                  <c:v>0.97</c:v>
                </c:pt>
                <c:pt idx="6">
                  <c:v>#N/A</c:v>
                </c:pt>
                <c:pt idx="7">
                  <c:v>1.01</c:v>
                </c:pt>
                <c:pt idx="8">
                  <c:v>#N/A</c:v>
                </c:pt>
                <c:pt idx="9">
                  <c:v>1.82</c:v>
                </c:pt>
              </c:numCache>
            </c:numRef>
          </c:val>
          <c:extLst>
            <c:ext xmlns:c16="http://schemas.microsoft.com/office/drawing/2014/chart" uri="{C3380CC4-5D6E-409C-BE32-E72D297353CC}">
              <c16:uniqueId val="{00000005-44F7-4D2D-AA34-B9CD5FD1BBE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1.1599999999999999</c:v>
                </c:pt>
                <c:pt idx="4">
                  <c:v>#N/A</c:v>
                </c:pt>
                <c:pt idx="5">
                  <c:v>1.86</c:v>
                </c:pt>
                <c:pt idx="6">
                  <c:v>#N/A</c:v>
                </c:pt>
                <c:pt idx="7">
                  <c:v>2.2599999999999998</c:v>
                </c:pt>
                <c:pt idx="8">
                  <c:v>#N/A</c:v>
                </c:pt>
                <c:pt idx="9">
                  <c:v>2.13</c:v>
                </c:pt>
              </c:numCache>
            </c:numRef>
          </c:val>
          <c:extLst>
            <c:ext xmlns:c16="http://schemas.microsoft.com/office/drawing/2014/chart" uri="{C3380CC4-5D6E-409C-BE32-E72D297353CC}">
              <c16:uniqueId val="{00000006-44F7-4D2D-AA34-B9CD5FD1BBE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0.81</c:v>
                </c:pt>
                <c:pt idx="2">
                  <c:v>#N/A</c:v>
                </c:pt>
                <c:pt idx="3">
                  <c:v>1.83</c:v>
                </c:pt>
                <c:pt idx="4">
                  <c:v>#N/A</c:v>
                </c:pt>
                <c:pt idx="5">
                  <c:v>1.55</c:v>
                </c:pt>
                <c:pt idx="6">
                  <c:v>#N/A</c:v>
                </c:pt>
                <c:pt idx="7">
                  <c:v>4.09</c:v>
                </c:pt>
                <c:pt idx="8">
                  <c:v>#N/A</c:v>
                </c:pt>
                <c:pt idx="9">
                  <c:v>3.74</c:v>
                </c:pt>
              </c:numCache>
            </c:numRef>
          </c:val>
          <c:extLst>
            <c:ext xmlns:c16="http://schemas.microsoft.com/office/drawing/2014/chart" uri="{C3380CC4-5D6E-409C-BE32-E72D297353CC}">
              <c16:uniqueId val="{00000007-44F7-4D2D-AA34-B9CD5FD1BBE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7.84</c:v>
                </c:pt>
                <c:pt idx="2">
                  <c:v>#N/A</c:v>
                </c:pt>
                <c:pt idx="3">
                  <c:v>8.06</c:v>
                </c:pt>
                <c:pt idx="4">
                  <c:v>#N/A</c:v>
                </c:pt>
                <c:pt idx="5">
                  <c:v>8.17</c:v>
                </c:pt>
                <c:pt idx="6">
                  <c:v>#N/A</c:v>
                </c:pt>
                <c:pt idx="7">
                  <c:v>5.92</c:v>
                </c:pt>
                <c:pt idx="8">
                  <c:v>#N/A</c:v>
                </c:pt>
                <c:pt idx="9">
                  <c:v>6.03</c:v>
                </c:pt>
              </c:numCache>
            </c:numRef>
          </c:val>
          <c:extLst>
            <c:ext xmlns:c16="http://schemas.microsoft.com/office/drawing/2014/chart" uri="{C3380CC4-5D6E-409C-BE32-E72D297353CC}">
              <c16:uniqueId val="{00000008-44F7-4D2D-AA34-B9CD5FD1BB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4.54</c:v>
                </c:pt>
                <c:pt idx="2">
                  <c:v>#N/A</c:v>
                </c:pt>
                <c:pt idx="3">
                  <c:v>5.61</c:v>
                </c:pt>
                <c:pt idx="4">
                  <c:v>#N/A</c:v>
                </c:pt>
                <c:pt idx="5">
                  <c:v>8.94</c:v>
                </c:pt>
                <c:pt idx="6">
                  <c:v>#N/A</c:v>
                </c:pt>
                <c:pt idx="7">
                  <c:v>8.43</c:v>
                </c:pt>
                <c:pt idx="8">
                  <c:v>#N/A</c:v>
                </c:pt>
                <c:pt idx="9">
                  <c:v>7.73</c:v>
                </c:pt>
              </c:numCache>
            </c:numRef>
          </c:val>
          <c:extLst>
            <c:ext xmlns:c16="http://schemas.microsoft.com/office/drawing/2014/chart" uri="{C3380CC4-5D6E-409C-BE32-E72D297353CC}">
              <c16:uniqueId val="{00000009-44F7-4D2D-AA34-B9CD5FD1BB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588</c:v>
                </c:pt>
                <c:pt idx="5">
                  <c:v>605</c:v>
                </c:pt>
                <c:pt idx="8">
                  <c:v>596</c:v>
                </c:pt>
                <c:pt idx="11">
                  <c:v>613</c:v>
                </c:pt>
                <c:pt idx="14">
                  <c:v>616</c:v>
                </c:pt>
              </c:numCache>
            </c:numRef>
          </c:val>
          <c:extLst>
            <c:ext xmlns:c16="http://schemas.microsoft.com/office/drawing/2014/chart" uri="{C3380CC4-5D6E-409C-BE32-E72D297353CC}">
              <c16:uniqueId val="{00000000-1988-465E-8EC8-7BCF59BB24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88-465E-8EC8-7BCF59BB24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988-465E-8EC8-7BCF59BB24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c:v>
                </c:pt>
                <c:pt idx="3">
                  <c:v>34</c:v>
                </c:pt>
                <c:pt idx="6">
                  <c:v>33</c:v>
                </c:pt>
                <c:pt idx="9">
                  <c:v>55</c:v>
                </c:pt>
                <c:pt idx="12">
                  <c:v>90</c:v>
                </c:pt>
              </c:numCache>
            </c:numRef>
          </c:val>
          <c:extLst>
            <c:ext xmlns:c16="http://schemas.microsoft.com/office/drawing/2014/chart" uri="{C3380CC4-5D6E-409C-BE32-E72D297353CC}">
              <c16:uniqueId val="{00000003-1988-465E-8EC8-7BCF59BB24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313</c:v>
                </c:pt>
                <c:pt idx="3">
                  <c:v>299</c:v>
                </c:pt>
                <c:pt idx="6">
                  <c:v>270</c:v>
                </c:pt>
                <c:pt idx="9">
                  <c:v>288</c:v>
                </c:pt>
                <c:pt idx="12">
                  <c:v>281</c:v>
                </c:pt>
              </c:numCache>
            </c:numRef>
          </c:val>
          <c:extLst>
            <c:ext xmlns:c16="http://schemas.microsoft.com/office/drawing/2014/chart" uri="{C3380CC4-5D6E-409C-BE32-E72D297353CC}">
              <c16:uniqueId val="{00000004-1988-465E-8EC8-7BCF59BB24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88-465E-8EC8-7BCF59BB24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88-465E-8EC8-7BCF59BB24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605</c:v>
                </c:pt>
                <c:pt idx="3">
                  <c:v>591</c:v>
                </c:pt>
                <c:pt idx="6">
                  <c:v>665</c:v>
                </c:pt>
                <c:pt idx="9">
                  <c:v>712</c:v>
                </c:pt>
                <c:pt idx="12">
                  <c:v>720</c:v>
                </c:pt>
              </c:numCache>
            </c:numRef>
          </c:val>
          <c:extLst>
            <c:ext xmlns:c16="http://schemas.microsoft.com/office/drawing/2014/chart" uri="{C3380CC4-5D6E-409C-BE32-E72D297353CC}">
              <c16:uniqueId val="{00000007-1988-465E-8EC8-7BCF59BB24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359</c:v>
                </c:pt>
                <c:pt idx="2">
                  <c:v>#N/A</c:v>
                </c:pt>
                <c:pt idx="3">
                  <c:v>#N/A</c:v>
                </c:pt>
                <c:pt idx="4">
                  <c:v>319</c:v>
                </c:pt>
                <c:pt idx="5">
                  <c:v>#N/A</c:v>
                </c:pt>
                <c:pt idx="6">
                  <c:v>#N/A</c:v>
                </c:pt>
                <c:pt idx="7">
                  <c:v>372</c:v>
                </c:pt>
                <c:pt idx="8">
                  <c:v>#N/A</c:v>
                </c:pt>
                <c:pt idx="9">
                  <c:v>#N/A</c:v>
                </c:pt>
                <c:pt idx="10">
                  <c:v>442</c:v>
                </c:pt>
                <c:pt idx="11">
                  <c:v>#N/A</c:v>
                </c:pt>
                <c:pt idx="12">
                  <c:v>#N/A</c:v>
                </c:pt>
                <c:pt idx="13">
                  <c:v>475</c:v>
                </c:pt>
                <c:pt idx="14">
                  <c:v>#N/A</c:v>
                </c:pt>
              </c:numCache>
            </c:numRef>
          </c:val>
          <c:smooth val="0"/>
          <c:extLst>
            <c:ext xmlns:c16="http://schemas.microsoft.com/office/drawing/2014/chart" uri="{C3380CC4-5D6E-409C-BE32-E72D297353CC}">
              <c16:uniqueId val="{00000008-1988-465E-8EC8-7BCF59BB24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8243</c:v>
                </c:pt>
                <c:pt idx="5">
                  <c:v>8147</c:v>
                </c:pt>
                <c:pt idx="8">
                  <c:v>8152</c:v>
                </c:pt>
                <c:pt idx="11">
                  <c:v>7831</c:v>
                </c:pt>
                <c:pt idx="14">
                  <c:v>7481</c:v>
                </c:pt>
              </c:numCache>
            </c:numRef>
          </c:val>
          <c:extLst>
            <c:ext xmlns:c16="http://schemas.microsoft.com/office/drawing/2014/chart" uri="{C3380CC4-5D6E-409C-BE32-E72D297353CC}">
              <c16:uniqueId val="{00000000-D049-483B-BF5F-7746BC0A9D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49-483B-BF5F-7746BC0A9D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1395</c:v>
                </c:pt>
                <c:pt idx="5">
                  <c:v>1323</c:v>
                </c:pt>
                <c:pt idx="8">
                  <c:v>1942</c:v>
                </c:pt>
                <c:pt idx="11">
                  <c:v>2409</c:v>
                </c:pt>
                <c:pt idx="14">
                  <c:v>2501</c:v>
                </c:pt>
              </c:numCache>
            </c:numRef>
          </c:val>
          <c:extLst>
            <c:ext xmlns:c16="http://schemas.microsoft.com/office/drawing/2014/chart" uri="{C3380CC4-5D6E-409C-BE32-E72D297353CC}">
              <c16:uniqueId val="{00000002-D049-483B-BF5F-7746BC0A9D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9-483B-BF5F-7746BC0A9D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49-483B-BF5F-7746BC0A9D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c:v>
                </c:pt>
                <c:pt idx="3">
                  <c:v>11</c:v>
                </c:pt>
                <c:pt idx="6">
                  <c:v>10</c:v>
                </c:pt>
                <c:pt idx="9">
                  <c:v>10</c:v>
                </c:pt>
                <c:pt idx="12">
                  <c:v>10</c:v>
                </c:pt>
              </c:numCache>
            </c:numRef>
          </c:val>
          <c:extLst>
            <c:ext xmlns:c16="http://schemas.microsoft.com/office/drawing/2014/chart" uri="{C3380CC4-5D6E-409C-BE32-E72D297353CC}">
              <c16:uniqueId val="{00000005-D049-483B-BF5F-7746BC0A9D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9-483B-BF5F-7746BC0A9D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465</c:v>
                </c:pt>
                <c:pt idx="3">
                  <c:v>453</c:v>
                </c:pt>
                <c:pt idx="6">
                  <c:v>536</c:v>
                </c:pt>
                <c:pt idx="9">
                  <c:v>500</c:v>
                </c:pt>
                <c:pt idx="12">
                  <c:v>502</c:v>
                </c:pt>
              </c:numCache>
            </c:numRef>
          </c:val>
          <c:extLst>
            <c:ext xmlns:c16="http://schemas.microsoft.com/office/drawing/2014/chart" uri="{C3380CC4-5D6E-409C-BE32-E72D297353CC}">
              <c16:uniqueId val="{00000007-D049-483B-BF5F-7746BC0A9D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3316</c:v>
                </c:pt>
                <c:pt idx="3">
                  <c:v>3146</c:v>
                </c:pt>
                <c:pt idx="6">
                  <c:v>2871</c:v>
                </c:pt>
                <c:pt idx="9">
                  <c:v>2608</c:v>
                </c:pt>
                <c:pt idx="12">
                  <c:v>2448</c:v>
                </c:pt>
              </c:numCache>
            </c:numRef>
          </c:val>
          <c:extLst>
            <c:ext xmlns:c16="http://schemas.microsoft.com/office/drawing/2014/chart" uri="{C3380CC4-5D6E-409C-BE32-E72D297353CC}">
              <c16:uniqueId val="{00000008-D049-483B-BF5F-7746BC0A9D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049-483B-BF5F-7746BC0A9D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7312</c:v>
                </c:pt>
                <c:pt idx="3">
                  <c:v>7523</c:v>
                </c:pt>
                <c:pt idx="6">
                  <c:v>7147</c:v>
                </c:pt>
                <c:pt idx="9">
                  <c:v>6724</c:v>
                </c:pt>
                <c:pt idx="12">
                  <c:v>6298</c:v>
                </c:pt>
              </c:numCache>
            </c:numRef>
          </c:val>
          <c:extLst>
            <c:ext xmlns:c16="http://schemas.microsoft.com/office/drawing/2014/chart" uri="{C3380CC4-5D6E-409C-BE32-E72D297353CC}">
              <c16:uniqueId val="{0000000A-D049-483B-BF5F-7746BC0A9D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1466</c:v>
                </c:pt>
                <c:pt idx="2">
                  <c:v>#N/A</c:v>
                </c:pt>
                <c:pt idx="3">
                  <c:v>#N/A</c:v>
                </c:pt>
                <c:pt idx="4">
                  <c:v>1662</c:v>
                </c:pt>
                <c:pt idx="5">
                  <c:v>#N/A</c:v>
                </c:pt>
                <c:pt idx="6">
                  <c:v>#N/A</c:v>
                </c:pt>
                <c:pt idx="7">
                  <c:v>471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49-483B-BF5F-7746BC0A9D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789</c:v>
                </c:pt>
                <c:pt idx="1">
                  <c:v>1079</c:v>
                </c:pt>
                <c:pt idx="2">
                  <c:v>1071</c:v>
                </c:pt>
              </c:numCache>
            </c:numRef>
          </c:val>
          <c:extLst>
            <c:ext xmlns:c16="http://schemas.microsoft.com/office/drawing/2014/chart" uri="{C3380CC4-5D6E-409C-BE32-E72D297353CC}">
              <c16:uniqueId val="{00000000-E59A-47F9-BD67-EC59F5D3B8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113</c:v>
                </c:pt>
                <c:pt idx="1">
                  <c:v>113</c:v>
                </c:pt>
                <c:pt idx="2">
                  <c:v>113</c:v>
                </c:pt>
              </c:numCache>
            </c:numRef>
          </c:val>
          <c:extLst>
            <c:ext xmlns:c16="http://schemas.microsoft.com/office/drawing/2014/chart" uri="{C3380CC4-5D6E-409C-BE32-E72D297353CC}">
              <c16:uniqueId val="{00000001-E59A-47F9-BD67-EC59F5D3B8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496</c:v>
                </c:pt>
                <c:pt idx="1">
                  <c:v>497</c:v>
                </c:pt>
                <c:pt idx="2">
                  <c:v>495</c:v>
                </c:pt>
              </c:numCache>
            </c:numRef>
          </c:val>
          <c:extLst>
            <c:ext xmlns:c16="http://schemas.microsoft.com/office/drawing/2014/chart" uri="{C3380CC4-5D6E-409C-BE32-E72D297353CC}">
              <c16:uniqueId val="{00000002-E59A-47F9-BD67-EC59F5D3B8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3534294516905613E-4"/>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{3E8B19AA-2AEB-49F8-AC53-15452E7C9B92}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A59-4C4C-BD2B-FA7754D642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{A6D2FB13-A19E-4D10-9D6E-2126E4E2B7E7}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59-4C4C-BD2B-FA7754D642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{F3E66A2C-CDDD-4439-AF7C-37B2966B25D7}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59-4C4C-BD2B-FA7754D642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{570B3731-77D0-4F07-856A-664A716E32B7}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59-4C4C-BD2B-FA7754D642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{6EAE5177-F42F-43B0-9DF1-CE393083C75B}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59-4C4C-BD2B-FA7754D64284}"/>
                </c:ext>
              </c:extLst>
            </c:dLbl>
            <c:dLbl>
              <c:idx val="8"/>
              <c:layout>
                <c:manualLayout>
                  <c:x val="0"/>
                  <c:y val="1.3534294516913883E-4"/>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{02683CD7-3CD8-4389-8D0D-E9C19E3192ED}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A59-4C4C-BD2B-FA7754D6428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{54F245BE-68E0-4483-A5AE-EC2BC8A0B3E7}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A59-4C4C-BD2B-FA7754D642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{C5CBA0BD-C137-49FF-8331-353A4F74D066}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A59-4C4C-BD2B-FA7754D642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{DBB640FB-746E-4888-BFAD-06092E6CB34C}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A59-4C4C-BD2B-FA7754D642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c:v>
                </c:pt>
                <c:pt idx="8">
                  <c:v>69.900000000000006</c:v>
                </c:pt>
                <c:pt idx="16">
                  <c:v>71.7</c:v>
                </c:pt>
                <c:pt idx="24">
                  <c:v>73.8</c:v>
                </c:pt>
                <c:pt idx="32">
                  <c:v>75.8</c:v>
                </c:pt>
              </c:numCache>
            </c:numRef>
          </c:xVal>
          <c:yVal>
            <c:numRef>
              <c:f>公会計指標分析・財政指標組合せ分析表!$BP$51:$DC$51</c:f>
              <c:numCache>
                <c:formatCode>#,##0.0;"▲ "#,##0.0</c:formatCode>
                <c:ptCount val="40"/>
                <c:pt idx="0">
                  <c:v>31.2</c:v>
                </c:pt>
                <c:pt idx="8">
                  <c:v>33.700000000000003</c:v>
                </c:pt>
                <c:pt idx="16">
                  <c:v>8.9</c:v>
                </c:pt>
              </c:numCache>
            </c:numRef>
          </c:yVal>
          <c:smooth val="0"/>
          <c:extLst>
            <c:ext xmlns:c16="http://schemas.microsoft.com/office/drawing/2014/chart" uri="{C3380CC4-5D6E-409C-BE32-E72D297353CC}">
              <c16:uniqueId val="{00000009-1A59-4C4C-BD2B-FA7754D642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{84589EB8-5B13-4339-A98F-D1D513F8A4F8}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A59-4C4C-BD2B-FA7754D642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{78DF1300-CA9D-4282-97A6-E80E52EE83FE}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59-4C4C-BD2B-FA7754D642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{7CED9BB1-C19B-4293-A1A6-1D6EB387E312}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59-4C4C-BD2B-FA7754D642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{5872A7E0-71E4-4FFC-B1E5-6D4504552FBC}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59-4C4C-BD2B-FA7754D642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{359D6196-785C-48B6-AA5E-0DC8E2AC2B3C}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59-4C4C-BD2B-FA7754D6428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{67465B86-E76E-423B-AB75-0C05AF9092CE}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A59-4C4C-BD2B-FA7754D6428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{89362011-4DB5-484C-A979-59F23913A83F}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A59-4C4C-BD2B-FA7754D64284}"/>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{238300A6-FCDD-4D62-A6B0-FA3656658A2B}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A59-4C4C-BD2B-FA7754D64284}"/>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{08FF5664-5C67-44AF-95F9-AD6DB73CDAB9}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A59-4C4C-BD2B-FA7754D642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A59-4C4C-BD2B-FA7754D64284}"/>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{4178CCB2-51CD-47F6-AC50-D99F4310CAD9}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8EB-4D2A-84B9-585DCEF3F2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{ED70011A-C23A-48F2-91FC-BCAC0ED37E79}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EB-4D2A-84B9-585DCEF3F2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{7586C4E5-9FE4-4157-B8AC-0F06184425BA}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EB-4D2A-84B9-585DCEF3F2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{EB0FAE7D-00FA-4A52-8C09-1CBAA4F7B259}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EB-4D2A-84B9-585DCEF3F2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{48F0EBDE-4A38-4984-A3D4-EB4C7400115A}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EB-4D2A-84B9-585DCEF3F27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{01C4FC28-A88A-40B0-A007-916003B79093}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8EB-4D2A-84B9-585DCEF3F27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{5CE934F1-CA6D-4B69-B442-7D2F8840E701}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8EB-4D2A-84B9-585DCEF3F27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{7DE8E4EB-00D9-4334-87DB-34167A007345}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8EB-4D2A-84B9-585DCEF3F27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{00FDFB38-C94F-4393-81F6-461DF17C5E0E}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8EB-4D2A-84B9-585DCEF3F2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7.2</c:v>
                </c:pt>
                <c:pt idx="16">
                  <c:v>7</c:v>
                </c:pt>
                <c:pt idx="24">
                  <c:v>7.3</c:v>
                </c:pt>
                <c:pt idx="32">
                  <c:v>8.1999999999999993</c:v>
                </c:pt>
              </c:numCache>
            </c:numRef>
          </c:xVal>
          <c:yVal>
            <c:numRef>
              <c:f>公会計指標分析・財政指標組合せ分析表!$BP$73:$DC$73</c:f>
              <c:numCache>
                <c:formatCode>#,##0.0;"▲ "#,##0.0</c:formatCode>
                <c:ptCount val="40"/>
                <c:pt idx="0">
                  <c:v>31.2</c:v>
                </c:pt>
                <c:pt idx="8">
                  <c:v>33.700000000000003</c:v>
                </c:pt>
                <c:pt idx="16">
                  <c:v>8.9</c:v>
                </c:pt>
              </c:numCache>
            </c:numRef>
          </c:yVal>
          <c:smooth val="0"/>
          <c:extLst>
            <c:ext xmlns:c16="http://schemas.microsoft.com/office/drawing/2014/chart" uri="{C3380CC4-5D6E-409C-BE32-E72D297353CC}">
              <c16:uniqueId val="{00000009-C8EB-4D2A-84B9-585DCEF3F2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{73FBD4CB-144E-42F2-A969-70FB2CA9C153}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8EB-4D2A-84B9-585DCEF3F2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{66BD4DB5-EE29-46FE-A5C7-984E942D1F18}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EB-4D2A-84B9-585DCEF3F2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{61B22E94-AAA9-4DC6-ACD6-02C9DABBC73C}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EB-4D2A-84B9-585DCEF3F2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{829C7333-762E-47DA-A4D9-FC1126F0C291}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EB-4D2A-84B9-585DCEF3F2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{296992C5-A874-4695-835D-77E5946A77B6}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EB-4D2A-84B9-585DCEF3F27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{65D8BCFF-2ADD-4795-BE6F-137174ECA925}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8EB-4D2A-84B9-585DCEF3F27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{DF1E2EFF-1A48-4AC2-B991-BB650EDA020B}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8EB-4D2A-84B9-585DCEF3F27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{D684CE57-D0B8-4B11-A537-B7F27870C5A2}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8EB-4D2A-84B9-585DCEF3F27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{6D9E7D25-D3DB-4F7E-9A72-6E02D34093B2}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8EB-4D2A-84B9-585DCEF3F2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C8EB-4D2A-84B9-585DCEF3F27E}"/>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栃木県野木町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年度償還開始の臨時財政対策債等の影響により、前年度と比較して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算入公債費等については、投資的経費の財源として交付税算入率の高い地方債を優先的に発行し、算入のない地方債の発行を抑制することにより高い水準で推移している。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今後、工業団地造成事業に伴う公債費の増加が想定されるため、引き続き地方債発行事業の峻別及び交付税算入率の高い有利な地方債の活用により、健全な財政運営に努める。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数値無し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栃木県野木町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年度における地方債の現在高については、元利償還金に対し借入額が下回ったことにより、前年度と比較して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充当可能基金については、令和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月発生突風災害復旧の充当により財政調整基金及び災害基金は減となったが、義務教育施設整備基金等の増により、前年度と比較して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今後も交付税算入率の高い有利な地方債の発行を行い、事業の見直しや組織機構改革等により経常経費の削減に努め、また事業の峻別を行うことで、基金の確保に努め、将来負担の抑制を図っていく。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栃木県野木町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月発生突風災害復旧にて財政調整基金や災害基金を取り崩したこと等により、前年度と比較して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期野木町財政計画では、計画期間である令和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扶助費・公債費等の増加を見込んでおり、また物価高騰等の影響による更なる歳出経費の増加も想定されるため、国庫補助等の特定財源の最大限の有効活用やネーミングライツの活用等により歳入の確保に努め、限られた一般財源の効率的な運用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公共施設整備基金：公共用の施設の整備促進を図る。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まちづくり基金：明るく住みよい豊かな郷土をつくるため。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義務教育施設整備基金：義務教育施設の整備を図る。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地域福祉基金：高齢者の保健福祉の増進等地域福祉の向上に資するため。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重要文化財野木町煉瓦窯保存基金：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国指定重要文化財旧下野煉化製造会社煉瓦窯の保存、修復及び維持管理を図る。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義務教育施設整備基金：毎年度行っている積立による増加。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重要文化財野木町煉瓦窯保存基金：寄附金による増加。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総合管理計画や個別施設計画により、公共施設の更新・改修等が今後見込まれるため、財源として必要額を確保できるよう、公共施設整備基金及び義務教育施設整備基金の確保に努めていく。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また、少子高齢化、医療の高度化等による社会保障経費の増加に対応できるよう、地域福祉基金の残高維持・確保に努める。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その他特定目的基金についても、各需要に対応できるよう一定額の確保に努める。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月発生突風災害復旧にて財政調整基金を取り崩したことにより、前年度と比較して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物価高騰や自然災害等、著しく変動する社会情勢や環境に臨機応変に対応できる弾力的な財政基盤を構築するうえで、財政調整基金積立額の維持は必要不可欠である。標準財政規模の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程度である約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億円以上を確保・維持できるよう、経常経費の削減や特定財源の最大限の活用等、効率的な財政運営に努める。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年度においては積立・取崩しをしていないため、前年度と比較して増減はない。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工業団地造成事業等の発行済み地方債に係る元金償還開始に伴い公債費の増加が想定され、また物価高騰や自然災害など著しく変動する社会情勢や環境に臨機応変に対応するため、繰上償還等による将来負担の軽減や経常経費の削減、特定財源の最大限の活用等を行い、効率的な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25,006
24,528
30.27
9,505,369
8,969,070
492,044
5,884,937
6,297,928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ポイント上回っており、一部施設の減価償却率が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となっていること等が要因と考えられる。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増加傾向であり、今後も公共施設の更なる老朽化が想定されることから、公共施設総合管理計画等に基づき、施設の点検・診断や計画的な予防保全による長寿命化を進め、将来負担の軽減や有形固定資産減価償却率の改善を図っていく。</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120862</xdr:rowOff>
    </xdr:from>
    <xdr:to>
      <xdr:col>23</xdr:col>
      <xdr:colOff>136525</xdr:colOff>
      <xdr:row>34</xdr:row>
      <xdr:rowOff>51012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65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99289</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652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48895</xdr:rowOff>
    </xdr:from>
    <xdr:to>
      <xdr:col>19</xdr:col>
      <xdr:colOff>187325</xdr:colOff>
      <xdr:row>33</xdr:row>
      <xdr:rowOff>150495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99695</xdr:rowOff>
    </xdr:from>
    <xdr:to>
      <xdr:col>23</xdr:col>
      <xdr:colOff>85725</xdr:colOff>
      <xdr:row>34</xdr:row>
      <xdr:rowOff>212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6529070"/>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144780</xdr:rowOff>
    </xdr:from>
    <xdr:to>
      <xdr:col>15</xdr:col>
      <xdr:colOff>187325</xdr:colOff>
      <xdr:row>33</xdr:row>
      <xdr:rowOff>74930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24130</xdr:rowOff>
    </xdr:from>
    <xdr:to>
      <xdr:col>19</xdr:col>
      <xdr:colOff>136525</xdr:colOff>
      <xdr:row>33</xdr:row>
      <xdr:rowOff>99695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645350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80010</xdr:rowOff>
    </xdr:from>
    <xdr:to>
      <xdr:col>11</xdr:col>
      <xdr:colOff>187325</xdr:colOff>
      <xdr:row>33</xdr:row>
      <xdr:rowOff>10160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130810</xdr:rowOff>
    </xdr:from>
    <xdr:to>
      <xdr:col>15</xdr:col>
      <xdr:colOff>136525</xdr:colOff>
      <xdr:row>33</xdr:row>
      <xdr:rowOff>24130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638873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47625</xdr:rowOff>
    </xdr:from>
    <xdr:to>
      <xdr:col>7</xdr:col>
      <xdr:colOff>187325</xdr:colOff>
      <xdr:row>32</xdr:row>
      <xdr:rowOff>149225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98425</xdr:rowOff>
    </xdr:from>
    <xdr:to>
      <xdr:col>11</xdr:col>
      <xdr:colOff>136525</xdr:colOff>
      <xdr:row>32</xdr:row>
      <xdr:rowOff>130810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635635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141622</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66057</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649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1287</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140352</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ポイント下回っている。これは、将来負担額における地方債の現在高の減少や普通交付税の増等によるものである。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今後も、事業の選別や繰上償還、地方債の新規発行抑制等を図り、債務償還比率の更なる抑制に努めていく。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4953</xdr:rowOff>
    </xdr:from>
    <xdr:to>
      <xdr:col>76</xdr:col>
      <xdr:colOff>73025</xdr:colOff>
      <xdr:row>29</xdr:row>
      <xdr:rowOff>106553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27830</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5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45254</xdr:rowOff>
    </xdr:from>
    <xdr:to>
      <xdr:col>72</xdr:col>
      <xdr:colOff>123825</xdr:colOff>
      <xdr:row>29</xdr:row>
      <xdr:rowOff>146854</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7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55753</xdr:rowOff>
    </xdr:from>
    <xdr:to>
      <xdr:col>76</xdr:col>
      <xdr:colOff>22225</xdr:colOff>
      <xdr:row>29</xdr:row>
      <xdr:rowOff>96054</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4084300" y="5799328"/>
          <a:ext cx="711200" cy="4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35059</xdr:rowOff>
    </xdr:from>
    <xdr:to>
      <xdr:col>68</xdr:col>
      <xdr:colOff>123825</xdr:colOff>
      <xdr:row>29</xdr:row>
      <xdr:rowOff>136659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77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85859</xdr:rowOff>
    </xdr:from>
    <xdr:to>
      <xdr:col>72</xdr:col>
      <xdr:colOff>73025</xdr:colOff>
      <xdr:row>29</xdr:row>
      <xdr:rowOff>96054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3322300" y="5829434"/>
          <a:ext cx="762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71783</xdr:rowOff>
    </xdr:from>
    <xdr:to>
      <xdr:col>64</xdr:col>
      <xdr:colOff>123825</xdr:colOff>
      <xdr:row>32</xdr:row>
      <xdr:rowOff>1933</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61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85859</xdr:rowOff>
    </xdr:from>
    <xdr:to>
      <xdr:col>68</xdr:col>
      <xdr:colOff>73025</xdr:colOff>
      <xdr:row>31</xdr:row>
      <xdr:rowOff>122583</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2560300" y="5829434"/>
          <a:ext cx="762000" cy="37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23806</xdr:rowOff>
    </xdr:from>
    <xdr:to>
      <xdr:col>60</xdr:col>
      <xdr:colOff>123825</xdr:colOff>
      <xdr:row>31</xdr:row>
      <xdr:rowOff>125406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611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74606</xdr:rowOff>
    </xdr:from>
    <xdr:to>
      <xdr:col>64</xdr:col>
      <xdr:colOff>73025</xdr:colOff>
      <xdr:row>31</xdr:row>
      <xdr:rowOff>122583</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1798300" y="6161081"/>
          <a:ext cx="762000" cy="4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163381</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56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127786</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87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164510</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625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116533</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620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25,006
24,528
30.27
9,505,369
8,969,070
492,044
5,884,937
6,297,928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20828</xdr:rowOff>
    </xdr:from>
    <xdr:to>
      <xdr:col>24</xdr:col>
      <xdr:colOff>114300</xdr:colOff>
      <xdr:row>38</xdr:row>
      <xdr:rowOff>122428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170705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71628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53415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38</xdr:row>
      <xdr:rowOff>19050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488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64262</xdr:rowOff>
    </xdr:from>
    <xdr:to>
      <xdr:col>10</xdr:col>
      <xdr:colOff>165100</xdr:colOff>
      <xdr:row>37</xdr:row>
      <xdr:rowOff>165862</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115062</xdr:rowOff>
    </xdr:from>
    <xdr:to>
      <xdr:col>15</xdr:col>
      <xdr:colOff>50800</xdr:colOff>
      <xdr:row>37</xdr:row>
      <xdr:rowOff>144780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45871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39116</xdr:rowOff>
    </xdr:from>
    <xdr:to>
      <xdr:col>6</xdr:col>
      <xdr:colOff>38100</xdr:colOff>
      <xdr:row>37</xdr:row>
      <xdr:rowOff>140716</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89916</xdr:rowOff>
    </xdr:from>
    <xdr:to>
      <xdr:col>10</xdr:col>
      <xdr:colOff>114300</xdr:colOff>
      <xdr:row>37</xdr:row>
      <xdr:rowOff>115062</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43356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60977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15257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156989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50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131843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26162</xdr:rowOff>
    </xdr:from>
    <xdr:to>
      <xdr:col>55</xdr:col>
      <xdr:colOff>50800</xdr:colOff>
      <xdr:row>39</xdr:row>
      <xdr:rowOff>127762</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7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49039</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6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25324</xdr:rowOff>
    </xdr:from>
    <xdr:to>
      <xdr:col>50</xdr:col>
      <xdr:colOff>165100</xdr:colOff>
      <xdr:row>39</xdr:row>
      <xdr:rowOff>126924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7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76124</xdr:rowOff>
    </xdr:from>
    <xdr:to>
      <xdr:col>55</xdr:col>
      <xdr:colOff>0</xdr:colOff>
      <xdr:row>39</xdr:row>
      <xdr:rowOff>76962</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9639300" y="6762674"/>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22276</xdr:rowOff>
    </xdr:from>
    <xdr:to>
      <xdr:col>46</xdr:col>
      <xdr:colOff>38100</xdr:colOff>
      <xdr:row>39</xdr:row>
      <xdr:rowOff>123876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73076</xdr:rowOff>
    </xdr:from>
    <xdr:to>
      <xdr:col>50</xdr:col>
      <xdr:colOff>114300</xdr:colOff>
      <xdr:row>39</xdr:row>
      <xdr:rowOff>76124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8750300" y="675962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24943</xdr:rowOff>
    </xdr:from>
    <xdr:to>
      <xdr:col>41</xdr:col>
      <xdr:colOff>101600</xdr:colOff>
      <xdr:row>39</xdr:row>
      <xdr:rowOff>126543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1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73076</xdr:rowOff>
    </xdr:from>
    <xdr:to>
      <xdr:col>45</xdr:col>
      <xdr:colOff>177800</xdr:colOff>
      <xdr:row>39</xdr:row>
      <xdr:rowOff>75743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75962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27495</xdr:rowOff>
    </xdr:from>
    <xdr:to>
      <xdr:col>36</xdr:col>
      <xdr:colOff>165100</xdr:colOff>
      <xdr:row>39</xdr:row>
      <xdr:rowOff>129095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7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75743</xdr:rowOff>
    </xdr:from>
    <xdr:to>
      <xdr:col>41</xdr:col>
      <xdr:colOff>50800</xdr:colOff>
      <xdr:row>39</xdr:row>
      <xdr:rowOff>78295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762293"/>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143451</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48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140403</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48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143070</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48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145622</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48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66766</xdr:rowOff>
    </xdr:from>
    <xdr:to>
      <xdr:col>24</xdr:col>
      <xdr:colOff>114300</xdr:colOff>
      <xdr:row>63</xdr:row>
      <xdr:rowOff>168366</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8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45193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53703</xdr:rowOff>
    </xdr:from>
    <xdr:to>
      <xdr:col>20</xdr:col>
      <xdr:colOff>38100</xdr:colOff>
      <xdr:row>63</xdr:row>
      <xdr:rowOff>155303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104503</xdr:rowOff>
    </xdr:from>
    <xdr:to>
      <xdr:col>24</xdr:col>
      <xdr:colOff>63500</xdr:colOff>
      <xdr:row>63</xdr:row>
      <xdr:rowOff>117566</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90585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39007</xdr:rowOff>
    </xdr:from>
    <xdr:to>
      <xdr:col>15</xdr:col>
      <xdr:colOff>101600</xdr:colOff>
      <xdr:row>63</xdr:row>
      <xdr:rowOff>140607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89807</xdr:rowOff>
    </xdr:from>
    <xdr:to>
      <xdr:col>19</xdr:col>
      <xdr:colOff>177800</xdr:colOff>
      <xdr:row>63</xdr:row>
      <xdr:rowOff>104503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89115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25944</xdr:rowOff>
    </xdr:from>
    <xdr:to>
      <xdr:col>10</xdr:col>
      <xdr:colOff>165100</xdr:colOff>
      <xdr:row>63</xdr:row>
      <xdr:rowOff>127544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76744</xdr:rowOff>
    </xdr:from>
    <xdr:to>
      <xdr:col>15</xdr:col>
      <xdr:colOff>50800</xdr:colOff>
      <xdr:row>63</xdr:row>
      <xdr:rowOff>89807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8780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9616</xdr:rowOff>
    </xdr:from>
    <xdr:to>
      <xdr:col>6</xdr:col>
      <xdr:colOff>38100</xdr:colOff>
      <xdr:row>63</xdr:row>
      <xdr:rowOff>111216</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60416</xdr:rowOff>
    </xdr:from>
    <xdr:to>
      <xdr:col>10</xdr:col>
      <xdr:colOff>114300</xdr:colOff>
      <xdr:row>63</xdr:row>
      <xdr:rowOff>76744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8617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146430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94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131734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118671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102343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6058</xdr:rowOff>
    </xdr:from>
    <xdr:to>
      <xdr:col>55</xdr:col>
      <xdr:colOff>50800</xdr:colOff>
      <xdr:row>64</xdr:row>
      <xdr:rowOff>107658</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97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92435</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89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6179</xdr:rowOff>
    </xdr:from>
    <xdr:to>
      <xdr:col>50</xdr:col>
      <xdr:colOff>165100</xdr:colOff>
      <xdr:row>64</xdr:row>
      <xdr:rowOff>107779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97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56858</xdr:rowOff>
    </xdr:from>
    <xdr:to>
      <xdr:col>55</xdr:col>
      <xdr:colOff>0</xdr:colOff>
      <xdr:row>64</xdr:row>
      <xdr:rowOff>56979</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1029658"/>
          <a:ext cx="8382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6286</xdr:rowOff>
    </xdr:from>
    <xdr:to>
      <xdr:col>46</xdr:col>
      <xdr:colOff>38100</xdr:colOff>
      <xdr:row>64</xdr:row>
      <xdr:rowOff>107886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9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56979</xdr:rowOff>
    </xdr:from>
    <xdr:to>
      <xdr:col>50</xdr:col>
      <xdr:colOff>114300</xdr:colOff>
      <xdr:row>64</xdr:row>
      <xdr:rowOff>57086</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1029779"/>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6430</xdr:rowOff>
    </xdr:from>
    <xdr:to>
      <xdr:col>41</xdr:col>
      <xdr:colOff>101600</xdr:colOff>
      <xdr:row>64</xdr:row>
      <xdr:rowOff>108030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97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57086</xdr:rowOff>
    </xdr:from>
    <xdr:to>
      <xdr:col>45</xdr:col>
      <xdr:colOff>177800</xdr:colOff>
      <xdr:row>64</xdr:row>
      <xdr:rowOff>57230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1029886"/>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6505</xdr:rowOff>
    </xdr:from>
    <xdr:to>
      <xdr:col>36</xdr:col>
      <xdr:colOff>165100</xdr:colOff>
      <xdr:row>64</xdr:row>
      <xdr:rowOff>108105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9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57230</xdr:rowOff>
    </xdr:from>
    <xdr:to>
      <xdr:col>41</xdr:col>
      <xdr:colOff>50800</xdr:colOff>
      <xdr:row>64</xdr:row>
      <xdr:rowOff>57305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1030030"/>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98906</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107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99013</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107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99157</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107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99232</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10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154178</xdr:rowOff>
    </xdr:from>
    <xdr:to>
      <xdr:col>55</xdr:col>
      <xdr:colOff>50800</xdr:colOff>
      <xdr:row>86</xdr:row>
      <xdr:rowOff>84328</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69105</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64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33528</xdr:rowOff>
    </xdr:from>
    <xdr:to>
      <xdr:col>55</xdr:col>
      <xdr:colOff>0</xdr:colOff>
      <xdr:row>86</xdr:row>
      <xdr:rowOff>33528</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9639300" y="14778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154178</xdr:rowOff>
    </xdr:from>
    <xdr:to>
      <xdr:col>46</xdr:col>
      <xdr:colOff>38100</xdr:colOff>
      <xdr:row>86</xdr:row>
      <xdr:rowOff>84328</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33528</xdr:rowOff>
    </xdr:from>
    <xdr:to>
      <xdr:col>50</xdr:col>
      <xdr:colOff>114300</xdr:colOff>
      <xdr:row>86</xdr:row>
      <xdr:rowOff>33528</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8750300" y="14778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154178</xdr:rowOff>
    </xdr:from>
    <xdr:to>
      <xdr:col>41</xdr:col>
      <xdr:colOff>101600</xdr:colOff>
      <xdr:row>86</xdr:row>
      <xdr:rowOff>84328</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33528</xdr:rowOff>
    </xdr:from>
    <xdr:to>
      <xdr:col>45</xdr:col>
      <xdr:colOff>177800</xdr:colOff>
      <xdr:row>86</xdr:row>
      <xdr:rowOff>33528</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7861300" y="14778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154406</xdr:rowOff>
    </xdr:from>
    <xdr:to>
      <xdr:col>36</xdr:col>
      <xdr:colOff>165100</xdr:colOff>
      <xdr:row>86</xdr:row>
      <xdr:rowOff>84556</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72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33528</xdr:rowOff>
    </xdr:from>
    <xdr:to>
      <xdr:col>41</xdr:col>
      <xdr:colOff>50800</xdr:colOff>
      <xdr:row>86</xdr:row>
      <xdr:rowOff>33756</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6972300" y="1477822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75455</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75455</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75455</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75683</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82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00000000-0008-0000-0E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00000000-0008-0000-0E00-0000AF01000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00000000-0008-0000-0E00-0000B1010000}"/>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00000000-0008-0000-0E00-0000B3010000}"/>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id="{00000000-0008-0000-0E00-0000B4010000}"/>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id="{00000000-0008-0000-0E00-0000B501000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76217</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00000000-0008-0000-0E00-0000BF010000}"/>
            </a:ext>
          </a:extLst>
        </xdr:cNvPr>
        <xdr:cNvSpPr txBox="1"/>
      </xdr:nvSpPr>
      <xdr:spPr>
        <a:xfrm>
          <a:off x="16357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61214</xdr:rowOff>
    </xdr:from>
    <xdr:to>
      <xdr:col>81</xdr:col>
      <xdr:colOff>101600</xdr:colOff>
      <xdr:row>60</xdr:row>
      <xdr:rowOff>162814</xdr:rowOff>
    </xdr:to>
    <xdr:sp macro="" textlink="">
      <xdr:nvSpPr>
        <xdr:cNvPr id="448" name="楕円 447">
          <a:extLst>
            <a:ext uri="{FF2B5EF4-FFF2-40B4-BE49-F238E27FC236}">
              <a16:creationId xmlns:a16="http://schemas.microsoft.com/office/drawing/2014/main" id="{00000000-0008-0000-0E00-0000C0010000}"/>
            </a:ext>
          </a:extLst>
        </xdr:cNvPr>
        <xdr:cNvSpPr/>
      </xdr:nvSpPr>
      <xdr:spPr>
        <a:xfrm>
          <a:off x="154305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112014</xdr:rowOff>
    </xdr:from>
    <xdr:to>
      <xdr:col>85</xdr:col>
      <xdr:colOff>127000</xdr:colOff>
      <xdr:row>60</xdr:row>
      <xdr:rowOff>148590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5481300" y="1039901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xdr:rowOff>
    </xdr:from>
    <xdr:to>
      <xdr:col>76</xdr:col>
      <xdr:colOff>165100</xdr:colOff>
      <xdr:row>60</xdr:row>
      <xdr:rowOff>117094</xdr:rowOff>
    </xdr:to>
    <xdr:sp macro="" textlink="">
      <xdr:nvSpPr>
        <xdr:cNvPr id="450" name="楕円 449">
          <a:extLst>
            <a:ext uri="{FF2B5EF4-FFF2-40B4-BE49-F238E27FC236}">
              <a16:creationId xmlns:a16="http://schemas.microsoft.com/office/drawing/2014/main" id="{00000000-0008-0000-0E00-0000C2010000}"/>
            </a:ext>
          </a:extLst>
        </xdr:cNvPr>
        <xdr:cNvSpPr/>
      </xdr:nvSpPr>
      <xdr:spPr>
        <a:xfrm>
          <a:off x="14541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66294</xdr:rowOff>
    </xdr:from>
    <xdr:to>
      <xdr:col>81</xdr:col>
      <xdr:colOff>50800</xdr:colOff>
      <xdr:row>60</xdr:row>
      <xdr:rowOff>112014</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4592300" y="103532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138938</xdr:rowOff>
    </xdr:from>
    <xdr:to>
      <xdr:col>72</xdr:col>
      <xdr:colOff>38100</xdr:colOff>
      <xdr:row>60</xdr:row>
      <xdr:rowOff>69088</xdr:rowOff>
    </xdr:to>
    <xdr:sp macro="" textlink="">
      <xdr:nvSpPr>
        <xdr:cNvPr id="452" name="楕円 451">
          <a:extLst>
            <a:ext uri="{FF2B5EF4-FFF2-40B4-BE49-F238E27FC236}">
              <a16:creationId xmlns:a16="http://schemas.microsoft.com/office/drawing/2014/main" id="{00000000-0008-0000-0E00-0000C4010000}"/>
            </a:ext>
          </a:extLst>
        </xdr:cNvPr>
        <xdr:cNvSpPr/>
      </xdr:nvSpPr>
      <xdr:spPr>
        <a:xfrm>
          <a:off x="13652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18288</xdr:rowOff>
    </xdr:from>
    <xdr:to>
      <xdr:col>76</xdr:col>
      <xdr:colOff>114300</xdr:colOff>
      <xdr:row>60</xdr:row>
      <xdr:rowOff>66294</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3703300" y="103052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454" name="楕円 453">
          <a:extLst>
            <a:ext uri="{FF2B5EF4-FFF2-40B4-BE49-F238E27FC236}">
              <a16:creationId xmlns:a16="http://schemas.microsoft.com/office/drawing/2014/main" id="{00000000-0008-0000-0E00-0000C6010000}"/>
            </a:ext>
          </a:extLst>
        </xdr:cNvPr>
        <xdr:cNvSpPr/>
      </xdr:nvSpPr>
      <xdr:spPr>
        <a:xfrm>
          <a:off x="1276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18288</xdr:rowOff>
    </xdr:from>
    <xdr:to>
      <xdr:col>71</xdr:col>
      <xdr:colOff>177800</xdr:colOff>
      <xdr:row>60</xdr:row>
      <xdr:rowOff>45720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12814300" y="103052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6" name="n_1aveValue【学校施設】&#10;有形固定資産減価償却率">
          <a:extLst>
            <a:ext uri="{FF2B5EF4-FFF2-40B4-BE49-F238E27FC236}">
              <a16:creationId xmlns:a16="http://schemas.microsoft.com/office/drawing/2014/main" id="{00000000-0008-0000-0E00-0000C8010000}"/>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7" name="n_2aveValue【学校施設】&#10;有形固定資産減価償却率">
          <a:extLst>
            <a:ext uri="{FF2B5EF4-FFF2-40B4-BE49-F238E27FC236}">
              <a16:creationId xmlns:a16="http://schemas.microsoft.com/office/drawing/2014/main" id="{00000000-0008-0000-0E00-0000C9010000}"/>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8" name="n_3aveValue【学校施設】&#10;有形固定資産減価償却率">
          <a:extLst>
            <a:ext uri="{FF2B5EF4-FFF2-40B4-BE49-F238E27FC236}">
              <a16:creationId xmlns:a16="http://schemas.microsoft.com/office/drawing/2014/main" id="{00000000-0008-0000-0E00-0000CA010000}"/>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9" name="n_4aveValue【学校施設】&#10;有形固定資産減価償却率">
          <a:extLst>
            <a:ext uri="{FF2B5EF4-FFF2-40B4-BE49-F238E27FC236}">
              <a16:creationId xmlns:a16="http://schemas.microsoft.com/office/drawing/2014/main" id="{00000000-0008-0000-0E00-0000CB01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153941</xdr:rowOff>
    </xdr:from>
    <xdr:ext cx="405111" cy="259045"/>
    <xdr:sp macro="" textlink="">
      <xdr:nvSpPr>
        <xdr:cNvPr id="460" name="n_1mainValue【学校施設】&#10;有形固定資産減価償却率">
          <a:extLst>
            <a:ext uri="{FF2B5EF4-FFF2-40B4-BE49-F238E27FC236}">
              <a16:creationId xmlns:a16="http://schemas.microsoft.com/office/drawing/2014/main" id="{00000000-0008-0000-0E00-0000CC010000}"/>
            </a:ext>
          </a:extLst>
        </xdr:cNvPr>
        <xdr:cNvSpPr txBox="1"/>
      </xdr:nvSpPr>
      <xdr:spPr>
        <a:xfrm>
          <a:off x="15266044" y="1044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108221</xdr:rowOff>
    </xdr:from>
    <xdr:ext cx="405111" cy="259045"/>
    <xdr:sp macro="" textlink="">
      <xdr:nvSpPr>
        <xdr:cNvPr id="461" name="n_2mainValue【学校施設】&#10;有形固定資産減価償却率">
          <a:extLst>
            <a:ext uri="{FF2B5EF4-FFF2-40B4-BE49-F238E27FC236}">
              <a16:creationId xmlns:a16="http://schemas.microsoft.com/office/drawing/2014/main" id="{00000000-0008-0000-0E00-0000CD010000}"/>
            </a:ext>
          </a:extLst>
        </xdr:cNvPr>
        <xdr:cNvSpPr txBox="1"/>
      </xdr:nvSpPr>
      <xdr:spPr>
        <a:xfrm>
          <a:off x="14389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60215</xdr:rowOff>
    </xdr:from>
    <xdr:ext cx="405111" cy="259045"/>
    <xdr:sp macro="" textlink="">
      <xdr:nvSpPr>
        <xdr:cNvPr id="462" name="n_3mainValue【学校施設】&#10;有形固定資産減価償却率">
          <a:extLst>
            <a:ext uri="{FF2B5EF4-FFF2-40B4-BE49-F238E27FC236}">
              <a16:creationId xmlns:a16="http://schemas.microsoft.com/office/drawing/2014/main" id="{00000000-0008-0000-0E00-0000CE010000}"/>
            </a:ext>
          </a:extLst>
        </xdr:cNvPr>
        <xdr:cNvSpPr txBox="1"/>
      </xdr:nvSpPr>
      <xdr:spPr>
        <a:xfrm>
          <a:off x="13500744" y="1034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463" name="n_4mainValue【学校施設】&#10;有形固定資産減価償却率">
          <a:extLst>
            <a:ext uri="{FF2B5EF4-FFF2-40B4-BE49-F238E27FC236}">
              <a16:creationId xmlns:a16="http://schemas.microsoft.com/office/drawing/2014/main" id="{00000000-0008-0000-0E00-0000CF010000}"/>
            </a:ext>
          </a:extLst>
        </xdr:cNvPr>
        <xdr:cNvSpPr txBox="1"/>
      </xdr:nvSpPr>
      <xdr:spPr>
        <a:xfrm>
          <a:off x="12611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id="{00000000-0008-0000-0E00-0000E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id="{00000000-0008-0000-0E00-0000E6010000}"/>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id="{00000000-0008-0000-0E00-0000E801000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490" name="【学校施設】&#10;一人当たり面積平均値テキスト">
          <a:extLst>
            <a:ext uri="{FF2B5EF4-FFF2-40B4-BE49-F238E27FC236}">
              <a16:creationId xmlns:a16="http://schemas.microsoft.com/office/drawing/2014/main" id="{00000000-0008-0000-0E00-0000EA010000}"/>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id="{00000000-0008-0000-0E00-0000EB0100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id="{00000000-0008-0000-0E00-0000EC01000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116536</xdr:rowOff>
    </xdr:from>
    <xdr:to>
      <xdr:col>116</xdr:col>
      <xdr:colOff>114300</xdr:colOff>
      <xdr:row>59</xdr:row>
      <xdr:rowOff>46686</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22110700" y="100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139413</xdr:rowOff>
    </xdr:from>
    <xdr:ext cx="469744" cy="259045"/>
    <xdr:sp macro="" textlink="">
      <xdr:nvSpPr>
        <xdr:cNvPr id="502" name="【学校施設】&#10;一人当たり面積該当値テキスト">
          <a:extLst>
            <a:ext uri="{FF2B5EF4-FFF2-40B4-BE49-F238E27FC236}">
              <a16:creationId xmlns:a16="http://schemas.microsoft.com/office/drawing/2014/main" id="{00000000-0008-0000-0E00-0000F6010000}"/>
            </a:ext>
          </a:extLst>
        </xdr:cNvPr>
        <xdr:cNvSpPr txBox="1"/>
      </xdr:nvSpPr>
      <xdr:spPr>
        <a:xfrm>
          <a:off x="22199600" y="991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121565</xdr:rowOff>
    </xdr:from>
    <xdr:to>
      <xdr:col>112</xdr:col>
      <xdr:colOff>38100</xdr:colOff>
      <xdr:row>59</xdr:row>
      <xdr:rowOff>51715</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21272500" y="100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167336</xdr:rowOff>
    </xdr:from>
    <xdr:to>
      <xdr:col>116</xdr:col>
      <xdr:colOff>63500</xdr:colOff>
      <xdr:row>59</xdr:row>
      <xdr:rowOff>915</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flipV="1">
          <a:off x="21323300" y="10111436"/>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126594</xdr:rowOff>
    </xdr:from>
    <xdr:to>
      <xdr:col>107</xdr:col>
      <xdr:colOff>101600</xdr:colOff>
      <xdr:row>59</xdr:row>
      <xdr:rowOff>56744</xdr:rowOff>
    </xdr:to>
    <xdr:sp macro="" textlink="">
      <xdr:nvSpPr>
        <xdr:cNvPr id="505" name="楕円 504">
          <a:extLst>
            <a:ext uri="{FF2B5EF4-FFF2-40B4-BE49-F238E27FC236}">
              <a16:creationId xmlns:a16="http://schemas.microsoft.com/office/drawing/2014/main" id="{00000000-0008-0000-0E00-0000F9010000}"/>
            </a:ext>
          </a:extLst>
        </xdr:cNvPr>
        <xdr:cNvSpPr/>
      </xdr:nvSpPr>
      <xdr:spPr>
        <a:xfrm>
          <a:off x="20383500" y="100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915</xdr:rowOff>
    </xdr:from>
    <xdr:to>
      <xdr:col>111</xdr:col>
      <xdr:colOff>177800</xdr:colOff>
      <xdr:row>59</xdr:row>
      <xdr:rowOff>5944</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flipV="1">
          <a:off x="20434300" y="1011646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132994</xdr:rowOff>
    </xdr:from>
    <xdr:to>
      <xdr:col>102</xdr:col>
      <xdr:colOff>165100</xdr:colOff>
      <xdr:row>59</xdr:row>
      <xdr:rowOff>63144</xdr:rowOff>
    </xdr:to>
    <xdr:sp macro="" textlink="">
      <xdr:nvSpPr>
        <xdr:cNvPr id="507" name="楕円 506">
          <a:extLst>
            <a:ext uri="{FF2B5EF4-FFF2-40B4-BE49-F238E27FC236}">
              <a16:creationId xmlns:a16="http://schemas.microsoft.com/office/drawing/2014/main" id="{00000000-0008-0000-0E00-0000FB010000}"/>
            </a:ext>
          </a:extLst>
        </xdr:cNvPr>
        <xdr:cNvSpPr/>
      </xdr:nvSpPr>
      <xdr:spPr>
        <a:xfrm>
          <a:off x="19494500" y="100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5944</xdr:rowOff>
    </xdr:from>
    <xdr:to>
      <xdr:col>107</xdr:col>
      <xdr:colOff>50800</xdr:colOff>
      <xdr:row>59</xdr:row>
      <xdr:rowOff>12344</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flipV="1">
          <a:off x="19545300" y="10121494"/>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137566</xdr:rowOff>
    </xdr:from>
    <xdr:to>
      <xdr:col>98</xdr:col>
      <xdr:colOff>38100</xdr:colOff>
      <xdr:row>59</xdr:row>
      <xdr:rowOff>67716</xdr:rowOff>
    </xdr:to>
    <xdr:sp macro="" textlink="">
      <xdr:nvSpPr>
        <xdr:cNvPr id="509" name="楕円 508">
          <a:extLst>
            <a:ext uri="{FF2B5EF4-FFF2-40B4-BE49-F238E27FC236}">
              <a16:creationId xmlns:a16="http://schemas.microsoft.com/office/drawing/2014/main" id="{00000000-0008-0000-0E00-0000FD010000}"/>
            </a:ext>
          </a:extLst>
        </xdr:cNvPr>
        <xdr:cNvSpPr/>
      </xdr:nvSpPr>
      <xdr:spPr>
        <a:xfrm>
          <a:off x="18605500" y="100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12344</xdr:rowOff>
    </xdr:from>
    <xdr:to>
      <xdr:col>102</xdr:col>
      <xdr:colOff>114300</xdr:colOff>
      <xdr:row>59</xdr:row>
      <xdr:rowOff>16916</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8656300" y="101278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511" name="n_1aveValue【学校施設】&#10;一人当たり面積">
          <a:extLst>
            <a:ext uri="{FF2B5EF4-FFF2-40B4-BE49-F238E27FC236}">
              <a16:creationId xmlns:a16="http://schemas.microsoft.com/office/drawing/2014/main" id="{00000000-0008-0000-0E00-0000FF010000}"/>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512" name="n_2aveValue【学校施設】&#10;一人当たり面積">
          <a:extLst>
            <a:ext uri="{FF2B5EF4-FFF2-40B4-BE49-F238E27FC236}">
              <a16:creationId xmlns:a16="http://schemas.microsoft.com/office/drawing/2014/main" id="{00000000-0008-0000-0E00-000000020000}"/>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513" name="n_3aveValue【学校施設】&#10;一人当たり面積">
          <a:extLst>
            <a:ext uri="{FF2B5EF4-FFF2-40B4-BE49-F238E27FC236}">
              <a16:creationId xmlns:a16="http://schemas.microsoft.com/office/drawing/2014/main" id="{00000000-0008-0000-0E00-000001020000}"/>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514" name="n_4aveValue【学校施設】&#10;一人当たり面積">
          <a:extLst>
            <a:ext uri="{FF2B5EF4-FFF2-40B4-BE49-F238E27FC236}">
              <a16:creationId xmlns:a16="http://schemas.microsoft.com/office/drawing/2014/main" id="{00000000-0008-0000-0E00-000002020000}"/>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68242</xdr:rowOff>
    </xdr:from>
    <xdr:ext cx="469744" cy="259045"/>
    <xdr:sp macro="" textlink="">
      <xdr:nvSpPr>
        <xdr:cNvPr id="515" name="n_1mainValue【学校施設】&#10;一人当たり面積">
          <a:extLst>
            <a:ext uri="{FF2B5EF4-FFF2-40B4-BE49-F238E27FC236}">
              <a16:creationId xmlns:a16="http://schemas.microsoft.com/office/drawing/2014/main" id="{00000000-0008-0000-0E00-000003020000}"/>
            </a:ext>
          </a:extLst>
        </xdr:cNvPr>
        <xdr:cNvSpPr txBox="1"/>
      </xdr:nvSpPr>
      <xdr:spPr>
        <a:xfrm>
          <a:off x="21075727" y="984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73271</xdr:rowOff>
    </xdr:from>
    <xdr:ext cx="469744" cy="259045"/>
    <xdr:sp macro="" textlink="">
      <xdr:nvSpPr>
        <xdr:cNvPr id="516" name="n_2mainValue【学校施設】&#10;一人当たり面積">
          <a:extLst>
            <a:ext uri="{FF2B5EF4-FFF2-40B4-BE49-F238E27FC236}">
              <a16:creationId xmlns:a16="http://schemas.microsoft.com/office/drawing/2014/main" id="{00000000-0008-0000-0E00-000004020000}"/>
            </a:ext>
          </a:extLst>
        </xdr:cNvPr>
        <xdr:cNvSpPr txBox="1"/>
      </xdr:nvSpPr>
      <xdr:spPr>
        <a:xfrm>
          <a:off x="20199427" y="984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79671</xdr:rowOff>
    </xdr:from>
    <xdr:ext cx="469744" cy="259045"/>
    <xdr:sp macro="" textlink="">
      <xdr:nvSpPr>
        <xdr:cNvPr id="517" name="n_3mainValue【学校施設】&#10;一人当たり面積">
          <a:extLst>
            <a:ext uri="{FF2B5EF4-FFF2-40B4-BE49-F238E27FC236}">
              <a16:creationId xmlns:a16="http://schemas.microsoft.com/office/drawing/2014/main" id="{00000000-0008-0000-0E00-000005020000}"/>
            </a:ext>
          </a:extLst>
        </xdr:cNvPr>
        <xdr:cNvSpPr txBox="1"/>
      </xdr:nvSpPr>
      <xdr:spPr>
        <a:xfrm>
          <a:off x="19310427" y="985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84243</xdr:rowOff>
    </xdr:from>
    <xdr:ext cx="469744" cy="259045"/>
    <xdr:sp macro="" textlink="">
      <xdr:nvSpPr>
        <xdr:cNvPr id="518" name="n_4mainValue【学校施設】&#10;一人当たり面積">
          <a:extLst>
            <a:ext uri="{FF2B5EF4-FFF2-40B4-BE49-F238E27FC236}">
              <a16:creationId xmlns:a16="http://schemas.microsoft.com/office/drawing/2014/main" id="{00000000-0008-0000-0E00-000006020000}"/>
            </a:ext>
          </a:extLst>
        </xdr:cNvPr>
        <xdr:cNvSpPr txBox="1"/>
      </xdr:nvSpPr>
      <xdr:spPr>
        <a:xfrm>
          <a:off x="18421427" y="985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00000000-0008-0000-0E00-00001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児童館】&#10;有形固定資産減価償却率最小値テキスト">
          <a:extLst>
            <a:ext uri="{FF2B5EF4-FFF2-40B4-BE49-F238E27FC236}">
              <a16:creationId xmlns:a16="http://schemas.microsoft.com/office/drawing/2014/main" id="{00000000-0008-0000-0E00-00002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7" name="【児童館】&#10;有形固定資産減価償却率最大値テキスト">
          <a:extLst>
            <a:ext uri="{FF2B5EF4-FFF2-40B4-BE49-F238E27FC236}">
              <a16:creationId xmlns:a16="http://schemas.microsoft.com/office/drawing/2014/main" id="{00000000-0008-0000-0E00-000023020000}"/>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549" name="【児童館】&#10;有形固定資産減価償却率平均値テキスト">
          <a:extLst>
            <a:ext uri="{FF2B5EF4-FFF2-40B4-BE49-F238E27FC236}">
              <a16:creationId xmlns:a16="http://schemas.microsoft.com/office/drawing/2014/main" id="{00000000-0008-0000-0E00-000025020000}"/>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1" name="フローチャート: 判断 550">
          <a:extLst>
            <a:ext uri="{FF2B5EF4-FFF2-40B4-BE49-F238E27FC236}">
              <a16:creationId xmlns:a16="http://schemas.microsoft.com/office/drawing/2014/main" id="{00000000-0008-0000-0E00-000027020000}"/>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2" name="フローチャート: 判断 551">
          <a:extLst>
            <a:ext uri="{FF2B5EF4-FFF2-40B4-BE49-F238E27FC236}">
              <a16:creationId xmlns:a16="http://schemas.microsoft.com/office/drawing/2014/main" id="{00000000-0008-0000-0E00-000028020000}"/>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3" name="フローチャート: 判断 552">
          <a:extLst>
            <a:ext uri="{FF2B5EF4-FFF2-40B4-BE49-F238E27FC236}">
              <a16:creationId xmlns:a16="http://schemas.microsoft.com/office/drawing/2014/main" id="{00000000-0008-0000-0E00-000029020000}"/>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4" name="フローチャート: 判断 553">
          <a:extLst>
            <a:ext uri="{FF2B5EF4-FFF2-40B4-BE49-F238E27FC236}">
              <a16:creationId xmlns:a16="http://schemas.microsoft.com/office/drawing/2014/main" id="{00000000-0008-0000-0E00-00002A020000}"/>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42818</xdr:rowOff>
    </xdr:from>
    <xdr:to>
      <xdr:col>85</xdr:col>
      <xdr:colOff>177800</xdr:colOff>
      <xdr:row>84</xdr:row>
      <xdr:rowOff>144418</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62687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21245</xdr:rowOff>
    </xdr:from>
    <xdr:ext cx="405111" cy="259045"/>
    <xdr:sp macro="" textlink="">
      <xdr:nvSpPr>
        <xdr:cNvPr id="561" name="【児童館】&#10;有形固定資産減価償却率該当値テキスト">
          <a:extLst>
            <a:ext uri="{FF2B5EF4-FFF2-40B4-BE49-F238E27FC236}">
              <a16:creationId xmlns:a16="http://schemas.microsoft.com/office/drawing/2014/main" id="{00000000-0008-0000-0E00-000031020000}"/>
            </a:ext>
          </a:extLst>
        </xdr:cNvPr>
        <xdr:cNvSpPr txBox="1"/>
      </xdr:nvSpPr>
      <xdr:spPr>
        <a:xfrm>
          <a:off x="16357600"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xdr:rowOff>
    </xdr:from>
    <xdr:to>
      <xdr:col>81</xdr:col>
      <xdr:colOff>101600</xdr:colOff>
      <xdr:row>84</xdr:row>
      <xdr:rowOff>103595</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5430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52795</xdr:rowOff>
    </xdr:from>
    <xdr:to>
      <xdr:col>85</xdr:col>
      <xdr:colOff>127000</xdr:colOff>
      <xdr:row>84</xdr:row>
      <xdr:rowOff>93618</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5481300" y="14454595"/>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134257</xdr:rowOff>
    </xdr:from>
    <xdr:to>
      <xdr:col>76</xdr:col>
      <xdr:colOff>165100</xdr:colOff>
      <xdr:row>84</xdr:row>
      <xdr:rowOff>64407</xdr:rowOff>
    </xdr:to>
    <xdr:sp macro="" textlink="">
      <xdr:nvSpPr>
        <xdr:cNvPr id="564" name="楕円 563">
          <a:extLst>
            <a:ext uri="{FF2B5EF4-FFF2-40B4-BE49-F238E27FC236}">
              <a16:creationId xmlns:a16="http://schemas.microsoft.com/office/drawing/2014/main" id="{00000000-0008-0000-0E00-000034020000}"/>
            </a:ext>
          </a:extLst>
        </xdr:cNvPr>
        <xdr:cNvSpPr/>
      </xdr:nvSpPr>
      <xdr:spPr>
        <a:xfrm>
          <a:off x="14541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13607</xdr:rowOff>
    </xdr:from>
    <xdr:to>
      <xdr:col>81</xdr:col>
      <xdr:colOff>50800</xdr:colOff>
      <xdr:row>84</xdr:row>
      <xdr:rowOff>52795</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4592300" y="1441540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93436</xdr:rowOff>
    </xdr:from>
    <xdr:to>
      <xdr:col>72</xdr:col>
      <xdr:colOff>38100</xdr:colOff>
      <xdr:row>84</xdr:row>
      <xdr:rowOff>23586</xdr:rowOff>
    </xdr:to>
    <xdr:sp macro="" textlink="">
      <xdr:nvSpPr>
        <xdr:cNvPr id="566" name="楕円 565">
          <a:extLst>
            <a:ext uri="{FF2B5EF4-FFF2-40B4-BE49-F238E27FC236}">
              <a16:creationId xmlns:a16="http://schemas.microsoft.com/office/drawing/2014/main" id="{00000000-0008-0000-0E00-000036020000}"/>
            </a:ext>
          </a:extLst>
        </xdr:cNvPr>
        <xdr:cNvSpPr/>
      </xdr:nvSpPr>
      <xdr:spPr>
        <a:xfrm>
          <a:off x="13652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144236</xdr:rowOff>
    </xdr:from>
    <xdr:to>
      <xdr:col>76</xdr:col>
      <xdr:colOff>114300</xdr:colOff>
      <xdr:row>84</xdr:row>
      <xdr:rowOff>13607</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3703300" y="143745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52614</xdr:rowOff>
    </xdr:from>
    <xdr:to>
      <xdr:col>67</xdr:col>
      <xdr:colOff>101600</xdr:colOff>
      <xdr:row>83</xdr:row>
      <xdr:rowOff>154214</xdr:rowOff>
    </xdr:to>
    <xdr:sp macro="" textlink="">
      <xdr:nvSpPr>
        <xdr:cNvPr id="568" name="楕円 567">
          <a:extLst>
            <a:ext uri="{FF2B5EF4-FFF2-40B4-BE49-F238E27FC236}">
              <a16:creationId xmlns:a16="http://schemas.microsoft.com/office/drawing/2014/main" id="{00000000-0008-0000-0E00-000038020000}"/>
            </a:ext>
          </a:extLst>
        </xdr:cNvPr>
        <xdr:cNvSpPr/>
      </xdr:nvSpPr>
      <xdr:spPr>
        <a:xfrm>
          <a:off x="12763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103414</xdr:rowOff>
    </xdr:from>
    <xdr:to>
      <xdr:col>71</xdr:col>
      <xdr:colOff>177800</xdr:colOff>
      <xdr:row>83</xdr:row>
      <xdr:rowOff>144236</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2814300" y="143337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570" name="n_1aveValue【児童館】&#10;有形固定資産減価償却率">
          <a:extLst>
            <a:ext uri="{FF2B5EF4-FFF2-40B4-BE49-F238E27FC236}">
              <a16:creationId xmlns:a16="http://schemas.microsoft.com/office/drawing/2014/main" id="{00000000-0008-0000-0E00-00003A020000}"/>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571" name="n_2aveValue【児童館】&#10;有形固定資産減価償却率">
          <a:extLst>
            <a:ext uri="{FF2B5EF4-FFF2-40B4-BE49-F238E27FC236}">
              <a16:creationId xmlns:a16="http://schemas.microsoft.com/office/drawing/2014/main" id="{00000000-0008-0000-0E00-00003B020000}"/>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572" name="n_3aveValue【児童館】&#10;有形固定資産減価償却率">
          <a:extLst>
            <a:ext uri="{FF2B5EF4-FFF2-40B4-BE49-F238E27FC236}">
              <a16:creationId xmlns:a16="http://schemas.microsoft.com/office/drawing/2014/main" id="{00000000-0008-0000-0E00-00003C020000}"/>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573" name="n_4aveValue【児童館】&#10;有形固定資産減価償却率">
          <a:extLst>
            <a:ext uri="{FF2B5EF4-FFF2-40B4-BE49-F238E27FC236}">
              <a16:creationId xmlns:a16="http://schemas.microsoft.com/office/drawing/2014/main" id="{00000000-0008-0000-0E00-00003D020000}"/>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94722</xdr:rowOff>
    </xdr:from>
    <xdr:ext cx="405111" cy="259045"/>
    <xdr:sp macro="" textlink="">
      <xdr:nvSpPr>
        <xdr:cNvPr id="574" name="n_1mainValue【児童館】&#10;有形固定資産減価償却率">
          <a:extLst>
            <a:ext uri="{FF2B5EF4-FFF2-40B4-BE49-F238E27FC236}">
              <a16:creationId xmlns:a16="http://schemas.microsoft.com/office/drawing/2014/main" id="{00000000-0008-0000-0E00-00003E020000}"/>
            </a:ext>
          </a:extLst>
        </xdr:cNvPr>
        <xdr:cNvSpPr txBox="1"/>
      </xdr:nvSpPr>
      <xdr:spPr>
        <a:xfrm>
          <a:off x="152660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55534</xdr:rowOff>
    </xdr:from>
    <xdr:ext cx="405111" cy="259045"/>
    <xdr:sp macro="" textlink="">
      <xdr:nvSpPr>
        <xdr:cNvPr id="575" name="n_2mainValue【児童館】&#10;有形固定資産減価償却率">
          <a:extLst>
            <a:ext uri="{FF2B5EF4-FFF2-40B4-BE49-F238E27FC236}">
              <a16:creationId xmlns:a16="http://schemas.microsoft.com/office/drawing/2014/main" id="{00000000-0008-0000-0E00-00003F020000}"/>
            </a:ext>
          </a:extLst>
        </xdr:cNvPr>
        <xdr:cNvSpPr txBox="1"/>
      </xdr:nvSpPr>
      <xdr:spPr>
        <a:xfrm>
          <a:off x="14389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576" name="n_3mainValue【児童館】&#10;有形固定資産減価償却率">
          <a:extLst>
            <a:ext uri="{FF2B5EF4-FFF2-40B4-BE49-F238E27FC236}">
              <a16:creationId xmlns:a16="http://schemas.microsoft.com/office/drawing/2014/main" id="{00000000-0008-0000-0E00-00004002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145341</xdr:rowOff>
    </xdr:from>
    <xdr:ext cx="405111" cy="259045"/>
    <xdr:sp macro="" textlink="">
      <xdr:nvSpPr>
        <xdr:cNvPr id="577" name="n_4mainValue【児童館】&#10;有形固定資産減価償却率">
          <a:extLst>
            <a:ext uri="{FF2B5EF4-FFF2-40B4-BE49-F238E27FC236}">
              <a16:creationId xmlns:a16="http://schemas.microsoft.com/office/drawing/2014/main" id="{00000000-0008-0000-0E00-000041020000}"/>
            </a:ext>
          </a:extLst>
        </xdr:cNvPr>
        <xdr:cNvSpPr txBox="1"/>
      </xdr:nvSpPr>
      <xdr:spPr>
        <a:xfrm>
          <a:off x="12611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00000000-0008-0000-0E00-00005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a:extLst>
            <a:ext uri="{FF2B5EF4-FFF2-40B4-BE49-F238E27FC236}">
              <a16:creationId xmlns:a16="http://schemas.microsoft.com/office/drawing/2014/main" id="{00000000-0008-0000-0E00-00005A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a:extLst>
            <a:ext uri="{FF2B5EF4-FFF2-40B4-BE49-F238E27FC236}">
              <a16:creationId xmlns:a16="http://schemas.microsoft.com/office/drawing/2014/main" id="{00000000-0008-0000-0E00-00005C02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06" name="【児童館】&#10;一人当たり面積平均値テキスト">
          <a:extLst>
            <a:ext uri="{FF2B5EF4-FFF2-40B4-BE49-F238E27FC236}">
              <a16:creationId xmlns:a16="http://schemas.microsoft.com/office/drawing/2014/main" id="{00000000-0008-0000-0E00-00005E020000}"/>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0" name="フローチャート: 判断 609">
          <a:extLst>
            <a:ext uri="{FF2B5EF4-FFF2-40B4-BE49-F238E27FC236}">
              <a16:creationId xmlns:a16="http://schemas.microsoft.com/office/drawing/2014/main" id="{00000000-0008-0000-0E00-000062020000}"/>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11" name="フローチャート: 判断 610">
          <a:extLst>
            <a:ext uri="{FF2B5EF4-FFF2-40B4-BE49-F238E27FC236}">
              <a16:creationId xmlns:a16="http://schemas.microsoft.com/office/drawing/2014/main" id="{00000000-0008-0000-0E00-000063020000}"/>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221107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80027</xdr:rowOff>
    </xdr:from>
    <xdr:ext cx="469744" cy="259045"/>
    <xdr:sp macro="" textlink="">
      <xdr:nvSpPr>
        <xdr:cNvPr id="618" name="【児童館】&#10;一人当たり面積該当値テキスト">
          <a:extLst>
            <a:ext uri="{FF2B5EF4-FFF2-40B4-BE49-F238E27FC236}">
              <a16:creationId xmlns:a16="http://schemas.microsoft.com/office/drawing/2014/main" id="{00000000-0008-0000-0E00-00006A020000}"/>
            </a:ext>
          </a:extLst>
        </xdr:cNvPr>
        <xdr:cNvSpPr txBox="1"/>
      </xdr:nvSpPr>
      <xdr:spPr>
        <a:xfrm>
          <a:off x="22199600"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57150</xdr:rowOff>
    </xdr:from>
    <xdr:to>
      <xdr:col>112</xdr:col>
      <xdr:colOff>38100</xdr:colOff>
      <xdr:row>83</xdr:row>
      <xdr:rowOff>158750</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21272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107950</xdr:rowOff>
    </xdr:from>
    <xdr:to>
      <xdr:col>116</xdr:col>
      <xdr:colOff>63500</xdr:colOff>
      <xdr:row>83</xdr:row>
      <xdr:rowOff>107950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21323300" y="14338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57150</xdr:rowOff>
    </xdr:from>
    <xdr:to>
      <xdr:col>107</xdr:col>
      <xdr:colOff>101600</xdr:colOff>
      <xdr:row>83</xdr:row>
      <xdr:rowOff>158750</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20383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107950</xdr:rowOff>
    </xdr:from>
    <xdr:to>
      <xdr:col>111</xdr:col>
      <xdr:colOff>177800</xdr:colOff>
      <xdr:row>83</xdr:row>
      <xdr:rowOff>107950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20434300" y="1433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69850</xdr:rowOff>
    </xdr:from>
    <xdr:to>
      <xdr:col>102</xdr:col>
      <xdr:colOff>165100</xdr:colOff>
      <xdr:row>84</xdr:row>
      <xdr:rowOff>0</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19494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107950</xdr:rowOff>
    </xdr:from>
    <xdr:to>
      <xdr:col>107</xdr:col>
      <xdr:colOff>50800</xdr:colOff>
      <xdr:row>83</xdr:row>
      <xdr:rowOff>120650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flipV="1">
          <a:off x="19545300" y="14338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69850</xdr:rowOff>
    </xdr:from>
    <xdr:to>
      <xdr:col>98</xdr:col>
      <xdr:colOff>38100</xdr:colOff>
      <xdr:row>84</xdr:row>
      <xdr:rowOff>0</xdr:rowOff>
    </xdr:to>
    <xdr:sp macro="" textlink="">
      <xdr:nvSpPr>
        <xdr:cNvPr id="625" name="楕円 624">
          <a:extLst>
            <a:ext uri="{FF2B5EF4-FFF2-40B4-BE49-F238E27FC236}">
              <a16:creationId xmlns:a16="http://schemas.microsoft.com/office/drawing/2014/main" id="{00000000-0008-0000-0E00-000071020000}"/>
            </a:ext>
          </a:extLst>
        </xdr:cNvPr>
        <xdr:cNvSpPr/>
      </xdr:nvSpPr>
      <xdr:spPr>
        <a:xfrm>
          <a:off x="18605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120650</xdr:rowOff>
    </xdr:from>
    <xdr:to>
      <xdr:col>102</xdr:col>
      <xdr:colOff>114300</xdr:colOff>
      <xdr:row>83</xdr:row>
      <xdr:rowOff>120650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8656300" y="1435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27" name="n_1aveValue【児童館】&#10;一人当たり面積">
          <a:extLst>
            <a:ext uri="{FF2B5EF4-FFF2-40B4-BE49-F238E27FC236}">
              <a16:creationId xmlns:a16="http://schemas.microsoft.com/office/drawing/2014/main" id="{00000000-0008-0000-0E00-00007302000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28" name="n_2aveValue【児童館】&#10;一人当たり面積">
          <a:extLst>
            <a:ext uri="{FF2B5EF4-FFF2-40B4-BE49-F238E27FC236}">
              <a16:creationId xmlns:a16="http://schemas.microsoft.com/office/drawing/2014/main" id="{00000000-0008-0000-0E00-000074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629" name="n_3aveValue【児童館】&#10;一人当たり面積">
          <a:extLst>
            <a:ext uri="{FF2B5EF4-FFF2-40B4-BE49-F238E27FC236}">
              <a16:creationId xmlns:a16="http://schemas.microsoft.com/office/drawing/2014/main" id="{00000000-0008-0000-0E00-000075020000}"/>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630" name="n_4aveValue【児童館】&#10;一人当たり面積">
          <a:extLst>
            <a:ext uri="{FF2B5EF4-FFF2-40B4-BE49-F238E27FC236}">
              <a16:creationId xmlns:a16="http://schemas.microsoft.com/office/drawing/2014/main" id="{00000000-0008-0000-0E00-000076020000}"/>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3827</xdr:rowOff>
    </xdr:from>
    <xdr:ext cx="469744" cy="259045"/>
    <xdr:sp macro="" textlink="">
      <xdr:nvSpPr>
        <xdr:cNvPr id="631" name="n_1mainValue【児童館】&#10;一人当たり面積">
          <a:extLst>
            <a:ext uri="{FF2B5EF4-FFF2-40B4-BE49-F238E27FC236}">
              <a16:creationId xmlns:a16="http://schemas.microsoft.com/office/drawing/2014/main" id="{00000000-0008-0000-0E00-000077020000}"/>
            </a:ext>
          </a:extLst>
        </xdr:cNvPr>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632" name="n_2mainValue【児童館】&#10;一人当たり面積">
          <a:extLst>
            <a:ext uri="{FF2B5EF4-FFF2-40B4-BE49-F238E27FC236}">
              <a16:creationId xmlns:a16="http://schemas.microsoft.com/office/drawing/2014/main" id="{00000000-0008-0000-0E00-000078020000}"/>
            </a:ext>
          </a:extLst>
        </xdr:cNvPr>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16527</xdr:rowOff>
    </xdr:from>
    <xdr:ext cx="469744" cy="259045"/>
    <xdr:sp macro="" textlink="">
      <xdr:nvSpPr>
        <xdr:cNvPr id="633" name="n_3mainValue【児童館】&#10;一人当たり面積">
          <a:extLst>
            <a:ext uri="{FF2B5EF4-FFF2-40B4-BE49-F238E27FC236}">
              <a16:creationId xmlns:a16="http://schemas.microsoft.com/office/drawing/2014/main" id="{00000000-0008-0000-0E00-000079020000}"/>
            </a:ext>
          </a:extLst>
        </xdr:cNvPr>
        <xdr:cNvSpPr txBox="1"/>
      </xdr:nvSpPr>
      <xdr:spPr>
        <a:xfrm>
          <a:off x="19310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634" name="n_4mainValue【児童館】&#10;一人当たり面積">
          <a:extLst>
            <a:ext uri="{FF2B5EF4-FFF2-40B4-BE49-F238E27FC236}">
              <a16:creationId xmlns:a16="http://schemas.microsoft.com/office/drawing/2014/main" id="{00000000-0008-0000-0E00-00007A020000}"/>
            </a:ext>
          </a:extLst>
        </xdr:cNvPr>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00000000-0008-0000-0E00-00009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1" name="【公民館】&#10;有形固定資産減価償却率最小値テキスト">
          <a:extLst>
            <a:ext uri="{FF2B5EF4-FFF2-40B4-BE49-F238E27FC236}">
              <a16:creationId xmlns:a16="http://schemas.microsoft.com/office/drawing/2014/main" id="{00000000-0008-0000-0E00-000095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3" name="【公民館】&#10;有形固定資産減価償却率最大値テキスト">
          <a:extLst>
            <a:ext uri="{FF2B5EF4-FFF2-40B4-BE49-F238E27FC236}">
              <a16:creationId xmlns:a16="http://schemas.microsoft.com/office/drawing/2014/main" id="{00000000-0008-0000-0E00-00009702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5" name="【公民館】&#10;有形固定資産減価償却率平均値テキスト">
          <a:extLst>
            <a:ext uri="{FF2B5EF4-FFF2-40B4-BE49-F238E27FC236}">
              <a16:creationId xmlns:a16="http://schemas.microsoft.com/office/drawing/2014/main" id="{00000000-0008-0000-0E00-000099020000}"/>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93980</xdr:rowOff>
    </xdr:from>
    <xdr:to>
      <xdr:col>85</xdr:col>
      <xdr:colOff>177800</xdr:colOff>
      <xdr:row>109</xdr:row>
      <xdr:rowOff>24130</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62687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8907</xdr:rowOff>
    </xdr:from>
    <xdr:ext cx="405111" cy="259045"/>
    <xdr:sp macro="" textlink="">
      <xdr:nvSpPr>
        <xdr:cNvPr id="677" name="【公民館】&#10;有形固定資産減価償却率該当値テキスト">
          <a:extLst>
            <a:ext uri="{FF2B5EF4-FFF2-40B4-BE49-F238E27FC236}">
              <a16:creationId xmlns:a16="http://schemas.microsoft.com/office/drawing/2014/main" id="{00000000-0008-0000-0E00-0000A5020000}"/>
            </a:ext>
          </a:extLst>
        </xdr:cNvPr>
        <xdr:cNvSpPr txBox="1"/>
      </xdr:nvSpPr>
      <xdr:spPr>
        <a:xfrm>
          <a:off x="16357600" y="185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89081</xdr:rowOff>
    </xdr:from>
    <xdr:to>
      <xdr:col>81</xdr:col>
      <xdr:colOff>101600</xdr:colOff>
      <xdr:row>109</xdr:row>
      <xdr:rowOff>19231</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5430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139881</xdr:rowOff>
    </xdr:from>
    <xdr:to>
      <xdr:col>85</xdr:col>
      <xdr:colOff>127000</xdr:colOff>
      <xdr:row>108</xdr:row>
      <xdr:rowOff>144780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5481300" y="1865648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84182</xdr:rowOff>
    </xdr:from>
    <xdr:to>
      <xdr:col>76</xdr:col>
      <xdr:colOff>165100</xdr:colOff>
      <xdr:row>109</xdr:row>
      <xdr:rowOff>14332</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4541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134982</xdr:rowOff>
    </xdr:from>
    <xdr:to>
      <xdr:col>81</xdr:col>
      <xdr:colOff>50800</xdr:colOff>
      <xdr:row>108</xdr:row>
      <xdr:rowOff>139881</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4592300" y="1865158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134982</xdr:rowOff>
    </xdr:from>
    <xdr:to>
      <xdr:col>76</xdr:col>
      <xdr:colOff>114300</xdr:colOff>
      <xdr:row>109</xdr:row>
      <xdr:rowOff>35379</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13703300" y="1865158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6" name="n_1aveValue【公民館】&#10;有形固定資産減価償却率">
          <a:extLst>
            <a:ext uri="{FF2B5EF4-FFF2-40B4-BE49-F238E27FC236}">
              <a16:creationId xmlns:a16="http://schemas.microsoft.com/office/drawing/2014/main" id="{00000000-0008-0000-0E00-0000AE020000}"/>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7" name="n_2aveValue【公民館】&#10;有形固定資産減価償却率">
          <a:extLst>
            <a:ext uri="{FF2B5EF4-FFF2-40B4-BE49-F238E27FC236}">
              <a16:creationId xmlns:a16="http://schemas.microsoft.com/office/drawing/2014/main" id="{00000000-0008-0000-0E00-0000AF020000}"/>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8" name="n_3aveValue【公民館】&#10;有形固定資産減価償却率">
          <a:extLst>
            <a:ext uri="{FF2B5EF4-FFF2-40B4-BE49-F238E27FC236}">
              <a16:creationId xmlns:a16="http://schemas.microsoft.com/office/drawing/2014/main" id="{00000000-0008-0000-0E00-0000B0020000}"/>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9" name="n_4aveValue【公民館】&#10;有形固定資産減価償却率">
          <a:extLst>
            <a:ext uri="{FF2B5EF4-FFF2-40B4-BE49-F238E27FC236}">
              <a16:creationId xmlns:a16="http://schemas.microsoft.com/office/drawing/2014/main" id="{00000000-0008-0000-0E00-0000B1020000}"/>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10358</xdr:rowOff>
    </xdr:from>
    <xdr:ext cx="405111" cy="259045"/>
    <xdr:sp macro="" textlink="">
      <xdr:nvSpPr>
        <xdr:cNvPr id="690" name="n_1mainValue【公民館】&#10;有形固定資産減価償却率">
          <a:extLst>
            <a:ext uri="{FF2B5EF4-FFF2-40B4-BE49-F238E27FC236}">
              <a16:creationId xmlns:a16="http://schemas.microsoft.com/office/drawing/2014/main" id="{00000000-0008-0000-0E00-0000B2020000}"/>
            </a:ext>
          </a:extLst>
        </xdr:cNvPr>
        <xdr:cNvSpPr txBox="1"/>
      </xdr:nvSpPr>
      <xdr:spPr>
        <a:xfrm>
          <a:off x="15266044" y="186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5459</xdr:rowOff>
    </xdr:from>
    <xdr:ext cx="405111" cy="259045"/>
    <xdr:sp macro="" textlink="">
      <xdr:nvSpPr>
        <xdr:cNvPr id="691" name="n_2mainValue【公民館】&#10;有形固定資産減価償却率">
          <a:extLst>
            <a:ext uri="{FF2B5EF4-FFF2-40B4-BE49-F238E27FC236}">
              <a16:creationId xmlns:a16="http://schemas.microsoft.com/office/drawing/2014/main" id="{00000000-0008-0000-0E00-0000B3020000}"/>
            </a:ext>
          </a:extLst>
        </xdr:cNvPr>
        <xdr:cNvSpPr txBox="1"/>
      </xdr:nvSpPr>
      <xdr:spPr>
        <a:xfrm>
          <a:off x="14389744" y="1869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692" name="n_3mainValue【公民館】&#10;有形固定資産減価償却率">
          <a:extLst>
            <a:ext uri="{FF2B5EF4-FFF2-40B4-BE49-F238E27FC236}">
              <a16:creationId xmlns:a16="http://schemas.microsoft.com/office/drawing/2014/main" id="{00000000-0008-0000-0E00-0000B4020000}"/>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693" name="n_4mainValue【公民館】&#10;有形固定資産減価償却率">
          <a:extLst>
            <a:ext uri="{FF2B5EF4-FFF2-40B4-BE49-F238E27FC236}">
              <a16:creationId xmlns:a16="http://schemas.microsoft.com/office/drawing/2014/main" id="{00000000-0008-0000-0E00-0000B5020000}"/>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00000000-0008-0000-0E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0" name="【公民館】&#10;一人当たり面積最小値テキスト">
          <a:extLst>
            <a:ext uri="{FF2B5EF4-FFF2-40B4-BE49-F238E27FC236}">
              <a16:creationId xmlns:a16="http://schemas.microsoft.com/office/drawing/2014/main" id="{00000000-0008-0000-0E00-0000D002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2" name="【公民館】&#10;一人当たり面積最大値テキスト">
          <a:extLst>
            <a:ext uri="{FF2B5EF4-FFF2-40B4-BE49-F238E27FC236}">
              <a16:creationId xmlns:a16="http://schemas.microsoft.com/office/drawing/2014/main" id="{00000000-0008-0000-0E00-0000D2020000}"/>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4" name="【公民館】&#10;一人当たり面積平均値テキスト">
          <a:extLst>
            <a:ext uri="{FF2B5EF4-FFF2-40B4-BE49-F238E27FC236}">
              <a16:creationId xmlns:a16="http://schemas.microsoft.com/office/drawing/2014/main" id="{00000000-0008-0000-0E00-0000D4020000}"/>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66221</xdr:rowOff>
    </xdr:from>
    <xdr:to>
      <xdr:col>116</xdr:col>
      <xdr:colOff>114300</xdr:colOff>
      <xdr:row>107</xdr:row>
      <xdr:rowOff>167821</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22110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44648</xdr:rowOff>
    </xdr:from>
    <xdr:ext cx="469744" cy="259045"/>
    <xdr:sp macro="" textlink="">
      <xdr:nvSpPr>
        <xdr:cNvPr id="736" name="【公民館】&#10;一人当たり面積該当値テキスト">
          <a:extLst>
            <a:ext uri="{FF2B5EF4-FFF2-40B4-BE49-F238E27FC236}">
              <a16:creationId xmlns:a16="http://schemas.microsoft.com/office/drawing/2014/main" id="{00000000-0008-0000-0E00-0000E0020000}"/>
            </a:ext>
          </a:extLst>
        </xdr:cNvPr>
        <xdr:cNvSpPr txBox="1"/>
      </xdr:nvSpPr>
      <xdr:spPr>
        <a:xfrm>
          <a:off x="22199600"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69487</xdr:rowOff>
    </xdr:from>
    <xdr:to>
      <xdr:col>112</xdr:col>
      <xdr:colOff>38100</xdr:colOff>
      <xdr:row>107</xdr:row>
      <xdr:rowOff>171087</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21272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117021</xdr:rowOff>
    </xdr:from>
    <xdr:to>
      <xdr:col>116</xdr:col>
      <xdr:colOff>63500</xdr:colOff>
      <xdr:row>107</xdr:row>
      <xdr:rowOff>120287</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flipV="1">
          <a:off x="21323300" y="184621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69487</xdr:rowOff>
    </xdr:from>
    <xdr:to>
      <xdr:col>107</xdr:col>
      <xdr:colOff>101600</xdr:colOff>
      <xdr:row>107</xdr:row>
      <xdr:rowOff>171087</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20383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120287</xdr:rowOff>
    </xdr:from>
    <xdr:to>
      <xdr:col>111</xdr:col>
      <xdr:colOff>177800</xdr:colOff>
      <xdr:row>107</xdr:row>
      <xdr:rowOff>120287</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20434300" y="18465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72752</xdr:rowOff>
    </xdr:from>
    <xdr:to>
      <xdr:col>102</xdr:col>
      <xdr:colOff>165100</xdr:colOff>
      <xdr:row>108</xdr:row>
      <xdr:rowOff>2902</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9494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120287</xdr:rowOff>
    </xdr:from>
    <xdr:to>
      <xdr:col>107</xdr:col>
      <xdr:colOff>50800</xdr:colOff>
      <xdr:row>107</xdr:row>
      <xdr:rowOff>123552</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9545300" y="184654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72752</xdr:rowOff>
    </xdr:from>
    <xdr:to>
      <xdr:col>98</xdr:col>
      <xdr:colOff>38100</xdr:colOff>
      <xdr:row>108</xdr:row>
      <xdr:rowOff>2902</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18605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123552</xdr:rowOff>
    </xdr:from>
    <xdr:to>
      <xdr:col>102</xdr:col>
      <xdr:colOff>114300</xdr:colOff>
      <xdr:row>107</xdr:row>
      <xdr:rowOff>123552</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8656300" y="184687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5" name="n_1aveValue【公民館】&#10;一人当たり面積">
          <a:extLst>
            <a:ext uri="{FF2B5EF4-FFF2-40B4-BE49-F238E27FC236}">
              <a16:creationId xmlns:a16="http://schemas.microsoft.com/office/drawing/2014/main" id="{00000000-0008-0000-0E00-0000E9020000}"/>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6" name="n_2aveValue【公民館】&#10;一人当たり面積">
          <a:extLst>
            <a:ext uri="{FF2B5EF4-FFF2-40B4-BE49-F238E27FC236}">
              <a16:creationId xmlns:a16="http://schemas.microsoft.com/office/drawing/2014/main" id="{00000000-0008-0000-0E00-0000EA020000}"/>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7" name="n_3aveValue【公民館】&#10;一人当たり面積">
          <a:extLst>
            <a:ext uri="{FF2B5EF4-FFF2-40B4-BE49-F238E27FC236}">
              <a16:creationId xmlns:a16="http://schemas.microsoft.com/office/drawing/2014/main" id="{00000000-0008-0000-0E00-0000EB020000}"/>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48" name="n_4aveValue【公民館】&#10;一人当たり面積">
          <a:extLst>
            <a:ext uri="{FF2B5EF4-FFF2-40B4-BE49-F238E27FC236}">
              <a16:creationId xmlns:a16="http://schemas.microsoft.com/office/drawing/2014/main" id="{00000000-0008-0000-0E00-0000EC020000}"/>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162214</xdr:rowOff>
    </xdr:from>
    <xdr:ext cx="469744" cy="259045"/>
    <xdr:sp macro="" textlink="">
      <xdr:nvSpPr>
        <xdr:cNvPr id="749" name="n_1mainValue【公民館】&#10;一人当たり面積">
          <a:extLst>
            <a:ext uri="{FF2B5EF4-FFF2-40B4-BE49-F238E27FC236}">
              <a16:creationId xmlns:a16="http://schemas.microsoft.com/office/drawing/2014/main" id="{00000000-0008-0000-0E00-0000ED020000}"/>
            </a:ext>
          </a:extLst>
        </xdr:cNvPr>
        <xdr:cNvSpPr txBox="1"/>
      </xdr:nvSpPr>
      <xdr:spPr>
        <a:xfrm>
          <a:off x="210757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162214</xdr:rowOff>
    </xdr:from>
    <xdr:ext cx="469744" cy="259045"/>
    <xdr:sp macro="" textlink="">
      <xdr:nvSpPr>
        <xdr:cNvPr id="750" name="n_2mainValue【公民館】&#10;一人当たり面積">
          <a:extLst>
            <a:ext uri="{FF2B5EF4-FFF2-40B4-BE49-F238E27FC236}">
              <a16:creationId xmlns:a16="http://schemas.microsoft.com/office/drawing/2014/main" id="{00000000-0008-0000-0E00-0000EE020000}"/>
            </a:ext>
          </a:extLst>
        </xdr:cNvPr>
        <xdr:cNvSpPr txBox="1"/>
      </xdr:nvSpPr>
      <xdr:spPr>
        <a:xfrm>
          <a:off x="20199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165479</xdr:rowOff>
    </xdr:from>
    <xdr:ext cx="469744" cy="259045"/>
    <xdr:sp macro="" textlink="">
      <xdr:nvSpPr>
        <xdr:cNvPr id="751" name="n_3mainValue【公民館】&#10;一人当たり面積">
          <a:extLst>
            <a:ext uri="{FF2B5EF4-FFF2-40B4-BE49-F238E27FC236}">
              <a16:creationId xmlns:a16="http://schemas.microsoft.com/office/drawing/2014/main" id="{00000000-0008-0000-0E00-0000EF020000}"/>
            </a:ext>
          </a:extLst>
        </xdr:cNvPr>
        <xdr:cNvSpPr txBox="1"/>
      </xdr:nvSpPr>
      <xdr:spPr>
        <a:xfrm>
          <a:off x="193104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165479</xdr:rowOff>
    </xdr:from>
    <xdr:ext cx="469744" cy="259045"/>
    <xdr:sp macro="" textlink="">
      <xdr:nvSpPr>
        <xdr:cNvPr id="752" name="n_4mainValue【公民館】&#10;一人当たり面積">
          <a:extLst>
            <a:ext uri="{FF2B5EF4-FFF2-40B4-BE49-F238E27FC236}">
              <a16:creationId xmlns:a16="http://schemas.microsoft.com/office/drawing/2014/main" id="{00000000-0008-0000-0E00-0000F0020000}"/>
            </a:ext>
          </a:extLst>
        </xdr:cNvPr>
        <xdr:cNvSpPr txBox="1"/>
      </xdr:nvSpPr>
      <xdr:spPr>
        <a:xfrm>
          <a:off x="184214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全ての施設において有形固定資産減価償却率は類似団体内平均値を上回っており、特に橋りょう・トンネル、公営住宅、公民館が高水準にあるが、必要に応じて小規模な修理等を行っており、費用計上としているものもあるため、実情よりも高い値が示さ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一人当たりの指標については、道路延長、学校施設面積、児童館面積が類似団体内平均値より高い値を示しており、それ以外は低い値を示している。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各施設において老朽化が進行していることから、公共施設総合管理計画等に基づき、適切な時期を見極めながら施設の更新・長寿命化等を進めることで、各指標の改善に努めていく。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25,006
24,528
30.27
9,505,369
8,969,070
492,044
5,884,937
6,297,928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118473</xdr:rowOff>
    </xdr:from>
    <xdr:to>
      <xdr:col>24</xdr:col>
      <xdr:colOff>114300</xdr:colOff>
      <xdr:row>42</xdr:row>
      <xdr:rowOff>48623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33400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706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123372</xdr:rowOff>
    </xdr:from>
    <xdr:to>
      <xdr:col>20</xdr:col>
      <xdr:colOff>38100</xdr:colOff>
      <xdr:row>42</xdr:row>
      <xdr:rowOff>53522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71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169273</xdr:rowOff>
    </xdr:from>
    <xdr:to>
      <xdr:col>24</xdr:col>
      <xdr:colOff>63500</xdr:colOff>
      <xdr:row>42</xdr:row>
      <xdr:rowOff>2722</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719872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79284</xdr:rowOff>
    </xdr:from>
    <xdr:to>
      <xdr:col>15</xdr:col>
      <xdr:colOff>101600</xdr:colOff>
      <xdr:row>42</xdr:row>
      <xdr:rowOff>9434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130084</xdr:rowOff>
    </xdr:from>
    <xdr:to>
      <xdr:col>19</xdr:col>
      <xdr:colOff>177800</xdr:colOff>
      <xdr:row>42</xdr:row>
      <xdr:rowOff>2722</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715953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35197</xdr:rowOff>
    </xdr:from>
    <xdr:to>
      <xdr:col>10</xdr:col>
      <xdr:colOff>165100</xdr:colOff>
      <xdr:row>41</xdr:row>
      <xdr:rowOff>136797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85997</xdr:rowOff>
    </xdr:from>
    <xdr:to>
      <xdr:col>15</xdr:col>
      <xdr:colOff>50800</xdr:colOff>
      <xdr:row>41</xdr:row>
      <xdr:rowOff>130084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711544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162560</xdr:rowOff>
    </xdr:from>
    <xdr:to>
      <xdr:col>6</xdr:col>
      <xdr:colOff>38100</xdr:colOff>
      <xdr:row>41</xdr:row>
      <xdr:rowOff>92710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41910</xdr:rowOff>
    </xdr:from>
    <xdr:to>
      <xdr:col>10</xdr:col>
      <xdr:colOff>114300</xdr:colOff>
      <xdr:row>41</xdr:row>
      <xdr:rowOff>85997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707136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44649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24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561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20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127924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83837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78757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76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55880</xdr:rowOff>
    </xdr:from>
    <xdr:to>
      <xdr:col>50</xdr:col>
      <xdr:colOff>165100</xdr:colOff>
      <xdr:row>40</xdr:row>
      <xdr:rowOff>157480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106680</xdr:rowOff>
    </xdr:from>
    <xdr:to>
      <xdr:col>55</xdr:col>
      <xdr:colOff>0</xdr:colOff>
      <xdr:row>40</xdr:row>
      <xdr:rowOff>106680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964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55880</xdr:rowOff>
    </xdr:from>
    <xdr:to>
      <xdr:col>46</xdr:col>
      <xdr:colOff>38100</xdr:colOff>
      <xdr:row>40</xdr:row>
      <xdr:rowOff>157480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106680</xdr:rowOff>
    </xdr:from>
    <xdr:to>
      <xdr:col>50</xdr:col>
      <xdr:colOff>114300</xdr:colOff>
      <xdr:row>40</xdr:row>
      <xdr:rowOff>106680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96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59690</xdr:rowOff>
    </xdr:from>
    <xdr:to>
      <xdr:col>41</xdr:col>
      <xdr:colOff>101600</xdr:colOff>
      <xdr:row>40</xdr:row>
      <xdr:rowOff>161290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106680</xdr:rowOff>
    </xdr:from>
    <xdr:to>
      <xdr:col>45</xdr:col>
      <xdr:colOff>177800</xdr:colOff>
      <xdr:row>40</xdr:row>
      <xdr:rowOff>110490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96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59690</xdr:rowOff>
    </xdr:from>
    <xdr:to>
      <xdr:col>36</xdr:col>
      <xdr:colOff>165100</xdr:colOff>
      <xdr:row>40</xdr:row>
      <xdr:rowOff>161290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110490</xdr:rowOff>
    </xdr:from>
    <xdr:to>
      <xdr:col>41</xdr:col>
      <xdr:colOff>50800</xdr:colOff>
      <xdr:row>40</xdr:row>
      <xdr:rowOff>110490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968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2557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2557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6367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6367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7983</xdr:rowOff>
    </xdr:from>
    <xdr:to>
      <xdr:col>24</xdr:col>
      <xdr:colOff>114300</xdr:colOff>
      <xdr:row>63</xdr:row>
      <xdr:rowOff>109583</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5847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157860</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673600"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169635</xdr:rowOff>
    </xdr:from>
    <xdr:to>
      <xdr:col>20</xdr:col>
      <xdr:colOff>38100</xdr:colOff>
      <xdr:row>63</xdr:row>
      <xdr:rowOff>99785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7465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48985</xdr:rowOff>
    </xdr:from>
    <xdr:to>
      <xdr:col>24</xdr:col>
      <xdr:colOff>63500</xdr:colOff>
      <xdr:row>63</xdr:row>
      <xdr:rowOff>58783</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797300" y="1085033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159838</xdr:rowOff>
    </xdr:from>
    <xdr:to>
      <xdr:col>15</xdr:col>
      <xdr:colOff>101600</xdr:colOff>
      <xdr:row>63</xdr:row>
      <xdr:rowOff>89988</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857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39188</xdr:rowOff>
    </xdr:from>
    <xdr:to>
      <xdr:col>19</xdr:col>
      <xdr:colOff>177800</xdr:colOff>
      <xdr:row>63</xdr:row>
      <xdr:rowOff>48985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908300" y="1084053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19413</xdr:rowOff>
    </xdr:from>
    <xdr:to>
      <xdr:col>10</xdr:col>
      <xdr:colOff>165100</xdr:colOff>
      <xdr:row>63</xdr:row>
      <xdr:rowOff>121013</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968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39188</xdr:rowOff>
    </xdr:from>
    <xdr:to>
      <xdr:col>15</xdr:col>
      <xdr:colOff>50800</xdr:colOff>
      <xdr:row>63</xdr:row>
      <xdr:rowOff>70213</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2019300" y="108405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12881</xdr:rowOff>
    </xdr:from>
    <xdr:to>
      <xdr:col>6</xdr:col>
      <xdr:colOff>38100</xdr:colOff>
      <xdr:row>63</xdr:row>
      <xdr:rowOff>114481</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79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63681</xdr:rowOff>
    </xdr:from>
    <xdr:to>
      <xdr:col>10</xdr:col>
      <xdr:colOff>114300</xdr:colOff>
      <xdr:row>63</xdr:row>
      <xdr:rowOff>70213</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130300" y="108650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90912</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582044" y="1089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81115</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7057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112140</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816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105608</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9277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50165</xdr:rowOff>
    </xdr:from>
    <xdr:to>
      <xdr:col>55</xdr:col>
      <xdr:colOff>50800</xdr:colOff>
      <xdr:row>63</xdr:row>
      <xdr:rowOff>151765</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104267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28592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10515600"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50165</xdr:rowOff>
    </xdr:from>
    <xdr:to>
      <xdr:col>50</xdr:col>
      <xdr:colOff>165100</xdr:colOff>
      <xdr:row>63</xdr:row>
      <xdr:rowOff>151765</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9588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100965</xdr:rowOff>
    </xdr:from>
    <xdr:to>
      <xdr:col>55</xdr:col>
      <xdr:colOff>0</xdr:colOff>
      <xdr:row>63</xdr:row>
      <xdr:rowOff>100965</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9639300" y="10902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52070</xdr:rowOff>
    </xdr:from>
    <xdr:to>
      <xdr:col>46</xdr:col>
      <xdr:colOff>38100</xdr:colOff>
      <xdr:row>63</xdr:row>
      <xdr:rowOff>153670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69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100965</xdr:rowOff>
    </xdr:from>
    <xdr:to>
      <xdr:col>50</xdr:col>
      <xdr:colOff>114300</xdr:colOff>
      <xdr:row>63</xdr:row>
      <xdr:rowOff>102870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8750300" y="109023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52070</xdr:rowOff>
    </xdr:from>
    <xdr:to>
      <xdr:col>41</xdr:col>
      <xdr:colOff>101600</xdr:colOff>
      <xdr:row>63</xdr:row>
      <xdr:rowOff>153670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810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102870</xdr:rowOff>
    </xdr:from>
    <xdr:to>
      <xdr:col>45</xdr:col>
      <xdr:colOff>177800</xdr:colOff>
      <xdr:row>63</xdr:row>
      <xdr:rowOff>102870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7861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52070</xdr:rowOff>
    </xdr:from>
    <xdr:to>
      <xdr:col>36</xdr:col>
      <xdr:colOff>165100</xdr:colOff>
      <xdr:row>63</xdr:row>
      <xdr:rowOff>153670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921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102870</xdr:rowOff>
    </xdr:from>
    <xdr:to>
      <xdr:col>41</xdr:col>
      <xdr:colOff>50800</xdr:colOff>
      <xdr:row>63</xdr:row>
      <xdr:rowOff>102870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6972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142892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144797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144797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144797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21589</xdr:rowOff>
    </xdr:from>
    <xdr:to>
      <xdr:col>55</xdr:col>
      <xdr:colOff>50800</xdr:colOff>
      <xdr:row>85</xdr:row>
      <xdr:rowOff>123189</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10426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10515600"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25400</xdr:rowOff>
    </xdr:from>
    <xdr:to>
      <xdr:col>50</xdr:col>
      <xdr:colOff>165100</xdr:colOff>
      <xdr:row>85</xdr:row>
      <xdr:rowOff>127000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958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72389</xdr:rowOff>
    </xdr:from>
    <xdr:to>
      <xdr:col>55</xdr:col>
      <xdr:colOff>0</xdr:colOff>
      <xdr:row>85</xdr:row>
      <xdr:rowOff>76200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9639300" y="14645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25400</xdr:rowOff>
    </xdr:from>
    <xdr:to>
      <xdr:col>46</xdr:col>
      <xdr:colOff>38100</xdr:colOff>
      <xdr:row>85</xdr:row>
      <xdr:rowOff>127000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8699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76200</xdr:rowOff>
    </xdr:from>
    <xdr:to>
      <xdr:col>50</xdr:col>
      <xdr:colOff>114300</xdr:colOff>
      <xdr:row>85</xdr:row>
      <xdr:rowOff>76200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8750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25400</xdr:rowOff>
    </xdr:from>
    <xdr:to>
      <xdr:col>41</xdr:col>
      <xdr:colOff>101600</xdr:colOff>
      <xdr:row>85</xdr:row>
      <xdr:rowOff>127000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810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76200</xdr:rowOff>
    </xdr:from>
    <xdr:to>
      <xdr:col>45</xdr:col>
      <xdr:colOff>177800</xdr:colOff>
      <xdr:row>85</xdr:row>
      <xdr:rowOff>76200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7861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29211</xdr:rowOff>
    </xdr:from>
    <xdr:to>
      <xdr:col>36</xdr:col>
      <xdr:colOff>165100</xdr:colOff>
      <xdr:row>85</xdr:row>
      <xdr:rowOff>130811</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921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76200</xdr:rowOff>
    </xdr:from>
    <xdr:to>
      <xdr:col>41</xdr:col>
      <xdr:colOff>50800</xdr:colOff>
      <xdr:row>85</xdr:row>
      <xdr:rowOff>80011</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6972300" y="1464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00000000-0008-0000-0F00-000074010000}"/>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00000000-0008-0000-0F00-000075010000}"/>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00000000-0008-0000-0F00-000076010000}"/>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00000000-0008-0000-0F00-000077010000}"/>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118127</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9391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118127</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8515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118127</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7626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121938</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6737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F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00000000-0008-0000-0F00-000096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000000-0008-0000-0F00-000098010000}"/>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F00-00009A010000}"/>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115207</xdr:rowOff>
    </xdr:from>
    <xdr:to>
      <xdr:col>24</xdr:col>
      <xdr:colOff>114300</xdr:colOff>
      <xdr:row>108</xdr:row>
      <xdr:rowOff>45357</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45847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93634</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F00-0000A6010000}"/>
            </a:ext>
          </a:extLst>
        </xdr:cNvPr>
        <xdr:cNvSpPr txBox="1"/>
      </xdr:nvSpPr>
      <xdr:spPr>
        <a:xfrm>
          <a:off x="4673600"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66221</xdr:rowOff>
    </xdr:from>
    <xdr:to>
      <xdr:col>20</xdr:col>
      <xdr:colOff>38100</xdr:colOff>
      <xdr:row>107</xdr:row>
      <xdr:rowOff>167821</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3746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117021</xdr:rowOff>
    </xdr:from>
    <xdr:to>
      <xdr:col>24</xdr:col>
      <xdr:colOff>63500</xdr:colOff>
      <xdr:row>107</xdr:row>
      <xdr:rowOff>166007</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3797300" y="184621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17236</xdr:rowOff>
    </xdr:from>
    <xdr:to>
      <xdr:col>15</xdr:col>
      <xdr:colOff>101600</xdr:colOff>
      <xdr:row>107</xdr:row>
      <xdr:rowOff>118836</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2857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68036</xdr:rowOff>
    </xdr:from>
    <xdr:to>
      <xdr:col>19</xdr:col>
      <xdr:colOff>177800</xdr:colOff>
      <xdr:row>107</xdr:row>
      <xdr:rowOff>117021</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908300" y="184131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139700</xdr:rowOff>
    </xdr:from>
    <xdr:to>
      <xdr:col>10</xdr:col>
      <xdr:colOff>165100</xdr:colOff>
      <xdr:row>107</xdr:row>
      <xdr:rowOff>69850</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96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19050</xdr:rowOff>
    </xdr:from>
    <xdr:to>
      <xdr:col>15</xdr:col>
      <xdr:colOff>50800</xdr:colOff>
      <xdr:row>107</xdr:row>
      <xdr:rowOff>68036</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2019300" y="183642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90714</xdr:rowOff>
    </xdr:from>
    <xdr:to>
      <xdr:col>6</xdr:col>
      <xdr:colOff>38100</xdr:colOff>
      <xdr:row>107</xdr:row>
      <xdr:rowOff>20864</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1079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141514</xdr:rowOff>
    </xdr:from>
    <xdr:to>
      <xdr:col>10</xdr:col>
      <xdr:colOff>114300</xdr:colOff>
      <xdr:row>107</xdr:row>
      <xdr:rowOff>19050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130300" y="183152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F00-0000AF010000}"/>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F00-0000B0010000}"/>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F00-0000B1010000}"/>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F00-0000B2010000}"/>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158948</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F00-0000B3010000}"/>
            </a:ext>
          </a:extLst>
        </xdr:cNvPr>
        <xdr:cNvSpPr txBox="1"/>
      </xdr:nvSpPr>
      <xdr:spPr>
        <a:xfrm>
          <a:off x="35820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109963</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F00-0000B4010000}"/>
            </a:ext>
          </a:extLst>
        </xdr:cNvPr>
        <xdr:cNvSpPr txBox="1"/>
      </xdr:nvSpPr>
      <xdr:spPr>
        <a:xfrm>
          <a:off x="2705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60977</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F00-0000B5010000}"/>
            </a:ext>
          </a:extLst>
        </xdr:cNvPr>
        <xdr:cNvSpPr txBox="1"/>
      </xdr:nvSpPr>
      <xdr:spPr>
        <a:xfrm>
          <a:off x="1816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11991</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F00-0000B6010000}"/>
            </a:ext>
          </a:extLst>
        </xdr:cNvPr>
        <xdr:cNvSpPr txBox="1"/>
      </xdr:nvSpPr>
      <xdr:spPr>
        <a:xfrm>
          <a:off x="927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0000000-0008-0000-0F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00000000-0008-0000-0F00-0000CF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00000000-0008-0000-0F00-0000D1010000}"/>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467" name="【市民会館】&#10;一人当たり面積平均値テキスト">
          <a:extLst>
            <a:ext uri="{FF2B5EF4-FFF2-40B4-BE49-F238E27FC236}">
              <a16:creationId xmlns:a16="http://schemas.microsoft.com/office/drawing/2014/main" id="{00000000-0008-0000-0F00-0000D3010000}"/>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10426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13988</xdr:rowOff>
    </xdr:from>
    <xdr:ext cx="469744" cy="259045"/>
    <xdr:sp macro="" textlink="">
      <xdr:nvSpPr>
        <xdr:cNvPr id="479" name="【市民会館】&#10;一人当たり面積該当値テキスト">
          <a:extLst>
            <a:ext uri="{FF2B5EF4-FFF2-40B4-BE49-F238E27FC236}">
              <a16:creationId xmlns:a16="http://schemas.microsoft.com/office/drawing/2014/main" id="{00000000-0008-0000-0F00-0000DF010000}"/>
            </a:ext>
          </a:extLst>
        </xdr:cNvPr>
        <xdr:cNvSpPr txBox="1"/>
      </xdr:nvSpPr>
      <xdr:spPr>
        <a:xfrm>
          <a:off x="10515600"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164464</xdr:rowOff>
    </xdr:from>
    <xdr:to>
      <xdr:col>50</xdr:col>
      <xdr:colOff>165100</xdr:colOff>
      <xdr:row>106</xdr:row>
      <xdr:rowOff>94614</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9588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41911</xdr:rowOff>
    </xdr:from>
    <xdr:to>
      <xdr:col>55</xdr:col>
      <xdr:colOff>0</xdr:colOff>
      <xdr:row>106</xdr:row>
      <xdr:rowOff>43814</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9639300" y="182156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8699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43814</xdr:rowOff>
    </xdr:from>
    <xdr:to>
      <xdr:col>50</xdr:col>
      <xdr:colOff>114300</xdr:colOff>
      <xdr:row>106</xdr:row>
      <xdr:rowOff>45720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8750300" y="182175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170180</xdr:rowOff>
    </xdr:from>
    <xdr:to>
      <xdr:col>41</xdr:col>
      <xdr:colOff>101600</xdr:colOff>
      <xdr:row>106</xdr:row>
      <xdr:rowOff>100330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7810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45720</xdr:rowOff>
    </xdr:from>
    <xdr:to>
      <xdr:col>45</xdr:col>
      <xdr:colOff>177800</xdr:colOff>
      <xdr:row>106</xdr:row>
      <xdr:rowOff>49530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7861300" y="1821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636</xdr:rowOff>
    </xdr:from>
    <xdr:to>
      <xdr:col>36</xdr:col>
      <xdr:colOff>165100</xdr:colOff>
      <xdr:row>106</xdr:row>
      <xdr:rowOff>102236</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6921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49530</xdr:rowOff>
    </xdr:from>
    <xdr:to>
      <xdr:col>41</xdr:col>
      <xdr:colOff>50800</xdr:colOff>
      <xdr:row>106</xdr:row>
      <xdr:rowOff>51436</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flipV="1">
          <a:off x="6972300" y="182232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8" name="n_1aveValue【市民会館】&#10;一人当たり面積">
          <a:extLst>
            <a:ext uri="{FF2B5EF4-FFF2-40B4-BE49-F238E27FC236}">
              <a16:creationId xmlns:a16="http://schemas.microsoft.com/office/drawing/2014/main" id="{00000000-0008-0000-0F00-0000E8010000}"/>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489" name="n_2aveValue【市民会館】&#10;一人当たり面積">
          <a:extLst>
            <a:ext uri="{FF2B5EF4-FFF2-40B4-BE49-F238E27FC236}">
              <a16:creationId xmlns:a16="http://schemas.microsoft.com/office/drawing/2014/main" id="{00000000-0008-0000-0F00-0000E9010000}"/>
            </a:ext>
          </a:extLst>
        </xdr:cNvPr>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0" name="n_3aveValue【市民会館】&#10;一人当たり面積">
          <a:extLst>
            <a:ext uri="{FF2B5EF4-FFF2-40B4-BE49-F238E27FC236}">
              <a16:creationId xmlns:a16="http://schemas.microsoft.com/office/drawing/2014/main" id="{00000000-0008-0000-0F00-0000EA010000}"/>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491" name="n_4aveValue【市民会館】&#10;一人当たり面積">
          <a:extLst>
            <a:ext uri="{FF2B5EF4-FFF2-40B4-BE49-F238E27FC236}">
              <a16:creationId xmlns:a16="http://schemas.microsoft.com/office/drawing/2014/main" id="{00000000-0008-0000-0F00-0000EB010000}"/>
            </a:ext>
          </a:extLst>
        </xdr:cNvPr>
        <xdr:cNvSpPr txBox="1"/>
      </xdr:nvSpPr>
      <xdr:spPr>
        <a:xfrm>
          <a:off x="6737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111141</xdr:rowOff>
    </xdr:from>
    <xdr:ext cx="469744" cy="259045"/>
    <xdr:sp macro="" textlink="">
      <xdr:nvSpPr>
        <xdr:cNvPr id="492" name="n_1mainValue【市民会館】&#10;一人当たり面積">
          <a:extLst>
            <a:ext uri="{FF2B5EF4-FFF2-40B4-BE49-F238E27FC236}">
              <a16:creationId xmlns:a16="http://schemas.microsoft.com/office/drawing/2014/main" id="{00000000-0008-0000-0F00-0000EC010000}"/>
            </a:ext>
          </a:extLst>
        </xdr:cNvPr>
        <xdr:cNvSpPr txBox="1"/>
      </xdr:nvSpPr>
      <xdr:spPr>
        <a:xfrm>
          <a:off x="9391727" y="179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93" name="n_2mainValue【市民会館】&#10;一人当たり面積">
          <a:extLst>
            <a:ext uri="{FF2B5EF4-FFF2-40B4-BE49-F238E27FC236}">
              <a16:creationId xmlns:a16="http://schemas.microsoft.com/office/drawing/2014/main" id="{00000000-0008-0000-0F00-0000ED010000}"/>
            </a:ext>
          </a:extLst>
        </xdr:cNvPr>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494" name="n_3mainValue【市民会館】&#10;一人当たり面積">
          <a:extLst>
            <a:ext uri="{FF2B5EF4-FFF2-40B4-BE49-F238E27FC236}">
              <a16:creationId xmlns:a16="http://schemas.microsoft.com/office/drawing/2014/main" id="{00000000-0008-0000-0F00-0000EE010000}"/>
            </a:ext>
          </a:extLst>
        </xdr:cNvPr>
        <xdr:cNvSpPr txBox="1"/>
      </xdr:nvSpPr>
      <xdr:spPr>
        <a:xfrm>
          <a:off x="7626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118763</xdr:rowOff>
    </xdr:from>
    <xdr:ext cx="469744" cy="259045"/>
    <xdr:sp macro="" textlink="">
      <xdr:nvSpPr>
        <xdr:cNvPr id="495" name="n_4mainValue【市民会館】&#10;一人当たり面積">
          <a:extLst>
            <a:ext uri="{FF2B5EF4-FFF2-40B4-BE49-F238E27FC236}">
              <a16:creationId xmlns:a16="http://schemas.microsoft.com/office/drawing/2014/main" id="{00000000-0008-0000-0F00-0000EF010000}"/>
            </a:ext>
          </a:extLst>
        </xdr:cNvPr>
        <xdr:cNvSpPr txBox="1"/>
      </xdr:nvSpPr>
      <xdr:spPr>
        <a:xfrm>
          <a:off x="6737427" y="1794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F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120032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84455</xdr:rowOff>
    </xdr:from>
    <xdr:to>
      <xdr:col>81</xdr:col>
      <xdr:colOff>101600</xdr:colOff>
      <xdr:row>38</xdr:row>
      <xdr:rowOff>14605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135255</xdr:rowOff>
    </xdr:from>
    <xdr:to>
      <xdr:col>85</xdr:col>
      <xdr:colOff>127000</xdr:colOff>
      <xdr:row>38</xdr:row>
      <xdr:rowOff>20955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5481300" y="64789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23495</xdr:rowOff>
    </xdr:from>
    <xdr:to>
      <xdr:col>76</xdr:col>
      <xdr:colOff>165100</xdr:colOff>
      <xdr:row>37</xdr:row>
      <xdr:rowOff>125095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74295</xdr:rowOff>
    </xdr:from>
    <xdr:to>
      <xdr:col>81</xdr:col>
      <xdr:colOff>50800</xdr:colOff>
      <xdr:row>37</xdr:row>
      <xdr:rowOff>135255</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64179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76835</xdr:rowOff>
    </xdr:from>
    <xdr:to>
      <xdr:col>72</xdr:col>
      <xdr:colOff>38100</xdr:colOff>
      <xdr:row>38</xdr:row>
      <xdr:rowOff>6985</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74295</xdr:rowOff>
    </xdr:from>
    <xdr:to>
      <xdr:col>76</xdr:col>
      <xdr:colOff>114300</xdr:colOff>
      <xdr:row>37</xdr:row>
      <xdr:rowOff>127635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flipV="1">
          <a:off x="13703300" y="64179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38735</xdr:rowOff>
    </xdr:from>
    <xdr:to>
      <xdr:col>67</xdr:col>
      <xdr:colOff>101600</xdr:colOff>
      <xdr:row>37</xdr:row>
      <xdr:rowOff>140335</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763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89535</xdr:rowOff>
    </xdr:from>
    <xdr:to>
      <xdr:col>71</xdr:col>
      <xdr:colOff>177800</xdr:colOff>
      <xdr:row>37</xdr:row>
      <xdr:rowOff>127635</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814300" y="64331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31132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141622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4389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3500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F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F00-000042020000}"/>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F00-00004402000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F00-000046020000}"/>
            </a:ext>
          </a:extLst>
        </xdr:cNvPr>
        <xdr:cNvSpPr txBox="1"/>
      </xdr:nvSpPr>
      <xdr:spPr>
        <a:xfrm>
          <a:off x="22199600" y="681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163882</xdr:rowOff>
    </xdr:from>
    <xdr:to>
      <xdr:col>116</xdr:col>
      <xdr:colOff>114300</xdr:colOff>
      <xdr:row>39</xdr:row>
      <xdr:rowOff>94032</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2110700" y="66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15309</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F00-000052020000}"/>
            </a:ext>
          </a:extLst>
        </xdr:cNvPr>
        <xdr:cNvSpPr txBox="1"/>
      </xdr:nvSpPr>
      <xdr:spPr>
        <a:xfrm>
          <a:off x="22199600" y="653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102595</xdr:rowOff>
    </xdr:from>
    <xdr:to>
      <xdr:col>112</xdr:col>
      <xdr:colOff>38100</xdr:colOff>
      <xdr:row>40</xdr:row>
      <xdr:rowOff>32745</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1272500" y="678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43232</xdr:rowOff>
    </xdr:from>
    <xdr:to>
      <xdr:col>116</xdr:col>
      <xdr:colOff>63500</xdr:colOff>
      <xdr:row>39</xdr:row>
      <xdr:rowOff>153395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21323300" y="6729782"/>
          <a:ext cx="838200" cy="11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74903</xdr:rowOff>
    </xdr:from>
    <xdr:to>
      <xdr:col>107</xdr:col>
      <xdr:colOff>101600</xdr:colOff>
      <xdr:row>40</xdr:row>
      <xdr:rowOff>5053</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0383500" y="676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125703</xdr:rowOff>
    </xdr:from>
    <xdr:to>
      <xdr:col>111</xdr:col>
      <xdr:colOff>177800</xdr:colOff>
      <xdr:row>39</xdr:row>
      <xdr:rowOff>153395</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20434300" y="6812253"/>
          <a:ext cx="889000" cy="2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10506</xdr:rowOff>
    </xdr:from>
    <xdr:to>
      <xdr:col>102</xdr:col>
      <xdr:colOff>165100</xdr:colOff>
      <xdr:row>39</xdr:row>
      <xdr:rowOff>112106</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9494500" y="66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61306</xdr:rowOff>
    </xdr:from>
    <xdr:to>
      <xdr:col>107</xdr:col>
      <xdr:colOff>50800</xdr:colOff>
      <xdr:row>39</xdr:row>
      <xdr:rowOff>125703</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9545300" y="6747856"/>
          <a:ext cx="889000" cy="6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54208</xdr:rowOff>
    </xdr:from>
    <xdr:to>
      <xdr:col>98</xdr:col>
      <xdr:colOff>38100</xdr:colOff>
      <xdr:row>39</xdr:row>
      <xdr:rowOff>155808</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8605500" y="674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61306</xdr:rowOff>
    </xdr:from>
    <xdr:to>
      <xdr:col>102</xdr:col>
      <xdr:colOff>114300</xdr:colOff>
      <xdr:row>39</xdr:row>
      <xdr:rowOff>105008</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8656300" y="6747856"/>
          <a:ext cx="889000" cy="4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49272</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1011095" y="656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21580</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20134795" y="653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128633</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9245795" y="647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885</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8356795" y="651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0000000-0008-0000-0F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00000000-0008-0000-0F00-00007D0200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00000000-0008-0000-0F00-00007F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00000000-0008-0000-0F00-000081020000}"/>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78196</xdr:rowOff>
    </xdr:from>
    <xdr:to>
      <xdr:col>85</xdr:col>
      <xdr:colOff>177800</xdr:colOff>
      <xdr:row>65</xdr:row>
      <xdr:rowOff>8346</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62687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164573</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0000000-0008-0000-0F00-00008D020000}"/>
            </a:ext>
          </a:extLst>
        </xdr:cNvPr>
        <xdr:cNvSpPr txBox="1"/>
      </xdr:nvSpPr>
      <xdr:spPr>
        <a:xfrm>
          <a:off x="16357600" y="109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34109</xdr:rowOff>
    </xdr:from>
    <xdr:to>
      <xdr:col>81</xdr:col>
      <xdr:colOff>101600</xdr:colOff>
      <xdr:row>64</xdr:row>
      <xdr:rowOff>135709</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5430500" y="1100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84909</xdr:rowOff>
    </xdr:from>
    <xdr:to>
      <xdr:col>85</xdr:col>
      <xdr:colOff>127000</xdr:colOff>
      <xdr:row>64</xdr:row>
      <xdr:rowOff>128996</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5481300" y="1105770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161472</xdr:rowOff>
    </xdr:from>
    <xdr:to>
      <xdr:col>76</xdr:col>
      <xdr:colOff>165100</xdr:colOff>
      <xdr:row>64</xdr:row>
      <xdr:rowOff>91622</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45415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40822</xdr:rowOff>
    </xdr:from>
    <xdr:to>
      <xdr:col>81</xdr:col>
      <xdr:colOff>50800</xdr:colOff>
      <xdr:row>64</xdr:row>
      <xdr:rowOff>84909</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4592300" y="1101362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117384</xdr:rowOff>
    </xdr:from>
    <xdr:to>
      <xdr:col>72</xdr:col>
      <xdr:colOff>38100</xdr:colOff>
      <xdr:row>64</xdr:row>
      <xdr:rowOff>47534</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3652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168184</xdr:rowOff>
    </xdr:from>
    <xdr:to>
      <xdr:col>76</xdr:col>
      <xdr:colOff>114300</xdr:colOff>
      <xdr:row>64</xdr:row>
      <xdr:rowOff>40822</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3703300" y="1096953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73297</xdr:rowOff>
    </xdr:from>
    <xdr:to>
      <xdr:col>67</xdr:col>
      <xdr:colOff>101600</xdr:colOff>
      <xdr:row>64</xdr:row>
      <xdr:rowOff>3447</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2763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124097</xdr:rowOff>
    </xdr:from>
    <xdr:to>
      <xdr:col>71</xdr:col>
      <xdr:colOff>177800</xdr:colOff>
      <xdr:row>63</xdr:row>
      <xdr:rowOff>168184</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814300" y="1092544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126836</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5266044" y="1109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82749</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4389744" y="1105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38661</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3500744" y="1101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166024</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2611744" y="1096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0000000-0008-0000-0F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00000000-0008-0000-0F00-0000B8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00000000-0008-0000-0F00-0000BA020000}"/>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00000000-0008-0000-0F00-0000BC02000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153307</xdr:rowOff>
    </xdr:from>
    <xdr:to>
      <xdr:col>116</xdr:col>
      <xdr:colOff>114300</xdr:colOff>
      <xdr:row>64</xdr:row>
      <xdr:rowOff>83457</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21107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68234</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00000000-0008-0000-0F00-0000C8020000}"/>
            </a:ext>
          </a:extLst>
        </xdr:cNvPr>
        <xdr:cNvSpPr txBox="1"/>
      </xdr:nvSpPr>
      <xdr:spPr>
        <a:xfrm>
          <a:off x="22199600" y="108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156573</xdr:rowOff>
    </xdr:from>
    <xdr:to>
      <xdr:col>112</xdr:col>
      <xdr:colOff>38100</xdr:colOff>
      <xdr:row>64</xdr:row>
      <xdr:rowOff>86723</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21272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35923</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21323300" y="110054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156573</xdr:rowOff>
    </xdr:from>
    <xdr:to>
      <xdr:col>107</xdr:col>
      <xdr:colOff>101600</xdr:colOff>
      <xdr:row>64</xdr:row>
      <xdr:rowOff>86723</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20383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35923</xdr:rowOff>
    </xdr:from>
    <xdr:to>
      <xdr:col>111</xdr:col>
      <xdr:colOff>177800</xdr:colOff>
      <xdr:row>64</xdr:row>
      <xdr:rowOff>35923</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20434300" y="11008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156573</xdr:rowOff>
    </xdr:from>
    <xdr:to>
      <xdr:col>102</xdr:col>
      <xdr:colOff>165100</xdr:colOff>
      <xdr:row>64</xdr:row>
      <xdr:rowOff>86723</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9494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35923</xdr:rowOff>
    </xdr:from>
    <xdr:to>
      <xdr:col>107</xdr:col>
      <xdr:colOff>50800</xdr:colOff>
      <xdr:row>64</xdr:row>
      <xdr:rowOff>35923</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9545300" y="11008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156573</xdr:rowOff>
    </xdr:from>
    <xdr:to>
      <xdr:col>98</xdr:col>
      <xdr:colOff>38100</xdr:colOff>
      <xdr:row>64</xdr:row>
      <xdr:rowOff>86723</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8605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35923</xdr:rowOff>
    </xdr:from>
    <xdr:to>
      <xdr:col>102</xdr:col>
      <xdr:colOff>114300</xdr:colOff>
      <xdr:row>64</xdr:row>
      <xdr:rowOff>35923</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656300" y="11008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00000000-0008-0000-0F00-0000D2020000}"/>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00000000-0008-0000-0F00-0000D3020000}"/>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00000000-0008-0000-0F00-0000D4020000}"/>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77850</xdr:rowOff>
    </xdr:from>
    <xdr:ext cx="469744" cy="259045"/>
    <xdr:sp macro="" textlink="">
      <xdr:nvSpPr>
        <xdr:cNvPr id="725" name="n_1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210757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77850</xdr:rowOff>
    </xdr:from>
    <xdr:ext cx="469744" cy="259045"/>
    <xdr:sp macro="" textlink="">
      <xdr:nvSpPr>
        <xdr:cNvPr id="726" name="n_2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201994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77850</xdr:rowOff>
    </xdr:from>
    <xdr:ext cx="469744" cy="259045"/>
    <xdr:sp macro="" textlink="">
      <xdr:nvSpPr>
        <xdr:cNvPr id="727" name="n_3mainValue【保健センター・保健所】&#10;一人当たり面積">
          <a:extLst>
            <a:ext uri="{FF2B5EF4-FFF2-40B4-BE49-F238E27FC236}">
              <a16:creationId xmlns:a16="http://schemas.microsoft.com/office/drawing/2014/main" id="{00000000-0008-0000-0F00-0000D7020000}"/>
            </a:ext>
          </a:extLst>
        </xdr:cNvPr>
        <xdr:cNvSpPr txBox="1"/>
      </xdr:nvSpPr>
      <xdr:spPr>
        <a:xfrm>
          <a:off x="193104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77850</xdr:rowOff>
    </xdr:from>
    <xdr:ext cx="469744" cy="259045"/>
    <xdr:sp macro="" textlink="">
      <xdr:nvSpPr>
        <xdr:cNvPr id="728" name="n_4mainValue【保健センター・保健所】&#10;一人当たり面積">
          <a:extLst>
            <a:ext uri="{FF2B5EF4-FFF2-40B4-BE49-F238E27FC236}">
              <a16:creationId xmlns:a16="http://schemas.microsoft.com/office/drawing/2014/main" id="{00000000-0008-0000-0F00-0000D8020000}"/>
            </a:ext>
          </a:extLst>
        </xdr:cNvPr>
        <xdr:cNvSpPr txBox="1"/>
      </xdr:nvSpPr>
      <xdr:spPr>
        <a:xfrm>
          <a:off x="184214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F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00000000-0008-0000-0F00-0000F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F00-0000F4020000}"/>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F00-0000F6020000}"/>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99695</xdr:rowOff>
    </xdr:from>
    <xdr:to>
      <xdr:col>85</xdr:col>
      <xdr:colOff>177800</xdr:colOff>
      <xdr:row>86</xdr:row>
      <xdr:rowOff>29845</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62687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78122</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F00-000002030000}"/>
            </a:ext>
          </a:extLst>
        </xdr:cNvPr>
        <xdr:cNvSpPr txBox="1"/>
      </xdr:nvSpPr>
      <xdr:spPr>
        <a:xfrm>
          <a:off x="163576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84455</xdr:rowOff>
    </xdr:from>
    <xdr:to>
      <xdr:col>81</xdr:col>
      <xdr:colOff>101600</xdr:colOff>
      <xdr:row>86</xdr:row>
      <xdr:rowOff>14605</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5430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135255</xdr:rowOff>
    </xdr:from>
    <xdr:to>
      <xdr:col>85</xdr:col>
      <xdr:colOff>127000</xdr:colOff>
      <xdr:row>85</xdr:row>
      <xdr:rowOff>150495</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5481300" y="147085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63500</xdr:rowOff>
    </xdr:from>
    <xdr:to>
      <xdr:col>76</xdr:col>
      <xdr:colOff>165100</xdr:colOff>
      <xdr:row>85</xdr:row>
      <xdr:rowOff>165100</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4541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114300</xdr:rowOff>
    </xdr:from>
    <xdr:to>
      <xdr:col>81</xdr:col>
      <xdr:colOff>50800</xdr:colOff>
      <xdr:row>85</xdr:row>
      <xdr:rowOff>135255</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4592300" y="146875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42545</xdr:rowOff>
    </xdr:from>
    <xdr:to>
      <xdr:col>72</xdr:col>
      <xdr:colOff>38100</xdr:colOff>
      <xdr:row>85</xdr:row>
      <xdr:rowOff>144145</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3652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93345</xdr:rowOff>
    </xdr:from>
    <xdr:to>
      <xdr:col>76</xdr:col>
      <xdr:colOff>114300</xdr:colOff>
      <xdr:row>85</xdr:row>
      <xdr:rowOff>114300</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3703300" y="146665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31114</xdr:rowOff>
    </xdr:from>
    <xdr:to>
      <xdr:col>67</xdr:col>
      <xdr:colOff>101600</xdr:colOff>
      <xdr:row>85</xdr:row>
      <xdr:rowOff>132714</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2763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81914</xdr:rowOff>
    </xdr:from>
    <xdr:to>
      <xdr:col>71</xdr:col>
      <xdr:colOff>177800</xdr:colOff>
      <xdr:row>85</xdr:row>
      <xdr:rowOff>93345</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2814300" y="146551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F00-00000B03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F00-00000C030000}"/>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F00-00000D030000}"/>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F00-00000E030000}"/>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5732</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F00-00000F030000}"/>
            </a:ext>
          </a:extLst>
        </xdr:cNvPr>
        <xdr:cNvSpPr txBox="1"/>
      </xdr:nvSpPr>
      <xdr:spPr>
        <a:xfrm>
          <a:off x="15266044" y="1475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156227</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F00-000010030000}"/>
            </a:ext>
          </a:extLst>
        </xdr:cNvPr>
        <xdr:cNvSpPr txBox="1"/>
      </xdr:nvSpPr>
      <xdr:spPr>
        <a:xfrm>
          <a:off x="14389744"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135272</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F00-000011030000}"/>
            </a:ext>
          </a:extLst>
        </xdr:cNvPr>
        <xdr:cNvSpPr txBox="1"/>
      </xdr:nvSpPr>
      <xdr:spPr>
        <a:xfrm>
          <a:off x="135007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123841</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F00-000012030000}"/>
            </a:ext>
          </a:extLst>
        </xdr:cNvPr>
        <xdr:cNvSpPr txBox="1"/>
      </xdr:nvSpPr>
      <xdr:spPr>
        <a:xfrm>
          <a:off x="126117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00000000-0008-0000-0F00-000027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00000000-0008-0000-0F00-000029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00000000-0008-0000-0F00-00002B03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3" name="【消防施設】&#10;一人当たり面積平均値テキスト">
          <a:extLst>
            <a:ext uri="{FF2B5EF4-FFF2-40B4-BE49-F238E27FC236}">
              <a16:creationId xmlns:a16="http://schemas.microsoft.com/office/drawing/2014/main" id="{00000000-0008-0000-0F00-00002D030000}"/>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133604</xdr:rowOff>
    </xdr:from>
    <xdr:to>
      <xdr:col>116</xdr:col>
      <xdr:colOff>114300</xdr:colOff>
      <xdr:row>85</xdr:row>
      <xdr:rowOff>63754</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21107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112031</xdr:rowOff>
    </xdr:from>
    <xdr:ext cx="469744" cy="259045"/>
    <xdr:sp macro="" textlink="">
      <xdr:nvSpPr>
        <xdr:cNvPr id="825" name="【消防施設】&#10;一人当たり面積該当値テキスト">
          <a:extLst>
            <a:ext uri="{FF2B5EF4-FFF2-40B4-BE49-F238E27FC236}">
              <a16:creationId xmlns:a16="http://schemas.microsoft.com/office/drawing/2014/main" id="{00000000-0008-0000-0F00-000039030000}"/>
            </a:ext>
          </a:extLst>
        </xdr:cNvPr>
        <xdr:cNvSpPr txBox="1"/>
      </xdr:nvSpPr>
      <xdr:spPr>
        <a:xfrm>
          <a:off x="22199600"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133604</xdr:rowOff>
    </xdr:from>
    <xdr:to>
      <xdr:col>112</xdr:col>
      <xdr:colOff>38100</xdr:colOff>
      <xdr:row>85</xdr:row>
      <xdr:rowOff>63754</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1272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12954</xdr:rowOff>
    </xdr:from>
    <xdr:to>
      <xdr:col>116</xdr:col>
      <xdr:colOff>63500</xdr:colOff>
      <xdr:row>85</xdr:row>
      <xdr:rowOff>12954</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1323300" y="14586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138176</xdr:rowOff>
    </xdr:from>
    <xdr:to>
      <xdr:col>107</xdr:col>
      <xdr:colOff>101600</xdr:colOff>
      <xdr:row>85</xdr:row>
      <xdr:rowOff>68326</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20383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12954</xdr:rowOff>
    </xdr:from>
    <xdr:to>
      <xdr:col>111</xdr:col>
      <xdr:colOff>177800</xdr:colOff>
      <xdr:row>85</xdr:row>
      <xdr:rowOff>17526</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20434300" y="1458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138176</xdr:rowOff>
    </xdr:from>
    <xdr:to>
      <xdr:col>102</xdr:col>
      <xdr:colOff>165100</xdr:colOff>
      <xdr:row>85</xdr:row>
      <xdr:rowOff>68326</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9494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17526</xdr:rowOff>
    </xdr:from>
    <xdr:to>
      <xdr:col>107</xdr:col>
      <xdr:colOff>50800</xdr:colOff>
      <xdr:row>85</xdr:row>
      <xdr:rowOff>17526</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9545300" y="1459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138176</xdr:rowOff>
    </xdr:from>
    <xdr:to>
      <xdr:col>98</xdr:col>
      <xdr:colOff>38100</xdr:colOff>
      <xdr:row>85</xdr:row>
      <xdr:rowOff>68326</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18605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17526</xdr:rowOff>
    </xdr:from>
    <xdr:to>
      <xdr:col>102</xdr:col>
      <xdr:colOff>114300</xdr:colOff>
      <xdr:row>85</xdr:row>
      <xdr:rowOff>17526</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8656300" y="1459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4" name="n_1aveValue【消防施設】&#10;一人当たり面積">
          <a:extLst>
            <a:ext uri="{FF2B5EF4-FFF2-40B4-BE49-F238E27FC236}">
              <a16:creationId xmlns:a16="http://schemas.microsoft.com/office/drawing/2014/main" id="{00000000-0008-0000-0F00-00004203000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35" name="n_2aveValue【消防施設】&#10;一人当たり面積">
          <a:extLst>
            <a:ext uri="{FF2B5EF4-FFF2-40B4-BE49-F238E27FC236}">
              <a16:creationId xmlns:a16="http://schemas.microsoft.com/office/drawing/2014/main" id="{00000000-0008-0000-0F00-000043030000}"/>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6" name="n_3aveValue【消防施設】&#10;一人当たり面積">
          <a:extLst>
            <a:ext uri="{FF2B5EF4-FFF2-40B4-BE49-F238E27FC236}">
              <a16:creationId xmlns:a16="http://schemas.microsoft.com/office/drawing/2014/main" id="{00000000-0008-0000-0F00-00004403000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7" name="n_4aveValue【消防施設】&#10;一人当たり面積">
          <a:extLst>
            <a:ext uri="{FF2B5EF4-FFF2-40B4-BE49-F238E27FC236}">
              <a16:creationId xmlns:a16="http://schemas.microsoft.com/office/drawing/2014/main" id="{00000000-0008-0000-0F00-00004503000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54881</xdr:rowOff>
    </xdr:from>
    <xdr:ext cx="469744" cy="259045"/>
    <xdr:sp macro="" textlink="">
      <xdr:nvSpPr>
        <xdr:cNvPr id="838" name="n_1mainValue【消防施設】&#10;一人当たり面積">
          <a:extLst>
            <a:ext uri="{FF2B5EF4-FFF2-40B4-BE49-F238E27FC236}">
              <a16:creationId xmlns:a16="http://schemas.microsoft.com/office/drawing/2014/main" id="{00000000-0008-0000-0F00-000046030000}"/>
            </a:ext>
          </a:extLst>
        </xdr:cNvPr>
        <xdr:cNvSpPr txBox="1"/>
      </xdr:nvSpPr>
      <xdr:spPr>
        <a:xfrm>
          <a:off x="210757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59453</xdr:rowOff>
    </xdr:from>
    <xdr:ext cx="469744" cy="259045"/>
    <xdr:sp macro="" textlink="">
      <xdr:nvSpPr>
        <xdr:cNvPr id="839" name="n_2mainValue【消防施設】&#10;一人当たり面積">
          <a:extLst>
            <a:ext uri="{FF2B5EF4-FFF2-40B4-BE49-F238E27FC236}">
              <a16:creationId xmlns:a16="http://schemas.microsoft.com/office/drawing/2014/main" id="{00000000-0008-0000-0F00-000047030000}"/>
            </a:ext>
          </a:extLst>
        </xdr:cNvPr>
        <xdr:cNvSpPr txBox="1"/>
      </xdr:nvSpPr>
      <xdr:spPr>
        <a:xfrm>
          <a:off x="20199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59453</xdr:rowOff>
    </xdr:from>
    <xdr:ext cx="469744" cy="259045"/>
    <xdr:sp macro="" textlink="">
      <xdr:nvSpPr>
        <xdr:cNvPr id="840" name="n_3mainValue【消防施設】&#10;一人当たり面積">
          <a:extLst>
            <a:ext uri="{FF2B5EF4-FFF2-40B4-BE49-F238E27FC236}">
              <a16:creationId xmlns:a16="http://schemas.microsoft.com/office/drawing/2014/main" id="{00000000-0008-0000-0F00-000048030000}"/>
            </a:ext>
          </a:extLst>
        </xdr:cNvPr>
        <xdr:cNvSpPr txBox="1"/>
      </xdr:nvSpPr>
      <xdr:spPr>
        <a:xfrm>
          <a:off x="19310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59453</xdr:rowOff>
    </xdr:from>
    <xdr:ext cx="469744" cy="259045"/>
    <xdr:sp macro="" textlink="">
      <xdr:nvSpPr>
        <xdr:cNvPr id="841" name="n_4mainValue【消防施設】&#10;一人当たり面積">
          <a:extLst>
            <a:ext uri="{FF2B5EF4-FFF2-40B4-BE49-F238E27FC236}">
              <a16:creationId xmlns:a16="http://schemas.microsoft.com/office/drawing/2014/main" id="{00000000-0008-0000-0F00-000049030000}"/>
            </a:ext>
          </a:extLst>
        </xdr:cNvPr>
        <xdr:cNvSpPr txBox="1"/>
      </xdr:nvSpPr>
      <xdr:spPr>
        <a:xfrm>
          <a:off x="18421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00000000-0008-0000-0F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00000000-0008-0000-0F00-000064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00000000-0008-0000-0F00-00006603000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00000000-0008-0000-0F00-000068030000}"/>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00000000-0008-0000-0F00-00006D030000}"/>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54792</xdr:rowOff>
    </xdr:from>
    <xdr:to>
      <xdr:col>85</xdr:col>
      <xdr:colOff>177800</xdr:colOff>
      <xdr:row>108</xdr:row>
      <xdr:rowOff>156392</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62687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141169</xdr:rowOff>
    </xdr:from>
    <xdr:ext cx="405111" cy="259045"/>
    <xdr:sp macro="" textlink="">
      <xdr:nvSpPr>
        <xdr:cNvPr id="884" name="【庁舎】&#10;有形固定資産減価償却率該当値テキスト">
          <a:extLst>
            <a:ext uri="{FF2B5EF4-FFF2-40B4-BE49-F238E27FC236}">
              <a16:creationId xmlns:a16="http://schemas.microsoft.com/office/drawing/2014/main" id="{00000000-0008-0000-0F00-000074030000}"/>
            </a:ext>
          </a:extLst>
        </xdr:cNvPr>
        <xdr:cNvSpPr txBox="1"/>
      </xdr:nvSpPr>
      <xdr:spPr>
        <a:xfrm>
          <a:off x="16357600" y="1848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38463</xdr:rowOff>
    </xdr:from>
    <xdr:to>
      <xdr:col>81</xdr:col>
      <xdr:colOff>101600</xdr:colOff>
      <xdr:row>108</xdr:row>
      <xdr:rowOff>140063</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5430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89263</xdr:rowOff>
    </xdr:from>
    <xdr:to>
      <xdr:col>85</xdr:col>
      <xdr:colOff>127000</xdr:colOff>
      <xdr:row>108</xdr:row>
      <xdr:rowOff>105592</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5481300" y="1860586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22134</xdr:rowOff>
    </xdr:from>
    <xdr:to>
      <xdr:col>76</xdr:col>
      <xdr:colOff>165100</xdr:colOff>
      <xdr:row>108</xdr:row>
      <xdr:rowOff>123734</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4541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72934</xdr:rowOff>
    </xdr:from>
    <xdr:to>
      <xdr:col>81</xdr:col>
      <xdr:colOff>50800</xdr:colOff>
      <xdr:row>108</xdr:row>
      <xdr:rowOff>89263</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4592300" y="185895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5806</xdr:rowOff>
    </xdr:from>
    <xdr:to>
      <xdr:col>72</xdr:col>
      <xdr:colOff>38100</xdr:colOff>
      <xdr:row>108</xdr:row>
      <xdr:rowOff>107406</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365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56606</xdr:rowOff>
    </xdr:from>
    <xdr:to>
      <xdr:col>76</xdr:col>
      <xdr:colOff>114300</xdr:colOff>
      <xdr:row>108</xdr:row>
      <xdr:rowOff>72934</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3703300" y="1857320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160927</xdr:rowOff>
    </xdr:from>
    <xdr:to>
      <xdr:col>67</xdr:col>
      <xdr:colOff>101600</xdr:colOff>
      <xdr:row>108</xdr:row>
      <xdr:rowOff>91077</xdr:rowOff>
    </xdr:to>
    <xdr:sp macro="" textlink="">
      <xdr:nvSpPr>
        <xdr:cNvPr id="891" name="楕円 890">
          <a:extLst>
            <a:ext uri="{FF2B5EF4-FFF2-40B4-BE49-F238E27FC236}">
              <a16:creationId xmlns:a16="http://schemas.microsoft.com/office/drawing/2014/main" id="{00000000-0008-0000-0F00-00007B030000}"/>
            </a:ext>
          </a:extLst>
        </xdr:cNvPr>
        <xdr:cNvSpPr/>
      </xdr:nvSpPr>
      <xdr:spPr>
        <a:xfrm>
          <a:off x="12763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40277</xdr:rowOff>
    </xdr:from>
    <xdr:to>
      <xdr:col>71</xdr:col>
      <xdr:colOff>177800</xdr:colOff>
      <xdr:row>108</xdr:row>
      <xdr:rowOff>56606</xdr:rowOff>
    </xdr:to>
    <xdr:cxnSp macro="">
      <xdr:nvCxnSpPr>
        <xdr:cNvPr id="892" name="直線コネクタ 891">
          <a:extLst>
            <a:ext uri="{FF2B5EF4-FFF2-40B4-BE49-F238E27FC236}">
              <a16:creationId xmlns:a16="http://schemas.microsoft.com/office/drawing/2014/main" id="{00000000-0008-0000-0F00-00007C030000}"/>
            </a:ext>
          </a:extLst>
        </xdr:cNvPr>
        <xdr:cNvCxnSpPr/>
      </xdr:nvCxnSpPr>
      <xdr:spPr>
        <a:xfrm>
          <a:off x="12814300" y="185568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a:extLst>
            <a:ext uri="{FF2B5EF4-FFF2-40B4-BE49-F238E27FC236}">
              <a16:creationId xmlns:a16="http://schemas.microsoft.com/office/drawing/2014/main" id="{00000000-0008-0000-0F00-00007D030000}"/>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4" name="n_2aveValue【庁舎】&#10;有形固定資産減価償却率">
          <a:extLst>
            <a:ext uri="{FF2B5EF4-FFF2-40B4-BE49-F238E27FC236}">
              <a16:creationId xmlns:a16="http://schemas.microsoft.com/office/drawing/2014/main" id="{00000000-0008-0000-0F00-00007E03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5" name="n_3aveValue【庁舎】&#10;有形固定資産減価償却率">
          <a:extLst>
            <a:ext uri="{FF2B5EF4-FFF2-40B4-BE49-F238E27FC236}">
              <a16:creationId xmlns:a16="http://schemas.microsoft.com/office/drawing/2014/main" id="{00000000-0008-0000-0F00-00007F03000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96" name="n_4aveValue【庁舎】&#10;有形固定資産減価償却率">
          <a:extLst>
            <a:ext uri="{FF2B5EF4-FFF2-40B4-BE49-F238E27FC236}">
              <a16:creationId xmlns:a16="http://schemas.microsoft.com/office/drawing/2014/main" id="{00000000-0008-0000-0F00-000080030000}"/>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131190</xdr:rowOff>
    </xdr:from>
    <xdr:ext cx="405111" cy="259045"/>
    <xdr:sp macro="" textlink="">
      <xdr:nvSpPr>
        <xdr:cNvPr id="897" name="n_1mainValue【庁舎】&#10;有形固定資産減価償却率">
          <a:extLst>
            <a:ext uri="{FF2B5EF4-FFF2-40B4-BE49-F238E27FC236}">
              <a16:creationId xmlns:a16="http://schemas.microsoft.com/office/drawing/2014/main" id="{00000000-0008-0000-0F00-000081030000}"/>
            </a:ext>
          </a:extLst>
        </xdr:cNvPr>
        <xdr:cNvSpPr txBox="1"/>
      </xdr:nvSpPr>
      <xdr:spPr>
        <a:xfrm>
          <a:off x="15266044" y="186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114861</xdr:rowOff>
    </xdr:from>
    <xdr:ext cx="405111" cy="259045"/>
    <xdr:sp macro="" textlink="">
      <xdr:nvSpPr>
        <xdr:cNvPr id="898" name="n_2mainValue【庁舎】&#10;有形固定資産減価償却率">
          <a:extLst>
            <a:ext uri="{FF2B5EF4-FFF2-40B4-BE49-F238E27FC236}">
              <a16:creationId xmlns:a16="http://schemas.microsoft.com/office/drawing/2014/main" id="{00000000-0008-0000-0F00-000082030000}"/>
            </a:ext>
          </a:extLst>
        </xdr:cNvPr>
        <xdr:cNvSpPr txBox="1"/>
      </xdr:nvSpPr>
      <xdr:spPr>
        <a:xfrm>
          <a:off x="14389744"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98533</xdr:rowOff>
    </xdr:from>
    <xdr:ext cx="405111" cy="259045"/>
    <xdr:sp macro="" textlink="">
      <xdr:nvSpPr>
        <xdr:cNvPr id="899" name="n_3mainValue【庁舎】&#10;有形固定資産減価償却率">
          <a:extLst>
            <a:ext uri="{FF2B5EF4-FFF2-40B4-BE49-F238E27FC236}">
              <a16:creationId xmlns:a16="http://schemas.microsoft.com/office/drawing/2014/main" id="{00000000-0008-0000-0F00-000083030000}"/>
            </a:ext>
          </a:extLst>
        </xdr:cNvPr>
        <xdr:cNvSpPr txBox="1"/>
      </xdr:nvSpPr>
      <xdr:spPr>
        <a:xfrm>
          <a:off x="13500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82204</xdr:rowOff>
    </xdr:from>
    <xdr:ext cx="405111" cy="259045"/>
    <xdr:sp macro="" textlink="">
      <xdr:nvSpPr>
        <xdr:cNvPr id="900" name="n_4mainValue【庁舎】&#10;有形固定資産減価償却率">
          <a:extLst>
            <a:ext uri="{FF2B5EF4-FFF2-40B4-BE49-F238E27FC236}">
              <a16:creationId xmlns:a16="http://schemas.microsoft.com/office/drawing/2014/main" id="{00000000-0008-0000-0F00-000084030000}"/>
            </a:ext>
          </a:extLst>
        </xdr:cNvPr>
        <xdr:cNvSpPr txBox="1"/>
      </xdr:nvSpPr>
      <xdr:spPr>
        <a:xfrm>
          <a:off x="126117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0000000-0008-0000-0F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00000000-0008-0000-0F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00000000-0008-0000-0F00-0000A0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00000000-0008-0000-0F00-0000A20300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932" name="【庁舎】&#10;一人当たり面積平均値テキスト">
          <a:extLst>
            <a:ext uri="{FF2B5EF4-FFF2-40B4-BE49-F238E27FC236}">
              <a16:creationId xmlns:a16="http://schemas.microsoft.com/office/drawing/2014/main" id="{00000000-0008-0000-0F00-0000A4030000}"/>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00000000-0008-0000-0F00-0000A803000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00000000-0008-0000-0F00-0000A9030000}"/>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F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F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69487</xdr:rowOff>
    </xdr:from>
    <xdr:to>
      <xdr:col>116</xdr:col>
      <xdr:colOff>114300</xdr:colOff>
      <xdr:row>107</xdr:row>
      <xdr:rowOff>171087</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221107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47914</xdr:rowOff>
    </xdr:from>
    <xdr:ext cx="469744" cy="259045"/>
    <xdr:sp macro="" textlink="">
      <xdr:nvSpPr>
        <xdr:cNvPr id="944" name="【庁舎】&#10;一人当たり面積該当値テキスト">
          <a:extLst>
            <a:ext uri="{FF2B5EF4-FFF2-40B4-BE49-F238E27FC236}">
              <a16:creationId xmlns:a16="http://schemas.microsoft.com/office/drawing/2014/main" id="{00000000-0008-0000-0F00-0000B0030000}"/>
            </a:ext>
          </a:extLst>
        </xdr:cNvPr>
        <xdr:cNvSpPr txBox="1"/>
      </xdr:nvSpPr>
      <xdr:spPr>
        <a:xfrm>
          <a:off x="22199600"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72752</xdr:rowOff>
    </xdr:from>
    <xdr:to>
      <xdr:col>112</xdr:col>
      <xdr:colOff>38100</xdr:colOff>
      <xdr:row>108</xdr:row>
      <xdr:rowOff>2902</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21272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120287</xdr:rowOff>
    </xdr:from>
    <xdr:to>
      <xdr:col>116</xdr:col>
      <xdr:colOff>63500</xdr:colOff>
      <xdr:row>107</xdr:row>
      <xdr:rowOff>123552</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21323300" y="184654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76019</xdr:rowOff>
    </xdr:from>
    <xdr:to>
      <xdr:col>107</xdr:col>
      <xdr:colOff>101600</xdr:colOff>
      <xdr:row>108</xdr:row>
      <xdr:rowOff>6169</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20383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123552</xdr:rowOff>
    </xdr:from>
    <xdr:to>
      <xdr:col>111</xdr:col>
      <xdr:colOff>177800</xdr:colOff>
      <xdr:row>107</xdr:row>
      <xdr:rowOff>126819</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20434300" y="184687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79284</xdr:rowOff>
    </xdr:from>
    <xdr:to>
      <xdr:col>102</xdr:col>
      <xdr:colOff>165100</xdr:colOff>
      <xdr:row>108</xdr:row>
      <xdr:rowOff>9434</xdr:rowOff>
    </xdr:to>
    <xdr:sp macro="" textlink="">
      <xdr:nvSpPr>
        <xdr:cNvPr id="949" name="楕円 948">
          <a:extLst>
            <a:ext uri="{FF2B5EF4-FFF2-40B4-BE49-F238E27FC236}">
              <a16:creationId xmlns:a16="http://schemas.microsoft.com/office/drawing/2014/main" id="{00000000-0008-0000-0F00-0000B5030000}"/>
            </a:ext>
          </a:extLst>
        </xdr:cNvPr>
        <xdr:cNvSpPr/>
      </xdr:nvSpPr>
      <xdr:spPr>
        <a:xfrm>
          <a:off x="19494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126819</xdr:rowOff>
    </xdr:from>
    <xdr:to>
      <xdr:col>107</xdr:col>
      <xdr:colOff>50800</xdr:colOff>
      <xdr:row>107</xdr:row>
      <xdr:rowOff>130084</xdr:rowOff>
    </xdr:to>
    <xdr:cxnSp macro="">
      <xdr:nvCxnSpPr>
        <xdr:cNvPr id="950" name="直線コネクタ 949">
          <a:extLst>
            <a:ext uri="{FF2B5EF4-FFF2-40B4-BE49-F238E27FC236}">
              <a16:creationId xmlns:a16="http://schemas.microsoft.com/office/drawing/2014/main" id="{00000000-0008-0000-0F00-0000B6030000}"/>
            </a:ext>
          </a:extLst>
        </xdr:cNvPr>
        <xdr:cNvCxnSpPr/>
      </xdr:nvCxnSpPr>
      <xdr:spPr>
        <a:xfrm flipV="1">
          <a:off x="19545300" y="1847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951" name="楕円 950">
          <a:extLst>
            <a:ext uri="{FF2B5EF4-FFF2-40B4-BE49-F238E27FC236}">
              <a16:creationId xmlns:a16="http://schemas.microsoft.com/office/drawing/2014/main" id="{00000000-0008-0000-0F00-0000B7030000}"/>
            </a:ext>
          </a:extLst>
        </xdr:cNvPr>
        <xdr:cNvSpPr/>
      </xdr:nvSpPr>
      <xdr:spPr>
        <a:xfrm>
          <a:off x="18605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130084</xdr:rowOff>
    </xdr:from>
    <xdr:to>
      <xdr:col>102</xdr:col>
      <xdr:colOff>114300</xdr:colOff>
      <xdr:row>107</xdr:row>
      <xdr:rowOff>133350</xdr:rowOff>
    </xdr:to>
    <xdr:cxnSp macro="">
      <xdr:nvCxnSpPr>
        <xdr:cNvPr id="952" name="直線コネクタ 951">
          <a:extLst>
            <a:ext uri="{FF2B5EF4-FFF2-40B4-BE49-F238E27FC236}">
              <a16:creationId xmlns:a16="http://schemas.microsoft.com/office/drawing/2014/main" id="{00000000-0008-0000-0F00-0000B8030000}"/>
            </a:ext>
          </a:extLst>
        </xdr:cNvPr>
        <xdr:cNvCxnSpPr/>
      </xdr:nvCxnSpPr>
      <xdr:spPr>
        <a:xfrm flipV="1">
          <a:off x="18656300" y="1847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53" name="n_1aveValue【庁舎】&#10;一人当たり面積">
          <a:extLst>
            <a:ext uri="{FF2B5EF4-FFF2-40B4-BE49-F238E27FC236}">
              <a16:creationId xmlns:a16="http://schemas.microsoft.com/office/drawing/2014/main" id="{00000000-0008-0000-0F00-0000B9030000}"/>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54" name="n_2aveValue【庁舎】&#10;一人当たり面積">
          <a:extLst>
            <a:ext uri="{FF2B5EF4-FFF2-40B4-BE49-F238E27FC236}">
              <a16:creationId xmlns:a16="http://schemas.microsoft.com/office/drawing/2014/main" id="{00000000-0008-0000-0F00-0000BA030000}"/>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955" name="n_3aveValue【庁舎】&#10;一人当たり面積">
          <a:extLst>
            <a:ext uri="{FF2B5EF4-FFF2-40B4-BE49-F238E27FC236}">
              <a16:creationId xmlns:a16="http://schemas.microsoft.com/office/drawing/2014/main" id="{00000000-0008-0000-0F00-0000BB030000}"/>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56" name="n_4aveValue【庁舎】&#10;一人当たり面積">
          <a:extLst>
            <a:ext uri="{FF2B5EF4-FFF2-40B4-BE49-F238E27FC236}">
              <a16:creationId xmlns:a16="http://schemas.microsoft.com/office/drawing/2014/main" id="{00000000-0008-0000-0F00-0000BC030000}"/>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165479</xdr:rowOff>
    </xdr:from>
    <xdr:ext cx="469744" cy="259045"/>
    <xdr:sp macro="" textlink="">
      <xdr:nvSpPr>
        <xdr:cNvPr id="957" name="n_1mainValue【庁舎】&#10;一人当たり面積">
          <a:extLst>
            <a:ext uri="{FF2B5EF4-FFF2-40B4-BE49-F238E27FC236}">
              <a16:creationId xmlns:a16="http://schemas.microsoft.com/office/drawing/2014/main" id="{00000000-0008-0000-0F00-0000BD030000}"/>
            </a:ext>
          </a:extLst>
        </xdr:cNvPr>
        <xdr:cNvSpPr txBox="1"/>
      </xdr:nvSpPr>
      <xdr:spPr>
        <a:xfrm>
          <a:off x="210757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168746</xdr:rowOff>
    </xdr:from>
    <xdr:ext cx="469744" cy="259045"/>
    <xdr:sp macro="" textlink="">
      <xdr:nvSpPr>
        <xdr:cNvPr id="958" name="n_2mainValue【庁舎】&#10;一人当たり面積">
          <a:extLst>
            <a:ext uri="{FF2B5EF4-FFF2-40B4-BE49-F238E27FC236}">
              <a16:creationId xmlns:a16="http://schemas.microsoft.com/office/drawing/2014/main" id="{00000000-0008-0000-0F00-0000BE030000}"/>
            </a:ext>
          </a:extLst>
        </xdr:cNvPr>
        <xdr:cNvSpPr txBox="1"/>
      </xdr:nvSpPr>
      <xdr:spPr>
        <a:xfrm>
          <a:off x="20199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561</xdr:rowOff>
    </xdr:from>
    <xdr:ext cx="469744" cy="259045"/>
    <xdr:sp macro="" textlink="">
      <xdr:nvSpPr>
        <xdr:cNvPr id="959" name="n_3mainValue【庁舎】&#10;一人当たり面積">
          <a:extLst>
            <a:ext uri="{FF2B5EF4-FFF2-40B4-BE49-F238E27FC236}">
              <a16:creationId xmlns:a16="http://schemas.microsoft.com/office/drawing/2014/main" id="{00000000-0008-0000-0F00-0000BF030000}"/>
            </a:ext>
          </a:extLst>
        </xdr:cNvPr>
        <xdr:cNvSpPr txBox="1"/>
      </xdr:nvSpPr>
      <xdr:spPr>
        <a:xfrm>
          <a:off x="193104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960" name="n_4mainValue【庁舎】&#10;一人当たり面積">
          <a:extLst>
            <a:ext uri="{FF2B5EF4-FFF2-40B4-BE49-F238E27FC236}">
              <a16:creationId xmlns:a16="http://schemas.microsoft.com/office/drawing/2014/main" id="{00000000-0008-0000-0F00-0000C0030000}"/>
            </a:ext>
          </a:extLst>
        </xdr:cNvPr>
        <xdr:cNvSpPr txBox="1"/>
      </xdr:nvSpPr>
      <xdr:spPr>
        <a:xfrm>
          <a:off x="18421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0000000-0008-0000-0F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0000000-0008-0000-0F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00000000-0008-0000-0F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ての施設において有形固定資産減価償却率は類似団体内平均値を上回っている。特に図書館、保健センター・保健所、福祉施設、消防施設、庁舎が高い水準にあるが、必要に応じて小規模な修繕等を実施しており、これを費用処理としているものもあるため、実情よりも高い数値が示されている。一人当たりの指標については、図書館、一般廃棄物処理施設、市民会館は類似団体内平均値より高い値を示しており、それ以外の施設については低い値を示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各施設においても老朽化が進行していることから、公共施設総合管理計画等に基づき、適切な時期を見極めながら施設の更新・長寿命化等を進めることで、各指標の改善に努めていく。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25,006
24,528
30.27
9,505,369
8,969,070
492,044
5,884,937
6,297,928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類似団体内平均値より</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ポイント上回っており、直近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年間では減少傾向ではあるものの、町税において高い徴収率を維持していること等により、指数は安定して推移している。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今後、高齢化に伴う社会保障経費や高齢者福祉費の増加が見込まれるため、事務事業のデジタル化や組織機構改革等による経常経費の抑制等を実施し、堅実な財政運営に努める。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22578</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の増となった。これは一部事務組合への負担金等の経常経費の増加が主な要因である。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々行政サービスにおける財政需要が増加しており、普通交付税の交付額も増加傾向にあるが、経常経費も増加することが予想される。堅実な財政運営を行うため、更なる一般財源の確保に努め、弾力的な財政構造の構築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98743</xdr:rowOff>
    </xdr:from>
    <xdr:to>
      <xdr:col>23</xdr:col>
      <xdr:colOff>133350</xdr:colOff>
      <xdr:row>62</xdr:row>
      <xdr:rowOff>171132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28643"/>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63</xdr:row>
      <xdr:rowOff>5715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28643"/>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63</xdr:row>
      <xdr:rowOff>138430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0706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84138</xdr:rowOff>
    </xdr:from>
    <xdr:to>
      <xdr:col>11</xdr:col>
      <xdr:colOff>31750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8854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120332</xdr:rowOff>
    </xdr:from>
    <xdr:to>
      <xdr:col>23</xdr:col>
      <xdr:colOff>184150</xdr:colOff>
      <xdr:row>63</xdr:row>
      <xdr:rowOff>50482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136859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159720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126365</xdr:rowOff>
    </xdr:from>
    <xdr:to>
      <xdr:col>15</xdr:col>
      <xdr:colOff>133350</xdr:colOff>
      <xdr:row>63</xdr:row>
      <xdr:rowOff>56515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41292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人件費の増加等により、人口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人当たりの決算額は前年度と比較すると</a:t>
          </a:r>
          <a:r>
            <a:rPr kumimoji="1" lang="en-US" altLang="ja-JP" sz="1300">
              <a:latin typeface="ＭＳ Ｐゴシック" panose="020B0600070205080204" pitchFamily="50" charset="-128"/>
              <a:ea typeface="ＭＳ Ｐゴシック" panose="020B0600070205080204" pitchFamily="50" charset="-128"/>
            </a:rPr>
            <a:t>385</a:t>
          </a:r>
          <a:r>
            <a:rPr kumimoji="1" lang="ja-JP" altLang="en-US" sz="1300">
              <a:latin typeface="ＭＳ Ｐゴシック" panose="020B0600070205080204" pitchFamily="50" charset="-128"/>
              <a:ea typeface="ＭＳ Ｐゴシック" panose="020B0600070205080204" pitchFamily="50" charset="-128"/>
            </a:rPr>
            <a:t>円の微増となった。また類似団体と比較すると</a:t>
          </a:r>
          <a:r>
            <a:rPr kumimoji="1" lang="en-US" altLang="ja-JP" sz="1300">
              <a:latin typeface="ＭＳ Ｐゴシック" panose="020B0600070205080204" pitchFamily="50" charset="-128"/>
              <a:ea typeface="ＭＳ Ｐゴシック" panose="020B0600070205080204" pitchFamily="50" charset="-128"/>
            </a:rPr>
            <a:t>18,772</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高騰の影響や町民ニーズの多様化に伴う行政サービス水準の向上により、今後も経常経費等の増加が見込まれるため、組織機構改革等により事務の効率化を図り、人件費・物件費等の削減・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95619</xdr:rowOff>
    </xdr:from>
    <xdr:to>
      <xdr:col>23</xdr:col>
      <xdr:colOff>133350</xdr:colOff>
      <xdr:row>81</xdr:row>
      <xdr:rowOff>97476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83069"/>
          <a:ext cx="8382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93543</xdr:rowOff>
    </xdr:from>
    <xdr:to>
      <xdr:col>19</xdr:col>
      <xdr:colOff>133350</xdr:colOff>
      <xdr:row>81</xdr:row>
      <xdr:rowOff>95619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80993"/>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74901</xdr:rowOff>
    </xdr:from>
    <xdr:to>
      <xdr:col>15</xdr:col>
      <xdr:colOff>82550</xdr:colOff>
      <xdr:row>81</xdr:row>
      <xdr:rowOff>93543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62351"/>
          <a:ext cx="889000" cy="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41534</xdr:rowOff>
    </xdr:from>
    <xdr:to>
      <xdr:col>11</xdr:col>
      <xdr:colOff>31750</xdr:colOff>
      <xdr:row>81</xdr:row>
      <xdr:rowOff>74901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28984"/>
          <a:ext cx="889000" cy="3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46676</xdr:rowOff>
    </xdr:from>
    <xdr:to>
      <xdr:col>23</xdr:col>
      <xdr:colOff>184150</xdr:colOff>
      <xdr:row>81</xdr:row>
      <xdr:rowOff>148276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139403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44819</xdr:rowOff>
    </xdr:from>
    <xdr:to>
      <xdr:col>19</xdr:col>
      <xdr:colOff>184150</xdr:colOff>
      <xdr:row>81</xdr:row>
      <xdr:rowOff>146419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156596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1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42743</xdr:rowOff>
    </xdr:from>
    <xdr:to>
      <xdr:col>15</xdr:col>
      <xdr:colOff>133350</xdr:colOff>
      <xdr:row>81</xdr:row>
      <xdr:rowOff>144343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154520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24101</xdr:rowOff>
    </xdr:from>
    <xdr:to>
      <xdr:col>11</xdr:col>
      <xdr:colOff>82550</xdr:colOff>
      <xdr:row>81</xdr:row>
      <xdr:rowOff>125701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135878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8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162184</xdr:rowOff>
    </xdr:from>
    <xdr:to>
      <xdr:col>7</xdr:col>
      <xdr:colOff>31750</xdr:colOff>
      <xdr:row>81</xdr:row>
      <xdr:rowOff>92334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102511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4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前年度と同様に、職員の年齢層等の影響により、類似団体内平均値と比較して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近隣市町や国の制度等を踏まえた給与制度の適正化を図り、計画的な正職員の採用に加え、職務職責に応じた人事制度の運用を推進し、人事評価の給与への反映など、勤務実績に応じた制度の構築に努める。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74789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060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74789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658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21166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390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165805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551378"/>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定員管理計画に基づく定員管理を行うことにより、類似団体内平均値を</a:t>
          </a:r>
          <a:r>
            <a:rPr kumimoji="1" lang="en-US" altLang="ja-JP" sz="1300">
              <a:latin typeface="ＭＳ Ｐゴシック" panose="020B0600070205080204" pitchFamily="50" charset="-128"/>
              <a:ea typeface="ＭＳ Ｐゴシック" panose="020B0600070205080204" pitchFamily="50" charset="-128"/>
            </a:rPr>
            <a:t>0.73</a:t>
          </a:r>
          <a:r>
            <a:rPr kumimoji="1" lang="ja-JP" altLang="en-US" sz="1300">
              <a:latin typeface="ＭＳ Ｐゴシック" panose="020B0600070205080204" pitchFamily="50" charset="-128"/>
              <a:ea typeface="ＭＳ Ｐゴシック" panose="020B0600070205080204" pitchFamily="50" charset="-128"/>
            </a:rPr>
            <a:t>人下回っている。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今後も、職員配置の適正を図り、適切な人員管理に努める。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162378</xdr:rowOff>
    </xdr:from>
    <xdr:to>
      <xdr:col>81</xdr:col>
      <xdr:colOff>44450</xdr:colOff>
      <xdr:row>60</xdr:row>
      <xdr:rowOff>18506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77928"/>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6441</xdr:rowOff>
    </xdr:from>
    <xdr:to>
      <xdr:col>77</xdr:col>
      <xdr:colOff>44450</xdr:colOff>
      <xdr:row>60</xdr:row>
      <xdr:rowOff>18506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9344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169273</xdr:rowOff>
    </xdr:from>
    <xdr:to>
      <xdr:col>72</xdr:col>
      <xdr:colOff>203200</xdr:colOff>
      <xdr:row>60</xdr:row>
      <xdr:rowOff>6441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8482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165826</xdr:rowOff>
    </xdr:from>
    <xdr:to>
      <xdr:col>68</xdr:col>
      <xdr:colOff>152400</xdr:colOff>
      <xdr:row>59</xdr:row>
      <xdr:rowOff>169273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8137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111578</xdr:rowOff>
    </xdr:from>
    <xdr:to>
      <xdr:col>81</xdr:col>
      <xdr:colOff>95250</xdr:colOff>
      <xdr:row>60</xdr:row>
      <xdr:rowOff>41728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128105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139156</xdr:rowOff>
    </xdr:from>
    <xdr:to>
      <xdr:col>77</xdr:col>
      <xdr:colOff>95250</xdr:colOff>
      <xdr:row>60</xdr:row>
      <xdr:rowOff>69306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79483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127091</xdr:rowOff>
    </xdr:from>
    <xdr:to>
      <xdr:col>73</xdr:col>
      <xdr:colOff>44450</xdr:colOff>
      <xdr:row>60</xdr:row>
      <xdr:rowOff>57241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67418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1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118473</xdr:rowOff>
    </xdr:from>
    <xdr:to>
      <xdr:col>68</xdr:col>
      <xdr:colOff>203200</xdr:colOff>
      <xdr:row>60</xdr:row>
      <xdr:rowOff>48623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58800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115026</xdr:rowOff>
    </xdr:from>
    <xdr:to>
      <xdr:col>64</xdr:col>
      <xdr:colOff>152400</xdr:colOff>
      <xdr:row>60</xdr:row>
      <xdr:rowOff>45176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55353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元利償還金等の増により、前年度と比較して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の増となり、類似団体内平均値と比較して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過去に発行した地方債の元金償還開始等に伴い公債費の増加が今後も想定されるため、地方債の発行を抑制し、堅実な財政運営に努める。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135572</xdr:rowOff>
    </xdr:from>
    <xdr:to>
      <xdr:col>81</xdr:col>
      <xdr:colOff>44450</xdr:colOff>
      <xdr:row>40</xdr:row>
      <xdr:rowOff>18415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22122"/>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117475</xdr:rowOff>
    </xdr:from>
    <xdr:to>
      <xdr:col>77</xdr:col>
      <xdr:colOff>44450</xdr:colOff>
      <xdr:row>39</xdr:row>
      <xdr:rowOff>135572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0402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117475</xdr:rowOff>
    </xdr:from>
    <xdr:to>
      <xdr:col>72</xdr:col>
      <xdr:colOff>203200</xdr:colOff>
      <xdr:row>39</xdr:row>
      <xdr:rowOff>129540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0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141605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1609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139065</xdr:rowOff>
    </xdr:from>
    <xdr:to>
      <xdr:col>81</xdr:col>
      <xdr:colOff>95250</xdr:colOff>
      <xdr:row>40</xdr:row>
      <xdr:rowOff>69215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111142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84772</xdr:rowOff>
    </xdr:from>
    <xdr:to>
      <xdr:col>77</xdr:col>
      <xdr:colOff>95250</xdr:colOff>
      <xdr:row>40</xdr:row>
      <xdr:rowOff>14922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171149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5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66675</xdr:rowOff>
    </xdr:from>
    <xdr:to>
      <xdr:col>73</xdr:col>
      <xdr:colOff>44450</xdr:colOff>
      <xdr:row>39</xdr:row>
      <xdr:rowOff>168275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165117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90805</xdr:rowOff>
    </xdr:from>
    <xdr:to>
      <xdr:col>64</xdr:col>
      <xdr:colOff>152400</xdr:colOff>
      <xdr:row>40</xdr:row>
      <xdr:rowOff>20955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5732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6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前年度に引き続き、元金償還額に対し借入額が下回り地方債残高の減により将来負担比率はマイナス（</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今後もこの指標を継続できるよう、地方債発行額を抑制し、基金取り崩しを最小限にすることで、財政の健全化に努める。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15179</xdr:rowOff>
    </xdr:from>
    <xdr:to>
      <xdr:col>72</xdr:col>
      <xdr:colOff>203200</xdr:colOff>
      <xdr:row>15</xdr:row>
      <xdr:rowOff>128693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415479"/>
          <a:ext cx="889000" cy="28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99967</xdr:rowOff>
    </xdr:from>
    <xdr:to>
      <xdr:col>68</xdr:col>
      <xdr:colOff>152400</xdr:colOff>
      <xdr:row>15</xdr:row>
      <xdr:rowOff>128693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2671717"/>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135829</xdr:rowOff>
    </xdr:from>
    <xdr:to>
      <xdr:col>73</xdr:col>
      <xdr:colOff>44450</xdr:colOff>
      <xdr:row>14</xdr:row>
      <xdr:rowOff>65979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3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50756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45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77893</xdr:rowOff>
    </xdr:from>
    <xdr:to>
      <xdr:col>68</xdr:col>
      <xdr:colOff>203200</xdr:colOff>
      <xdr:row>16</xdr:row>
      <xdr:rowOff>8043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164270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49167</xdr:rowOff>
    </xdr:from>
    <xdr:to>
      <xdr:col>64</xdr:col>
      <xdr:colOff>152400</xdr:colOff>
      <xdr:row>15</xdr:row>
      <xdr:rowOff>150767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6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135544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70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25,006
24,528
30.27
9,505,369
8,969,070
492,044
5,884,937
6,297,928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前年度と比較すると同値となり、類似団体内平均値と比較すると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結果となった。給与水準については類似団体と同程度ではあるが、会計年度任用職員の勤勉手当開始等に伴う人件費の増加等が見込まれることから、時間外勤務手当の抑制や組織機構改革等により、今後も人件費の抑制に努めていく。</a:t>
          </a:r>
        </a:p>
        <a:p>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31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69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17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の増となり、類似団体内平均値と比較すると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物価高騰の影響や町民ニーズの多様化に伴う行政サービス水準の向上により、今後も経常経費等の増加が見込まれるため、組織機構改革等により事務の効率化を図り、更なる事業の効率化に努める。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54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54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93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62230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54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40657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自立支援事業等の社会保障経費は年々増加傾向にあり、今後も増加することが見込まれるため、必要経費の峻別の強化を図り、更なる事業の適正化に努める。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377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1815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37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1815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70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の増となり、類似団体内平均値と比較すると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今後も健全な特別会計の運営を図り、繰出金の抑制に努める。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121557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356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129722</xdr:rowOff>
    </xdr:from>
    <xdr:to>
      <xdr:col>78</xdr:col>
      <xdr:colOff>69850</xdr:colOff>
      <xdr:row>56</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59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129722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57</xdr:row>
      <xdr:rowOff>37193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485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78922</xdr:rowOff>
    </xdr:from>
    <xdr:to>
      <xdr:col>74</xdr:col>
      <xdr:colOff>31750</xdr:colOff>
      <xdr:row>56</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19249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の増となり、類似団体内平均値と比較すると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町単独補助事業の整理や補助金の見直しを図ることで、補助費等の削減に努める。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637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133858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63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775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38</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00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年度元金償還開始の臨時財政対策債等の影響に伴い、前年度と比較して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の増となったが、類似団体内平均値と比較すると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過去に発行した地方債の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元金償還開始等に伴い公債費の増加が想定されるため、地方債の発行を抑制し、堅実な財政運営に努める。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108713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343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794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72137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794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の増となっているが、類似団体内平均値と比較すると同値となった。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の影響や町民ニーズの多様化に伴う行政サービス水準の向上により、今後も経常経費等の増加が見込まれるため、組織機構改革等による適切な人員配置や事務の効率化を図り、事業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156718</xdr:rowOff>
    </xdr:from>
    <xdr:to>
      <xdr:col>82</xdr:col>
      <xdr:colOff>107950</xdr:colOff>
      <xdr:row>78</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58368"/>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78</xdr:row>
      <xdr:rowOff>62992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583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62992</xdr:rowOff>
    </xdr:from>
    <xdr:to>
      <xdr:col>73</xdr:col>
      <xdr:colOff>180975</xdr:colOff>
      <xdr:row>79</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4360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136144</xdr:rowOff>
    </xdr:from>
    <xdr:to>
      <xdr:col>69</xdr:col>
      <xdr:colOff>92075</xdr:colOff>
      <xdr:row>79</xdr:row>
      <xdr:rowOff>28702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092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xdr:rowOff>
    </xdr:from>
    <xdr:to>
      <xdr:col>74</xdr:col>
      <xdr:colOff>31750</xdr:colOff>
      <xdr:row>78</xdr:row>
      <xdr:rowOff>113792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98569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149352</xdr:rowOff>
    </xdr:from>
    <xdr:to>
      <xdr:col>69</xdr:col>
      <xdr:colOff>142875</xdr:colOff>
      <xdr:row>79</xdr:row>
      <xdr:rowOff>79502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64279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85344</xdr:rowOff>
    </xdr:from>
    <xdr:to>
      <xdr:col>65</xdr:col>
      <xdr:colOff>53975</xdr:colOff>
      <xdr:row>79</xdr:row>
      <xdr:rowOff>15494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26464</xdr:rowOff>
    </xdr:from>
    <xdr:to>
      <xdr:col>29</xdr:col>
      <xdr:colOff>127000</xdr:colOff>
      <xdr:row>19</xdr:row>
      <xdr:rowOff>49752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31639"/>
          <a:ext cx="647700" cy="23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49752</xdr:rowOff>
    </xdr:from>
    <xdr:to>
      <xdr:col>26</xdr:col>
      <xdr:colOff>50800</xdr:colOff>
      <xdr:row>19</xdr:row>
      <xdr:rowOff>55639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54927"/>
          <a:ext cx="698500" cy="5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55639</xdr:rowOff>
    </xdr:from>
    <xdr:to>
      <xdr:col>22</xdr:col>
      <xdr:colOff>114300</xdr:colOff>
      <xdr:row>19</xdr:row>
      <xdr:rowOff>59039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60814"/>
          <a:ext cx="698500" cy="3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50581</xdr:rowOff>
    </xdr:from>
    <xdr:to>
      <xdr:col>18</xdr:col>
      <xdr:colOff>177800</xdr:colOff>
      <xdr:row>19</xdr:row>
      <xdr:rowOff>59039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355756"/>
          <a:ext cx="698500" cy="8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147114</xdr:rowOff>
    </xdr:from>
    <xdr:to>
      <xdr:col>29</xdr:col>
      <xdr:colOff>177800</xdr:colOff>
      <xdr:row>19</xdr:row>
      <xdr:rowOff>77264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80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119191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5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170402</xdr:rowOff>
    </xdr:from>
    <xdr:to>
      <xdr:col>26</xdr:col>
      <xdr:colOff>101600</xdr:colOff>
      <xdr:row>19</xdr:row>
      <xdr:rowOff>100552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04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85329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90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4839</xdr:rowOff>
    </xdr:from>
    <xdr:to>
      <xdr:col>22</xdr:col>
      <xdr:colOff>165100</xdr:colOff>
      <xdr:row>19</xdr:row>
      <xdr:rowOff>106439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10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91216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8239</xdr:rowOff>
    </xdr:from>
    <xdr:to>
      <xdr:col>19</xdr:col>
      <xdr:colOff>38100</xdr:colOff>
      <xdr:row>19</xdr:row>
      <xdr:rowOff>109839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13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94616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9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171231</xdr:rowOff>
    </xdr:from>
    <xdr:to>
      <xdr:col>15</xdr:col>
      <xdr:colOff>101600</xdr:colOff>
      <xdr:row>19</xdr:row>
      <xdr:rowOff>101381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04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86158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9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203067</xdr:rowOff>
    </xdr:from>
    <xdr:to>
      <xdr:col>29</xdr:col>
      <xdr:colOff>127000</xdr:colOff>
      <xdr:row>35</xdr:row>
      <xdr:rowOff>230860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13417"/>
          <a:ext cx="647700" cy="27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230860</xdr:rowOff>
    </xdr:from>
    <xdr:to>
      <xdr:col>26</xdr:col>
      <xdr:colOff>50800</xdr:colOff>
      <xdr:row>35</xdr:row>
      <xdr:rowOff>285153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41210"/>
          <a:ext cx="698500" cy="54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285153</xdr:rowOff>
    </xdr:from>
    <xdr:to>
      <xdr:col>22</xdr:col>
      <xdr:colOff>114300</xdr:colOff>
      <xdr:row>35</xdr:row>
      <xdr:rowOff>326072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95503"/>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297974</xdr:rowOff>
    </xdr:from>
    <xdr:to>
      <xdr:col>18</xdr:col>
      <xdr:colOff>177800</xdr:colOff>
      <xdr:row>35</xdr:row>
      <xdr:rowOff>326072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08324"/>
          <a:ext cx="698500" cy="28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152267</xdr:rowOff>
    </xdr:from>
    <xdr:to>
      <xdr:col>29</xdr:col>
      <xdr:colOff>177800</xdr:colOff>
      <xdr:row>35</xdr:row>
      <xdr:rowOff>253867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62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340244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0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180060</xdr:rowOff>
    </xdr:from>
    <xdr:to>
      <xdr:col>26</xdr:col>
      <xdr:colOff>101600</xdr:colOff>
      <xdr:row>35</xdr:row>
      <xdr:rowOff>281660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90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291837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59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234353</xdr:rowOff>
    </xdr:from>
    <xdr:to>
      <xdr:col>22</xdr:col>
      <xdr:colOff>165100</xdr:colOff>
      <xdr:row>35</xdr:row>
      <xdr:rowOff>335953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4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1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275272</xdr:rowOff>
    </xdr:from>
    <xdr:to>
      <xdr:col>19</xdr:col>
      <xdr:colOff>38100</xdr:colOff>
      <xdr:row>36</xdr:row>
      <xdr:rowOff>33972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85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18749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7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247174</xdr:rowOff>
    </xdr:from>
    <xdr:to>
      <xdr:col>15</xdr:col>
      <xdr:colOff>101600</xdr:colOff>
      <xdr:row>36</xdr:row>
      <xdr:rowOff>5874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57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16051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25,006
24,528
30.27
9,505,369
8,969,070
492,044
5,884,937
6,297,928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112089</xdr:rowOff>
    </xdr:from>
    <xdr:to>
      <xdr:col>24</xdr:col>
      <xdr:colOff>63500</xdr:colOff>
      <xdr:row>37</xdr:row>
      <xdr:rowOff>133609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5739"/>
          <a:ext cx="838200" cy="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133609</xdr:rowOff>
    </xdr:from>
    <xdr:to>
      <xdr:col>19</xdr:col>
      <xdr:colOff>177800</xdr:colOff>
      <xdr:row>37</xdr:row>
      <xdr:rowOff>135046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7259"/>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135046</xdr:rowOff>
    </xdr:from>
    <xdr:to>
      <xdr:col>15</xdr:col>
      <xdr:colOff>50800</xdr:colOff>
      <xdr:row>37</xdr:row>
      <xdr:rowOff>141463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8696"/>
          <a:ext cx="889000" cy="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124531</xdr:rowOff>
    </xdr:from>
    <xdr:to>
      <xdr:col>10</xdr:col>
      <xdr:colOff>114300</xdr:colOff>
      <xdr:row>37</xdr:row>
      <xdr:rowOff>141463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68181"/>
          <a:ext cx="889000" cy="1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61289</xdr:rowOff>
    </xdr:from>
    <xdr:to>
      <xdr:col>24</xdr:col>
      <xdr:colOff>114300</xdr:colOff>
      <xdr:row>37</xdr:row>
      <xdr:rowOff>162889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39716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82809</xdr:rowOff>
    </xdr:from>
    <xdr:to>
      <xdr:col>20</xdr:col>
      <xdr:colOff>38100</xdr:colOff>
      <xdr:row>38</xdr:row>
      <xdr:rowOff>12959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84246</xdr:rowOff>
    </xdr:from>
    <xdr:to>
      <xdr:col>15</xdr:col>
      <xdr:colOff>101600</xdr:colOff>
      <xdr:row>38</xdr:row>
      <xdr:rowOff>14396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5523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90663</xdr:rowOff>
    </xdr:from>
    <xdr:to>
      <xdr:col>10</xdr:col>
      <xdr:colOff>165100</xdr:colOff>
      <xdr:row>38</xdr:row>
      <xdr:rowOff>20813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11940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73731</xdr:rowOff>
    </xdr:from>
    <xdr:to>
      <xdr:col>6</xdr:col>
      <xdr:colOff>38100</xdr:colOff>
      <xdr:row>38</xdr:row>
      <xdr:rowOff>3880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73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20408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9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30438</xdr:rowOff>
    </xdr:from>
    <xdr:to>
      <xdr:col>24</xdr:col>
      <xdr:colOff>63500</xdr:colOff>
      <xdr:row>57</xdr:row>
      <xdr:rowOff>34868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03088"/>
          <a:ext cx="8382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28184</xdr:rowOff>
    </xdr:from>
    <xdr:to>
      <xdr:col>19</xdr:col>
      <xdr:colOff>177800</xdr:colOff>
      <xdr:row>57</xdr:row>
      <xdr:rowOff>30438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00834"/>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28184</xdr:rowOff>
    </xdr:from>
    <xdr:to>
      <xdr:col>15</xdr:col>
      <xdr:colOff>50800</xdr:colOff>
      <xdr:row>57</xdr:row>
      <xdr:rowOff>41964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00834"/>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41964</xdr:rowOff>
    </xdr:from>
    <xdr:to>
      <xdr:col>10</xdr:col>
      <xdr:colOff>114300</xdr:colOff>
      <xdr:row>57</xdr:row>
      <xdr:rowOff>75459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14614"/>
          <a:ext cx="889000" cy="3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155518</xdr:rowOff>
    </xdr:from>
    <xdr:to>
      <xdr:col>24</xdr:col>
      <xdr:colOff>114300</xdr:colOff>
      <xdr:row>57</xdr:row>
      <xdr:rowOff>85668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151088</xdr:rowOff>
    </xdr:from>
    <xdr:to>
      <xdr:col>20</xdr:col>
      <xdr:colOff>38100</xdr:colOff>
      <xdr:row>57</xdr:row>
      <xdr:rowOff>81238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5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72365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148834</xdr:rowOff>
    </xdr:from>
    <xdr:to>
      <xdr:col>15</xdr:col>
      <xdr:colOff>101600</xdr:colOff>
      <xdr:row>57</xdr:row>
      <xdr:rowOff>78984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70111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162614</xdr:rowOff>
    </xdr:from>
    <xdr:to>
      <xdr:col>10</xdr:col>
      <xdr:colOff>165100</xdr:colOff>
      <xdr:row>57</xdr:row>
      <xdr:rowOff>92764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6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83891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5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24659</xdr:rowOff>
    </xdr:from>
    <xdr:to>
      <xdr:col>6</xdr:col>
      <xdr:colOff>38100</xdr:colOff>
      <xdr:row>57</xdr:row>
      <xdr:rowOff>126259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117386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164709</xdr:rowOff>
    </xdr:from>
    <xdr:to>
      <xdr:col>24</xdr:col>
      <xdr:colOff>63500</xdr:colOff>
      <xdr:row>78</xdr:row>
      <xdr:rowOff>3135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66359"/>
          <a:ext cx="8382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3135</xdr:rowOff>
    </xdr:from>
    <xdr:to>
      <xdr:col>19</xdr:col>
      <xdr:colOff>177800</xdr:colOff>
      <xdr:row>78</xdr:row>
      <xdr:rowOff>23709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7623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23709</xdr:rowOff>
    </xdr:from>
    <xdr:to>
      <xdr:col>15</xdr:col>
      <xdr:colOff>50800</xdr:colOff>
      <xdr:row>78</xdr:row>
      <xdr:rowOff>39436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96809"/>
          <a:ext cx="8890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32990</xdr:rowOff>
    </xdr:from>
    <xdr:to>
      <xdr:col>10</xdr:col>
      <xdr:colOff>114300</xdr:colOff>
      <xdr:row>78</xdr:row>
      <xdr:rowOff>39436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06090"/>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113909</xdr:rowOff>
    </xdr:from>
    <xdr:to>
      <xdr:col>24</xdr:col>
      <xdr:colOff>114300</xdr:colOff>
      <xdr:row>78</xdr:row>
      <xdr:rowOff>44059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92336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9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123785</xdr:rowOff>
    </xdr:from>
    <xdr:to>
      <xdr:col>20</xdr:col>
      <xdr:colOff>38100</xdr:colOff>
      <xdr:row>78</xdr:row>
      <xdr:rowOff>53935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2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45062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1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144359</xdr:rowOff>
    </xdr:from>
    <xdr:to>
      <xdr:col>15</xdr:col>
      <xdr:colOff>101600</xdr:colOff>
      <xdr:row>78</xdr:row>
      <xdr:rowOff>74509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65636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3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160086</xdr:rowOff>
    </xdr:from>
    <xdr:to>
      <xdr:col>10</xdr:col>
      <xdr:colOff>165100</xdr:colOff>
      <xdr:row>78</xdr:row>
      <xdr:rowOff>90236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81363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153640</xdr:rowOff>
    </xdr:from>
    <xdr:to>
      <xdr:col>6</xdr:col>
      <xdr:colOff>38100</xdr:colOff>
      <xdr:row>78</xdr:row>
      <xdr:rowOff>83790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74917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4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2820</xdr:rowOff>
    </xdr:from>
    <xdr:to>
      <xdr:col>24</xdr:col>
      <xdr:colOff>63500</xdr:colOff>
      <xdr:row>98</xdr:row>
      <xdr:rowOff>23267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04920"/>
          <a:ext cx="8382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103670</xdr:rowOff>
    </xdr:from>
    <xdr:to>
      <xdr:col>19</xdr:col>
      <xdr:colOff>177800</xdr:colOff>
      <xdr:row>98</xdr:row>
      <xdr:rowOff>2820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34320"/>
          <a:ext cx="889000" cy="7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103670</xdr:rowOff>
    </xdr:from>
    <xdr:to>
      <xdr:col>15</xdr:col>
      <xdr:colOff>50800</xdr:colOff>
      <xdr:row>98</xdr:row>
      <xdr:rowOff>134150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3432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134150</xdr:rowOff>
    </xdr:from>
    <xdr:to>
      <xdr:col>10</xdr:col>
      <xdr:colOff>114300</xdr:colOff>
      <xdr:row>99</xdr:row>
      <xdr:rowOff>6007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36250"/>
          <a:ext cx="8890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143917</xdr:rowOff>
    </xdr:from>
    <xdr:to>
      <xdr:col>24</xdr:col>
      <xdr:colOff>114300</xdr:colOff>
      <xdr:row>98</xdr:row>
      <xdr:rowOff>74067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122344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5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123470</xdr:rowOff>
    </xdr:from>
    <xdr:to>
      <xdr:col>20</xdr:col>
      <xdr:colOff>38100</xdr:colOff>
      <xdr:row>98</xdr:row>
      <xdr:rowOff>53620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44747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52870</xdr:rowOff>
    </xdr:from>
    <xdr:to>
      <xdr:col>15</xdr:col>
      <xdr:colOff>101600</xdr:colOff>
      <xdr:row>97</xdr:row>
      <xdr:rowOff>154470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145597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7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83350</xdr:rowOff>
    </xdr:from>
    <xdr:to>
      <xdr:col>10</xdr:col>
      <xdr:colOff>165100</xdr:colOff>
      <xdr:row>99</xdr:row>
      <xdr:rowOff>13500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4627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126657</xdr:rowOff>
    </xdr:from>
    <xdr:to>
      <xdr:col>6</xdr:col>
      <xdr:colOff>38100</xdr:colOff>
      <xdr:row>99</xdr:row>
      <xdr:rowOff>56807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47934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2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105454</xdr:rowOff>
    </xdr:from>
    <xdr:to>
      <xdr:col>55</xdr:col>
      <xdr:colOff>0</xdr:colOff>
      <xdr:row>37</xdr:row>
      <xdr:rowOff>81745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77654"/>
          <a:ext cx="838200" cy="14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81745</xdr:rowOff>
    </xdr:from>
    <xdr:to>
      <xdr:col>50</xdr:col>
      <xdr:colOff>114300</xdr:colOff>
      <xdr:row>37</xdr:row>
      <xdr:rowOff>146884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25395"/>
          <a:ext cx="889000" cy="6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67778</xdr:rowOff>
    </xdr:from>
    <xdr:to>
      <xdr:col>45</xdr:col>
      <xdr:colOff>177800</xdr:colOff>
      <xdr:row>37</xdr:row>
      <xdr:rowOff>146884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82728"/>
          <a:ext cx="889000" cy="110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67778</xdr:rowOff>
    </xdr:from>
    <xdr:to>
      <xdr:col>41</xdr:col>
      <xdr:colOff>50800</xdr:colOff>
      <xdr:row>39</xdr:row>
      <xdr:rowOff>41108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82728"/>
          <a:ext cx="889000" cy="13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54654</xdr:rowOff>
    </xdr:from>
    <xdr:to>
      <xdr:col>55</xdr:col>
      <xdr:colOff>50800</xdr:colOff>
      <xdr:row>36</xdr:row>
      <xdr:rowOff>156254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77531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30945</xdr:rowOff>
    </xdr:from>
    <xdr:to>
      <xdr:col>50</xdr:col>
      <xdr:colOff>165100</xdr:colOff>
      <xdr:row>37</xdr:row>
      <xdr:rowOff>132545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149072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96084</xdr:rowOff>
    </xdr:from>
    <xdr:to>
      <xdr:col>46</xdr:col>
      <xdr:colOff>38100</xdr:colOff>
      <xdr:row>38</xdr:row>
      <xdr:rowOff>26234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3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42761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16978</xdr:rowOff>
    </xdr:from>
    <xdr:to>
      <xdr:col>41</xdr:col>
      <xdr:colOff>101600</xdr:colOff>
      <xdr:row>31</xdr:row>
      <xdr:rowOff>118578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135105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0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161758</xdr:rowOff>
    </xdr:from>
    <xdr:to>
      <xdr:col>36</xdr:col>
      <xdr:colOff>165100</xdr:colOff>
      <xdr:row>39</xdr:row>
      <xdr:rowOff>91908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7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83035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91122</xdr:rowOff>
    </xdr:from>
    <xdr:to>
      <xdr:col>55</xdr:col>
      <xdr:colOff>0</xdr:colOff>
      <xdr:row>58</xdr:row>
      <xdr:rowOff>111544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35222"/>
          <a:ext cx="8382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97889</xdr:rowOff>
    </xdr:from>
    <xdr:to>
      <xdr:col>50</xdr:col>
      <xdr:colOff>114300</xdr:colOff>
      <xdr:row>58</xdr:row>
      <xdr:rowOff>111544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10041989"/>
          <a:ext cx="889000"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163680</xdr:rowOff>
    </xdr:from>
    <xdr:to>
      <xdr:col>45</xdr:col>
      <xdr:colOff>177800</xdr:colOff>
      <xdr:row>58</xdr:row>
      <xdr:rowOff>97889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36330"/>
          <a:ext cx="889000" cy="10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86970</xdr:rowOff>
    </xdr:from>
    <xdr:to>
      <xdr:col>41</xdr:col>
      <xdr:colOff>50800</xdr:colOff>
      <xdr:row>57</xdr:row>
      <xdr:rowOff>163680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59620"/>
          <a:ext cx="889000" cy="7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40322</xdr:rowOff>
    </xdr:from>
    <xdr:to>
      <xdr:col>55</xdr:col>
      <xdr:colOff>50800</xdr:colOff>
      <xdr:row>58</xdr:row>
      <xdr:rowOff>141922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8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126699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60744</xdr:rowOff>
    </xdr:from>
    <xdr:to>
      <xdr:col>50</xdr:col>
      <xdr:colOff>165100</xdr:colOff>
      <xdr:row>58</xdr:row>
      <xdr:rowOff>162344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153471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9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47089</xdr:rowOff>
    </xdr:from>
    <xdr:to>
      <xdr:col>46</xdr:col>
      <xdr:colOff>38100</xdr:colOff>
      <xdr:row>58</xdr:row>
      <xdr:rowOff>148689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9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139816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8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112880</xdr:rowOff>
    </xdr:from>
    <xdr:to>
      <xdr:col>41</xdr:col>
      <xdr:colOff>101600</xdr:colOff>
      <xdr:row>58</xdr:row>
      <xdr:rowOff>43030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8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34157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7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36170</xdr:rowOff>
    </xdr:from>
    <xdr:to>
      <xdr:col>36</xdr:col>
      <xdr:colOff>165100</xdr:colOff>
      <xdr:row>57</xdr:row>
      <xdr:rowOff>137770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128897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170238</xdr:rowOff>
    </xdr:from>
    <xdr:to>
      <xdr:col>55</xdr:col>
      <xdr:colOff>0</xdr:colOff>
      <xdr:row>79</xdr:row>
      <xdr:rowOff>1873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43338"/>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161741</xdr:rowOff>
    </xdr:from>
    <xdr:to>
      <xdr:col>50</xdr:col>
      <xdr:colOff>114300</xdr:colOff>
      <xdr:row>79</xdr:row>
      <xdr:rowOff>1873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34841"/>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88855</xdr:rowOff>
    </xdr:from>
    <xdr:to>
      <xdr:col>45</xdr:col>
      <xdr:colOff>177800</xdr:colOff>
      <xdr:row>78</xdr:row>
      <xdr:rowOff>161741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61955"/>
          <a:ext cx="8890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29877</xdr:rowOff>
    </xdr:from>
    <xdr:to>
      <xdr:col>41</xdr:col>
      <xdr:colOff>50800</xdr:colOff>
      <xdr:row>78</xdr:row>
      <xdr:rowOff>88855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02977"/>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119438</xdr:rowOff>
    </xdr:from>
    <xdr:to>
      <xdr:col>55</xdr:col>
      <xdr:colOff>50800</xdr:colOff>
      <xdr:row>79</xdr:row>
      <xdr:rowOff>49588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34365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0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122523</xdr:rowOff>
    </xdr:from>
    <xdr:to>
      <xdr:col>50</xdr:col>
      <xdr:colOff>165100</xdr:colOff>
      <xdr:row>79</xdr:row>
      <xdr:rowOff>52673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9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43800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8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110941</xdr:rowOff>
    </xdr:from>
    <xdr:to>
      <xdr:col>46</xdr:col>
      <xdr:colOff>38100</xdr:colOff>
      <xdr:row>79</xdr:row>
      <xdr:rowOff>41091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8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32218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7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38055</xdr:rowOff>
    </xdr:from>
    <xdr:to>
      <xdr:col>41</xdr:col>
      <xdr:colOff>101600</xdr:colOff>
      <xdr:row>78</xdr:row>
      <xdr:rowOff>139655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130782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0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150527</xdr:rowOff>
    </xdr:from>
    <xdr:to>
      <xdr:col>36</xdr:col>
      <xdr:colOff>165100</xdr:colOff>
      <xdr:row>78</xdr:row>
      <xdr:rowOff>80677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5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71804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44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163768</xdr:rowOff>
    </xdr:from>
    <xdr:to>
      <xdr:col>55</xdr:col>
      <xdr:colOff>0</xdr:colOff>
      <xdr:row>99</xdr:row>
      <xdr:rowOff>10846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965868"/>
          <a:ext cx="838200" cy="1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162745</xdr:rowOff>
    </xdr:from>
    <xdr:to>
      <xdr:col>50</xdr:col>
      <xdr:colOff>114300</xdr:colOff>
      <xdr:row>99</xdr:row>
      <xdr:rowOff>10846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964845"/>
          <a:ext cx="889000" cy="1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86784</xdr:rowOff>
    </xdr:from>
    <xdr:to>
      <xdr:col>45</xdr:col>
      <xdr:colOff>177800</xdr:colOff>
      <xdr:row>98</xdr:row>
      <xdr:rowOff>162745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88884"/>
          <a:ext cx="889000" cy="7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86784</xdr:rowOff>
    </xdr:from>
    <xdr:to>
      <xdr:col>41</xdr:col>
      <xdr:colOff>50800</xdr:colOff>
      <xdr:row>99</xdr:row>
      <xdr:rowOff>42174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88884"/>
          <a:ext cx="889000" cy="12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112968</xdr:rowOff>
    </xdr:from>
    <xdr:to>
      <xdr:col>55</xdr:col>
      <xdr:colOff>50800</xdr:colOff>
      <xdr:row>99</xdr:row>
      <xdr:rowOff>43118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9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27895</xdr:rowOff>
    </xdr:from>
    <xdr:ext cx="469744"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2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131496</xdr:rowOff>
    </xdr:from>
    <xdr:to>
      <xdr:col>50</xdr:col>
      <xdr:colOff>165100</xdr:colOff>
      <xdr:row>99</xdr:row>
      <xdr:rowOff>61646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93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52773</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70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111945</xdr:rowOff>
    </xdr:from>
    <xdr:to>
      <xdr:col>46</xdr:col>
      <xdr:colOff>38100</xdr:colOff>
      <xdr:row>99</xdr:row>
      <xdr:rowOff>42095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33222</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700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35984</xdr:rowOff>
    </xdr:from>
    <xdr:to>
      <xdr:col>41</xdr:col>
      <xdr:colOff>101600</xdr:colOff>
      <xdr:row>98</xdr:row>
      <xdr:rowOff>137584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3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128711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3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162824</xdr:rowOff>
    </xdr:from>
    <xdr:to>
      <xdr:col>36</xdr:col>
      <xdr:colOff>165100</xdr:colOff>
      <xdr:row>99</xdr:row>
      <xdr:rowOff>92974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84101</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705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31148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17698"/>
          <a:ext cx="838200" cy="6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678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94797</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1347"/>
          <a:ext cx="889000" cy="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94797</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81347"/>
          <a:ext cx="889000" cy="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151798</xdr:rowOff>
    </xdr:from>
    <xdr:to>
      <xdr:col>85</xdr:col>
      <xdr:colOff>177800</xdr:colOff>
      <xdr:row>39</xdr:row>
      <xdr:rowOff>81948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111175</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5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43997</xdr:rowOff>
    </xdr:from>
    <xdr:to>
      <xdr:col>72</xdr:col>
      <xdr:colOff>38100</xdr:colOff>
      <xdr:row>39</xdr:row>
      <xdr:rowOff>145597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136724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823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142819</xdr:rowOff>
    </xdr:from>
    <xdr:to>
      <xdr:col>85</xdr:col>
      <xdr:colOff>127000</xdr:colOff>
      <xdr:row>76</xdr:row>
      <xdr:rowOff>151523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73019"/>
          <a:ext cx="8382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151523</xdr:rowOff>
    </xdr:from>
    <xdr:to>
      <xdr:col>81</xdr:col>
      <xdr:colOff>50800</xdr:colOff>
      <xdr:row>77</xdr:row>
      <xdr:rowOff>12647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81723"/>
          <a:ext cx="889000" cy="3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12647</xdr:rowOff>
    </xdr:from>
    <xdr:to>
      <xdr:col>76</xdr:col>
      <xdr:colOff>114300</xdr:colOff>
      <xdr:row>77</xdr:row>
      <xdr:rowOff>63250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14297"/>
          <a:ext cx="88900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55902</xdr:rowOff>
    </xdr:from>
    <xdr:to>
      <xdr:col>71</xdr:col>
      <xdr:colOff>177800</xdr:colOff>
      <xdr:row>77</xdr:row>
      <xdr:rowOff>63250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57552"/>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92019</xdr:rowOff>
    </xdr:from>
    <xdr:to>
      <xdr:col>85</xdr:col>
      <xdr:colOff>177800</xdr:colOff>
      <xdr:row>77</xdr:row>
      <xdr:rowOff>22169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70446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100723</xdr:rowOff>
    </xdr:from>
    <xdr:to>
      <xdr:col>81</xdr:col>
      <xdr:colOff>101600</xdr:colOff>
      <xdr:row>77</xdr:row>
      <xdr:rowOff>30873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22000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133297</xdr:rowOff>
    </xdr:from>
    <xdr:to>
      <xdr:col>76</xdr:col>
      <xdr:colOff>165100</xdr:colOff>
      <xdr:row>77</xdr:row>
      <xdr:rowOff>63447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6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54574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5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12450</xdr:rowOff>
    </xdr:from>
    <xdr:to>
      <xdr:col>72</xdr:col>
      <xdr:colOff>38100</xdr:colOff>
      <xdr:row>77</xdr:row>
      <xdr:rowOff>114050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1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105177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0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5102</xdr:rowOff>
    </xdr:from>
    <xdr:to>
      <xdr:col>67</xdr:col>
      <xdr:colOff>101600</xdr:colOff>
      <xdr:row>77</xdr:row>
      <xdr:rowOff>106702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0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97829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138717</xdr:rowOff>
    </xdr:from>
    <xdr:to>
      <xdr:col>85</xdr:col>
      <xdr:colOff>127000</xdr:colOff>
      <xdr:row>98</xdr:row>
      <xdr:rowOff>138762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40817"/>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138762</xdr:rowOff>
    </xdr:from>
    <xdr:to>
      <xdr:col>81</xdr:col>
      <xdr:colOff>50800</xdr:colOff>
      <xdr:row>98</xdr:row>
      <xdr:rowOff>138945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4086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138914</xdr:rowOff>
    </xdr:from>
    <xdr:to>
      <xdr:col>76</xdr:col>
      <xdr:colOff>114300</xdr:colOff>
      <xdr:row>98</xdr:row>
      <xdr:rowOff>138945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941014"/>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138914</xdr:rowOff>
    </xdr:from>
    <xdr:to>
      <xdr:col>71</xdr:col>
      <xdr:colOff>177800</xdr:colOff>
      <xdr:row>98</xdr:row>
      <xdr:rowOff>139111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41014"/>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87917</xdr:rowOff>
    </xdr:from>
    <xdr:to>
      <xdr:col>85</xdr:col>
      <xdr:colOff>177800</xdr:colOff>
      <xdr:row>99</xdr:row>
      <xdr:rowOff>18067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2844</xdr:rowOff>
    </xdr:from>
    <xdr:ext cx="378565"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04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87962</xdr:rowOff>
    </xdr:from>
    <xdr:to>
      <xdr:col>81</xdr:col>
      <xdr:colOff>101600</xdr:colOff>
      <xdr:row>99</xdr:row>
      <xdr:rowOff>18112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9239</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2017" y="16982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88145</xdr:rowOff>
    </xdr:from>
    <xdr:to>
      <xdr:col>76</xdr:col>
      <xdr:colOff>165100</xdr:colOff>
      <xdr:row>99</xdr:row>
      <xdr:rowOff>18295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9422</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3017" y="16982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88114</xdr:rowOff>
    </xdr:from>
    <xdr:to>
      <xdr:col>72</xdr:col>
      <xdr:colOff>38100</xdr:colOff>
      <xdr:row>99</xdr:row>
      <xdr:rowOff>18264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9391</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4017" y="16982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88311</xdr:rowOff>
    </xdr:from>
    <xdr:to>
      <xdr:col>67</xdr:col>
      <xdr:colOff>101600</xdr:colOff>
      <xdr:row>99</xdr:row>
      <xdr:rowOff>18461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9588</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6983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139517</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88717</xdr:rowOff>
    </xdr:from>
    <xdr:to>
      <xdr:col>98</xdr:col>
      <xdr:colOff>38100</xdr:colOff>
      <xdr:row>39</xdr:row>
      <xdr:rowOff>18867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9994</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72675</xdr:rowOff>
    </xdr:from>
    <xdr:to>
      <xdr:col>116</xdr:col>
      <xdr:colOff>63500</xdr:colOff>
      <xdr:row>58</xdr:row>
      <xdr:rowOff>78984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16775"/>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72400</xdr:rowOff>
    </xdr:from>
    <xdr:to>
      <xdr:col>111</xdr:col>
      <xdr:colOff>177800</xdr:colOff>
      <xdr:row>58</xdr:row>
      <xdr:rowOff>78984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16500"/>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67005</xdr:rowOff>
    </xdr:from>
    <xdr:to>
      <xdr:col>107</xdr:col>
      <xdr:colOff>50800</xdr:colOff>
      <xdr:row>58</xdr:row>
      <xdr:rowOff>72400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1110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67005</xdr:rowOff>
    </xdr:from>
    <xdr:to>
      <xdr:col>102</xdr:col>
      <xdr:colOff>114300</xdr:colOff>
      <xdr:row>58</xdr:row>
      <xdr:rowOff>99740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11105"/>
          <a:ext cx="889000" cy="3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21875</xdr:rowOff>
    </xdr:from>
    <xdr:to>
      <xdr:col>116</xdr:col>
      <xdr:colOff>114300</xdr:colOff>
      <xdr:row>58</xdr:row>
      <xdr:rowOff>123475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153555</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6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28184</xdr:rowOff>
    </xdr:from>
    <xdr:to>
      <xdr:col>112</xdr:col>
      <xdr:colOff>38100</xdr:colOff>
      <xdr:row>58</xdr:row>
      <xdr:rowOff>129784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120911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065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21600</xdr:rowOff>
    </xdr:from>
    <xdr:to>
      <xdr:col>107</xdr:col>
      <xdr:colOff>101600</xdr:colOff>
      <xdr:row>58</xdr:row>
      <xdr:rowOff>123200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114327</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058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16205</xdr:rowOff>
    </xdr:from>
    <xdr:to>
      <xdr:col>102</xdr:col>
      <xdr:colOff>165100</xdr:colOff>
      <xdr:row>58</xdr:row>
      <xdr:rowOff>117805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108932</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05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48940</xdr:rowOff>
    </xdr:from>
    <xdr:to>
      <xdr:col>98</xdr:col>
      <xdr:colOff>38100</xdr:colOff>
      <xdr:row>58</xdr:row>
      <xdr:rowOff>150540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141667</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085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104763</xdr:rowOff>
    </xdr:from>
    <xdr:to>
      <xdr:col>116</xdr:col>
      <xdr:colOff>63500</xdr:colOff>
      <xdr:row>77</xdr:row>
      <xdr:rowOff>157150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06413"/>
          <a:ext cx="8382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143166</xdr:rowOff>
    </xdr:from>
    <xdr:to>
      <xdr:col>111</xdr:col>
      <xdr:colOff>177800</xdr:colOff>
      <xdr:row>77</xdr:row>
      <xdr:rowOff>157150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344816"/>
          <a:ext cx="889000" cy="1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143166</xdr:rowOff>
    </xdr:from>
    <xdr:to>
      <xdr:col>107</xdr:col>
      <xdr:colOff>50800</xdr:colOff>
      <xdr:row>77</xdr:row>
      <xdr:rowOff>148920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44816"/>
          <a:ext cx="8890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87885</xdr:rowOff>
    </xdr:from>
    <xdr:to>
      <xdr:col>102</xdr:col>
      <xdr:colOff>114300</xdr:colOff>
      <xdr:row>77</xdr:row>
      <xdr:rowOff>148920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18085"/>
          <a:ext cx="889000" cy="23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53963</xdr:rowOff>
    </xdr:from>
    <xdr:to>
      <xdr:col>116</xdr:col>
      <xdr:colOff>114300</xdr:colOff>
      <xdr:row>77</xdr:row>
      <xdr:rowOff>155563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32390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106350</xdr:rowOff>
    </xdr:from>
    <xdr:to>
      <xdr:col>112</xdr:col>
      <xdr:colOff>38100</xdr:colOff>
      <xdr:row>78</xdr:row>
      <xdr:rowOff>36500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27627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0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92366</xdr:rowOff>
    </xdr:from>
    <xdr:to>
      <xdr:col>107</xdr:col>
      <xdr:colOff>101600</xdr:colOff>
      <xdr:row>78</xdr:row>
      <xdr:rowOff>22516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13643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98120</xdr:rowOff>
    </xdr:from>
    <xdr:to>
      <xdr:col>102</xdr:col>
      <xdr:colOff>165100</xdr:colOff>
      <xdr:row>78</xdr:row>
      <xdr:rowOff>28270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19397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9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37085</xdr:rowOff>
    </xdr:from>
    <xdr:to>
      <xdr:col>98</xdr:col>
      <xdr:colOff>38100</xdr:colOff>
      <xdr:row>76</xdr:row>
      <xdr:rowOff>138685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155211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4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補助費等及び災害復旧事業費を除き、概ね類似団体内平均値以下の水準で推移している。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補助費等については、企業誘致用地取得奨励金事業等により、前年度と比較して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円の増、類似団体内平均値と比較すると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18,219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月発生突風災害により、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円の皆増となっている。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繰出金については、下水道事業の公営企業会計移行により令和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年度から減少傾向であったが、今年度は介護保険特別会計繰出金の増加等により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その他の経費についても、前年度と比較して増となっているが、事業の見直し等により一層の縮減に努めていく。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25,006
24,528
30.27
9,505,369
8,969,070
492,044
5,884,937
6,297,928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28067</xdr:rowOff>
    </xdr:from>
    <xdr:to>
      <xdr:col>24</xdr:col>
      <xdr:colOff>63500</xdr:colOff>
      <xdr:row>34</xdr:row>
      <xdr:rowOff>79121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7367"/>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150749</xdr:rowOff>
    </xdr:from>
    <xdr:to>
      <xdr:col>19</xdr:col>
      <xdr:colOff>177800</xdr:colOff>
      <xdr:row>34</xdr:row>
      <xdr:rowOff>79121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08599"/>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150749</xdr:rowOff>
    </xdr:from>
    <xdr:to>
      <xdr:col>15</xdr:col>
      <xdr:colOff>50800</xdr:colOff>
      <xdr:row>34</xdr:row>
      <xdr:rowOff>56261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08599"/>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33401</xdr:rowOff>
    </xdr:from>
    <xdr:to>
      <xdr:col>10</xdr:col>
      <xdr:colOff>114300</xdr:colOff>
      <xdr:row>34</xdr:row>
      <xdr:rowOff>56261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270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148717</xdr:rowOff>
    </xdr:from>
    <xdr:to>
      <xdr:col>24</xdr:col>
      <xdr:colOff>114300</xdr:colOff>
      <xdr:row>34</xdr:row>
      <xdr:rowOff>78867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28321</xdr:rowOff>
    </xdr:from>
    <xdr:to>
      <xdr:col>20</xdr:col>
      <xdr:colOff>38100</xdr:colOff>
      <xdr:row>34</xdr:row>
      <xdr:rowOff>129921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146448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99949</xdr:rowOff>
    </xdr:from>
    <xdr:to>
      <xdr:col>15</xdr:col>
      <xdr:colOff>101600</xdr:colOff>
      <xdr:row>34</xdr:row>
      <xdr:rowOff>30099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46626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3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5461</xdr:rowOff>
    </xdr:from>
    <xdr:to>
      <xdr:col>10</xdr:col>
      <xdr:colOff>165100</xdr:colOff>
      <xdr:row>34</xdr:row>
      <xdr:rowOff>107061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123588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154051</xdr:rowOff>
    </xdr:from>
    <xdr:to>
      <xdr:col>6</xdr:col>
      <xdr:colOff>38100</xdr:colOff>
      <xdr:row>34</xdr:row>
      <xdr:rowOff>84201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100728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8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136917</xdr:rowOff>
    </xdr:from>
    <xdr:to>
      <xdr:col>24</xdr:col>
      <xdr:colOff>63500</xdr:colOff>
      <xdr:row>58</xdr:row>
      <xdr:rowOff>146773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81017"/>
          <a:ext cx="838200" cy="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146773</xdr:rowOff>
    </xdr:from>
    <xdr:to>
      <xdr:col>19</xdr:col>
      <xdr:colOff>177800</xdr:colOff>
      <xdr:row>58</xdr:row>
      <xdr:rowOff>147890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90873"/>
          <a:ext cx="8890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139092</xdr:rowOff>
    </xdr:from>
    <xdr:to>
      <xdr:col>15</xdr:col>
      <xdr:colOff>50800</xdr:colOff>
      <xdr:row>58</xdr:row>
      <xdr:rowOff>147890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0292"/>
          <a:ext cx="889000" cy="35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139092</xdr:rowOff>
    </xdr:from>
    <xdr:to>
      <xdr:col>10</xdr:col>
      <xdr:colOff>114300</xdr:colOff>
      <xdr:row>58</xdr:row>
      <xdr:rowOff>148785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0292"/>
          <a:ext cx="889000" cy="35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86117</xdr:rowOff>
    </xdr:from>
    <xdr:to>
      <xdr:col>24</xdr:col>
      <xdr:colOff>114300</xdr:colOff>
      <xdr:row>59</xdr:row>
      <xdr:rowOff>16267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1044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95973</xdr:rowOff>
    </xdr:from>
    <xdr:to>
      <xdr:col>20</xdr:col>
      <xdr:colOff>38100</xdr:colOff>
      <xdr:row>59</xdr:row>
      <xdr:rowOff>26123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17250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97090</xdr:rowOff>
    </xdr:from>
    <xdr:to>
      <xdr:col>15</xdr:col>
      <xdr:colOff>101600</xdr:colOff>
      <xdr:row>59</xdr:row>
      <xdr:rowOff>27240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18367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88292</xdr:rowOff>
    </xdr:from>
    <xdr:to>
      <xdr:col>10</xdr:col>
      <xdr:colOff>165100</xdr:colOff>
      <xdr:row>57</xdr:row>
      <xdr:rowOff>18442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9569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97985</xdr:rowOff>
    </xdr:from>
    <xdr:to>
      <xdr:col>6</xdr:col>
      <xdr:colOff>38100</xdr:colOff>
      <xdr:row>59</xdr:row>
      <xdr:rowOff>28135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19262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99109</xdr:rowOff>
    </xdr:from>
    <xdr:to>
      <xdr:col>24</xdr:col>
      <xdr:colOff>63500</xdr:colOff>
      <xdr:row>77</xdr:row>
      <xdr:rowOff>155268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0759"/>
          <a:ext cx="8382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102073</xdr:rowOff>
    </xdr:from>
    <xdr:to>
      <xdr:col>19</xdr:col>
      <xdr:colOff>177800</xdr:colOff>
      <xdr:row>77</xdr:row>
      <xdr:rowOff>155268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03723"/>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102073</xdr:rowOff>
    </xdr:from>
    <xdr:to>
      <xdr:col>15</xdr:col>
      <xdr:colOff>50800</xdr:colOff>
      <xdr:row>78</xdr:row>
      <xdr:rowOff>102392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03723"/>
          <a:ext cx="889000" cy="17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102392</xdr:rowOff>
    </xdr:from>
    <xdr:to>
      <xdr:col>10</xdr:col>
      <xdr:colOff>114300</xdr:colOff>
      <xdr:row>78</xdr:row>
      <xdr:rowOff>132933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75492"/>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48309</xdr:rowOff>
    </xdr:from>
    <xdr:to>
      <xdr:col>24</xdr:col>
      <xdr:colOff>114300</xdr:colOff>
      <xdr:row>77</xdr:row>
      <xdr:rowOff>149909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26736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104468</xdr:rowOff>
    </xdr:from>
    <xdr:to>
      <xdr:col>20</xdr:col>
      <xdr:colOff>38100</xdr:colOff>
      <xdr:row>78</xdr:row>
      <xdr:rowOff>34618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25745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9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51273</xdr:rowOff>
    </xdr:from>
    <xdr:to>
      <xdr:col>15</xdr:col>
      <xdr:colOff>101600</xdr:colOff>
      <xdr:row>77</xdr:row>
      <xdr:rowOff>152873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5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144000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51592</xdr:rowOff>
    </xdr:from>
    <xdr:to>
      <xdr:col>10</xdr:col>
      <xdr:colOff>165100</xdr:colOff>
      <xdr:row>78</xdr:row>
      <xdr:rowOff>153192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144319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1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82133</xdr:rowOff>
    </xdr:from>
    <xdr:to>
      <xdr:col>6</xdr:col>
      <xdr:colOff>38100</xdr:colOff>
      <xdr:row>79</xdr:row>
      <xdr:rowOff>12283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108365</xdr:rowOff>
    </xdr:from>
    <xdr:to>
      <xdr:col>24</xdr:col>
      <xdr:colOff>63500</xdr:colOff>
      <xdr:row>97</xdr:row>
      <xdr:rowOff>147996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39015"/>
          <a:ext cx="838200" cy="3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108365</xdr:rowOff>
    </xdr:from>
    <xdr:to>
      <xdr:col>19</xdr:col>
      <xdr:colOff>177800</xdr:colOff>
      <xdr:row>97</xdr:row>
      <xdr:rowOff>144011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39015"/>
          <a:ext cx="889000" cy="3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144011</xdr:rowOff>
    </xdr:from>
    <xdr:to>
      <xdr:col>15</xdr:col>
      <xdr:colOff>50800</xdr:colOff>
      <xdr:row>98</xdr:row>
      <xdr:rowOff>72737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74661"/>
          <a:ext cx="889000" cy="10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72737</xdr:rowOff>
    </xdr:from>
    <xdr:to>
      <xdr:col>10</xdr:col>
      <xdr:colOff>114300</xdr:colOff>
      <xdr:row>98</xdr:row>
      <xdr:rowOff>142394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74837"/>
          <a:ext cx="889000" cy="6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97196</xdr:rowOff>
    </xdr:from>
    <xdr:to>
      <xdr:col>24</xdr:col>
      <xdr:colOff>114300</xdr:colOff>
      <xdr:row>98</xdr:row>
      <xdr:rowOff>27346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2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75623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0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57565</xdr:rowOff>
    </xdr:from>
    <xdr:to>
      <xdr:col>20</xdr:col>
      <xdr:colOff>38100</xdr:colOff>
      <xdr:row>97</xdr:row>
      <xdr:rowOff>159165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150292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8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93211</xdr:rowOff>
    </xdr:from>
    <xdr:to>
      <xdr:col>15</xdr:col>
      <xdr:colOff>101600</xdr:colOff>
      <xdr:row>98</xdr:row>
      <xdr:rowOff>23361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2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1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21937</xdr:rowOff>
    </xdr:from>
    <xdr:to>
      <xdr:col>10</xdr:col>
      <xdr:colOff>165100</xdr:colOff>
      <xdr:row>98</xdr:row>
      <xdr:rowOff>123537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2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114664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91594</xdr:rowOff>
    </xdr:from>
    <xdr:to>
      <xdr:col>6</xdr:col>
      <xdr:colOff>38100</xdr:colOff>
      <xdr:row>99</xdr:row>
      <xdr:rowOff>21744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12871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77495</xdr:rowOff>
    </xdr:from>
    <xdr:to>
      <xdr:col>55</xdr:col>
      <xdr:colOff>0</xdr:colOff>
      <xdr:row>58</xdr:row>
      <xdr:rowOff>105232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21595"/>
          <a:ext cx="8382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105232</xdr:rowOff>
    </xdr:from>
    <xdr:to>
      <xdr:col>50</xdr:col>
      <xdr:colOff>114300</xdr:colOff>
      <xdr:row>58</xdr:row>
      <xdr:rowOff>105473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49332"/>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100394</xdr:rowOff>
    </xdr:from>
    <xdr:to>
      <xdr:col>45</xdr:col>
      <xdr:colOff>177800</xdr:colOff>
      <xdr:row>58</xdr:row>
      <xdr:rowOff>105473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44494"/>
          <a:ext cx="889000" cy="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100381</xdr:rowOff>
    </xdr:from>
    <xdr:to>
      <xdr:col>41</xdr:col>
      <xdr:colOff>50800</xdr:colOff>
      <xdr:row>58</xdr:row>
      <xdr:rowOff>100394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44481"/>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26695</xdr:rowOff>
    </xdr:from>
    <xdr:to>
      <xdr:col>55</xdr:col>
      <xdr:colOff>50800</xdr:colOff>
      <xdr:row>58</xdr:row>
      <xdr:rowOff>128295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5122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54432</xdr:rowOff>
    </xdr:from>
    <xdr:to>
      <xdr:col>50</xdr:col>
      <xdr:colOff>165100</xdr:colOff>
      <xdr:row>58</xdr:row>
      <xdr:rowOff>156032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147159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54673</xdr:rowOff>
    </xdr:from>
    <xdr:to>
      <xdr:col>46</xdr:col>
      <xdr:colOff>38100</xdr:colOff>
      <xdr:row>58</xdr:row>
      <xdr:rowOff>156273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147400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9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49594</xdr:rowOff>
    </xdr:from>
    <xdr:to>
      <xdr:col>41</xdr:col>
      <xdr:colOff>101600</xdr:colOff>
      <xdr:row>58</xdr:row>
      <xdr:rowOff>151194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142321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8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49581</xdr:rowOff>
    </xdr:from>
    <xdr:to>
      <xdr:col>36</xdr:col>
      <xdr:colOff>165100</xdr:colOff>
      <xdr:row>58</xdr:row>
      <xdr:rowOff>151181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142308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8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99809</xdr:rowOff>
    </xdr:from>
    <xdr:to>
      <xdr:col>55</xdr:col>
      <xdr:colOff>0</xdr:colOff>
      <xdr:row>78</xdr:row>
      <xdr:rowOff>9931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30009"/>
          <a:ext cx="838200" cy="2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9931</xdr:rowOff>
    </xdr:from>
    <xdr:to>
      <xdr:col>50</xdr:col>
      <xdr:colOff>114300</xdr:colOff>
      <xdr:row>78</xdr:row>
      <xdr:rowOff>45022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83031"/>
          <a:ext cx="889000" cy="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45022</xdr:rowOff>
    </xdr:from>
    <xdr:to>
      <xdr:col>45</xdr:col>
      <xdr:colOff>177800</xdr:colOff>
      <xdr:row>78</xdr:row>
      <xdr:rowOff>90666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18122"/>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90666</xdr:rowOff>
    </xdr:from>
    <xdr:to>
      <xdr:col>41</xdr:col>
      <xdr:colOff>50800</xdr:colOff>
      <xdr:row>78</xdr:row>
      <xdr:rowOff>95162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6376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49009</xdr:rowOff>
    </xdr:from>
    <xdr:to>
      <xdr:col>55</xdr:col>
      <xdr:colOff>50800</xdr:colOff>
      <xdr:row>76</xdr:row>
      <xdr:rowOff>150609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71886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3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130581</xdr:rowOff>
    </xdr:from>
    <xdr:to>
      <xdr:col>50</xdr:col>
      <xdr:colOff>165100</xdr:colOff>
      <xdr:row>78</xdr:row>
      <xdr:rowOff>60731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3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51858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2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165672</xdr:rowOff>
    </xdr:from>
    <xdr:to>
      <xdr:col>46</xdr:col>
      <xdr:colOff>38100</xdr:colOff>
      <xdr:row>78</xdr:row>
      <xdr:rowOff>95822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86949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6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39866</xdr:rowOff>
    </xdr:from>
    <xdr:to>
      <xdr:col>41</xdr:col>
      <xdr:colOff>101600</xdr:colOff>
      <xdr:row>78</xdr:row>
      <xdr:rowOff>141466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132593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0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44362</xdr:rowOff>
    </xdr:from>
    <xdr:to>
      <xdr:col>36</xdr:col>
      <xdr:colOff>165100</xdr:colOff>
      <xdr:row>78</xdr:row>
      <xdr:rowOff>145962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1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137089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1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143929</xdr:rowOff>
    </xdr:from>
    <xdr:to>
      <xdr:col>55</xdr:col>
      <xdr:colOff>0</xdr:colOff>
      <xdr:row>96</xdr:row>
      <xdr:rowOff>170599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03129"/>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170599</xdr:rowOff>
    </xdr:from>
    <xdr:to>
      <xdr:col>50</xdr:col>
      <xdr:colOff>114300</xdr:colOff>
      <xdr:row>97</xdr:row>
      <xdr:rowOff>305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29799"/>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163322</xdr:rowOff>
    </xdr:from>
    <xdr:to>
      <xdr:col>45</xdr:col>
      <xdr:colOff>177800</xdr:colOff>
      <xdr:row>97</xdr:row>
      <xdr:rowOff>305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22522"/>
          <a:ext cx="889000" cy="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27648</xdr:rowOff>
    </xdr:from>
    <xdr:to>
      <xdr:col>41</xdr:col>
      <xdr:colOff>50800</xdr:colOff>
      <xdr:row>96</xdr:row>
      <xdr:rowOff>163322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315398"/>
          <a:ext cx="889000" cy="30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93129</xdr:rowOff>
    </xdr:from>
    <xdr:to>
      <xdr:col>55</xdr:col>
      <xdr:colOff>50800</xdr:colOff>
      <xdr:row>97</xdr:row>
      <xdr:rowOff>23279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71556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3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119799</xdr:rowOff>
    </xdr:from>
    <xdr:to>
      <xdr:col>50</xdr:col>
      <xdr:colOff>165100</xdr:colOff>
      <xdr:row>97</xdr:row>
      <xdr:rowOff>49949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41076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120955</xdr:rowOff>
    </xdr:from>
    <xdr:to>
      <xdr:col>46</xdr:col>
      <xdr:colOff>38100</xdr:colOff>
      <xdr:row>97</xdr:row>
      <xdr:rowOff>51105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42232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7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112522</xdr:rowOff>
    </xdr:from>
    <xdr:to>
      <xdr:col>41</xdr:col>
      <xdr:colOff>101600</xdr:colOff>
      <xdr:row>97</xdr:row>
      <xdr:rowOff>42672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7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33799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148298</xdr:rowOff>
    </xdr:from>
    <xdr:to>
      <xdr:col>36</xdr:col>
      <xdr:colOff>165100</xdr:colOff>
      <xdr:row>95</xdr:row>
      <xdr:rowOff>78448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2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94975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03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111201</xdr:rowOff>
    </xdr:from>
    <xdr:to>
      <xdr:col>85</xdr:col>
      <xdr:colOff>127000</xdr:colOff>
      <xdr:row>38</xdr:row>
      <xdr:rowOff>118440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2630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87426</xdr:rowOff>
    </xdr:from>
    <xdr:to>
      <xdr:col>81</xdr:col>
      <xdr:colOff>50800</xdr:colOff>
      <xdr:row>38</xdr:row>
      <xdr:rowOff>118440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02526"/>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87426</xdr:rowOff>
    </xdr:from>
    <xdr:to>
      <xdr:col>76</xdr:col>
      <xdr:colOff>114300</xdr:colOff>
      <xdr:row>38</xdr:row>
      <xdr:rowOff>135357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02526"/>
          <a:ext cx="889000" cy="4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135357</xdr:rowOff>
    </xdr:from>
    <xdr:to>
      <xdr:col>71</xdr:col>
      <xdr:colOff>177800</xdr:colOff>
      <xdr:row>38</xdr:row>
      <xdr:rowOff>147168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65045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60401</xdr:rowOff>
    </xdr:from>
    <xdr:to>
      <xdr:col>85</xdr:col>
      <xdr:colOff>177800</xdr:colOff>
      <xdr:row>38</xdr:row>
      <xdr:rowOff>162001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146778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9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67640</xdr:rowOff>
    </xdr:from>
    <xdr:to>
      <xdr:col>81</xdr:col>
      <xdr:colOff>101600</xdr:colOff>
      <xdr:row>38</xdr:row>
      <xdr:rowOff>169240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160367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36626</xdr:rowOff>
    </xdr:from>
    <xdr:to>
      <xdr:col>76</xdr:col>
      <xdr:colOff>165100</xdr:colOff>
      <xdr:row>38</xdr:row>
      <xdr:rowOff>138226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129353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4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84557</xdr:rowOff>
    </xdr:from>
    <xdr:to>
      <xdr:col>72</xdr:col>
      <xdr:colOff>38100</xdr:colOff>
      <xdr:row>39</xdr:row>
      <xdr:rowOff>14707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5834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96368</xdr:rowOff>
    </xdr:from>
    <xdr:to>
      <xdr:col>67</xdr:col>
      <xdr:colOff>101600</xdr:colOff>
      <xdr:row>39</xdr:row>
      <xdr:rowOff>26518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1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17645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85255</xdr:rowOff>
    </xdr:from>
    <xdr:to>
      <xdr:col>85</xdr:col>
      <xdr:colOff>127000</xdr:colOff>
      <xdr:row>57</xdr:row>
      <xdr:rowOff>94209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857905"/>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85255</xdr:rowOff>
    </xdr:from>
    <xdr:to>
      <xdr:col>81</xdr:col>
      <xdr:colOff>50800</xdr:colOff>
      <xdr:row>57</xdr:row>
      <xdr:rowOff>103649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57905"/>
          <a:ext cx="889000" cy="1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135479</xdr:rowOff>
    </xdr:from>
    <xdr:to>
      <xdr:col>76</xdr:col>
      <xdr:colOff>114300</xdr:colOff>
      <xdr:row>57</xdr:row>
      <xdr:rowOff>103649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36679"/>
          <a:ext cx="889000" cy="13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135479</xdr:rowOff>
    </xdr:from>
    <xdr:to>
      <xdr:col>71</xdr:col>
      <xdr:colOff>177800</xdr:colOff>
      <xdr:row>57</xdr:row>
      <xdr:rowOff>107353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36679"/>
          <a:ext cx="889000" cy="14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43409</xdr:rowOff>
    </xdr:from>
    <xdr:to>
      <xdr:col>85</xdr:col>
      <xdr:colOff>177800</xdr:colOff>
      <xdr:row>57</xdr:row>
      <xdr:rowOff>145009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129786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34455</xdr:rowOff>
    </xdr:from>
    <xdr:to>
      <xdr:col>81</xdr:col>
      <xdr:colOff>101600</xdr:colOff>
      <xdr:row>57</xdr:row>
      <xdr:rowOff>136055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127182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52849</xdr:rowOff>
    </xdr:from>
    <xdr:to>
      <xdr:col>76</xdr:col>
      <xdr:colOff>165100</xdr:colOff>
      <xdr:row>57</xdr:row>
      <xdr:rowOff>154449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2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145576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1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84679</xdr:rowOff>
    </xdr:from>
    <xdr:to>
      <xdr:col>72</xdr:col>
      <xdr:colOff>38100</xdr:colOff>
      <xdr:row>57</xdr:row>
      <xdr:rowOff>14829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5956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7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56553</xdr:rowOff>
    </xdr:from>
    <xdr:to>
      <xdr:col>67</xdr:col>
      <xdr:colOff>101600</xdr:colOff>
      <xdr:row>57</xdr:row>
      <xdr:rowOff>158153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149280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2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31147</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75697"/>
          <a:ext cx="838200" cy="6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36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94796</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39346"/>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94796</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39346"/>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151797</xdr:rowOff>
    </xdr:from>
    <xdr:to>
      <xdr:col>85</xdr:col>
      <xdr:colOff>177800</xdr:colOff>
      <xdr:row>79</xdr:row>
      <xdr:rowOff>81947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111174</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43996</xdr:rowOff>
    </xdr:from>
    <xdr:to>
      <xdr:col>72</xdr:col>
      <xdr:colOff>38100</xdr:colOff>
      <xdr:row>79</xdr:row>
      <xdr:rowOff>145596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136723</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81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142819</xdr:rowOff>
    </xdr:from>
    <xdr:to>
      <xdr:col>85</xdr:col>
      <xdr:colOff>127000</xdr:colOff>
      <xdr:row>96</xdr:row>
      <xdr:rowOff>151523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02019"/>
          <a:ext cx="8382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151523</xdr:rowOff>
    </xdr:from>
    <xdr:to>
      <xdr:col>81</xdr:col>
      <xdr:colOff>50800</xdr:colOff>
      <xdr:row>97</xdr:row>
      <xdr:rowOff>12647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10723"/>
          <a:ext cx="889000" cy="3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12647</xdr:rowOff>
    </xdr:from>
    <xdr:to>
      <xdr:col>76</xdr:col>
      <xdr:colOff>114300</xdr:colOff>
      <xdr:row>97</xdr:row>
      <xdr:rowOff>63250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43297"/>
          <a:ext cx="88900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55902</xdr:rowOff>
    </xdr:from>
    <xdr:to>
      <xdr:col>71</xdr:col>
      <xdr:colOff>177800</xdr:colOff>
      <xdr:row>97</xdr:row>
      <xdr:rowOff>63250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686552"/>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92019</xdr:rowOff>
    </xdr:from>
    <xdr:to>
      <xdr:col>85</xdr:col>
      <xdr:colOff>177800</xdr:colOff>
      <xdr:row>97</xdr:row>
      <xdr:rowOff>22169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70446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100723</xdr:rowOff>
    </xdr:from>
    <xdr:to>
      <xdr:col>81</xdr:col>
      <xdr:colOff>101600</xdr:colOff>
      <xdr:row>97</xdr:row>
      <xdr:rowOff>30873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5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22000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5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133297</xdr:rowOff>
    </xdr:from>
    <xdr:to>
      <xdr:col>76</xdr:col>
      <xdr:colOff>165100</xdr:colOff>
      <xdr:row>97</xdr:row>
      <xdr:rowOff>63447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54574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8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12450</xdr:rowOff>
    </xdr:from>
    <xdr:to>
      <xdr:col>72</xdr:col>
      <xdr:colOff>38100</xdr:colOff>
      <xdr:row>97</xdr:row>
      <xdr:rowOff>114050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105177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3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5102</xdr:rowOff>
    </xdr:from>
    <xdr:to>
      <xdr:col>67</xdr:col>
      <xdr:colOff>101600</xdr:colOff>
      <xdr:row>97</xdr:row>
      <xdr:rowOff>106702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97829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議会費及び商工費、災害復旧費は類似団体内平均値を上回っており、それ以外の経費については平均値以下の水準で概ね推移している。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商工費については、企業誘致用地取得奨励金事業等により、前年度と比較して</a:t>
          </a:r>
          <a:r>
            <a:rPr kumimoji="1" lang="en-US" altLang="ja-JP" sz="1300">
              <a:latin typeface="ＭＳ Ｐゴシック" panose="020B0600070205080204" pitchFamily="50" charset="-128"/>
              <a:ea typeface="ＭＳ Ｐゴシック" panose="020B0600070205080204" pitchFamily="50" charset="-128"/>
            </a:rPr>
            <a:t>6,641</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月発生突風災害により、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円の皆増となっている。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民生費については、令和５年度住民税非課税世帯追加給付金等の影響により、前年度と比較して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従来の住民サービスに加え、物価高騰等の影響による経常経費の増加が見込まれる中で、必要な経費を見極め、事業の見直しを図り、より一層の縮減に努めていく。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栃木県野木町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財政調整基金については、標準財政規模比</a:t>
          </a:r>
          <a:r>
            <a:rPr kumimoji="1" lang="en-US" altLang="ja-JP" sz="1200">
              <a:latin typeface="ＭＳ ゴシック" pitchFamily="49" charset="-128"/>
              <a:ea typeface="ＭＳ ゴシック" pitchFamily="49" charset="-128"/>
            </a:rPr>
            <a:t>18.20%</a:t>
          </a:r>
          <a:r>
            <a:rPr kumimoji="1" lang="ja-JP" altLang="en-US" sz="1200">
              <a:latin typeface="ＭＳ ゴシック" pitchFamily="49" charset="-128"/>
              <a:ea typeface="ＭＳ ゴシック" pitchFamily="49" charset="-128"/>
            </a:rPr>
            <a:t>の残高となり、前年度と比較して</a:t>
          </a:r>
          <a:r>
            <a:rPr kumimoji="1" lang="en-US" altLang="ja-JP" sz="1200">
              <a:latin typeface="ＭＳ ゴシック" pitchFamily="49" charset="-128"/>
              <a:ea typeface="ＭＳ ゴシック" pitchFamily="49" charset="-128"/>
            </a:rPr>
            <a:t>0.64%</a:t>
          </a:r>
          <a:r>
            <a:rPr kumimoji="1" lang="ja-JP" altLang="en-US" sz="1200">
              <a:latin typeface="ＭＳ ゴシック" pitchFamily="49" charset="-128"/>
              <a:ea typeface="ＭＳ ゴシック" pitchFamily="49" charset="-128"/>
            </a:rPr>
            <a:t>の減となった。これは令和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月発生突風災害復旧に充当したことが要因である。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実質収支額については、前年度より繰越した事業が増加しているため減少している。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今後、物価高騰等の影響により引き続き経費支出の増加が想定されるため、行政経費の削減を図り、堅実な財政運営に努める。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栃木県野木町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一般会計においては、実質収支額の減及び標準財政規模の増により、前年度と比較して減となっている。社会保障経費の増や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物価高騰の影響、町民ニーズの多様化に伴う行政サービス水準の向上により、今後も経常経費等の増加が見込まれるため、予算査定等により事業や経費の削減に努めていく。</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水道事業会計については、独立した採算を確保できているが、今後も採算を確保できるよう、料金改定等も視野に入れ堅実な運営に努める。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下水道事業については、一般会計からの補助もあるため黒字を保っているが、企業会計として独立した採算をとれるよう、水道事業会計同様、料金改定等を視野に入れ財源の確保に努める。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その他の各会計において、いずれも赤字はなく、安定した財政運営を図ることができているため、今後も現状維持に努めていく。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9505369</v>
      </c>
      <c r="BO4" s="407"/>
      <c r="BP4" s="407"/>
      <c r="BQ4" s="407"/>
      <c r="BR4" s="407"/>
      <c r="BS4" s="407"/>
      <c r="BT4" s="407"/>
      <c r="BU4" s="408"/>
      <c r="BV4" s="406">
        <v>9042962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8.4</v>
      </c>
      <c r="CU4" s="413"/>
      <c r="CV4" s="413"/>
      <c r="CW4" s="413"/>
      <c r="CX4" s="413"/>
      <c r="CY4" s="413"/>
      <c r="CZ4" s="413"/>
      <c r="DA4" s="414"/>
      <c r="DB4" s="412">
        <v>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8969070</v>
      </c>
      <c r="BO5" s="444"/>
      <c r="BP5" s="444"/>
      <c r="BQ5" s="444"/>
      <c r="BR5" s="444"/>
      <c r="BS5" s="444"/>
      <c r="BT5" s="444"/>
      <c r="BU5" s="445"/>
      <c r="BV5" s="443">
        <v>8506280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90.1</v>
      </c>
      <c r="CU5" s="441"/>
      <c r="CV5" s="441"/>
      <c r="CW5" s="441"/>
      <c r="CX5" s="441"/>
      <c r="CY5" s="441"/>
      <c r="CZ5" s="441"/>
      <c r="DA5" s="442"/>
      <c r="DB5" s="440">
        <v>88.9</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536299</v>
      </c>
      <c r="BO6" s="444"/>
      <c r="BP6" s="444"/>
      <c r="BQ6" s="444"/>
      <c r="BR6" s="444"/>
      <c r="BS6" s="444"/>
      <c r="BT6" s="444"/>
      <c r="BU6" s="445"/>
      <c r="BV6" s="443">
        <v>536682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91.2</v>
      </c>
      <c r="CU6" s="481"/>
      <c r="CV6" s="481"/>
      <c r="CW6" s="481"/>
      <c r="CX6" s="481"/>
      <c r="CY6" s="481"/>
      <c r="CZ6" s="481"/>
      <c r="DA6" s="482"/>
      <c r="DB6" s="480">
        <v>91.4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44255</v>
      </c>
      <c r="BO7" s="444"/>
      <c r="BP7" s="444"/>
      <c r="BQ7" s="444"/>
      <c r="BR7" s="444"/>
      <c r="BS7" s="444"/>
      <c r="BT7" s="444"/>
      <c r="BU7" s="445"/>
      <c r="BV7" s="443">
        <v>21431</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5884937</v>
      </c>
      <c r="CU7" s="444"/>
      <c r="CV7" s="444"/>
      <c r="CW7" s="444"/>
      <c r="CX7" s="444"/>
      <c r="CY7" s="444"/>
      <c r="CZ7" s="444"/>
      <c r="DA7" s="445"/>
      <c r="DB7" s="443">
        <v>5728519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492044</v>
      </c>
      <c r="BO8" s="444"/>
      <c r="BP8" s="444"/>
      <c r="BQ8" s="444"/>
      <c r="BR8" s="444"/>
      <c r="BS8" s="444"/>
      <c r="BT8" s="444"/>
      <c r="BU8" s="445"/>
      <c r="BV8" s="443">
        <v>515251</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0.75</v>
      </c>
      <c r="CU8" s="484"/>
      <c r="CV8" s="484"/>
      <c r="CW8" s="484"/>
      <c r="CX8" s="484"/>
      <c r="CY8" s="484"/>
      <c r="CZ8" s="484"/>
      <c r="DA8" s="485"/>
      <c r="DB8" s="483">
        <v>0.78</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24913</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-23207</v>
      </c>
      <c r="BO9" s="444"/>
      <c r="BP9" s="444"/>
      <c r="BQ9" s="444"/>
      <c r="BR9" s="444"/>
      <c r="BS9" s="444"/>
      <c r="BT9" s="444"/>
      <c r="BU9" s="445"/>
      <c r="BV9" s="443">
        <v>-41252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10.1</v>
      </c>
      <c r="CU9" s="441"/>
      <c r="CV9" s="441"/>
      <c r="CW9" s="441"/>
      <c r="CX9" s="441"/>
      <c r="CY9" s="441"/>
      <c r="CZ9" s="441"/>
      <c r="DA9" s="442"/>
      <c r="DB9" s="440">
        <v>10.6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25292</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116</v>
      </c>
      <c r="BO10" s="444"/>
      <c r="BP10" s="444"/>
      <c r="BQ10" s="444"/>
      <c r="BR10" s="444"/>
      <c r="BS10" s="444"/>
      <c r="BT10" s="444"/>
      <c r="BU10" s="445"/>
      <c r="BV10" s="443">
        <v>113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25006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258323</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24528</v>
      </c>
      <c r="S13" s="528"/>
      <c r="T13" s="528"/>
      <c r="U13" s="528"/>
      <c r="V13" s="529"/>
      <c r="W13" s="459" t="s">
        <v>131</v>
      </c>
      <c r="X13" s="460"/>
      <c r="Y13" s="460"/>
      <c r="Z13" s="460"/>
      <c r="AA13" s="460"/>
      <c r="AB13" s="450"/>
      <c r="AC13" s="494">
        <v>509</v>
      </c>
      <c r="AD13" s="495"/>
      <c r="AE13" s="495"/>
      <c r="AF13" s="495"/>
      <c r="AG13" s="537"/>
      <c r="AH13" s="494">
        <v>569</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-281414</v>
      </c>
      <c r="BO13" s="444"/>
      <c r="BP13" s="444"/>
      <c r="BQ13" s="444"/>
      <c r="BR13" s="444"/>
      <c r="BS13" s="444"/>
      <c r="BT13" s="444"/>
      <c r="BU13" s="445"/>
      <c r="BV13" s="443">
        <v>-41139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8.1999999999999993</v>
      </c>
      <c r="CU13" s="441"/>
      <c r="CV13" s="441"/>
      <c r="CW13" s="441"/>
      <c r="CX13" s="441"/>
      <c r="CY13" s="441"/>
      <c r="CZ13" s="441"/>
      <c r="DA13" s="442"/>
      <c r="DB13" s="440">
        <v>7.3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25164</v>
      </c>
      <c r="S14" s="528"/>
      <c r="T14" s="528"/>
      <c r="U14" s="528"/>
      <c r="V14" s="529"/>
      <c r="W14" s="433"/>
      <c r="X14" s="434"/>
      <c r="Y14" s="434"/>
      <c r="Z14" s="434"/>
      <c r="AA14" s="434"/>
      <c r="AB14" s="423"/>
      <c r="AC14" s="530">
        <v>4.4000000000000004</v>
      </c>
      <c r="AD14" s="531"/>
      <c r="AE14" s="531"/>
      <c r="AF14" s="531"/>
      <c r="AG14" s="532"/>
      <c r="AH14" s="530">
        <v>4.5999999999999996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24744</v>
      </c>
      <c r="S15" s="528"/>
      <c r="T15" s="528"/>
      <c r="U15" s="528"/>
      <c r="V15" s="529"/>
      <c r="W15" s="459" t="s">
        <v>137</v>
      </c>
      <c r="X15" s="460"/>
      <c r="Y15" s="460"/>
      <c r="Z15" s="460"/>
      <c r="AA15" s="460"/>
      <c r="AB15" s="450"/>
      <c r="AC15" s="494">
        <v>3766</v>
      </c>
      <c r="AD15" s="495"/>
      <c r="AE15" s="495"/>
      <c r="AF15" s="495"/>
      <c r="AG15" s="537"/>
      <c r="AH15" s="494">
        <v>4024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3591401</v>
      </c>
      <c r="BO15" s="407"/>
      <c r="BP15" s="407"/>
      <c r="BQ15" s="407"/>
      <c r="BR15" s="407"/>
      <c r="BS15" s="407"/>
      <c r="BT15" s="407"/>
      <c r="BU15" s="408"/>
      <c r="BV15" s="406">
        <v>3465841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32.9</v>
      </c>
      <c r="AD16" s="531"/>
      <c r="AE16" s="531"/>
      <c r="AF16" s="531"/>
      <c r="AG16" s="532"/>
      <c r="AH16" s="530">
        <v>32.799999999999997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4867901</v>
      </c>
      <c r="BO16" s="444"/>
      <c r="BP16" s="444"/>
      <c r="BQ16" s="444"/>
      <c r="BR16" s="444"/>
      <c r="BS16" s="444"/>
      <c r="BT16" s="444"/>
      <c r="BU16" s="445"/>
      <c r="BV16" s="443">
        <v>4651874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7180</v>
      </c>
      <c r="AD17" s="495"/>
      <c r="AE17" s="495"/>
      <c r="AF17" s="495"/>
      <c r="AG17" s="537"/>
      <c r="AH17" s="494">
        <v>7679</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4539149</v>
      </c>
      <c r="BO17" s="444"/>
      <c r="BP17" s="444"/>
      <c r="BQ17" s="444"/>
      <c r="BR17" s="444"/>
      <c r="BS17" s="444"/>
      <c r="BT17" s="444"/>
      <c r="BU17" s="445"/>
      <c r="BV17" s="443">
        <v>4379362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30.27</v>
      </c>
      <c r="M18" s="567"/>
      <c r="N18" s="567"/>
      <c r="O18" s="567"/>
      <c r="P18" s="567"/>
      <c r="Q18" s="567"/>
      <c r="R18" s="568"/>
      <c r="S18" s="568"/>
      <c r="T18" s="568"/>
      <c r="U18" s="568"/>
      <c r="V18" s="569"/>
      <c r="W18" s="461"/>
      <c r="X18" s="462"/>
      <c r="Y18" s="462"/>
      <c r="Z18" s="462"/>
      <c r="AA18" s="462"/>
      <c r="AB18" s="453"/>
      <c r="AC18" s="570">
        <v>62.7</v>
      </c>
      <c r="AD18" s="571"/>
      <c r="AE18" s="571"/>
      <c r="AF18" s="571"/>
      <c r="AG18" s="572"/>
      <c r="AH18" s="570">
        <v>62.6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5385632</v>
      </c>
      <c r="BO18" s="444"/>
      <c r="BP18" s="444"/>
      <c r="BQ18" s="444"/>
      <c r="BR18" s="444"/>
      <c r="BS18" s="444"/>
      <c r="BT18" s="444"/>
      <c r="BU18" s="445"/>
      <c r="BV18" s="443">
        <v>5259896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823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7116676</v>
      </c>
      <c r="BO19" s="444"/>
      <c r="BP19" s="444"/>
      <c r="BQ19" s="444"/>
      <c r="BR19" s="444"/>
      <c r="BS19" s="444"/>
      <c r="BT19" s="444"/>
      <c r="BU19" s="445"/>
      <c r="BV19" s="443">
        <v>6690811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9841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6297928</v>
      </c>
      <c r="BO22" s="407"/>
      <c r="BP22" s="407"/>
      <c r="BQ22" s="407"/>
      <c r="BR22" s="407"/>
      <c r="BS22" s="407"/>
      <c r="BT22" s="407"/>
      <c r="BU22" s="408"/>
      <c r="BV22" s="406">
        <v>6723526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4261579</v>
      </c>
      <c r="BO23" s="444"/>
      <c r="BP23" s="444"/>
      <c r="BQ23" s="444"/>
      <c r="BR23" s="444"/>
      <c r="BS23" s="444"/>
      <c r="BT23" s="444"/>
      <c r="BU23" s="445"/>
      <c r="BV23" s="443">
        <v>4546905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7800</v>
      </c>
      <c r="R24" s="495"/>
      <c r="S24" s="495"/>
      <c r="T24" s="495"/>
      <c r="U24" s="495"/>
      <c r="V24" s="537"/>
      <c r="W24" s="589"/>
      <c r="X24" s="590"/>
      <c r="Y24" s="591"/>
      <c r="Z24" s="493" t="s">
        <v>162</v>
      </c>
      <c r="AA24" s="473"/>
      <c r="AB24" s="473"/>
      <c r="AC24" s="473"/>
      <c r="AD24" s="473"/>
      <c r="AE24" s="473"/>
      <c r="AF24" s="473"/>
      <c r="AG24" s="474"/>
      <c r="AH24" s="494">
        <v>148</v>
      </c>
      <c r="AI24" s="495"/>
      <c r="AJ24" s="495"/>
      <c r="AK24" s="495"/>
      <c r="AL24" s="537"/>
      <c r="AM24" s="494">
        <v>443704</v>
      </c>
      <c r="AN24" s="495"/>
      <c r="AO24" s="495"/>
      <c r="AP24" s="495"/>
      <c r="AQ24" s="495"/>
      <c r="AR24" s="537"/>
      <c r="AS24" s="494">
        <v>2998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2588544</v>
      </c>
      <c r="BO24" s="444"/>
      <c r="BP24" s="444"/>
      <c r="BQ24" s="444"/>
      <c r="BR24" s="444"/>
      <c r="BS24" s="444"/>
      <c r="BT24" s="444"/>
      <c r="BU24" s="445"/>
      <c r="BV24" s="443">
        <v>2697814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6200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515116</v>
      </c>
      <c r="BO25" s="407"/>
      <c r="BP25" s="407"/>
      <c r="BQ25" s="407"/>
      <c r="BR25" s="407"/>
      <c r="BS25" s="407"/>
      <c r="BT25" s="407"/>
      <c r="BU25" s="408"/>
      <c r="BV25" s="406">
        <v>926059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5800</v>
      </c>
      <c r="R26" s="495"/>
      <c r="S26" s="495"/>
      <c r="T26" s="495"/>
      <c r="U26" s="495"/>
      <c r="V26" s="537"/>
      <c r="W26" s="589"/>
      <c r="X26" s="590"/>
      <c r="Y26" s="591"/>
      <c r="Z26" s="493" t="s">
        <v>168</v>
      </c>
      <c r="AA26" s="595"/>
      <c r="AB26" s="595"/>
      <c r="AC26" s="595"/>
      <c r="AD26" s="595"/>
      <c r="AE26" s="595"/>
      <c r="AF26" s="595"/>
      <c r="AG26" s="596"/>
      <c r="AH26" s="494">
        <v>5</v>
      </c>
      <c r="AI26" s="495"/>
      <c r="AJ26" s="495"/>
      <c r="AK26" s="495"/>
      <c r="AL26" s="537"/>
      <c r="AM26" s="494">
        <v>15185</v>
      </c>
      <c r="AN26" s="495"/>
      <c r="AO26" s="495"/>
      <c r="AP26" s="495"/>
      <c r="AQ26" s="495"/>
      <c r="AR26" s="537"/>
      <c r="AS26" s="494">
        <v>3037</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3500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289200</v>
      </c>
      <c r="BO27" s="563"/>
      <c r="BP27" s="563"/>
      <c r="BQ27" s="563"/>
      <c r="BR27" s="563"/>
      <c r="BS27" s="563"/>
      <c r="BT27" s="563"/>
      <c r="BU27" s="564"/>
      <c r="BV27" s="562">
        <v>289198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2800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1070965</v>
      </c>
      <c r="BO28" s="407"/>
      <c r="BP28" s="407"/>
      <c r="BQ28" s="407"/>
      <c r="BR28" s="407"/>
      <c r="BS28" s="407"/>
      <c r="BT28" s="407"/>
      <c r="BU28" s="408"/>
      <c r="BV28" s="406">
        <v>1079172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12</v>
      </c>
      <c r="M29" s="495"/>
      <c r="N29" s="495"/>
      <c r="O29" s="495"/>
      <c r="P29" s="537"/>
      <c r="Q29" s="494">
        <v>2600</v>
      </c>
      <c r="R29" s="495"/>
      <c r="S29" s="495"/>
      <c r="T29" s="495"/>
      <c r="U29" s="495"/>
      <c r="V29" s="537"/>
      <c r="W29" s="592"/>
      <c r="X29" s="593"/>
      <c r="Y29" s="594"/>
      <c r="Z29" s="493" t="s">
        <v>178</v>
      </c>
      <c r="AA29" s="473"/>
      <c r="AB29" s="473"/>
      <c r="AC29" s="473"/>
      <c r="AD29" s="473"/>
      <c r="AE29" s="473"/>
      <c r="AF29" s="473"/>
      <c r="AG29" s="474"/>
      <c r="AH29" s="494">
        <v>150</v>
      </c>
      <c r="AI29" s="495"/>
      <c r="AJ29" s="495"/>
      <c r="AK29" s="495"/>
      <c r="AL29" s="537"/>
      <c r="AM29" s="494">
        <v>451564</v>
      </c>
      <c r="AN29" s="495"/>
      <c r="AO29" s="495"/>
      <c r="AP29" s="495"/>
      <c r="AQ29" s="495"/>
      <c r="AR29" s="537"/>
      <c r="AS29" s="494">
        <v>3010</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113214</v>
      </c>
      <c r="BO29" s="444"/>
      <c r="BP29" s="444"/>
      <c r="BQ29" s="444"/>
      <c r="BR29" s="444"/>
      <c r="BS29" s="444"/>
      <c r="BT29" s="444"/>
      <c r="BU29" s="445"/>
      <c r="BV29" s="443">
        <v>113213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97.5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495116</v>
      </c>
      <c r="BO30" s="563"/>
      <c r="BP30" s="563"/>
      <c r="BQ30" s="563"/>
      <c r="BR30" s="563"/>
      <c r="BS30" s="563"/>
      <c r="BT30" s="563"/>
      <c r="BU30" s="564"/>
      <c r="BV30" s="562">
        <v>497146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栃木県市町村総合事務組合（一般会計）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渡良瀬遊水地アクリメーション振興財団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町営墓地事業特別会計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栃木県市町村総合事務組合（特別会計）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栃木県後期高齢者医療広域連合（一般会計）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栃木県後期高齢者医療広域連合（特別会計）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小山広域保健衛生組合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UAPrwZ5msH2NMKQYvKulCjIKlHa4nNfylyltKJnem4h1JjZNK+6ZU8OMCQdKoPw7WXbrGd4YlfOlrTuegmATNg==" saltValue="WbI20KBfvU1n+WhyMC+5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535</v>
      </c>
      <c r="D34" s="1187"/>
      <c r="E34" s="1188"/>
      <c r="F34" s="32">
        <v>4.54</v>
      </c>
      <c r="G34" s="33">
        <v>5.61</v>
      </c>
      <c r="H34" s="33">
        <v>8.94</v>
      </c>
      <c r="I34" s="33">
        <v>8.43</v>
      </c>
      <c r="J34" s="34">
        <v>7.73</v>
      </c>
      <c r="K34" s="22"/>
      <c r="L34" s="22"/>
      <c r="M34" s="22"/>
      <c r="N34" s="22"/>
      <c r="O34" s="22"/>
      <c r="P34" s="22"/>
    </row>
    <row r="35" spans="1:16" ht="39" customHeight="1" x14ac:dyDescent="0.2">
      <c r="A35" s="22"/>
      <c r="B35" s="35"/>
      <c r="C35" s="1181" t="s">
        <v>536</v>
      </c>
      <c r="D35" s="1182"/>
      <c r="E35" s="1183"/>
      <c r="F35" s="36">
        <v>7.84</v>
      </c>
      <c r="G35" s="37">
        <v>8.06</v>
      </c>
      <c r="H35" s="37">
        <v>8.17</v>
      </c>
      <c r="I35" s="37">
        <v>5.92</v>
      </c>
      <c r="J35" s="38">
        <v>6.03</v>
      </c>
      <c r="K35" s="22"/>
      <c r="L35" s="22"/>
      <c r="M35" s="22"/>
      <c r="N35" s="22"/>
      <c r="O35" s="22"/>
      <c r="P35" s="22"/>
    </row>
    <row r="36" spans="1:16" ht="39" customHeight="1" x14ac:dyDescent="0.2">
      <c r="A36" s="22"/>
      <c r="B36" s="35"/>
      <c r="C36" s="1181" t="s">
        <v>537</v>
      </c>
      <c r="D36" s="1182"/>
      <c r="E36" s="1183"/>
      <c r="F36" s="36">
        <v>0.81</v>
      </c>
      <c r="G36" s="37">
        <v>1.83</v>
      </c>
      <c r="H36" s="37">
        <v>1.55</v>
      </c>
      <c r="I36" s="37">
        <v>4.09</v>
      </c>
      <c r="J36" s="38">
        <v>3.74</v>
      </c>
      <c r="K36" s="22"/>
      <c r="L36" s="22"/>
      <c r="M36" s="22"/>
      <c r="N36" s="22"/>
      <c r="O36" s="22"/>
      <c r="P36" s="22"/>
    </row>
    <row r="37" spans="1:16" ht="39" customHeight="1" x14ac:dyDescent="0.2">
      <c r="A37" s="22"/>
      <c r="B37" s="35"/>
      <c r="C37" s="1181" t="s">
        <v>538</v>
      </c>
      <c r="D37" s="1182"/>
      <c r="E37" s="1183"/>
      <c r="F37" s="36" t="s">
        <v>488</v>
      </c>
      <c r="G37" s="37">
        <v>1.1599999999999999</v>
      </c>
      <c r="H37" s="37">
        <v>1.86</v>
      </c>
      <c r="I37" s="37">
        <v>2.2599999999999998</v>
      </c>
      <c r="J37" s="38">
        <v>2.13</v>
      </c>
      <c r="K37" s="22"/>
      <c r="L37" s="22"/>
      <c r="M37" s="22"/>
      <c r="N37" s="22"/>
      <c r="O37" s="22"/>
      <c r="P37" s="22"/>
    </row>
    <row r="38" spans="1:16" ht="39" customHeight="1" x14ac:dyDescent="0.2">
      <c r="A38" s="22"/>
      <c r="B38" s="35"/>
      <c r="C38" s="1181" t="s">
        <v>539</v>
      </c>
      <c r="D38" s="1182"/>
      <c r="E38" s="1183"/>
      <c r="F38" s="36">
        <v>0.71</v>
      </c>
      <c r="G38" s="37">
        <v>0.56999999999999995</v>
      </c>
      <c r="H38" s="37">
        <v>0.97</v>
      </c>
      <c r="I38" s="37">
        <v>1.01</v>
      </c>
      <c r="J38" s="38">
        <v>1.82</v>
      </c>
      <c r="K38" s="22"/>
      <c r="L38" s="22"/>
      <c r="M38" s="22"/>
      <c r="N38" s="22"/>
      <c r="O38" s="22"/>
      <c r="P38" s="22"/>
    </row>
    <row r="39" spans="1:16" ht="39" customHeight="1" x14ac:dyDescent="0.2">
      <c r="A39" s="22"/>
      <c r="B39" s="35"/>
      <c r="C39" s="1181" t="s">
        <v>540</v>
      </c>
      <c r="D39" s="1182"/>
      <c r="E39" s="1183"/>
      <c r="F39" s="36">
        <v>0.49</v>
      </c>
      <c r="G39" s="37">
        <v>0.44</v>
      </c>
      <c r="H39" s="37">
        <v>0.51</v>
      </c>
      <c r="I39" s="37">
        <v>0.55000000000000004</v>
      </c>
      <c r="J39" s="38">
        <v>0.63</v>
      </c>
      <c r="K39" s="22"/>
      <c r="L39" s="22"/>
      <c r="M39" s="22"/>
      <c r="N39" s="22"/>
      <c r="O39" s="22"/>
      <c r="P39" s="22"/>
    </row>
    <row r="40" spans="1:16" ht="39" customHeight="1" x14ac:dyDescent="0.2">
      <c r="A40" s="22"/>
      <c r="B40" s="35"/>
      <c r="C40" s="1181" t="s">
        <v>541</v>
      </c>
      <c r="D40" s="1182"/>
      <c r="E40" s="1183"/>
      <c r="F40" s="36">
        <v>0.05</v>
      </c>
      <c r="G40" s="37">
        <v>0.03</v>
      </c>
      <c r="H40" s="37">
        <v>0.04</v>
      </c>
      <c r="I40" s="37">
        <v>0.06</v>
      </c>
      <c r="J40" s="38">
        <v>0.09</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543</v>
      </c>
      <c r="D43" s="1185"/>
      <c r="E43" s="1186"/>
      <c r="F43" s="41">
        <v>0.3</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BTC+8EA26HJYLHV7S1aqOXgEaWLfZ44ilwfYoRhYTEYChNnJXwSplT1MjMjNr29EGybtkBYo+8r03UydI4Yyg==" saltValue="OuGdZxhiRsowOY1QCApi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605</v>
      </c>
      <c r="L45" s="60">
        <v>591</v>
      </c>
      <c r="M45" s="60">
        <v>665</v>
      </c>
      <c r="N45" s="60">
        <v>712</v>
      </c>
      <c r="O45" s="61">
        <v>720</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2">
      <c r="A48" s="48"/>
      <c r="B48" s="1191"/>
      <c r="C48" s="1192"/>
      <c r="D48" s="62"/>
      <c r="E48" s="1197" t="s">
        <v>13</v>
      </c>
      <c r="F48" s="1197"/>
      <c r="G48" s="1197"/>
      <c r="H48" s="1197"/>
      <c r="I48" s="1197"/>
      <c r="J48" s="1198"/>
      <c r="K48" s="63">
        <v>313</v>
      </c>
      <c r="L48" s="64">
        <v>299</v>
      </c>
      <c r="M48" s="64">
        <v>270</v>
      </c>
      <c r="N48" s="64">
        <v>288</v>
      </c>
      <c r="O48" s="65">
        <v>281</v>
      </c>
      <c r="P48" s="48"/>
      <c r="Q48" s="48"/>
      <c r="R48" s="48"/>
      <c r="S48" s="48"/>
      <c r="T48" s="48"/>
      <c r="U48" s="48"/>
    </row>
    <row r="49" spans="1:21" ht="30.75" customHeight="1" x14ac:dyDescent="0.2">
      <c r="A49" s="48"/>
      <c r="B49" s="1191"/>
      <c r="C49" s="1192"/>
      <c r="D49" s="62"/>
      <c r="E49" s="1197" t="s">
        <v>14</v>
      </c>
      <c r="F49" s="1197"/>
      <c r="G49" s="1197"/>
      <c r="H49" s="1197"/>
      <c r="I49" s="1197"/>
      <c r="J49" s="1198"/>
      <c r="K49" s="63">
        <v>29</v>
      </c>
      <c r="L49" s="64">
        <v>34</v>
      </c>
      <c r="M49" s="64">
        <v>33</v>
      </c>
      <c r="N49" s="64">
        <v>55</v>
      </c>
      <c r="O49" s="65">
        <v>90</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488</v>
      </c>
      <c r="L50" s="64" t="s">
        <v>488</v>
      </c>
      <c r="M50" s="64" t="s">
        <v>488</v>
      </c>
      <c r="N50" s="64" t="s">
        <v>488</v>
      </c>
      <c r="O50" s="65" t="s">
        <v>488</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588</v>
      </c>
      <c r="L52" s="64">
        <v>605</v>
      </c>
      <c r="M52" s="64">
        <v>596</v>
      </c>
      <c r="N52" s="64">
        <v>613</v>
      </c>
      <c r="O52" s="65">
        <v>616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359</v>
      </c>
      <c r="L53" s="69">
        <v>319</v>
      </c>
      <c r="M53" s="69">
        <v>372</v>
      </c>
      <c r="N53" s="69">
        <v>442</v>
      </c>
      <c r="O53" s="70">
        <v>475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bwRcD+mqOxkuc36FSQoldMj6rSL6opr9B9L+Mcy/Hr3udcGvPeyb2fR3RU29cWbhalOLULvCZVK9AheIwMabg==" saltValue="M63m9DiLfyW/d5Uf8G8KB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0" t="s">
        <v>30</v>
      </c>
      <c r="C41" s="1221"/>
      <c r="D41" s="105"/>
      <c r="E41" s="1226" t="s">
        <v>31</v>
      </c>
      <c r="F41" s="1226"/>
      <c r="G41" s="1226"/>
      <c r="H41" s="1227"/>
      <c r="I41" s="355">
        <v>7312</v>
      </c>
      <c r="J41" s="356">
        <v>7523</v>
      </c>
      <c r="K41" s="356">
        <v>7147</v>
      </c>
      <c r="L41" s="356">
        <v>6724</v>
      </c>
      <c r="M41" s="357">
        <v>6298</v>
      </c>
    </row>
    <row r="42" spans="2:13" ht="27.75" customHeight="1" x14ac:dyDescent="0.2">
      <c r="B42" s="1222"/>
      <c r="C42" s="1223"/>
      <c r="D42" s="106"/>
      <c r="E42" s="1228" t="s">
        <v>32</v>
      </c>
      <c r="F42" s="1228"/>
      <c r="G42" s="1228"/>
      <c r="H42" s="1229"/>
      <c r="I42" s="358" t="s">
        <v>488</v>
      </c>
      <c r="J42" s="359" t="s">
        <v>488</v>
      </c>
      <c r="K42" s="359" t="s">
        <v>488</v>
      </c>
      <c r="L42" s="359" t="s">
        <v>488</v>
      </c>
      <c r="M42" s="360" t="s">
        <v>488</v>
      </c>
    </row>
    <row r="43" spans="2:13" ht="27.75" customHeight="1" x14ac:dyDescent="0.2">
      <c r="B43" s="1222"/>
      <c r="C43" s="1223"/>
      <c r="D43" s="106"/>
      <c r="E43" s="1228" t="s">
        <v>33</v>
      </c>
      <c r="F43" s="1228"/>
      <c r="G43" s="1228"/>
      <c r="H43" s="1229"/>
      <c r="I43" s="358">
        <v>3316</v>
      </c>
      <c r="J43" s="359">
        <v>3146</v>
      </c>
      <c r="K43" s="359">
        <v>2871</v>
      </c>
      <c r="L43" s="359">
        <v>2608</v>
      </c>
      <c r="M43" s="360">
        <v>2448</v>
      </c>
    </row>
    <row r="44" spans="2:13" ht="27.75" customHeight="1" x14ac:dyDescent="0.2">
      <c r="B44" s="1222"/>
      <c r="C44" s="1223"/>
      <c r="D44" s="106"/>
      <c r="E44" s="1228" t="s">
        <v>34</v>
      </c>
      <c r="F44" s="1228"/>
      <c r="G44" s="1228"/>
      <c r="H44" s="1229"/>
      <c r="I44" s="358">
        <v>465</v>
      </c>
      <c r="J44" s="359">
        <v>453</v>
      </c>
      <c r="K44" s="359">
        <v>536</v>
      </c>
      <c r="L44" s="359">
        <v>500</v>
      </c>
      <c r="M44" s="360">
        <v>502</v>
      </c>
    </row>
    <row r="45" spans="2:13" ht="27.75" customHeight="1" x14ac:dyDescent="0.2">
      <c r="B45" s="1222"/>
      <c r="C45" s="1223"/>
      <c r="D45" s="106"/>
      <c r="E45" s="1228" t="s">
        <v>35</v>
      </c>
      <c r="F45" s="1228"/>
      <c r="G45" s="1228"/>
      <c r="H45" s="1229"/>
      <c r="I45" s="358" t="s">
        <v>488</v>
      </c>
      <c r="J45" s="359" t="s">
        <v>488</v>
      </c>
      <c r="K45" s="359" t="s">
        <v>488</v>
      </c>
      <c r="L45" s="359" t="s">
        <v>488</v>
      </c>
      <c r="M45" s="360" t="s">
        <v>488</v>
      </c>
    </row>
    <row r="46" spans="2:13" ht="27.75" customHeight="1" x14ac:dyDescent="0.2">
      <c r="B46" s="1222"/>
      <c r="C46" s="1223"/>
      <c r="D46" s="107"/>
      <c r="E46" s="1228" t="s">
        <v>36</v>
      </c>
      <c r="F46" s="1228"/>
      <c r="G46" s="1228"/>
      <c r="H46" s="1229"/>
      <c r="I46" s="358">
        <v>11</v>
      </c>
      <c r="J46" s="359">
        <v>11</v>
      </c>
      <c r="K46" s="359">
        <v>10</v>
      </c>
      <c r="L46" s="359">
        <v>10</v>
      </c>
      <c r="M46" s="360">
        <v>10</v>
      </c>
    </row>
    <row r="47" spans="2:13" ht="27.75" customHeight="1" x14ac:dyDescent="0.2">
      <c r="B47" s="1222"/>
      <c r="C47" s="1223"/>
      <c r="D47" s="108"/>
      <c r="E47" s="1230" t="s">
        <v>37</v>
      </c>
      <c r="F47" s="1231"/>
      <c r="G47" s="1231"/>
      <c r="H47" s="1232"/>
      <c r="I47" s="358" t="s">
        <v>488</v>
      </c>
      <c r="J47" s="359" t="s">
        <v>488</v>
      </c>
      <c r="K47" s="359" t="s">
        <v>488</v>
      </c>
      <c r="L47" s="359" t="s">
        <v>488</v>
      </c>
      <c r="M47" s="360" t="s">
        <v>488</v>
      </c>
    </row>
    <row r="48" spans="2:13" ht="27.75" customHeight="1" x14ac:dyDescent="0.2">
      <c r="B48" s="1222"/>
      <c r="C48" s="1223"/>
      <c r="D48" s="106"/>
      <c r="E48" s="1228" t="s">
        <v>38</v>
      </c>
      <c r="F48" s="1228"/>
      <c r="G48" s="1228"/>
      <c r="H48" s="1229"/>
      <c r="I48" s="358" t="s">
        <v>488</v>
      </c>
      <c r="J48" s="359" t="s">
        <v>488</v>
      </c>
      <c r="K48" s="359" t="s">
        <v>488</v>
      </c>
      <c r="L48" s="359" t="s">
        <v>488</v>
      </c>
      <c r="M48" s="360" t="s">
        <v>488</v>
      </c>
    </row>
    <row r="49" spans="2:13" ht="27.75" customHeight="1" x14ac:dyDescent="0.2">
      <c r="B49" s="1224"/>
      <c r="C49" s="1225"/>
      <c r="D49" s="106"/>
      <c r="E49" s="1228" t="s">
        <v>39</v>
      </c>
      <c r="F49" s="1228"/>
      <c r="G49" s="1228"/>
      <c r="H49" s="1229"/>
      <c r="I49" s="358" t="s">
        <v>488</v>
      </c>
      <c r="J49" s="359" t="s">
        <v>488</v>
      </c>
      <c r="K49" s="359" t="s">
        <v>488</v>
      </c>
      <c r="L49" s="359" t="s">
        <v>488</v>
      </c>
      <c r="M49" s="360" t="s">
        <v>488</v>
      </c>
    </row>
    <row r="50" spans="2:13" ht="27.75" customHeight="1" x14ac:dyDescent="0.2">
      <c r="B50" s="1233" t="s">
        <v>40</v>
      </c>
      <c r="C50" s="1234"/>
      <c r="D50" s="109"/>
      <c r="E50" s="1228" t="s">
        <v>41</v>
      </c>
      <c r="F50" s="1228"/>
      <c r="G50" s="1228"/>
      <c r="H50" s="1229"/>
      <c r="I50" s="358">
        <v>1395</v>
      </c>
      <c r="J50" s="359">
        <v>1323</v>
      </c>
      <c r="K50" s="359">
        <v>1942</v>
      </c>
      <c r="L50" s="359">
        <v>2409</v>
      </c>
      <c r="M50" s="360">
        <v>2501</v>
      </c>
    </row>
    <row r="51" spans="2:13" ht="27.75" customHeight="1" x14ac:dyDescent="0.2">
      <c r="B51" s="1222"/>
      <c r="C51" s="1223"/>
      <c r="D51" s="106"/>
      <c r="E51" s="1228" t="s">
        <v>42</v>
      </c>
      <c r="F51" s="1228"/>
      <c r="G51" s="1228"/>
      <c r="H51" s="1229"/>
      <c r="I51" s="358" t="s">
        <v>488</v>
      </c>
      <c r="J51" s="359" t="s">
        <v>488</v>
      </c>
      <c r="K51" s="359" t="s">
        <v>488</v>
      </c>
      <c r="L51" s="359" t="s">
        <v>488</v>
      </c>
      <c r="M51" s="360" t="s">
        <v>488</v>
      </c>
    </row>
    <row r="52" spans="2:13" ht="27.75" customHeight="1" x14ac:dyDescent="0.2">
      <c r="B52" s="1224"/>
      <c r="C52" s="1225"/>
      <c r="D52" s="106"/>
      <c r="E52" s="1228" t="s">
        <v>43</v>
      </c>
      <c r="F52" s="1228"/>
      <c r="G52" s="1228"/>
      <c r="H52" s="1229"/>
      <c r="I52" s="358">
        <v>8243</v>
      </c>
      <c r="J52" s="359">
        <v>8147</v>
      </c>
      <c r="K52" s="359">
        <v>8152</v>
      </c>
      <c r="L52" s="359">
        <v>7831</v>
      </c>
      <c r="M52" s="360">
        <v>7481</v>
      </c>
    </row>
    <row r="53" spans="2:13" ht="27.75" customHeight="1" thickBot="1" x14ac:dyDescent="0.25">
      <c r="B53" s="1235" t="s">
        <v>19</v>
      </c>
      <c r="C53" s="1236"/>
      <c r="D53" s="110"/>
      <c r="E53" s="1237" t="s">
        <v>44</v>
      </c>
      <c r="F53" s="1237"/>
      <c r="G53" s="1237"/>
      <c r="H53" s="1238"/>
      <c r="I53" s="361">
        <v>1466</v>
      </c>
      <c r="J53" s="362">
        <v>1662</v>
      </c>
      <c r="K53" s="362">
        <v>471</v>
      </c>
      <c r="L53" s="362">
        <v>-399</v>
      </c>
      <c r="M53" s="363">
        <v>-725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CY62uDvb84pzETUlMRQjWu+3nJJ5BWHZevBAbZoazwsMN+xRsoCPP8RR9tKzZ0y2KDwDDlAKEBjqcBvg8o4Dg==" saltValue="AZhmziChM95Oa3fZ3dwo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J6" sqref="J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789</v>
      </c>
      <c r="G55" s="122">
        <v>1079</v>
      </c>
      <c r="H55" s="123">
        <v>1071</v>
      </c>
    </row>
    <row r="56" spans="2:8" ht="52.5" customHeight="1" x14ac:dyDescent="0.2">
      <c r="B56" s="124"/>
      <c r="C56" s="1249" t="s">
        <v>47</v>
      </c>
      <c r="D56" s="1249"/>
      <c r="E56" s="1250"/>
      <c r="F56" s="125">
        <v>113</v>
      </c>
      <c r="G56" s="125">
        <v>113</v>
      </c>
      <c r="H56" s="126">
        <v>113</v>
      </c>
    </row>
    <row r="57" spans="2:8" ht="53.25" customHeight="1" x14ac:dyDescent="0.2">
      <c r="B57" s="124"/>
      <c r="C57" s="1251" t="s">
        <v>48</v>
      </c>
      <c r="D57" s="1251"/>
      <c r="E57" s="1252"/>
      <c r="F57" s="127">
        <v>496</v>
      </c>
      <c r="G57" s="127">
        <v>497</v>
      </c>
      <c r="H57" s="128">
        <v>495</v>
      </c>
    </row>
    <row r="58" spans="2:8" ht="45.75" customHeight="1" x14ac:dyDescent="0.2">
      <c r="B58" s="129"/>
      <c r="C58" s="1239" t="s">
        <v>549</v>
      </c>
      <c r="D58" s="1240"/>
      <c r="E58" s="1241"/>
      <c r="F58" s="130">
        <v>217</v>
      </c>
      <c r="G58" s="130">
        <v>217</v>
      </c>
      <c r="H58" s="131">
        <v>217</v>
      </c>
    </row>
    <row r="59" spans="2:8" ht="45.75" customHeight="1" x14ac:dyDescent="0.2">
      <c r="B59" s="129"/>
      <c r="C59" s="1239" t="s">
        <v>550</v>
      </c>
      <c r="D59" s="1240"/>
      <c r="E59" s="1241"/>
      <c r="F59" s="130">
        <v>104</v>
      </c>
      <c r="G59" s="130">
        <v>104</v>
      </c>
      <c r="H59" s="131">
        <v>104</v>
      </c>
    </row>
    <row r="60" spans="2:8" ht="45.75" customHeight="1" x14ac:dyDescent="0.2">
      <c r="B60" s="129"/>
      <c r="C60" s="1239" t="s">
        <v>553</v>
      </c>
      <c r="D60" s="1240"/>
      <c r="E60" s="1241"/>
      <c r="F60" s="130">
        <v>97</v>
      </c>
      <c r="G60" s="130">
        <v>98</v>
      </c>
      <c r="H60" s="131">
        <v>99</v>
      </c>
    </row>
    <row r="61" spans="2:8" ht="45.75" customHeight="1" x14ac:dyDescent="0.2">
      <c r="B61" s="129"/>
      <c r="C61" s="1239" t="s">
        <v>551</v>
      </c>
      <c r="D61" s="1240"/>
      <c r="E61" s="1241"/>
      <c r="F61" s="130">
        <v>56</v>
      </c>
      <c r="G61" s="130">
        <v>56</v>
      </c>
      <c r="H61" s="131">
        <v>56</v>
      </c>
    </row>
    <row r="62" spans="2:8" ht="45.75" customHeight="1" thickBot="1" x14ac:dyDescent="0.25">
      <c r="B62" s="132"/>
      <c r="C62" s="1242" t="s">
        <v>552</v>
      </c>
      <c r="D62" s="1243"/>
      <c r="E62" s="1244"/>
      <c r="F62" s="133">
        <v>9</v>
      </c>
      <c r="G62" s="133">
        <v>10</v>
      </c>
      <c r="H62" s="134">
        <v>11</v>
      </c>
    </row>
    <row r="63" spans="2:8" ht="52.5" customHeight="1" thickBot="1" x14ac:dyDescent="0.25">
      <c r="B63" s="135"/>
      <c r="C63" s="1245" t="s">
        <v>49</v>
      </c>
      <c r="D63" s="1245"/>
      <c r="E63" s="1246"/>
      <c r="F63" s="136">
        <v>1398</v>
      </c>
      <c r="G63" s="136">
        <v>1690</v>
      </c>
      <c r="H63" s="137">
        <v>1679</v>
      </c>
    </row>
    <row r="64" spans="2:8" ht="13" x14ac:dyDescent="0.2"/>
  </sheetData>
  <sheetProtection algorithmName="SHA-512" hashValue="7U/HpUi/EdifhF8jrmJTvBkU4USTPUI+4IHE4i47Awl9pYg69rhCbJ4RZ/Vzwta6Q3aNLBNZC7uCCYym6n+wwg==" saltValue="sMUTR8bi5Z8oFuY028jH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P1" zoomScaleNormal="100" zoomScaleSheetLayoutView="55" workbookViewId="0">
      <selection activeCell="AN65" sqref="AN65:DC69"/>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570</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571</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572</v>
      </c>
      <c r="AO51" s="1269"/>
      <c r="AP51" s="1269"/>
      <c r="AQ51" s="1269"/>
      <c r="AR51" s="1269"/>
      <c r="AS51" s="1269"/>
      <c r="AT51" s="1269"/>
      <c r="AU51" s="1269"/>
      <c r="AV51" s="1269"/>
      <c r="AW51" s="1269"/>
      <c r="AX51" s="1269"/>
      <c r="AY51" s="1269"/>
      <c r="AZ51" s="1269"/>
      <c r="BA51" s="1269"/>
      <c r="BB51" s="1269" t="s">
        <v>573</v>
      </c>
      <c r="BC51" s="1269"/>
      <c r="BD51" s="1269"/>
      <c r="BE51" s="1269"/>
      <c r="BF51" s="1269"/>
      <c r="BG51" s="1269"/>
      <c r="BH51" s="1269"/>
      <c r="BI51" s="1269"/>
      <c r="BJ51" s="1269"/>
      <c r="BK51" s="1269"/>
      <c r="BL51" s="1269"/>
      <c r="BM51" s="1269"/>
      <c r="BN51" s="1269"/>
      <c r="BO51" s="1269"/>
      <c r="BP51" s="1267">
        <v>31.2</v>
      </c>
      <c r="BQ51" s="1267"/>
      <c r="BR51" s="1267"/>
      <c r="BS51" s="1267"/>
      <c r="BT51" s="1267"/>
      <c r="BU51" s="1267"/>
      <c r="BV51" s="1267"/>
      <c r="BW51" s="1267"/>
      <c r="BX51" s="1267">
        <v>33.700000000000003</v>
      </c>
      <c r="BY51" s="1267"/>
      <c r="BZ51" s="1267"/>
      <c r="CA51" s="1267"/>
      <c r="CB51" s="1267"/>
      <c r="CC51" s="1267"/>
      <c r="CD51" s="1267"/>
      <c r="CE51" s="1267"/>
      <c r="CF51" s="1267">
        <v>8.9</v>
      </c>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574</v>
      </c>
      <c r="BC53" s="1269"/>
      <c r="BD53" s="1269"/>
      <c r="BE53" s="1269"/>
      <c r="BF53" s="1269"/>
      <c r="BG53" s="1269"/>
      <c r="BH53" s="1269"/>
      <c r="BI53" s="1269"/>
      <c r="BJ53" s="1269"/>
      <c r="BK53" s="1269"/>
      <c r="BL53" s="1269"/>
      <c r="BM53" s="1269"/>
      <c r="BN53" s="1269"/>
      <c r="BO53" s="1269"/>
      <c r="BP53" s="1267">
        <v>69</v>
      </c>
      <c r="BQ53" s="1267"/>
      <c r="BR53" s="1267"/>
      <c r="BS53" s="1267"/>
      <c r="BT53" s="1267"/>
      <c r="BU53" s="1267"/>
      <c r="BV53" s="1267"/>
      <c r="BW53" s="1267"/>
      <c r="BX53" s="1267">
        <v>69.900000000000006</v>
      </c>
      <c r="BY53" s="1267"/>
      <c r="BZ53" s="1267"/>
      <c r="CA53" s="1267"/>
      <c r="CB53" s="1267"/>
      <c r="CC53" s="1267"/>
      <c r="CD53" s="1267"/>
      <c r="CE53" s="1267"/>
      <c r="CF53" s="1267">
        <v>71.7</v>
      </c>
      <c r="CG53" s="1267"/>
      <c r="CH53" s="1267"/>
      <c r="CI53" s="1267"/>
      <c r="CJ53" s="1267"/>
      <c r="CK53" s="1267"/>
      <c r="CL53" s="1267"/>
      <c r="CM53" s="1267"/>
      <c r="CN53" s="1267">
        <v>73.8</v>
      </c>
      <c r="CO53" s="1267"/>
      <c r="CP53" s="1267"/>
      <c r="CQ53" s="1267"/>
      <c r="CR53" s="1267"/>
      <c r="CS53" s="1267"/>
      <c r="CT53" s="1267"/>
      <c r="CU53" s="1267"/>
      <c r="CV53" s="1267">
        <v>75.8</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575</v>
      </c>
      <c r="AO55" s="1266"/>
      <c r="AP55" s="1266"/>
      <c r="AQ55" s="1266"/>
      <c r="AR55" s="1266"/>
      <c r="AS55" s="1266"/>
      <c r="AT55" s="1266"/>
      <c r="AU55" s="1266"/>
      <c r="AV55" s="1266"/>
      <c r="AW55" s="1266"/>
      <c r="AX55" s="1266"/>
      <c r="AY55" s="1266"/>
      <c r="AZ55" s="1266"/>
      <c r="BA55" s="1266"/>
      <c r="BB55" s="1269" t="s">
        <v>576</v>
      </c>
      <c r="BC55" s="1269"/>
      <c r="BD55" s="1269"/>
      <c r="BE55" s="1269"/>
      <c r="BF55" s="1269"/>
      <c r="BG55" s="1269"/>
      <c r="BH55" s="1269"/>
      <c r="BI55" s="1269"/>
      <c r="BJ55" s="1269"/>
      <c r="BK55" s="1269"/>
      <c r="BL55" s="1269"/>
      <c r="BM55" s="1269"/>
      <c r="BN55" s="1269"/>
      <c r="BO55" s="1269"/>
      <c r="BP55" s="1267">
        <v>20.3</v>
      </c>
      <c r="BQ55" s="1267"/>
      <c r="BR55" s="1267"/>
      <c r="BS55" s="1267"/>
      <c r="BT55" s="1267"/>
      <c r="BU55" s="1267"/>
      <c r="BV55" s="1267"/>
      <c r="BW55" s="1267"/>
      <c r="BX55" s="1267">
        <v>15.5</v>
      </c>
      <c r="BY55" s="1267"/>
      <c r="BZ55" s="1267"/>
      <c r="CA55" s="1267"/>
      <c r="CB55" s="1267"/>
      <c r="CC55" s="1267"/>
      <c r="CD55" s="1267"/>
      <c r="CE55" s="1267"/>
      <c r="CF55" s="1267">
        <v>4.5999999999999996</v>
      </c>
      <c r="CG55" s="1267"/>
      <c r="CH55" s="1267"/>
      <c r="CI55" s="1267"/>
      <c r="CJ55" s="1267"/>
      <c r="CK55" s="1267"/>
      <c r="CL55" s="1267"/>
      <c r="CM55" s="1267"/>
      <c r="CN55" s="1267">
        <v>1.6</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574</v>
      </c>
      <c r="BC57" s="1269"/>
      <c r="BD57" s="1269"/>
      <c r="BE57" s="1269"/>
      <c r="BF57" s="1269"/>
      <c r="BG57" s="1269"/>
      <c r="BH57" s="1269"/>
      <c r="BI57" s="1269"/>
      <c r="BJ57" s="1269"/>
      <c r="BK57" s="1269"/>
      <c r="BL57" s="1269"/>
      <c r="BM57" s="1269"/>
      <c r="BN57" s="1269"/>
      <c r="BO57" s="1269"/>
      <c r="BP57" s="1267">
        <v>60.4</v>
      </c>
      <c r="BQ57" s="1267"/>
      <c r="BR57" s="1267"/>
      <c r="BS57" s="1267"/>
      <c r="BT57" s="1267"/>
      <c r="BU57" s="1267"/>
      <c r="BV57" s="1267"/>
      <c r="BW57" s="1267"/>
      <c r="BX57" s="1267">
        <v>61.5</v>
      </c>
      <c r="BY57" s="1267"/>
      <c r="BZ57" s="1267"/>
      <c r="CA57" s="1267"/>
      <c r="CB57" s="1267"/>
      <c r="CC57" s="1267"/>
      <c r="CD57" s="1267"/>
      <c r="CE57" s="1267"/>
      <c r="CF57" s="1267">
        <v>61.3</v>
      </c>
      <c r="CG57" s="1267"/>
      <c r="CH57" s="1267"/>
      <c r="CI57" s="1267"/>
      <c r="CJ57" s="1267"/>
      <c r="CK57" s="1267"/>
      <c r="CL57" s="1267"/>
      <c r="CM57" s="1267"/>
      <c r="CN57" s="1267">
        <v>62.4</v>
      </c>
      <c r="CO57" s="1267"/>
      <c r="CP57" s="1267"/>
      <c r="CQ57" s="1267"/>
      <c r="CR57" s="1267"/>
      <c r="CS57" s="1267"/>
      <c r="CT57" s="1267"/>
      <c r="CU57" s="1267"/>
      <c r="CV57" s="1267">
        <v>63.5</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577</v>
      </c>
    </row>
    <row r="64" spans="1:109" ht="13" x14ac:dyDescent="0.2">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581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571</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572</v>
      </c>
      <c r="AO73" s="1269"/>
      <c r="AP73" s="1269"/>
      <c r="AQ73" s="1269"/>
      <c r="AR73" s="1269"/>
      <c r="AS73" s="1269"/>
      <c r="AT73" s="1269"/>
      <c r="AU73" s="1269"/>
      <c r="AV73" s="1269"/>
      <c r="AW73" s="1269"/>
      <c r="AX73" s="1269"/>
      <c r="AY73" s="1269"/>
      <c r="AZ73" s="1269"/>
      <c r="BA73" s="1269"/>
      <c r="BB73" s="1269" t="s">
        <v>573</v>
      </c>
      <c r="BC73" s="1269"/>
      <c r="BD73" s="1269"/>
      <c r="BE73" s="1269"/>
      <c r="BF73" s="1269"/>
      <c r="BG73" s="1269"/>
      <c r="BH73" s="1269"/>
      <c r="BI73" s="1269"/>
      <c r="BJ73" s="1269"/>
      <c r="BK73" s="1269"/>
      <c r="BL73" s="1269"/>
      <c r="BM73" s="1269"/>
      <c r="BN73" s="1269"/>
      <c r="BO73" s="1269"/>
      <c r="BP73" s="1267">
        <v>31.2</v>
      </c>
      <c r="BQ73" s="1267"/>
      <c r="BR73" s="1267"/>
      <c r="BS73" s="1267"/>
      <c r="BT73" s="1267"/>
      <c r="BU73" s="1267"/>
      <c r="BV73" s="1267"/>
      <c r="BW73" s="1267"/>
      <c r="BX73" s="1267">
        <v>33.700000000000003</v>
      </c>
      <c r="BY73" s="1267"/>
      <c r="BZ73" s="1267"/>
      <c r="CA73" s="1267"/>
      <c r="CB73" s="1267"/>
      <c r="CC73" s="1267"/>
      <c r="CD73" s="1267"/>
      <c r="CE73" s="1267"/>
      <c r="CF73" s="1267">
        <v>8.9</v>
      </c>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578</v>
      </c>
      <c r="BC75" s="1269"/>
      <c r="BD75" s="1269"/>
      <c r="BE75" s="1269"/>
      <c r="BF75" s="1269"/>
      <c r="BG75" s="1269"/>
      <c r="BH75" s="1269"/>
      <c r="BI75" s="1269"/>
      <c r="BJ75" s="1269"/>
      <c r="BK75" s="1269"/>
      <c r="BL75" s="1269"/>
      <c r="BM75" s="1269"/>
      <c r="BN75" s="1269"/>
      <c r="BO75" s="1269"/>
      <c r="BP75" s="1267">
        <v>7.4</v>
      </c>
      <c r="BQ75" s="1267"/>
      <c r="BR75" s="1267"/>
      <c r="BS75" s="1267"/>
      <c r="BT75" s="1267"/>
      <c r="BU75" s="1267"/>
      <c r="BV75" s="1267"/>
      <c r="BW75" s="1267"/>
      <c r="BX75" s="1267">
        <v>7.2</v>
      </c>
      <c r="BY75" s="1267"/>
      <c r="BZ75" s="1267"/>
      <c r="CA75" s="1267"/>
      <c r="CB75" s="1267"/>
      <c r="CC75" s="1267"/>
      <c r="CD75" s="1267"/>
      <c r="CE75" s="1267"/>
      <c r="CF75" s="1267">
        <v>7</v>
      </c>
      <c r="CG75" s="1267"/>
      <c r="CH75" s="1267"/>
      <c r="CI75" s="1267"/>
      <c r="CJ75" s="1267"/>
      <c r="CK75" s="1267"/>
      <c r="CL75" s="1267"/>
      <c r="CM75" s="1267"/>
      <c r="CN75" s="1267">
        <v>7.3</v>
      </c>
      <c r="CO75" s="1267"/>
      <c r="CP75" s="1267"/>
      <c r="CQ75" s="1267"/>
      <c r="CR75" s="1267"/>
      <c r="CS75" s="1267"/>
      <c r="CT75" s="1267"/>
      <c r="CU75" s="1267"/>
      <c r="CV75" s="1267">
        <v>8.1999999999999993</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579</v>
      </c>
      <c r="AO77" s="1266"/>
      <c r="AP77" s="1266"/>
      <c r="AQ77" s="1266"/>
      <c r="AR77" s="1266"/>
      <c r="AS77" s="1266"/>
      <c r="AT77" s="1266"/>
      <c r="AU77" s="1266"/>
      <c r="AV77" s="1266"/>
      <c r="AW77" s="1266"/>
      <c r="AX77" s="1266"/>
      <c r="AY77" s="1266"/>
      <c r="AZ77" s="1266"/>
      <c r="BA77" s="1266"/>
      <c r="BB77" s="1269" t="s">
        <v>573</v>
      </c>
      <c r="BC77" s="1269"/>
      <c r="BD77" s="1269"/>
      <c r="BE77" s="1269"/>
      <c r="BF77" s="1269"/>
      <c r="BG77" s="1269"/>
      <c r="BH77" s="1269"/>
      <c r="BI77" s="1269"/>
      <c r="BJ77" s="1269"/>
      <c r="BK77" s="1269"/>
      <c r="BL77" s="1269"/>
      <c r="BM77" s="1269"/>
      <c r="BN77" s="1269"/>
      <c r="BO77" s="1269"/>
      <c r="BP77" s="1267">
        <v>20.3</v>
      </c>
      <c r="BQ77" s="1267"/>
      <c r="BR77" s="1267"/>
      <c r="BS77" s="1267"/>
      <c r="BT77" s="1267"/>
      <c r="BU77" s="1267"/>
      <c r="BV77" s="1267"/>
      <c r="BW77" s="1267"/>
      <c r="BX77" s="1267">
        <v>15.5</v>
      </c>
      <c r="BY77" s="1267"/>
      <c r="BZ77" s="1267"/>
      <c r="CA77" s="1267"/>
      <c r="CB77" s="1267"/>
      <c r="CC77" s="1267"/>
      <c r="CD77" s="1267"/>
      <c r="CE77" s="1267"/>
      <c r="CF77" s="1267">
        <v>4.5999999999999996</v>
      </c>
      <c r="CG77" s="1267"/>
      <c r="CH77" s="1267"/>
      <c r="CI77" s="1267"/>
      <c r="CJ77" s="1267"/>
      <c r="CK77" s="1267"/>
      <c r="CL77" s="1267"/>
      <c r="CM77" s="1267"/>
      <c r="CN77" s="1267">
        <v>1.6</v>
      </c>
      <c r="CO77" s="1267"/>
      <c r="CP77" s="1267"/>
      <c r="CQ77" s="1267"/>
      <c r="CR77" s="1267"/>
      <c r="CS77" s="1267"/>
      <c r="CT77" s="1267"/>
      <c r="CU77" s="1267"/>
      <c r="CV77" s="1267">
        <v>0</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578</v>
      </c>
      <c r="BC79" s="1269"/>
      <c r="BD79" s="1269"/>
      <c r="BE79" s="1269"/>
      <c r="BF79" s="1269"/>
      <c r="BG79" s="1269"/>
      <c r="BH79" s="1269"/>
      <c r="BI79" s="1269"/>
      <c r="BJ79" s="1269"/>
      <c r="BK79" s="1269"/>
      <c r="BL79" s="1269"/>
      <c r="BM79" s="1269"/>
      <c r="BN79" s="1269"/>
      <c r="BO79" s="1269"/>
      <c r="BP79" s="1267">
        <v>6.6</v>
      </c>
      <c r="BQ79" s="1267"/>
      <c r="BR79" s="1267"/>
      <c r="BS79" s="1267"/>
      <c r="BT79" s="1267"/>
      <c r="BU79" s="1267"/>
      <c r="BV79" s="1267"/>
      <c r="BW79" s="1267"/>
      <c r="BX79" s="1267">
        <v>6.4</v>
      </c>
      <c r="BY79" s="1267"/>
      <c r="BZ79" s="1267"/>
      <c r="CA79" s="1267"/>
      <c r="CB79" s="1267"/>
      <c r="CC79" s="1267"/>
      <c r="CD79" s="1267"/>
      <c r="CE79" s="1267"/>
      <c r="CF79" s="1267">
        <v>6.3</v>
      </c>
      <c r="CG79" s="1267"/>
      <c r="CH79" s="1267"/>
      <c r="CI79" s="1267"/>
      <c r="CJ79" s="1267"/>
      <c r="CK79" s="1267"/>
      <c r="CL79" s="1267"/>
      <c r="CM79" s="1267"/>
      <c r="CN79" s="1267">
        <v>6.6</v>
      </c>
      <c r="CO79" s="1267"/>
      <c r="CP79" s="1267"/>
      <c r="CQ79" s="1267"/>
      <c r="CR79" s="1267"/>
      <c r="CS79" s="1267"/>
      <c r="CT79" s="1267"/>
      <c r="CU79" s="1267"/>
      <c r="CV79" s="1267">
        <v>6.8</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hFOqgMWVs/j+jmDbEFoG5VKwfeeoweqW9YSNUwHJkkqt+5Xh168lBSNQz+FYMmy3Pr8n/CS1wgrbfNECofBOgg==" saltValue="XZHIGC/vILngX7IiLgrY3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44" zoomScale="80" zoomScaleNormal="80" zoomScaleSheetLayoutView="70" workbookViewId="0">
      <selection activeCell="AN70" sqref="AN70"/>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580</v>
      </c>
    </row>
  </sheetData>
  <sheetProtection algorithmName="SHA-512" hashValue="RuRJbBAEE7cvbImfHYk7dgZhb8fQ03hmiQzfPkybxryc1ChlBs972oQgjHdVp3D1fc720TLqjPNFaxKJMcNBew==" saltValue="Co5p0n9f8140OnHcJOUK+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18" zoomScale="90" zoomScaleNormal="90" zoomScaleSheetLayoutView="55" workbookViewId="0">
      <selection activeCell="AN70" sqref="AN70"/>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580</v>
      </c>
    </row>
  </sheetData>
  <sheetProtection algorithmName="SHA-512" hashValue="tAo8u90wj/VsiQ9JHHirFaCO9St3ONm/Bisw7tK/WmpUrCudNADlrU76bHT4gyBxz8qWh6SmlzdWnhDzKe8jEg==" saltValue="RSXr79EZsDdq247uR16c8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3" x14ac:dyDescent="0.2"/>
  <sheetData/>
  <phoneticPr fontId="2"/>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39420</v>
      </c>
      <c r="E3" s="156"/>
      <c r="F3" s="157">
        <v>51264</v>
      </c>
      <c r="G3" s="158"/>
      <c r="H3" s="159"/>
    </row>
    <row r="4" spans="1:8" x14ac:dyDescent="0.2">
      <c r="A4" s="160"/>
      <c r="B4" s="161"/>
      <c r="C4" s="162"/>
      <c r="D4" s="163">
        <v>36350</v>
      </c>
      <c r="E4" s="164"/>
      <c r="F4" s="165">
        <v>26040</v>
      </c>
      <c r="G4" s="166"/>
      <c r="H4" s="167"/>
    </row>
    <row r="5" spans="1:8" x14ac:dyDescent="0.2">
      <c r="A5" s="148" t="s">
        <v>520</v>
      </c>
      <c r="B5" s="153"/>
      <c r="C5" s="154"/>
      <c r="D5" s="155">
        <v>29353</v>
      </c>
      <c r="E5" s="156"/>
      <c r="F5" s="157">
        <v>52068</v>
      </c>
      <c r="G5" s="158"/>
      <c r="H5" s="159"/>
    </row>
    <row r="6" spans="1:8" x14ac:dyDescent="0.2">
      <c r="A6" s="160"/>
      <c r="B6" s="161"/>
      <c r="C6" s="162"/>
      <c r="D6" s="163">
        <v>11046</v>
      </c>
      <c r="E6" s="164"/>
      <c r="F6" s="165">
        <v>26936</v>
      </c>
      <c r="G6" s="166"/>
      <c r="H6" s="167"/>
    </row>
    <row r="7" spans="1:8" x14ac:dyDescent="0.2">
      <c r="A7" s="148" t="s">
        <v>521</v>
      </c>
      <c r="B7" s="153"/>
      <c r="C7" s="154"/>
      <c r="D7" s="155">
        <v>15487</v>
      </c>
      <c r="E7" s="156"/>
      <c r="F7" s="157">
        <v>47161</v>
      </c>
      <c r="G7" s="158"/>
      <c r="H7" s="159"/>
    </row>
    <row r="8" spans="1:8" x14ac:dyDescent="0.2">
      <c r="A8" s="160"/>
      <c r="B8" s="161"/>
      <c r="C8" s="162"/>
      <c r="D8" s="163">
        <v>9337</v>
      </c>
      <c r="E8" s="164"/>
      <c r="F8" s="165">
        <v>24595</v>
      </c>
      <c r="G8" s="166"/>
      <c r="H8" s="167"/>
    </row>
    <row r="9" spans="1:8" x14ac:dyDescent="0.2">
      <c r="A9" s="148" t="s">
        <v>522</v>
      </c>
      <c r="B9" s="153"/>
      <c r="C9" s="154"/>
      <c r="D9" s="155">
        <v>13695</v>
      </c>
      <c r="E9" s="156"/>
      <c r="F9" s="157">
        <v>43423</v>
      </c>
      <c r="G9" s="158"/>
      <c r="H9" s="159"/>
    </row>
    <row r="10" spans="1:8" x14ac:dyDescent="0.2">
      <c r="A10" s="160"/>
      <c r="B10" s="161"/>
      <c r="C10" s="162"/>
      <c r="D10" s="163">
        <v>11488</v>
      </c>
      <c r="E10" s="164"/>
      <c r="F10" s="165">
        <v>22207</v>
      </c>
      <c r="G10" s="166"/>
      <c r="H10" s="167"/>
    </row>
    <row r="11" spans="1:8" x14ac:dyDescent="0.2">
      <c r="A11" s="148" t="s">
        <v>523</v>
      </c>
      <c r="B11" s="153"/>
      <c r="C11" s="154"/>
      <c r="D11" s="155">
        <v>16375</v>
      </c>
      <c r="E11" s="156"/>
      <c r="F11" s="157">
        <v>45265</v>
      </c>
      <c r="G11" s="158"/>
      <c r="H11" s="159"/>
    </row>
    <row r="12" spans="1:8" x14ac:dyDescent="0.2">
      <c r="A12" s="160"/>
      <c r="B12" s="161"/>
      <c r="C12" s="168"/>
      <c r="D12" s="163">
        <v>11904</v>
      </c>
      <c r="E12" s="164"/>
      <c r="F12" s="165">
        <v>22600</v>
      </c>
      <c r="G12" s="166"/>
      <c r="H12" s="167"/>
    </row>
    <row r="13" spans="1:8" x14ac:dyDescent="0.2">
      <c r="A13" s="148"/>
      <c r="B13" s="153"/>
      <c r="C13" s="169"/>
      <c r="D13" s="170">
        <v>22866</v>
      </c>
      <c r="E13" s="171"/>
      <c r="F13" s="172">
        <v>47836</v>
      </c>
      <c r="G13" s="173"/>
      <c r="H13" s="159"/>
    </row>
    <row r="14" spans="1:8" x14ac:dyDescent="0.2">
      <c r="A14" s="160"/>
      <c r="B14" s="161"/>
      <c r="C14" s="162"/>
      <c r="D14" s="163">
        <v>16025</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5.04</v>
      </c>
      <c r="C19" s="174">
        <f>ROUND(VALUE(SUBSTITUTE(実質収支比率等に係る経年分析!G$48,"▲","-")),2)</f>
        <v>6.06</v>
      </c>
      <c r="D19" s="174">
        <f>ROUND(VALUE(SUBSTITUTE(実質収支比率等に係る経年分析!H$48,"▲","-")),2)</f>
        <v>9.4700000000000006</v>
      </c>
      <c r="E19" s="174">
        <f>ROUND(VALUE(SUBSTITUTE(実質収支比率等に係る経年分析!I$48,"▲","-")),2)</f>
        <v>8.99</v>
      </c>
      <c r="F19" s="174">
        <f>ROUND(VALUE(SUBSTITUTE(実質収支比率等に係る経年分析!J$48,"▲","-")),2)</f>
        <v>8.36</v>
      </c>
    </row>
    <row r="20" spans="1:11" x14ac:dyDescent="0.2">
      <c r="A20" s="174" t="s">
        <v>53</v>
      </c>
      <c r="B20" s="174">
        <f>ROUND(VALUE(SUBSTITUTE(実質収支比率等に係る経年分析!F$47,"▲","-")),2)</f>
        <v>13.34</v>
      </c>
      <c r="C20" s="174">
        <f>ROUND(VALUE(SUBSTITUTE(実質収支比率等に係る経年分析!G$47,"▲","-")),2)</f>
        <v>11.38</v>
      </c>
      <c r="D20" s="174">
        <f>ROUND(VALUE(SUBSTITUTE(実質収支比率等に係る経年分析!H$47,"▲","-")),2)</f>
        <v>13.42</v>
      </c>
      <c r="E20" s="174">
        <f>ROUND(VALUE(SUBSTITUTE(実質収支比率等に係る経年分析!I$47,"▲","-")),2)</f>
        <v>18.84</v>
      </c>
      <c r="F20" s="174">
        <f>ROUND(VALUE(SUBSTITUTE(実質収支比率等に係る経年分析!J$47,"▲","-")),2)</f>
        <v>18.2</v>
      </c>
    </row>
    <row r="21" spans="1:11" x14ac:dyDescent="0.2">
      <c r="A21" s="174" t="s">
        <v>54</v>
      </c>
      <c r="B21" s="174">
        <f>IF(ISNUMBER(VALUE(SUBSTITUTE(実質収支比率等に係る経年分析!F$49,"▲","-"))),ROUND(VALUE(SUBSTITUTE(実質収支比率等に係る経年分析!F$49,"▲","-")),2),NA())</f>
        <v>-3.49</v>
      </c>
      <c r="C21" s="174">
        <f>IF(ISNUMBER(VALUE(SUBSTITUTE(実質収支比率等に係る経年分析!G$49,"▲","-"))),ROUND(VALUE(SUBSTITUTE(実質収支比率等に係る経年分析!G$49,"▲","-")),2),NA())</f>
        <v>-2.27</v>
      </c>
      <c r="D21" s="174">
        <f>IF(ISNUMBER(VALUE(SUBSTITUTE(実質収支比率等に係る経年分析!H$49,"▲","-"))),ROUND(VALUE(SUBSTITUTE(実質収支比率等に係る経年分析!H$49,"▲","-")),2),NA())</f>
        <v>3.77</v>
      </c>
      <c r="E21" s="174">
        <f>IF(ISNUMBER(VALUE(SUBSTITUTE(実質収支比率等に係る経年分析!I$49,"▲","-"))),ROUND(VALUE(SUBSTITUTE(実質収支比率等に係る経年分析!I$49,"▲","-")),2),NA())</f>
        <v>-0.72</v>
      </c>
      <c r="F21" s="174">
        <f>IF(ISNUMBER(VALUE(SUBSTITUTE(実質収支比率等に係る経年分析!J$49,"▲","-"))),ROUND(VALUE(SUBSTITUTE(実質収支比率等に係る経年分析!J$49,"▲","-")),2),NA())</f>
        <v>-4.78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2">
      <c r="A31" s="175" t="str">
        <f>IF(連結実質赤字比率に係る赤字・黒字の構成分析!C$39="",NA(),連結実質赤字比率に係る赤字・黒字の構成分析!C$39)</f>
        <v>町営墓地事業特別会計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0.55000000000000004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0.56999999999999995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1.82</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1.1599999999999999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2.2599999999999998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2.13</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3.74</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6.03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588</v>
      </c>
      <c r="E42" s="176"/>
      <c r="F42" s="176"/>
      <c r="G42" s="176">
        <f>'実質公債費比率（分子）の構造'!L$52</f>
        <v>605</v>
      </c>
      <c r="H42" s="176"/>
      <c r="I42" s="176"/>
      <c r="J42" s="176">
        <f>'実質公債費比率（分子）の構造'!M$52</f>
        <v>596</v>
      </c>
      <c r="K42" s="176"/>
      <c r="L42" s="176"/>
      <c r="M42" s="176">
        <f>'実質公債費比率（分子）の構造'!N$52</f>
        <v>613</v>
      </c>
      <c r="N42" s="176"/>
      <c r="O42" s="176"/>
      <c r="P42" s="176">
        <f>'実質公債費比率（分子）の構造'!O$52</f>
        <v>616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29</v>
      </c>
      <c r="C45" s="176"/>
      <c r="D45" s="176"/>
      <c r="E45" s="176">
        <f>'実質公債費比率（分子）の構造'!L$49</f>
        <v>34</v>
      </c>
      <c r="F45" s="176"/>
      <c r="G45" s="176"/>
      <c r="H45" s="176">
        <f>'実質公債費比率（分子）の構造'!M$49</f>
        <v>33</v>
      </c>
      <c r="I45" s="176"/>
      <c r="J45" s="176"/>
      <c r="K45" s="176">
        <f>'実質公債費比率（分子）の構造'!N$49</f>
        <v>55</v>
      </c>
      <c r="L45" s="176"/>
      <c r="M45" s="176"/>
      <c r="N45" s="176">
        <f>'実質公債費比率（分子）の構造'!O$49</f>
        <v>90</v>
      </c>
      <c r="O45" s="176"/>
      <c r="P45" s="176"/>
    </row>
    <row r="46" spans="1:16" x14ac:dyDescent="0.2">
      <c r="A46" s="176" t="s">
        <v>64</v>
      </c>
      <c r="B46" s="176">
        <f>'実質公債費比率（分子）の構造'!K$48</f>
        <v>313</v>
      </c>
      <c r="C46" s="176"/>
      <c r="D46" s="176"/>
      <c r="E46" s="176">
        <f>'実質公債費比率（分子）の構造'!L$48</f>
        <v>299</v>
      </c>
      <c r="F46" s="176"/>
      <c r="G46" s="176"/>
      <c r="H46" s="176">
        <f>'実質公債費比率（分子）の構造'!M$48</f>
        <v>270</v>
      </c>
      <c r="I46" s="176"/>
      <c r="J46" s="176"/>
      <c r="K46" s="176">
        <f>'実質公債費比率（分子）の構造'!N$48</f>
        <v>288</v>
      </c>
      <c r="L46" s="176"/>
      <c r="M46" s="176"/>
      <c r="N46" s="176">
        <f>'実質公債費比率（分子）の構造'!O$48</f>
        <v>281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605</v>
      </c>
      <c r="C49" s="176"/>
      <c r="D49" s="176"/>
      <c r="E49" s="176">
        <f>'実質公債費比率（分子）の構造'!L$45</f>
        <v>591</v>
      </c>
      <c r="F49" s="176"/>
      <c r="G49" s="176"/>
      <c r="H49" s="176">
        <f>'実質公債費比率（分子）の構造'!M$45</f>
        <v>665</v>
      </c>
      <c r="I49" s="176"/>
      <c r="J49" s="176"/>
      <c r="K49" s="176">
        <f>'実質公債費比率（分子）の構造'!N$45</f>
        <v>712</v>
      </c>
      <c r="L49" s="176"/>
      <c r="M49" s="176"/>
      <c r="N49" s="176">
        <f>'実質公債費比率（分子）の構造'!O$45</f>
        <v>720</v>
      </c>
      <c r="O49" s="176"/>
      <c r="P49" s="176"/>
    </row>
    <row r="50" spans="1:16" x14ac:dyDescent="0.2">
      <c r="A50" s="176" t="s">
        <v>67</v>
      </c>
      <c r="B50" s="176" t="e">
        <f>NA()</f>
        <v>#N/A</v>
      </c>
      <c r="C50" s="176">
        <f>IF(ISNUMBER('実質公債費比率（分子）の構造'!K$53),'実質公債費比率（分子）の構造'!K$53,NA())</f>
        <v>359</v>
      </c>
      <c r="D50" s="176" t="e">
        <f>NA()</f>
        <v>#N/A</v>
      </c>
      <c r="E50" s="176" t="e">
        <f>NA()</f>
        <v>#N/A</v>
      </c>
      <c r="F50" s="176">
        <f>IF(ISNUMBER('実質公債費比率（分子）の構造'!L$53),'実質公債費比率（分子）の構造'!L$53,NA())</f>
        <v>319</v>
      </c>
      <c r="G50" s="176" t="e">
        <f>NA()</f>
        <v>#N/A</v>
      </c>
      <c r="H50" s="176" t="e">
        <f>NA()</f>
        <v>#N/A</v>
      </c>
      <c r="I50" s="176">
        <f>IF(ISNUMBER('実質公債費比率（分子）の構造'!M$53),'実質公債費比率（分子）の構造'!M$53,NA())</f>
        <v>372</v>
      </c>
      <c r="J50" s="176" t="e">
        <f>NA()</f>
        <v>#N/A</v>
      </c>
      <c r="K50" s="176" t="e">
        <f>NA()</f>
        <v>#N/A</v>
      </c>
      <c r="L50" s="176">
        <f>IF(ISNUMBER('実質公債費比率（分子）の構造'!N$53),'実質公債費比率（分子）の構造'!N$53,NA())</f>
        <v>442</v>
      </c>
      <c r="M50" s="176" t="e">
        <f>NA()</f>
        <v>#N/A</v>
      </c>
      <c r="N50" s="176" t="e">
        <f>NA()</f>
        <v>#N/A</v>
      </c>
      <c r="O50" s="176">
        <f>IF(ISNUMBER('実質公債費比率（分子）の構造'!O$53),'実質公債費比率（分子）の構造'!O$53,NA())</f>
        <v>475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8243</v>
      </c>
      <c r="E56" s="175"/>
      <c r="F56" s="175"/>
      <c r="G56" s="175">
        <f>'将来負担比率（分子）の構造'!J$52</f>
        <v>8147</v>
      </c>
      <c r="H56" s="175"/>
      <c r="I56" s="175"/>
      <c r="J56" s="175">
        <f>'将来負担比率（分子）の構造'!K$52</f>
        <v>8152</v>
      </c>
      <c r="K56" s="175"/>
      <c r="L56" s="175"/>
      <c r="M56" s="175">
        <f>'将来負担比率（分子）の構造'!L$52</f>
        <v>7831</v>
      </c>
      <c r="N56" s="175"/>
      <c r="O56" s="175"/>
      <c r="P56" s="175">
        <f>'将来負担比率（分子）の構造'!M$52</f>
        <v>7481</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1395</v>
      </c>
      <c r="E58" s="175"/>
      <c r="F58" s="175"/>
      <c r="G58" s="175">
        <f>'将来負担比率（分子）の構造'!J$50</f>
        <v>1323</v>
      </c>
      <c r="H58" s="175"/>
      <c r="I58" s="175"/>
      <c r="J58" s="175">
        <f>'将来負担比率（分子）の構造'!K$50</f>
        <v>1942</v>
      </c>
      <c r="K58" s="175"/>
      <c r="L58" s="175"/>
      <c r="M58" s="175">
        <f>'将来負担比率（分子）の構造'!L$50</f>
        <v>2409</v>
      </c>
      <c r="N58" s="175"/>
      <c r="O58" s="175"/>
      <c r="P58" s="175">
        <f>'将来負担比率（分子）の構造'!M$50</f>
        <v>2501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11</v>
      </c>
      <c r="C61" s="175"/>
      <c r="D61" s="175"/>
      <c r="E61" s="175">
        <f>'将来負担比率（分子）の構造'!J$46</f>
        <v>11</v>
      </c>
      <c r="F61" s="175"/>
      <c r="G61" s="175"/>
      <c r="H61" s="175">
        <f>'将来負担比率（分子）の構造'!K$46</f>
        <v>10</v>
      </c>
      <c r="I61" s="175"/>
      <c r="J61" s="175"/>
      <c r="K61" s="175">
        <f>'将来負担比率（分子）の構造'!L$46</f>
        <v>10</v>
      </c>
      <c r="L61" s="175"/>
      <c r="M61" s="175"/>
      <c r="N61" s="175">
        <f>'将来負担比率（分子）の構造'!M$46</f>
        <v>10</v>
      </c>
      <c r="O61" s="175"/>
      <c r="P61" s="175"/>
    </row>
    <row r="62" spans="1:16" x14ac:dyDescent="0.2">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465</v>
      </c>
      <c r="C63" s="175"/>
      <c r="D63" s="175"/>
      <c r="E63" s="175">
        <f>'将来負担比率（分子）の構造'!J$44</f>
        <v>453</v>
      </c>
      <c r="F63" s="175"/>
      <c r="G63" s="175"/>
      <c r="H63" s="175">
        <f>'将来負担比率（分子）の構造'!K$44</f>
        <v>536</v>
      </c>
      <c r="I63" s="175"/>
      <c r="J63" s="175"/>
      <c r="K63" s="175">
        <f>'将来負担比率（分子）の構造'!L$44</f>
        <v>500</v>
      </c>
      <c r="L63" s="175"/>
      <c r="M63" s="175"/>
      <c r="N63" s="175">
        <f>'将来負担比率（分子）の構造'!M$44</f>
        <v>502</v>
      </c>
      <c r="O63" s="175"/>
      <c r="P63" s="175"/>
    </row>
    <row r="64" spans="1:16" x14ac:dyDescent="0.2">
      <c r="A64" s="175" t="s">
        <v>33</v>
      </c>
      <c r="B64" s="175">
        <f>'将来負担比率（分子）の構造'!I$43</f>
        <v>3316</v>
      </c>
      <c r="C64" s="175"/>
      <c r="D64" s="175"/>
      <c r="E64" s="175">
        <f>'将来負担比率（分子）の構造'!J$43</f>
        <v>3146</v>
      </c>
      <c r="F64" s="175"/>
      <c r="G64" s="175"/>
      <c r="H64" s="175">
        <f>'将来負担比率（分子）の構造'!K$43</f>
        <v>2871</v>
      </c>
      <c r="I64" s="175"/>
      <c r="J64" s="175"/>
      <c r="K64" s="175">
        <f>'将来負担比率（分子）の構造'!L$43</f>
        <v>2608</v>
      </c>
      <c r="L64" s="175"/>
      <c r="M64" s="175"/>
      <c r="N64" s="175">
        <f>'将来負担比率（分子）の構造'!M$43</f>
        <v>2448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7312</v>
      </c>
      <c r="C66" s="175"/>
      <c r="D66" s="175"/>
      <c r="E66" s="175">
        <f>'将来負担比率（分子）の構造'!J$41</f>
        <v>7523</v>
      </c>
      <c r="F66" s="175"/>
      <c r="G66" s="175"/>
      <c r="H66" s="175">
        <f>'将来負担比率（分子）の構造'!K$41</f>
        <v>7147</v>
      </c>
      <c r="I66" s="175"/>
      <c r="J66" s="175"/>
      <c r="K66" s="175">
        <f>'将来負担比率（分子）の構造'!L$41</f>
        <v>6724</v>
      </c>
      <c r="L66" s="175"/>
      <c r="M66" s="175"/>
      <c r="N66" s="175">
        <f>'将来負担比率（分子）の構造'!M$41</f>
        <v>6298</v>
      </c>
      <c r="O66" s="175"/>
      <c r="P66" s="175"/>
    </row>
    <row r="67" spans="1:16" x14ac:dyDescent="0.2">
      <c r="A67" s="175" t="s">
        <v>71</v>
      </c>
      <c r="B67" s="175" t="e">
        <f>NA()</f>
        <v>#N/A</v>
      </c>
      <c r="C67" s="175">
        <f>IF(ISNUMBER('将来負担比率（分子）の構造'!I$53), IF('将来負担比率（分子）の構造'!I$53 &lt; 0, 0, '将来負担比率（分子）の構造'!I$53), NA())</f>
        <v>1466</v>
      </c>
      <c r="D67" s="175" t="e">
        <f>NA()</f>
        <v>#N/A</v>
      </c>
      <c r="E67" s="175" t="e">
        <f>NA()</f>
        <v>#N/A</v>
      </c>
      <c r="F67" s="175">
        <f>IF(ISNUMBER('将来負担比率（分子）の構造'!J$53), IF('将来負担比率（分子）の構造'!J$53 &lt; 0, 0, '将来負担比率（分子）の構造'!J$53), NA())</f>
        <v>1662</v>
      </c>
      <c r="G67" s="175" t="e">
        <f>NA()</f>
        <v>#N/A</v>
      </c>
      <c r="H67" s="175" t="e">
        <f>NA()</f>
        <v>#N/A</v>
      </c>
      <c r="I67" s="175">
        <f>IF(ISNUMBER('将来負担比率（分子）の構造'!K$53), IF('将来負担比率（分子）の構造'!K$53 &lt; 0, 0, '将来負担比率（分子）の構造'!K$53), NA())</f>
        <v>471</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789</v>
      </c>
      <c r="C72" s="179">
        <f>基金残高に係る経年分析!G55</f>
        <v>1079</v>
      </c>
      <c r="D72" s="179">
        <f>基金残高に係る経年分析!H55</f>
        <v>1071</v>
      </c>
    </row>
    <row r="73" spans="1:16" x14ac:dyDescent="0.2">
      <c r="A73" s="178" t="s">
        <v>74</v>
      </c>
      <c r="B73" s="179">
        <f>基金残高に係る経年分析!F56</f>
        <v>113</v>
      </c>
      <c r="C73" s="179">
        <f>基金残高に係る経年分析!G56</f>
        <v>113</v>
      </c>
      <c r="D73" s="179">
        <f>基金残高に係る経年分析!H56</f>
        <v>113</v>
      </c>
    </row>
    <row r="74" spans="1:16" x14ac:dyDescent="0.2">
      <c r="A74" s="178" t="s">
        <v>75</v>
      </c>
      <c r="B74" s="179">
        <f>基金残高に係る経年分析!F57</f>
        <v>496</v>
      </c>
      <c r="C74" s="179">
        <f>基金残高に係る経年分析!G57</f>
        <v>497</v>
      </c>
      <c r="D74" s="179">
        <f>基金残高に係る経年分析!H57</f>
        <v>495</v>
      </c>
    </row>
  </sheetData>
  <sheetProtection algorithmName="SHA-512" hashValue="+im2tU/0FbBJRmkOBt1/kH4N+uS2TKpEIzqln5wyxLw8rRXmcy9TKriHHf0CE63jPXwUS4lBlXBV6uGhQH6U+A==" saltValue="hTqDxB6+YFYMlfCNUZXY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3771993</v>
      </c>
      <c r="S5" s="649"/>
      <c r="T5" s="649"/>
      <c r="U5" s="649"/>
      <c r="V5" s="649"/>
      <c r="W5" s="649"/>
      <c r="X5" s="649"/>
      <c r="Y5" s="650"/>
      <c r="Z5" s="651">
        <v>39.700000000000003</v>
      </c>
      <c r="AA5" s="651"/>
      <c r="AB5" s="651"/>
      <c r="AC5" s="651"/>
      <c r="AD5" s="652">
        <v>3771993</v>
      </c>
      <c r="AE5" s="652"/>
      <c r="AF5" s="652"/>
      <c r="AG5" s="652"/>
      <c r="AH5" s="652"/>
      <c r="AI5" s="652"/>
      <c r="AJ5" s="652"/>
      <c r="AK5" s="652"/>
      <c r="AL5" s="653">
        <v>63.8</v>
      </c>
      <c r="AM5" s="654"/>
      <c r="AN5" s="654"/>
      <c r="AO5" s="655"/>
      <c r="AP5" s="645" t="s">
        <v>217</v>
      </c>
      <c r="AQ5" s="646"/>
      <c r="AR5" s="646"/>
      <c r="AS5" s="646"/>
      <c r="AT5" s="646"/>
      <c r="AU5" s="646"/>
      <c r="AV5" s="646"/>
      <c r="AW5" s="646"/>
      <c r="AX5" s="646"/>
      <c r="AY5" s="646"/>
      <c r="AZ5" s="646"/>
      <c r="BA5" s="646"/>
      <c r="BB5" s="646"/>
      <c r="BC5" s="646"/>
      <c r="BD5" s="646"/>
      <c r="BE5" s="646"/>
      <c r="BF5" s="647"/>
      <c r="BG5" s="659">
        <v>3771993</v>
      </c>
      <c r="BH5" s="660"/>
      <c r="BI5" s="660"/>
      <c r="BJ5" s="660"/>
      <c r="BK5" s="660"/>
      <c r="BL5" s="660"/>
      <c r="BM5" s="660"/>
      <c r="BN5" s="661"/>
      <c r="BO5" s="662">
        <v>100</v>
      </c>
      <c r="BP5" s="662"/>
      <c r="BQ5" s="662"/>
      <c r="BR5" s="662"/>
      <c r="BS5" s="663">
        <v>79879</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102756</v>
      </c>
      <c r="S6" s="660"/>
      <c r="T6" s="660"/>
      <c r="U6" s="660"/>
      <c r="V6" s="660"/>
      <c r="W6" s="660"/>
      <c r="X6" s="660"/>
      <c r="Y6" s="661"/>
      <c r="Z6" s="662">
        <v>1.1000000000000001</v>
      </c>
      <c r="AA6" s="662"/>
      <c r="AB6" s="662"/>
      <c r="AC6" s="662"/>
      <c r="AD6" s="663">
        <v>102756</v>
      </c>
      <c r="AE6" s="663"/>
      <c r="AF6" s="663"/>
      <c r="AG6" s="663"/>
      <c r="AH6" s="663"/>
      <c r="AI6" s="663"/>
      <c r="AJ6" s="663"/>
      <c r="AK6" s="663"/>
      <c r="AL6" s="664">
        <v>1.7</v>
      </c>
      <c r="AM6" s="665"/>
      <c r="AN6" s="665"/>
      <c r="AO6" s="666"/>
      <c r="AP6" s="656" t="s">
        <v>222</v>
      </c>
      <c r="AQ6" s="657"/>
      <c r="AR6" s="657"/>
      <c r="AS6" s="657"/>
      <c r="AT6" s="657"/>
      <c r="AU6" s="657"/>
      <c r="AV6" s="657"/>
      <c r="AW6" s="657"/>
      <c r="AX6" s="657"/>
      <c r="AY6" s="657"/>
      <c r="AZ6" s="657"/>
      <c r="BA6" s="657"/>
      <c r="BB6" s="657"/>
      <c r="BC6" s="657"/>
      <c r="BD6" s="657"/>
      <c r="BE6" s="657"/>
      <c r="BF6" s="658"/>
      <c r="BG6" s="659">
        <v>3771993</v>
      </c>
      <c r="BH6" s="660"/>
      <c r="BI6" s="660"/>
      <c r="BJ6" s="660"/>
      <c r="BK6" s="660"/>
      <c r="BL6" s="660"/>
      <c r="BM6" s="660"/>
      <c r="BN6" s="661"/>
      <c r="BO6" s="662">
        <v>100</v>
      </c>
      <c r="BP6" s="662"/>
      <c r="BQ6" s="662"/>
      <c r="BR6" s="662"/>
      <c r="BS6" s="663">
        <v>79879</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107341</v>
      </c>
      <c r="CS6" s="660"/>
      <c r="CT6" s="660"/>
      <c r="CU6" s="660"/>
      <c r="CV6" s="660"/>
      <c r="CW6" s="660"/>
      <c r="CX6" s="660"/>
      <c r="CY6" s="661"/>
      <c r="CZ6" s="653">
        <v>1.2</v>
      </c>
      <c r="DA6" s="654"/>
      <c r="DB6" s="654"/>
      <c r="DC6" s="670"/>
      <c r="DD6" s="668">
        <v>99</v>
      </c>
      <c r="DE6" s="660"/>
      <c r="DF6" s="660"/>
      <c r="DG6" s="660"/>
      <c r="DH6" s="660"/>
      <c r="DI6" s="660"/>
      <c r="DJ6" s="660"/>
      <c r="DK6" s="660"/>
      <c r="DL6" s="660"/>
      <c r="DM6" s="660"/>
      <c r="DN6" s="660"/>
      <c r="DO6" s="660"/>
      <c r="DP6" s="661"/>
      <c r="DQ6" s="668">
        <v>107341</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805</v>
      </c>
      <c r="S7" s="660"/>
      <c r="T7" s="660"/>
      <c r="U7" s="660"/>
      <c r="V7" s="660"/>
      <c r="W7" s="660"/>
      <c r="X7" s="660"/>
      <c r="Y7" s="661"/>
      <c r="Z7" s="662">
        <v>0</v>
      </c>
      <c r="AA7" s="662"/>
      <c r="AB7" s="662"/>
      <c r="AC7" s="662"/>
      <c r="AD7" s="663">
        <v>805</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1623983</v>
      </c>
      <c r="BH7" s="660"/>
      <c r="BI7" s="660"/>
      <c r="BJ7" s="660"/>
      <c r="BK7" s="660"/>
      <c r="BL7" s="660"/>
      <c r="BM7" s="660"/>
      <c r="BN7" s="661"/>
      <c r="BO7" s="662">
        <v>43.1</v>
      </c>
      <c r="BP7" s="662"/>
      <c r="BQ7" s="662"/>
      <c r="BR7" s="662"/>
      <c r="BS7" s="663">
        <v>79879</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1021539</v>
      </c>
      <c r="CS7" s="660"/>
      <c r="CT7" s="660"/>
      <c r="CU7" s="660"/>
      <c r="CV7" s="660"/>
      <c r="CW7" s="660"/>
      <c r="CX7" s="660"/>
      <c r="CY7" s="661"/>
      <c r="CZ7" s="662">
        <v>11.4</v>
      </c>
      <c r="DA7" s="662"/>
      <c r="DB7" s="662"/>
      <c r="DC7" s="662"/>
      <c r="DD7" s="668">
        <v>18973</v>
      </c>
      <c r="DE7" s="660"/>
      <c r="DF7" s="660"/>
      <c r="DG7" s="660"/>
      <c r="DH7" s="660"/>
      <c r="DI7" s="660"/>
      <c r="DJ7" s="660"/>
      <c r="DK7" s="660"/>
      <c r="DL7" s="660"/>
      <c r="DM7" s="660"/>
      <c r="DN7" s="660"/>
      <c r="DO7" s="660"/>
      <c r="DP7" s="661"/>
      <c r="DQ7" s="668">
        <v>892725</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18656</v>
      </c>
      <c r="S8" s="660"/>
      <c r="T8" s="660"/>
      <c r="U8" s="660"/>
      <c r="V8" s="660"/>
      <c r="W8" s="660"/>
      <c r="X8" s="660"/>
      <c r="Y8" s="661"/>
      <c r="Z8" s="662">
        <v>0.2</v>
      </c>
      <c r="AA8" s="662"/>
      <c r="AB8" s="662"/>
      <c r="AC8" s="662"/>
      <c r="AD8" s="663">
        <v>18656</v>
      </c>
      <c r="AE8" s="663"/>
      <c r="AF8" s="663"/>
      <c r="AG8" s="663"/>
      <c r="AH8" s="663"/>
      <c r="AI8" s="663"/>
      <c r="AJ8" s="663"/>
      <c r="AK8" s="663"/>
      <c r="AL8" s="664">
        <v>0.3</v>
      </c>
      <c r="AM8" s="665"/>
      <c r="AN8" s="665"/>
      <c r="AO8" s="666"/>
      <c r="AP8" s="656" t="s">
        <v>228</v>
      </c>
      <c r="AQ8" s="657"/>
      <c r="AR8" s="657"/>
      <c r="AS8" s="657"/>
      <c r="AT8" s="657"/>
      <c r="AU8" s="657"/>
      <c r="AV8" s="657"/>
      <c r="AW8" s="657"/>
      <c r="AX8" s="657"/>
      <c r="AY8" s="657"/>
      <c r="AZ8" s="657"/>
      <c r="BA8" s="657"/>
      <c r="BB8" s="657"/>
      <c r="BC8" s="657"/>
      <c r="BD8" s="657"/>
      <c r="BE8" s="657"/>
      <c r="BF8" s="658"/>
      <c r="BG8" s="659">
        <v>46646</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3446514</v>
      </c>
      <c r="CS8" s="660"/>
      <c r="CT8" s="660"/>
      <c r="CU8" s="660"/>
      <c r="CV8" s="660"/>
      <c r="CW8" s="660"/>
      <c r="CX8" s="660"/>
      <c r="CY8" s="661"/>
      <c r="CZ8" s="662">
        <v>38.4</v>
      </c>
      <c r="DA8" s="662"/>
      <c r="DB8" s="662"/>
      <c r="DC8" s="662"/>
      <c r="DD8" s="668">
        <v>20</v>
      </c>
      <c r="DE8" s="660"/>
      <c r="DF8" s="660"/>
      <c r="DG8" s="660"/>
      <c r="DH8" s="660"/>
      <c r="DI8" s="660"/>
      <c r="DJ8" s="660"/>
      <c r="DK8" s="660"/>
      <c r="DL8" s="660"/>
      <c r="DM8" s="660"/>
      <c r="DN8" s="660"/>
      <c r="DO8" s="660"/>
      <c r="DP8" s="661"/>
      <c r="DQ8" s="668">
        <v>1711113</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21545</v>
      </c>
      <c r="S9" s="660"/>
      <c r="T9" s="660"/>
      <c r="U9" s="660"/>
      <c r="V9" s="660"/>
      <c r="W9" s="660"/>
      <c r="X9" s="660"/>
      <c r="Y9" s="661"/>
      <c r="Z9" s="662">
        <v>0.2</v>
      </c>
      <c r="AA9" s="662"/>
      <c r="AB9" s="662"/>
      <c r="AC9" s="662"/>
      <c r="AD9" s="663">
        <v>21545</v>
      </c>
      <c r="AE9" s="663"/>
      <c r="AF9" s="663"/>
      <c r="AG9" s="663"/>
      <c r="AH9" s="663"/>
      <c r="AI9" s="663"/>
      <c r="AJ9" s="663"/>
      <c r="AK9" s="663"/>
      <c r="AL9" s="664">
        <v>0.4</v>
      </c>
      <c r="AM9" s="665"/>
      <c r="AN9" s="665"/>
      <c r="AO9" s="666"/>
      <c r="AP9" s="656" t="s">
        <v>231</v>
      </c>
      <c r="AQ9" s="657"/>
      <c r="AR9" s="657"/>
      <c r="AS9" s="657"/>
      <c r="AT9" s="657"/>
      <c r="AU9" s="657"/>
      <c r="AV9" s="657"/>
      <c r="AW9" s="657"/>
      <c r="AX9" s="657"/>
      <c r="AY9" s="657"/>
      <c r="AZ9" s="657"/>
      <c r="BA9" s="657"/>
      <c r="BB9" s="657"/>
      <c r="BC9" s="657"/>
      <c r="BD9" s="657"/>
      <c r="BE9" s="657"/>
      <c r="BF9" s="658"/>
      <c r="BG9" s="659">
        <v>1263524</v>
      </c>
      <c r="BH9" s="660"/>
      <c r="BI9" s="660"/>
      <c r="BJ9" s="660"/>
      <c r="BK9" s="660"/>
      <c r="BL9" s="660"/>
      <c r="BM9" s="660"/>
      <c r="BN9" s="661"/>
      <c r="BO9" s="662">
        <v>33.5</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950036</v>
      </c>
      <c r="CS9" s="660"/>
      <c r="CT9" s="660"/>
      <c r="CU9" s="660"/>
      <c r="CV9" s="660"/>
      <c r="CW9" s="660"/>
      <c r="CX9" s="660"/>
      <c r="CY9" s="661"/>
      <c r="CZ9" s="662">
        <v>10.6</v>
      </c>
      <c r="DA9" s="662"/>
      <c r="DB9" s="662"/>
      <c r="DC9" s="662"/>
      <c r="DD9" s="668">
        <v>8401</v>
      </c>
      <c r="DE9" s="660"/>
      <c r="DF9" s="660"/>
      <c r="DG9" s="660"/>
      <c r="DH9" s="660"/>
      <c r="DI9" s="660"/>
      <c r="DJ9" s="660"/>
      <c r="DK9" s="660"/>
      <c r="DL9" s="660"/>
      <c r="DM9" s="660"/>
      <c r="DN9" s="660"/>
      <c r="DO9" s="660"/>
      <c r="DP9" s="661"/>
      <c r="DQ9" s="668">
        <v>846223</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81097</v>
      </c>
      <c r="BH10" s="660"/>
      <c r="BI10" s="660"/>
      <c r="BJ10" s="660"/>
      <c r="BK10" s="660"/>
      <c r="BL10" s="660"/>
      <c r="BM10" s="660"/>
      <c r="BN10" s="661"/>
      <c r="BO10" s="662">
        <v>2.1</v>
      </c>
      <c r="BP10" s="662"/>
      <c r="BQ10" s="662"/>
      <c r="BR10" s="662"/>
      <c r="BS10" s="663">
        <v>13514</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611104</v>
      </c>
      <c r="S11" s="660"/>
      <c r="T11" s="660"/>
      <c r="U11" s="660"/>
      <c r="V11" s="660"/>
      <c r="W11" s="660"/>
      <c r="X11" s="660"/>
      <c r="Y11" s="661"/>
      <c r="Z11" s="664">
        <v>6.4</v>
      </c>
      <c r="AA11" s="665"/>
      <c r="AB11" s="665"/>
      <c r="AC11" s="671"/>
      <c r="AD11" s="668">
        <v>611104</v>
      </c>
      <c r="AE11" s="660"/>
      <c r="AF11" s="660"/>
      <c r="AG11" s="660"/>
      <c r="AH11" s="660"/>
      <c r="AI11" s="660"/>
      <c r="AJ11" s="660"/>
      <c r="AK11" s="661"/>
      <c r="AL11" s="664">
        <v>10.3</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232716</v>
      </c>
      <c r="BH11" s="660"/>
      <c r="BI11" s="660"/>
      <c r="BJ11" s="660"/>
      <c r="BK11" s="660"/>
      <c r="BL11" s="660"/>
      <c r="BM11" s="660"/>
      <c r="BN11" s="661"/>
      <c r="BO11" s="662">
        <v>6.2</v>
      </c>
      <c r="BP11" s="662"/>
      <c r="BQ11" s="662"/>
      <c r="BR11" s="662"/>
      <c r="BS11" s="663">
        <v>66365</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272512</v>
      </c>
      <c r="CS11" s="660"/>
      <c r="CT11" s="660"/>
      <c r="CU11" s="660"/>
      <c r="CV11" s="660"/>
      <c r="CW11" s="660"/>
      <c r="CX11" s="660"/>
      <c r="CY11" s="661"/>
      <c r="CZ11" s="662">
        <v>3</v>
      </c>
      <c r="DA11" s="662"/>
      <c r="DB11" s="662"/>
      <c r="DC11" s="662"/>
      <c r="DD11" s="668">
        <v>57492</v>
      </c>
      <c r="DE11" s="660"/>
      <c r="DF11" s="660"/>
      <c r="DG11" s="660"/>
      <c r="DH11" s="660"/>
      <c r="DI11" s="660"/>
      <c r="DJ11" s="660"/>
      <c r="DK11" s="660"/>
      <c r="DL11" s="660"/>
      <c r="DM11" s="660"/>
      <c r="DN11" s="660"/>
      <c r="DO11" s="660"/>
      <c r="DP11" s="661"/>
      <c r="DQ11" s="668">
        <v>181802</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1904703</v>
      </c>
      <c r="BH12" s="660"/>
      <c r="BI12" s="660"/>
      <c r="BJ12" s="660"/>
      <c r="BK12" s="660"/>
      <c r="BL12" s="660"/>
      <c r="BM12" s="660"/>
      <c r="BN12" s="661"/>
      <c r="BO12" s="662">
        <v>50.5</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301245</v>
      </c>
      <c r="CS12" s="660"/>
      <c r="CT12" s="660"/>
      <c r="CU12" s="660"/>
      <c r="CV12" s="660"/>
      <c r="CW12" s="660"/>
      <c r="CX12" s="660"/>
      <c r="CY12" s="661"/>
      <c r="CZ12" s="662">
        <v>3.4</v>
      </c>
      <c r="DA12" s="662"/>
      <c r="DB12" s="662"/>
      <c r="DC12" s="662"/>
      <c r="DD12" s="668" t="s">
        <v>122</v>
      </c>
      <c r="DE12" s="660"/>
      <c r="DF12" s="660"/>
      <c r="DG12" s="660"/>
      <c r="DH12" s="660"/>
      <c r="DI12" s="660"/>
      <c r="DJ12" s="660"/>
      <c r="DK12" s="660"/>
      <c r="DL12" s="660"/>
      <c r="DM12" s="660"/>
      <c r="DN12" s="660"/>
      <c r="DO12" s="660"/>
      <c r="DP12" s="661"/>
      <c r="DQ12" s="668">
        <v>276573</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1860270</v>
      </c>
      <c r="BH13" s="660"/>
      <c r="BI13" s="660"/>
      <c r="BJ13" s="660"/>
      <c r="BK13" s="660"/>
      <c r="BL13" s="660"/>
      <c r="BM13" s="660"/>
      <c r="BN13" s="661"/>
      <c r="BO13" s="662">
        <v>49.3</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816864</v>
      </c>
      <c r="CS13" s="660"/>
      <c r="CT13" s="660"/>
      <c r="CU13" s="660"/>
      <c r="CV13" s="660"/>
      <c r="CW13" s="660"/>
      <c r="CX13" s="660"/>
      <c r="CY13" s="661"/>
      <c r="CZ13" s="662">
        <v>9.1</v>
      </c>
      <c r="DA13" s="662"/>
      <c r="DB13" s="662"/>
      <c r="DC13" s="662"/>
      <c r="DD13" s="668">
        <v>221966</v>
      </c>
      <c r="DE13" s="660"/>
      <c r="DF13" s="660"/>
      <c r="DG13" s="660"/>
      <c r="DH13" s="660"/>
      <c r="DI13" s="660"/>
      <c r="DJ13" s="660"/>
      <c r="DK13" s="660"/>
      <c r="DL13" s="660"/>
      <c r="DM13" s="660"/>
      <c r="DN13" s="660"/>
      <c r="DO13" s="660"/>
      <c r="DP13" s="661"/>
      <c r="DQ13" s="668">
        <v>687930</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838</v>
      </c>
      <c r="S14" s="660"/>
      <c r="T14" s="660"/>
      <c r="U14" s="660"/>
      <c r="V14" s="660"/>
      <c r="W14" s="660"/>
      <c r="X14" s="660"/>
      <c r="Y14" s="661"/>
      <c r="Z14" s="662">
        <v>0</v>
      </c>
      <c r="AA14" s="662"/>
      <c r="AB14" s="662"/>
      <c r="AC14" s="662"/>
      <c r="AD14" s="663">
        <v>838</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70627</v>
      </c>
      <c r="BH14" s="660"/>
      <c r="BI14" s="660"/>
      <c r="BJ14" s="660"/>
      <c r="BK14" s="660"/>
      <c r="BL14" s="660"/>
      <c r="BM14" s="660"/>
      <c r="BN14" s="661"/>
      <c r="BO14" s="662">
        <v>1.9</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318786</v>
      </c>
      <c r="CS14" s="660"/>
      <c r="CT14" s="660"/>
      <c r="CU14" s="660"/>
      <c r="CV14" s="660"/>
      <c r="CW14" s="660"/>
      <c r="CX14" s="660"/>
      <c r="CY14" s="661"/>
      <c r="CZ14" s="662">
        <v>3.6</v>
      </c>
      <c r="DA14" s="662"/>
      <c r="DB14" s="662"/>
      <c r="DC14" s="662"/>
      <c r="DD14" s="668">
        <v>35407</v>
      </c>
      <c r="DE14" s="660"/>
      <c r="DF14" s="660"/>
      <c r="DG14" s="660"/>
      <c r="DH14" s="660"/>
      <c r="DI14" s="660"/>
      <c r="DJ14" s="660"/>
      <c r="DK14" s="660"/>
      <c r="DL14" s="660"/>
      <c r="DM14" s="660"/>
      <c r="DN14" s="660"/>
      <c r="DO14" s="660"/>
      <c r="DP14" s="661"/>
      <c r="DQ14" s="668">
        <v>286131</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172680</v>
      </c>
      <c r="BH15" s="660"/>
      <c r="BI15" s="660"/>
      <c r="BJ15" s="660"/>
      <c r="BK15" s="660"/>
      <c r="BL15" s="660"/>
      <c r="BM15" s="660"/>
      <c r="BN15" s="661"/>
      <c r="BO15" s="662">
        <v>4.5999999999999996</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961972</v>
      </c>
      <c r="CS15" s="660"/>
      <c r="CT15" s="660"/>
      <c r="CU15" s="660"/>
      <c r="CV15" s="660"/>
      <c r="CW15" s="660"/>
      <c r="CX15" s="660"/>
      <c r="CY15" s="661"/>
      <c r="CZ15" s="662">
        <v>10.7</v>
      </c>
      <c r="DA15" s="662"/>
      <c r="DB15" s="662"/>
      <c r="DC15" s="662"/>
      <c r="DD15" s="668">
        <v>67103</v>
      </c>
      <c r="DE15" s="660"/>
      <c r="DF15" s="660"/>
      <c r="DG15" s="660"/>
      <c r="DH15" s="660"/>
      <c r="DI15" s="660"/>
      <c r="DJ15" s="660"/>
      <c r="DK15" s="660"/>
      <c r="DL15" s="660"/>
      <c r="DM15" s="660"/>
      <c r="DN15" s="660"/>
      <c r="DO15" s="660"/>
      <c r="DP15" s="661"/>
      <c r="DQ15" s="668">
        <v>855847</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13089</v>
      </c>
      <c r="S16" s="660"/>
      <c r="T16" s="660"/>
      <c r="U16" s="660"/>
      <c r="V16" s="660"/>
      <c r="W16" s="660"/>
      <c r="X16" s="660"/>
      <c r="Y16" s="661"/>
      <c r="Z16" s="662">
        <v>0.1</v>
      </c>
      <c r="AA16" s="662"/>
      <c r="AB16" s="662"/>
      <c r="AC16" s="662"/>
      <c r="AD16" s="663">
        <v>13089</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51873</v>
      </c>
      <c r="CS16" s="660"/>
      <c r="CT16" s="660"/>
      <c r="CU16" s="660"/>
      <c r="CV16" s="660"/>
      <c r="CW16" s="660"/>
      <c r="CX16" s="660"/>
      <c r="CY16" s="661"/>
      <c r="CZ16" s="662">
        <v>0.6</v>
      </c>
      <c r="DA16" s="662"/>
      <c r="DB16" s="662"/>
      <c r="DC16" s="662"/>
      <c r="DD16" s="668" t="s">
        <v>122</v>
      </c>
      <c r="DE16" s="660"/>
      <c r="DF16" s="660"/>
      <c r="DG16" s="660"/>
      <c r="DH16" s="660"/>
      <c r="DI16" s="660"/>
      <c r="DJ16" s="660"/>
      <c r="DK16" s="660"/>
      <c r="DL16" s="660"/>
      <c r="DM16" s="660"/>
      <c r="DN16" s="660"/>
      <c r="DO16" s="660"/>
      <c r="DP16" s="661"/>
      <c r="DQ16" s="668">
        <v>14304</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47489</v>
      </c>
      <c r="S17" s="660"/>
      <c r="T17" s="660"/>
      <c r="U17" s="660"/>
      <c r="V17" s="660"/>
      <c r="W17" s="660"/>
      <c r="X17" s="660"/>
      <c r="Y17" s="661"/>
      <c r="Z17" s="662">
        <v>0.5</v>
      </c>
      <c r="AA17" s="662"/>
      <c r="AB17" s="662"/>
      <c r="AC17" s="662"/>
      <c r="AD17" s="663">
        <v>47489</v>
      </c>
      <c r="AE17" s="663"/>
      <c r="AF17" s="663"/>
      <c r="AG17" s="663"/>
      <c r="AH17" s="663"/>
      <c r="AI17" s="663"/>
      <c r="AJ17" s="663"/>
      <c r="AK17" s="663"/>
      <c r="AL17" s="664">
        <v>0.8</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720388</v>
      </c>
      <c r="CS17" s="660"/>
      <c r="CT17" s="660"/>
      <c r="CU17" s="660"/>
      <c r="CV17" s="660"/>
      <c r="CW17" s="660"/>
      <c r="CX17" s="660"/>
      <c r="CY17" s="661"/>
      <c r="CZ17" s="662">
        <v>8</v>
      </c>
      <c r="DA17" s="662"/>
      <c r="DB17" s="662"/>
      <c r="DC17" s="662"/>
      <c r="DD17" s="668" t="s">
        <v>122</v>
      </c>
      <c r="DE17" s="660"/>
      <c r="DF17" s="660"/>
      <c r="DG17" s="660"/>
      <c r="DH17" s="660"/>
      <c r="DI17" s="660"/>
      <c r="DJ17" s="660"/>
      <c r="DK17" s="660"/>
      <c r="DL17" s="660"/>
      <c r="DM17" s="660"/>
      <c r="DN17" s="660"/>
      <c r="DO17" s="660"/>
      <c r="DP17" s="661"/>
      <c r="DQ17" s="668">
        <v>720388</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30391</v>
      </c>
      <c r="S18" s="660"/>
      <c r="T18" s="660"/>
      <c r="U18" s="660"/>
      <c r="V18" s="660"/>
      <c r="W18" s="660"/>
      <c r="X18" s="660"/>
      <c r="Y18" s="661"/>
      <c r="Z18" s="662">
        <v>0.3</v>
      </c>
      <c r="AA18" s="662"/>
      <c r="AB18" s="662"/>
      <c r="AC18" s="662"/>
      <c r="AD18" s="663">
        <v>30391</v>
      </c>
      <c r="AE18" s="663"/>
      <c r="AF18" s="663"/>
      <c r="AG18" s="663"/>
      <c r="AH18" s="663"/>
      <c r="AI18" s="663"/>
      <c r="AJ18" s="663"/>
      <c r="AK18" s="663"/>
      <c r="AL18" s="664">
        <v>0.5</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29458</v>
      </c>
      <c r="S19" s="660"/>
      <c r="T19" s="660"/>
      <c r="U19" s="660"/>
      <c r="V19" s="660"/>
      <c r="W19" s="660"/>
      <c r="X19" s="660"/>
      <c r="Y19" s="661"/>
      <c r="Z19" s="662">
        <v>0.3</v>
      </c>
      <c r="AA19" s="662"/>
      <c r="AB19" s="662"/>
      <c r="AC19" s="662"/>
      <c r="AD19" s="663">
        <v>29458</v>
      </c>
      <c r="AE19" s="663"/>
      <c r="AF19" s="663"/>
      <c r="AG19" s="663"/>
      <c r="AH19" s="663"/>
      <c r="AI19" s="663"/>
      <c r="AJ19" s="663"/>
      <c r="AK19" s="663"/>
      <c r="AL19" s="664">
        <v>0.5</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933</v>
      </c>
      <c r="S20" s="660"/>
      <c r="T20" s="660"/>
      <c r="U20" s="660"/>
      <c r="V20" s="660"/>
      <c r="W20" s="660"/>
      <c r="X20" s="660"/>
      <c r="Y20" s="661"/>
      <c r="Z20" s="662">
        <v>0</v>
      </c>
      <c r="AA20" s="662"/>
      <c r="AB20" s="662"/>
      <c r="AC20" s="662"/>
      <c r="AD20" s="663">
        <v>933</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8969070</v>
      </c>
      <c r="CS20" s="660"/>
      <c r="CT20" s="660"/>
      <c r="CU20" s="660"/>
      <c r="CV20" s="660"/>
      <c r="CW20" s="660"/>
      <c r="CX20" s="660"/>
      <c r="CY20" s="661"/>
      <c r="CZ20" s="662">
        <v>100</v>
      </c>
      <c r="DA20" s="662"/>
      <c r="DB20" s="662"/>
      <c r="DC20" s="662"/>
      <c r="DD20" s="668">
        <v>409461</v>
      </c>
      <c r="DE20" s="660"/>
      <c r="DF20" s="660"/>
      <c r="DG20" s="660"/>
      <c r="DH20" s="660"/>
      <c r="DI20" s="660"/>
      <c r="DJ20" s="660"/>
      <c r="DK20" s="660"/>
      <c r="DL20" s="660"/>
      <c r="DM20" s="660"/>
      <c r="DN20" s="660"/>
      <c r="DO20" s="660"/>
      <c r="DP20" s="661"/>
      <c r="DQ20" s="668">
        <v>6580377</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1439159</v>
      </c>
      <c r="S21" s="660"/>
      <c r="T21" s="660"/>
      <c r="U21" s="660"/>
      <c r="V21" s="660"/>
      <c r="W21" s="660"/>
      <c r="X21" s="660"/>
      <c r="Y21" s="661"/>
      <c r="Z21" s="662">
        <v>15.1</v>
      </c>
      <c r="AA21" s="662"/>
      <c r="AB21" s="662"/>
      <c r="AC21" s="662"/>
      <c r="AD21" s="663">
        <v>1276500</v>
      </c>
      <c r="AE21" s="663"/>
      <c r="AF21" s="663"/>
      <c r="AG21" s="663"/>
      <c r="AH21" s="663"/>
      <c r="AI21" s="663"/>
      <c r="AJ21" s="663"/>
      <c r="AK21" s="663"/>
      <c r="AL21" s="664">
        <v>21.6</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1276500</v>
      </c>
      <c r="S22" s="660"/>
      <c r="T22" s="660"/>
      <c r="U22" s="660"/>
      <c r="V22" s="660"/>
      <c r="W22" s="660"/>
      <c r="X22" s="660"/>
      <c r="Y22" s="661"/>
      <c r="Z22" s="662">
        <v>13.4</v>
      </c>
      <c r="AA22" s="662"/>
      <c r="AB22" s="662"/>
      <c r="AC22" s="662"/>
      <c r="AD22" s="663">
        <v>1276500</v>
      </c>
      <c r="AE22" s="663"/>
      <c r="AF22" s="663"/>
      <c r="AG22" s="663"/>
      <c r="AH22" s="663"/>
      <c r="AI22" s="663"/>
      <c r="AJ22" s="663"/>
      <c r="AK22" s="663"/>
      <c r="AL22" s="664">
        <v>21.6</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162645</v>
      </c>
      <c r="S23" s="660"/>
      <c r="T23" s="660"/>
      <c r="U23" s="660"/>
      <c r="V23" s="660"/>
      <c r="W23" s="660"/>
      <c r="X23" s="660"/>
      <c r="Y23" s="661"/>
      <c r="Z23" s="662">
        <v>1.7</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v>14</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4105178</v>
      </c>
      <c r="CS24" s="649"/>
      <c r="CT24" s="649"/>
      <c r="CU24" s="649"/>
      <c r="CV24" s="649"/>
      <c r="CW24" s="649"/>
      <c r="CX24" s="649"/>
      <c r="CY24" s="650"/>
      <c r="CZ24" s="653">
        <v>45.8</v>
      </c>
      <c r="DA24" s="654"/>
      <c r="DB24" s="654"/>
      <c r="DC24" s="670"/>
      <c r="DD24" s="694">
        <v>2590152</v>
      </c>
      <c r="DE24" s="649"/>
      <c r="DF24" s="649"/>
      <c r="DG24" s="649"/>
      <c r="DH24" s="649"/>
      <c r="DI24" s="649"/>
      <c r="DJ24" s="649"/>
      <c r="DK24" s="650"/>
      <c r="DL24" s="694">
        <v>2569117</v>
      </c>
      <c r="DM24" s="649"/>
      <c r="DN24" s="649"/>
      <c r="DO24" s="649"/>
      <c r="DP24" s="649"/>
      <c r="DQ24" s="649"/>
      <c r="DR24" s="649"/>
      <c r="DS24" s="649"/>
      <c r="DT24" s="649"/>
      <c r="DU24" s="649"/>
      <c r="DV24" s="650"/>
      <c r="DW24" s="653">
        <v>43</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6057825</v>
      </c>
      <c r="S25" s="660"/>
      <c r="T25" s="660"/>
      <c r="U25" s="660"/>
      <c r="V25" s="660"/>
      <c r="W25" s="660"/>
      <c r="X25" s="660"/>
      <c r="Y25" s="661"/>
      <c r="Z25" s="662">
        <v>63.7</v>
      </c>
      <c r="AA25" s="662"/>
      <c r="AB25" s="662"/>
      <c r="AC25" s="662"/>
      <c r="AD25" s="663">
        <v>5895166</v>
      </c>
      <c r="AE25" s="663"/>
      <c r="AF25" s="663"/>
      <c r="AG25" s="663"/>
      <c r="AH25" s="663"/>
      <c r="AI25" s="663"/>
      <c r="AJ25" s="663"/>
      <c r="AK25" s="663"/>
      <c r="AL25" s="664">
        <v>99.8</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1505140</v>
      </c>
      <c r="CS25" s="691"/>
      <c r="CT25" s="691"/>
      <c r="CU25" s="691"/>
      <c r="CV25" s="691"/>
      <c r="CW25" s="691"/>
      <c r="CX25" s="691"/>
      <c r="CY25" s="692"/>
      <c r="CZ25" s="664">
        <v>16.8</v>
      </c>
      <c r="DA25" s="689"/>
      <c r="DB25" s="689"/>
      <c r="DC25" s="693"/>
      <c r="DD25" s="668">
        <v>1395170</v>
      </c>
      <c r="DE25" s="691"/>
      <c r="DF25" s="691"/>
      <c r="DG25" s="691"/>
      <c r="DH25" s="691"/>
      <c r="DI25" s="691"/>
      <c r="DJ25" s="691"/>
      <c r="DK25" s="692"/>
      <c r="DL25" s="668">
        <v>1385433</v>
      </c>
      <c r="DM25" s="691"/>
      <c r="DN25" s="691"/>
      <c r="DO25" s="691"/>
      <c r="DP25" s="691"/>
      <c r="DQ25" s="691"/>
      <c r="DR25" s="691"/>
      <c r="DS25" s="691"/>
      <c r="DT25" s="691"/>
      <c r="DU25" s="691"/>
      <c r="DV25" s="692"/>
      <c r="DW25" s="664">
        <v>23.2</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v>2616</v>
      </c>
      <c r="S26" s="660"/>
      <c r="T26" s="660"/>
      <c r="U26" s="660"/>
      <c r="V26" s="660"/>
      <c r="W26" s="660"/>
      <c r="X26" s="660"/>
      <c r="Y26" s="661"/>
      <c r="Z26" s="662">
        <v>0</v>
      </c>
      <c r="AA26" s="662"/>
      <c r="AB26" s="662"/>
      <c r="AC26" s="662"/>
      <c r="AD26" s="663">
        <v>2616</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901075</v>
      </c>
      <c r="CS26" s="660"/>
      <c r="CT26" s="660"/>
      <c r="CU26" s="660"/>
      <c r="CV26" s="660"/>
      <c r="CW26" s="660"/>
      <c r="CX26" s="660"/>
      <c r="CY26" s="661"/>
      <c r="CZ26" s="664">
        <v>10</v>
      </c>
      <c r="DA26" s="689"/>
      <c r="DB26" s="689"/>
      <c r="DC26" s="693"/>
      <c r="DD26" s="668">
        <v>828538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41954</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3771993</v>
      </c>
      <c r="BH27" s="660"/>
      <c r="BI27" s="660"/>
      <c r="BJ27" s="660"/>
      <c r="BK27" s="660"/>
      <c r="BL27" s="660"/>
      <c r="BM27" s="660"/>
      <c r="BN27" s="661"/>
      <c r="BO27" s="662">
        <v>100</v>
      </c>
      <c r="BP27" s="662"/>
      <c r="BQ27" s="662"/>
      <c r="BR27" s="662"/>
      <c r="BS27" s="663">
        <v>79879</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1879650</v>
      </c>
      <c r="CS27" s="691"/>
      <c r="CT27" s="691"/>
      <c r="CU27" s="691"/>
      <c r="CV27" s="691"/>
      <c r="CW27" s="691"/>
      <c r="CX27" s="691"/>
      <c r="CY27" s="692"/>
      <c r="CZ27" s="664">
        <v>21</v>
      </c>
      <c r="DA27" s="689"/>
      <c r="DB27" s="689"/>
      <c r="DC27" s="693"/>
      <c r="DD27" s="668">
        <v>474594</v>
      </c>
      <c r="DE27" s="691"/>
      <c r="DF27" s="691"/>
      <c r="DG27" s="691"/>
      <c r="DH27" s="691"/>
      <c r="DI27" s="691"/>
      <c r="DJ27" s="691"/>
      <c r="DK27" s="692"/>
      <c r="DL27" s="668">
        <v>463296</v>
      </c>
      <c r="DM27" s="691"/>
      <c r="DN27" s="691"/>
      <c r="DO27" s="691"/>
      <c r="DP27" s="691"/>
      <c r="DQ27" s="691"/>
      <c r="DR27" s="691"/>
      <c r="DS27" s="691"/>
      <c r="DT27" s="691"/>
      <c r="DU27" s="691"/>
      <c r="DV27" s="692"/>
      <c r="DW27" s="664">
        <v>7.8</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58416</v>
      </c>
      <c r="S28" s="660"/>
      <c r="T28" s="660"/>
      <c r="U28" s="660"/>
      <c r="V28" s="660"/>
      <c r="W28" s="660"/>
      <c r="X28" s="660"/>
      <c r="Y28" s="661"/>
      <c r="Z28" s="662">
        <v>0.6</v>
      </c>
      <c r="AA28" s="662"/>
      <c r="AB28" s="662"/>
      <c r="AC28" s="662"/>
      <c r="AD28" s="663">
        <v>8637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720388</v>
      </c>
      <c r="CS28" s="660"/>
      <c r="CT28" s="660"/>
      <c r="CU28" s="660"/>
      <c r="CV28" s="660"/>
      <c r="CW28" s="660"/>
      <c r="CX28" s="660"/>
      <c r="CY28" s="661"/>
      <c r="CZ28" s="664">
        <v>8</v>
      </c>
      <c r="DA28" s="689"/>
      <c r="DB28" s="689"/>
      <c r="DC28" s="693"/>
      <c r="DD28" s="668">
        <v>720388</v>
      </c>
      <c r="DE28" s="660"/>
      <c r="DF28" s="660"/>
      <c r="DG28" s="660"/>
      <c r="DH28" s="660"/>
      <c r="DI28" s="660"/>
      <c r="DJ28" s="660"/>
      <c r="DK28" s="661"/>
      <c r="DL28" s="668">
        <v>720388</v>
      </c>
      <c r="DM28" s="660"/>
      <c r="DN28" s="660"/>
      <c r="DO28" s="660"/>
      <c r="DP28" s="660"/>
      <c r="DQ28" s="660"/>
      <c r="DR28" s="660"/>
      <c r="DS28" s="660"/>
      <c r="DT28" s="660"/>
      <c r="DU28" s="660"/>
      <c r="DV28" s="661"/>
      <c r="DW28" s="664">
        <v>12.1</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16398</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720388</v>
      </c>
      <c r="CS29" s="691"/>
      <c r="CT29" s="691"/>
      <c r="CU29" s="691"/>
      <c r="CV29" s="691"/>
      <c r="CW29" s="691"/>
      <c r="CX29" s="691"/>
      <c r="CY29" s="692"/>
      <c r="CZ29" s="664">
        <v>8</v>
      </c>
      <c r="DA29" s="689"/>
      <c r="DB29" s="689"/>
      <c r="DC29" s="693"/>
      <c r="DD29" s="668">
        <v>720388</v>
      </c>
      <c r="DE29" s="691"/>
      <c r="DF29" s="691"/>
      <c r="DG29" s="691"/>
      <c r="DH29" s="691"/>
      <c r="DI29" s="691"/>
      <c r="DJ29" s="691"/>
      <c r="DK29" s="692"/>
      <c r="DL29" s="668">
        <v>720388</v>
      </c>
      <c r="DM29" s="691"/>
      <c r="DN29" s="691"/>
      <c r="DO29" s="691"/>
      <c r="DP29" s="691"/>
      <c r="DQ29" s="691"/>
      <c r="DR29" s="691"/>
      <c r="DS29" s="691"/>
      <c r="DT29" s="691"/>
      <c r="DU29" s="691"/>
      <c r="DV29" s="692"/>
      <c r="DW29" s="664">
        <v>12.1</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1568165</v>
      </c>
      <c r="S30" s="660"/>
      <c r="T30" s="660"/>
      <c r="U30" s="660"/>
      <c r="V30" s="660"/>
      <c r="W30" s="660"/>
      <c r="X30" s="660"/>
      <c r="Y30" s="661"/>
      <c r="Z30" s="662">
        <v>16.5</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703898</v>
      </c>
      <c r="CS30" s="660"/>
      <c r="CT30" s="660"/>
      <c r="CU30" s="660"/>
      <c r="CV30" s="660"/>
      <c r="CW30" s="660"/>
      <c r="CX30" s="660"/>
      <c r="CY30" s="661"/>
      <c r="CZ30" s="664">
        <v>7.8</v>
      </c>
      <c r="DA30" s="689"/>
      <c r="DB30" s="689"/>
      <c r="DC30" s="693"/>
      <c r="DD30" s="668">
        <v>703898</v>
      </c>
      <c r="DE30" s="660"/>
      <c r="DF30" s="660"/>
      <c r="DG30" s="660"/>
      <c r="DH30" s="660"/>
      <c r="DI30" s="660"/>
      <c r="DJ30" s="660"/>
      <c r="DK30" s="661"/>
      <c r="DL30" s="668">
        <v>703898</v>
      </c>
      <c r="DM30" s="660"/>
      <c r="DN30" s="660"/>
      <c r="DO30" s="660"/>
      <c r="DP30" s="660"/>
      <c r="DQ30" s="660"/>
      <c r="DR30" s="660"/>
      <c r="DS30" s="660"/>
      <c r="DT30" s="660"/>
      <c r="DU30" s="660"/>
      <c r="DV30" s="661"/>
      <c r="DW30" s="664">
        <v>11.8</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99.3</v>
      </c>
      <c r="BH31" s="703"/>
      <c r="BI31" s="703"/>
      <c r="BJ31" s="703"/>
      <c r="BK31" s="703"/>
      <c r="BL31" s="703"/>
      <c r="BM31" s="654">
        <v>98.1</v>
      </c>
      <c r="BN31" s="703"/>
      <c r="BO31" s="703"/>
      <c r="BP31" s="703"/>
      <c r="BQ31" s="704"/>
      <c r="BR31" s="715">
        <v>99.5</v>
      </c>
      <c r="BS31" s="703"/>
      <c r="BT31" s="703"/>
      <c r="BU31" s="703"/>
      <c r="BV31" s="703"/>
      <c r="BW31" s="703"/>
      <c r="BX31" s="654">
        <v>98.1</v>
      </c>
      <c r="BY31" s="703"/>
      <c r="BZ31" s="703"/>
      <c r="CA31" s="703"/>
      <c r="CB31" s="704"/>
      <c r="CD31" s="697"/>
      <c r="CE31" s="698"/>
      <c r="CF31" s="656" t="s">
        <v>301</v>
      </c>
      <c r="CG31" s="657"/>
      <c r="CH31" s="657"/>
      <c r="CI31" s="657"/>
      <c r="CJ31" s="657"/>
      <c r="CK31" s="657"/>
      <c r="CL31" s="657"/>
      <c r="CM31" s="657"/>
      <c r="CN31" s="657"/>
      <c r="CO31" s="657"/>
      <c r="CP31" s="657"/>
      <c r="CQ31" s="658"/>
      <c r="CR31" s="659">
        <v>16490</v>
      </c>
      <c r="CS31" s="691"/>
      <c r="CT31" s="691"/>
      <c r="CU31" s="691"/>
      <c r="CV31" s="691"/>
      <c r="CW31" s="691"/>
      <c r="CX31" s="691"/>
      <c r="CY31" s="692"/>
      <c r="CZ31" s="664">
        <v>0.2</v>
      </c>
      <c r="DA31" s="689"/>
      <c r="DB31" s="689"/>
      <c r="DC31" s="693"/>
      <c r="DD31" s="668">
        <v>16490</v>
      </c>
      <c r="DE31" s="691"/>
      <c r="DF31" s="691"/>
      <c r="DG31" s="691"/>
      <c r="DH31" s="691"/>
      <c r="DI31" s="691"/>
      <c r="DJ31" s="691"/>
      <c r="DK31" s="692"/>
      <c r="DL31" s="668">
        <v>16490</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771812</v>
      </c>
      <c r="S32" s="660"/>
      <c r="T32" s="660"/>
      <c r="U32" s="660"/>
      <c r="V32" s="660"/>
      <c r="W32" s="660"/>
      <c r="X32" s="660"/>
      <c r="Y32" s="661"/>
      <c r="Z32" s="662">
        <v>8.1</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98.9</v>
      </c>
      <c r="BH32" s="691"/>
      <c r="BI32" s="691"/>
      <c r="BJ32" s="691"/>
      <c r="BK32" s="691"/>
      <c r="BL32" s="691"/>
      <c r="BM32" s="665">
        <v>97.8</v>
      </c>
      <c r="BN32" s="691"/>
      <c r="BO32" s="691"/>
      <c r="BP32" s="691"/>
      <c r="BQ32" s="714"/>
      <c r="BR32" s="716">
        <v>99.5</v>
      </c>
      <c r="BS32" s="691"/>
      <c r="BT32" s="691"/>
      <c r="BU32" s="691"/>
      <c r="BV32" s="691"/>
      <c r="BW32" s="691"/>
      <c r="BX32" s="665">
        <v>98.2</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2286</v>
      </c>
      <c r="S33" s="660"/>
      <c r="T33" s="660"/>
      <c r="U33" s="660"/>
      <c r="V33" s="660"/>
      <c r="W33" s="660"/>
      <c r="X33" s="660"/>
      <c r="Y33" s="661"/>
      <c r="Z33" s="662">
        <v>0</v>
      </c>
      <c r="AA33" s="662"/>
      <c r="AB33" s="662"/>
      <c r="AC33" s="662"/>
      <c r="AD33" s="663">
        <v>1507</v>
      </c>
      <c r="AE33" s="663"/>
      <c r="AF33" s="663"/>
      <c r="AG33" s="663"/>
      <c r="AH33" s="663"/>
      <c r="AI33" s="663"/>
      <c r="AJ33" s="663"/>
      <c r="AK33" s="663"/>
      <c r="AL33" s="664">
        <v>0</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99.6</v>
      </c>
      <c r="BH33" s="718"/>
      <c r="BI33" s="718"/>
      <c r="BJ33" s="718"/>
      <c r="BK33" s="718"/>
      <c r="BL33" s="718"/>
      <c r="BM33" s="719">
        <v>98.5</v>
      </c>
      <c r="BN33" s="718"/>
      <c r="BO33" s="718"/>
      <c r="BP33" s="718"/>
      <c r="BQ33" s="720"/>
      <c r="BR33" s="717">
        <v>99.6</v>
      </c>
      <c r="BS33" s="718"/>
      <c r="BT33" s="718"/>
      <c r="BU33" s="718"/>
      <c r="BV33" s="718"/>
      <c r="BW33" s="718"/>
      <c r="BX33" s="719">
        <v>98.1</v>
      </c>
      <c r="BY33" s="718"/>
      <c r="BZ33" s="718"/>
      <c r="CA33" s="718"/>
      <c r="CB33" s="720"/>
      <c r="CD33" s="656" t="s">
        <v>308</v>
      </c>
      <c r="CE33" s="657"/>
      <c r="CF33" s="657"/>
      <c r="CG33" s="657"/>
      <c r="CH33" s="657"/>
      <c r="CI33" s="657"/>
      <c r="CJ33" s="657"/>
      <c r="CK33" s="657"/>
      <c r="CL33" s="657"/>
      <c r="CM33" s="657"/>
      <c r="CN33" s="657"/>
      <c r="CO33" s="657"/>
      <c r="CP33" s="657"/>
      <c r="CQ33" s="658"/>
      <c r="CR33" s="659">
        <v>4402558</v>
      </c>
      <c r="CS33" s="691"/>
      <c r="CT33" s="691"/>
      <c r="CU33" s="691"/>
      <c r="CV33" s="691"/>
      <c r="CW33" s="691"/>
      <c r="CX33" s="691"/>
      <c r="CY33" s="692"/>
      <c r="CZ33" s="664">
        <v>49.1</v>
      </c>
      <c r="DA33" s="689"/>
      <c r="DB33" s="689"/>
      <c r="DC33" s="693"/>
      <c r="DD33" s="668">
        <v>3795628</v>
      </c>
      <c r="DE33" s="691"/>
      <c r="DF33" s="691"/>
      <c r="DG33" s="691"/>
      <c r="DH33" s="691"/>
      <c r="DI33" s="691"/>
      <c r="DJ33" s="691"/>
      <c r="DK33" s="692"/>
      <c r="DL33" s="668">
        <v>2816515</v>
      </c>
      <c r="DM33" s="691"/>
      <c r="DN33" s="691"/>
      <c r="DO33" s="691"/>
      <c r="DP33" s="691"/>
      <c r="DQ33" s="691"/>
      <c r="DR33" s="691"/>
      <c r="DS33" s="691"/>
      <c r="DT33" s="691"/>
      <c r="DU33" s="691"/>
      <c r="DV33" s="692"/>
      <c r="DW33" s="664">
        <v>47.1</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49514</v>
      </c>
      <c r="S34" s="660"/>
      <c r="T34" s="660"/>
      <c r="U34" s="660"/>
      <c r="V34" s="660"/>
      <c r="W34" s="660"/>
      <c r="X34" s="660"/>
      <c r="Y34" s="661"/>
      <c r="Z34" s="662">
        <v>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1511086</v>
      </c>
      <c r="CS34" s="660"/>
      <c r="CT34" s="660"/>
      <c r="CU34" s="660"/>
      <c r="CV34" s="660"/>
      <c r="CW34" s="660"/>
      <c r="CX34" s="660"/>
      <c r="CY34" s="661"/>
      <c r="CZ34" s="664">
        <v>16.8</v>
      </c>
      <c r="DA34" s="689"/>
      <c r="DB34" s="689"/>
      <c r="DC34" s="693"/>
      <c r="DD34" s="668">
        <v>1223378</v>
      </c>
      <c r="DE34" s="660"/>
      <c r="DF34" s="660"/>
      <c r="DG34" s="660"/>
      <c r="DH34" s="660"/>
      <c r="DI34" s="660"/>
      <c r="DJ34" s="660"/>
      <c r="DK34" s="661"/>
      <c r="DL34" s="668">
        <v>1101110</v>
      </c>
      <c r="DM34" s="660"/>
      <c r="DN34" s="660"/>
      <c r="DO34" s="660"/>
      <c r="DP34" s="660"/>
      <c r="DQ34" s="660"/>
      <c r="DR34" s="660"/>
      <c r="DS34" s="660"/>
      <c r="DT34" s="660"/>
      <c r="DU34" s="660"/>
      <c r="DV34" s="661"/>
      <c r="DW34" s="664">
        <v>18.399999999999999</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299712</v>
      </c>
      <c r="S35" s="660"/>
      <c r="T35" s="660"/>
      <c r="U35" s="660"/>
      <c r="V35" s="660"/>
      <c r="W35" s="660"/>
      <c r="X35" s="660"/>
      <c r="Y35" s="661"/>
      <c r="Z35" s="662">
        <v>3.2</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80098</v>
      </c>
      <c r="CS35" s="691"/>
      <c r="CT35" s="691"/>
      <c r="CU35" s="691"/>
      <c r="CV35" s="691"/>
      <c r="CW35" s="691"/>
      <c r="CX35" s="691"/>
      <c r="CY35" s="692"/>
      <c r="CZ35" s="664">
        <v>0.9</v>
      </c>
      <c r="DA35" s="689"/>
      <c r="DB35" s="689"/>
      <c r="DC35" s="693"/>
      <c r="DD35" s="668">
        <v>78932</v>
      </c>
      <c r="DE35" s="691"/>
      <c r="DF35" s="691"/>
      <c r="DG35" s="691"/>
      <c r="DH35" s="691"/>
      <c r="DI35" s="691"/>
      <c r="DJ35" s="691"/>
      <c r="DK35" s="692"/>
      <c r="DL35" s="668">
        <v>66061</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286682</v>
      </c>
      <c r="S36" s="660"/>
      <c r="T36" s="660"/>
      <c r="U36" s="660"/>
      <c r="V36" s="660"/>
      <c r="W36" s="660"/>
      <c r="X36" s="660"/>
      <c r="Y36" s="661"/>
      <c r="Z36" s="662">
        <v>3</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1252532</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107134</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1916609</v>
      </c>
      <c r="CS36" s="660"/>
      <c r="CT36" s="660"/>
      <c r="CU36" s="660"/>
      <c r="CV36" s="660"/>
      <c r="CW36" s="660"/>
      <c r="CX36" s="660"/>
      <c r="CY36" s="661"/>
      <c r="CZ36" s="664">
        <v>21.4</v>
      </c>
      <c r="DA36" s="689"/>
      <c r="DB36" s="689"/>
      <c r="DC36" s="693"/>
      <c r="DD36" s="668">
        <v>1778904</v>
      </c>
      <c r="DE36" s="660"/>
      <c r="DF36" s="660"/>
      <c r="DG36" s="660"/>
      <c r="DH36" s="660"/>
      <c r="DI36" s="660"/>
      <c r="DJ36" s="660"/>
      <c r="DK36" s="661"/>
      <c r="DL36" s="668">
        <v>967217</v>
      </c>
      <c r="DM36" s="660"/>
      <c r="DN36" s="660"/>
      <c r="DO36" s="660"/>
      <c r="DP36" s="660"/>
      <c r="DQ36" s="660"/>
      <c r="DR36" s="660"/>
      <c r="DS36" s="660"/>
      <c r="DT36" s="660"/>
      <c r="DU36" s="660"/>
      <c r="DV36" s="661"/>
      <c r="DW36" s="664">
        <v>16.2</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71689</v>
      </c>
      <c r="S37" s="660"/>
      <c r="T37" s="660"/>
      <c r="U37" s="660"/>
      <c r="V37" s="660"/>
      <c r="W37" s="660"/>
      <c r="X37" s="660"/>
      <c r="Y37" s="661"/>
      <c r="Z37" s="662">
        <v>0.8</v>
      </c>
      <c r="AA37" s="662"/>
      <c r="AB37" s="662"/>
      <c r="AC37" s="662"/>
      <c r="AD37" s="663">
        <v>31</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381390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97795</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415342</v>
      </c>
      <c r="CS37" s="691"/>
      <c r="CT37" s="691"/>
      <c r="CU37" s="691"/>
      <c r="CV37" s="691"/>
      <c r="CW37" s="691"/>
      <c r="CX37" s="691"/>
      <c r="CY37" s="692"/>
      <c r="CZ37" s="664">
        <v>4.5999999999999996</v>
      </c>
      <c r="DA37" s="689"/>
      <c r="DB37" s="689"/>
      <c r="DC37" s="693"/>
      <c r="DD37" s="668">
        <v>415342</v>
      </c>
      <c r="DE37" s="691"/>
      <c r="DF37" s="691"/>
      <c r="DG37" s="691"/>
      <c r="DH37" s="691"/>
      <c r="DI37" s="691"/>
      <c r="DJ37" s="691"/>
      <c r="DK37" s="692"/>
      <c r="DL37" s="668">
        <v>390549</v>
      </c>
      <c r="DM37" s="691"/>
      <c r="DN37" s="691"/>
      <c r="DO37" s="691"/>
      <c r="DP37" s="691"/>
      <c r="DQ37" s="691"/>
      <c r="DR37" s="691"/>
      <c r="DS37" s="691"/>
      <c r="DT37" s="691"/>
      <c r="DU37" s="691"/>
      <c r="DV37" s="692"/>
      <c r="DW37" s="664">
        <v>6.5</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278300</v>
      </c>
      <c r="S38" s="660"/>
      <c r="T38" s="660"/>
      <c r="U38" s="660"/>
      <c r="V38" s="660"/>
      <c r="W38" s="660"/>
      <c r="X38" s="660"/>
      <c r="Y38" s="661"/>
      <c r="Z38" s="662">
        <v>2.9</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80</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3603</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871062</v>
      </c>
      <c r="CS38" s="660"/>
      <c r="CT38" s="660"/>
      <c r="CU38" s="660"/>
      <c r="CV38" s="660"/>
      <c r="CW38" s="660"/>
      <c r="CX38" s="660"/>
      <c r="CY38" s="661"/>
      <c r="CZ38" s="664">
        <v>9.6999999999999993</v>
      </c>
      <c r="DA38" s="689"/>
      <c r="DB38" s="689"/>
      <c r="DC38" s="693"/>
      <c r="DD38" s="668">
        <v>709115</v>
      </c>
      <c r="DE38" s="660"/>
      <c r="DF38" s="660"/>
      <c r="DG38" s="660"/>
      <c r="DH38" s="660"/>
      <c r="DI38" s="660"/>
      <c r="DJ38" s="660"/>
      <c r="DK38" s="661"/>
      <c r="DL38" s="668">
        <v>682127</v>
      </c>
      <c r="DM38" s="660"/>
      <c r="DN38" s="660"/>
      <c r="DO38" s="660"/>
      <c r="DP38" s="660"/>
      <c r="DQ38" s="660"/>
      <c r="DR38" s="660"/>
      <c r="DS38" s="660"/>
      <c r="DT38" s="660"/>
      <c r="DU38" s="660"/>
      <c r="DV38" s="661"/>
      <c r="DW38" s="664">
        <v>11.4</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5521</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5380</v>
      </c>
      <c r="CS39" s="691"/>
      <c r="CT39" s="691"/>
      <c r="CU39" s="691"/>
      <c r="CV39" s="691"/>
      <c r="CW39" s="691"/>
      <c r="CX39" s="691"/>
      <c r="CY39" s="692"/>
      <c r="CZ39" s="664">
        <v>0.1</v>
      </c>
      <c r="DA39" s="689"/>
      <c r="DB39" s="689"/>
      <c r="DC39" s="693"/>
      <c r="DD39" s="668">
        <v>5299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v>69200</v>
      </c>
      <c r="S40" s="660"/>
      <c r="T40" s="660"/>
      <c r="U40" s="660"/>
      <c r="V40" s="660"/>
      <c r="W40" s="660"/>
      <c r="X40" s="660"/>
      <c r="Y40" s="661"/>
      <c r="Z40" s="662">
        <v>0.7</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100</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18323</v>
      </c>
      <c r="CS40" s="660"/>
      <c r="CT40" s="660"/>
      <c r="CU40" s="660"/>
      <c r="CV40" s="660"/>
      <c r="CW40" s="660"/>
      <c r="CX40" s="660"/>
      <c r="CY40" s="661"/>
      <c r="CZ40" s="664">
        <v>0.2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9505369</v>
      </c>
      <c r="S41" s="732"/>
      <c r="T41" s="732"/>
      <c r="U41" s="732"/>
      <c r="V41" s="732"/>
      <c r="W41" s="732"/>
      <c r="X41" s="732"/>
      <c r="Y41" s="736"/>
      <c r="Z41" s="737">
        <v>100</v>
      </c>
      <c r="AA41" s="737"/>
      <c r="AB41" s="737"/>
      <c r="AC41" s="737"/>
      <c r="AD41" s="738">
        <v>5907957</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192236</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678826</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359</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461334</v>
      </c>
      <c r="CS42" s="691"/>
      <c r="CT42" s="691"/>
      <c r="CU42" s="691"/>
      <c r="CV42" s="691"/>
      <c r="CW42" s="691"/>
      <c r="CX42" s="691"/>
      <c r="CY42" s="692"/>
      <c r="CZ42" s="664">
        <v>5.0999999999999996</v>
      </c>
      <c r="DA42" s="689"/>
      <c r="DB42" s="689"/>
      <c r="DC42" s="693"/>
      <c r="DD42" s="668">
        <v>194597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35681</v>
      </c>
      <c r="CS43" s="691"/>
      <c r="CT43" s="691"/>
      <c r="CU43" s="691"/>
      <c r="CV43" s="691"/>
      <c r="CW43" s="691"/>
      <c r="CX43" s="691"/>
      <c r="CY43" s="692"/>
      <c r="CZ43" s="664">
        <v>0.4</v>
      </c>
      <c r="DA43" s="689"/>
      <c r="DB43" s="689"/>
      <c r="DC43" s="693"/>
      <c r="DD43" s="668">
        <v>35681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409461</v>
      </c>
      <c r="CS44" s="660"/>
      <c r="CT44" s="660"/>
      <c r="CU44" s="660"/>
      <c r="CV44" s="660"/>
      <c r="CW44" s="660"/>
      <c r="CX44" s="660"/>
      <c r="CY44" s="661"/>
      <c r="CZ44" s="664">
        <v>4.5999999999999996</v>
      </c>
      <c r="DA44" s="665"/>
      <c r="DB44" s="665"/>
      <c r="DC44" s="671"/>
      <c r="DD44" s="668">
        <v>180293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77822</v>
      </c>
      <c r="CS45" s="691"/>
      <c r="CT45" s="691"/>
      <c r="CU45" s="691"/>
      <c r="CV45" s="691"/>
      <c r="CW45" s="691"/>
      <c r="CX45" s="691"/>
      <c r="CY45" s="692"/>
      <c r="CZ45" s="664">
        <v>0.9</v>
      </c>
      <c r="DA45" s="689"/>
      <c r="DB45" s="689"/>
      <c r="DC45" s="693"/>
      <c r="DD45" s="668">
        <v>8059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297669</v>
      </c>
      <c r="CS46" s="660"/>
      <c r="CT46" s="660"/>
      <c r="CU46" s="660"/>
      <c r="CV46" s="660"/>
      <c r="CW46" s="660"/>
      <c r="CX46" s="660"/>
      <c r="CY46" s="661"/>
      <c r="CZ46" s="664">
        <v>3.3</v>
      </c>
      <c r="DA46" s="665"/>
      <c r="DB46" s="665"/>
      <c r="DC46" s="671"/>
      <c r="DD46" s="668">
        <v>168264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v>51873</v>
      </c>
      <c r="CS47" s="691"/>
      <c r="CT47" s="691"/>
      <c r="CU47" s="691"/>
      <c r="CV47" s="691"/>
      <c r="CW47" s="691"/>
      <c r="CX47" s="691"/>
      <c r="CY47" s="692"/>
      <c r="CZ47" s="664">
        <v>0.6</v>
      </c>
      <c r="DA47" s="689"/>
      <c r="DB47" s="689"/>
      <c r="DC47" s="693"/>
      <c r="DD47" s="668">
        <v>14304</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8969070</v>
      </c>
      <c r="CS49" s="718"/>
      <c r="CT49" s="718"/>
      <c r="CU49" s="718"/>
      <c r="CV49" s="718"/>
      <c r="CW49" s="718"/>
      <c r="CX49" s="718"/>
      <c r="CY49" s="747"/>
      <c r="CZ49" s="739">
        <v>100</v>
      </c>
      <c r="DA49" s="748"/>
      <c r="DB49" s="748"/>
      <c r="DC49" s="749"/>
      <c r="DD49" s="750">
        <v>6580377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ISdK5xOrrKKVfuGihKBGkQRyJxX8DjunNy4I+49uJ3WmzXueqA6knZ0tQtNrsL6F2x9WiwZdH6fFntKikU/Gg==" saltValue="CNKdgoDgz20zuyqaU/Aw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9454</v>
      </c>
      <c r="R7" s="789"/>
      <c r="S7" s="789"/>
      <c r="T7" s="789"/>
      <c r="U7" s="789"/>
      <c r="V7" s="789">
        <v>8955</v>
      </c>
      <c r="W7" s="789"/>
      <c r="X7" s="789"/>
      <c r="Y7" s="789"/>
      <c r="Z7" s="789"/>
      <c r="AA7" s="789">
        <v>499</v>
      </c>
      <c r="AB7" s="789"/>
      <c r="AC7" s="789"/>
      <c r="AD7" s="789"/>
      <c r="AE7" s="790"/>
      <c r="AF7" s="791">
        <v>455</v>
      </c>
      <c r="AG7" s="792"/>
      <c r="AH7" s="792"/>
      <c r="AI7" s="792"/>
      <c r="AJ7" s="793"/>
      <c r="AK7" s="794">
        <v>300</v>
      </c>
      <c r="AL7" s="795"/>
      <c r="AM7" s="795"/>
      <c r="AN7" s="795"/>
      <c r="AO7" s="795"/>
      <c r="AP7" s="795">
        <v>6281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565</v>
      </c>
      <c r="BT7" s="783"/>
      <c r="BU7" s="783"/>
      <c r="BV7" s="783"/>
      <c r="BW7" s="783"/>
      <c r="BX7" s="783"/>
      <c r="BY7" s="783"/>
      <c r="BZ7" s="783"/>
      <c r="CA7" s="783"/>
      <c r="CB7" s="783"/>
      <c r="CC7" s="783"/>
      <c r="CD7" s="783"/>
      <c r="CE7" s="783"/>
      <c r="CF7" s="783"/>
      <c r="CG7" s="798"/>
      <c r="CH7" s="779">
        <v>63</v>
      </c>
      <c r="CI7" s="780"/>
      <c r="CJ7" s="780"/>
      <c r="CK7" s="780"/>
      <c r="CL7" s="781"/>
      <c r="CM7" s="779">
        <v>1355</v>
      </c>
      <c r="CN7" s="780"/>
      <c r="CO7" s="780"/>
      <c r="CP7" s="780"/>
      <c r="CQ7" s="781"/>
      <c r="CR7" s="779">
        <v>4</v>
      </c>
      <c r="CS7" s="780"/>
      <c r="CT7" s="780"/>
      <c r="CU7" s="780"/>
      <c r="CV7" s="781"/>
      <c r="CW7" s="779" t="s">
        <v>554</v>
      </c>
      <c r="CX7" s="780"/>
      <c r="CY7" s="780"/>
      <c r="CZ7" s="780"/>
      <c r="DA7" s="781"/>
      <c r="DB7" s="779" t="s">
        <v>554</v>
      </c>
      <c r="DC7" s="780"/>
      <c r="DD7" s="780"/>
      <c r="DE7" s="780"/>
      <c r="DF7" s="781"/>
      <c r="DG7" s="779" t="s">
        <v>557</v>
      </c>
      <c r="DH7" s="780"/>
      <c r="DI7" s="780"/>
      <c r="DJ7" s="780"/>
      <c r="DK7" s="781"/>
      <c r="DL7" s="779">
        <v>96</v>
      </c>
      <c r="DM7" s="780"/>
      <c r="DN7" s="780"/>
      <c r="DO7" s="780"/>
      <c r="DP7" s="781"/>
      <c r="DQ7" s="779">
        <v>10</v>
      </c>
      <c r="DR7" s="780"/>
      <c r="DS7" s="780"/>
      <c r="DT7" s="780"/>
      <c r="DU7" s="781"/>
      <c r="DV7" s="782"/>
      <c r="DW7" s="783"/>
      <c r="DX7" s="783"/>
      <c r="DY7" s="783"/>
      <c r="DZ7" s="784"/>
      <c r="EA7" s="234"/>
    </row>
    <row r="8" spans="1:131" s="235" customFormat="1" ht="26.25" customHeight="1" x14ac:dyDescent="0.2">
      <c r="A8" s="238">
        <v>2</v>
      </c>
      <c r="B8" s="816" t="s">
        <v>376</v>
      </c>
      <c r="C8" s="817"/>
      <c r="D8" s="817"/>
      <c r="E8" s="817"/>
      <c r="F8" s="817"/>
      <c r="G8" s="817"/>
      <c r="H8" s="817"/>
      <c r="I8" s="817"/>
      <c r="J8" s="817"/>
      <c r="K8" s="817"/>
      <c r="L8" s="817"/>
      <c r="M8" s="817"/>
      <c r="N8" s="817"/>
      <c r="O8" s="817"/>
      <c r="P8" s="818"/>
      <c r="Q8" s="819">
        <v>51</v>
      </c>
      <c r="R8" s="820"/>
      <c r="S8" s="820"/>
      <c r="T8" s="820"/>
      <c r="U8" s="820"/>
      <c r="V8" s="820">
        <v>14</v>
      </c>
      <c r="W8" s="820"/>
      <c r="X8" s="820"/>
      <c r="Y8" s="820"/>
      <c r="Z8" s="820"/>
      <c r="AA8" s="820">
        <v>37</v>
      </c>
      <c r="AB8" s="820"/>
      <c r="AC8" s="820"/>
      <c r="AD8" s="820"/>
      <c r="AE8" s="821"/>
      <c r="AF8" s="822">
        <v>37</v>
      </c>
      <c r="AG8" s="823"/>
      <c r="AH8" s="823"/>
      <c r="AI8" s="823"/>
      <c r="AJ8" s="824"/>
      <c r="AK8" s="805" t="s">
        <v>554</v>
      </c>
      <c r="AL8" s="806"/>
      <c r="AM8" s="806"/>
      <c r="AN8" s="806"/>
      <c r="AO8" s="806"/>
      <c r="AP8" s="806">
        <v>17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9505</v>
      </c>
      <c r="R23" s="829"/>
      <c r="S23" s="829"/>
      <c r="T23" s="829"/>
      <c r="U23" s="829"/>
      <c r="V23" s="829">
        <v>8969</v>
      </c>
      <c r="W23" s="829"/>
      <c r="X23" s="829"/>
      <c r="Y23" s="829"/>
      <c r="Z23" s="829"/>
      <c r="AA23" s="829">
        <v>536</v>
      </c>
      <c r="AB23" s="829"/>
      <c r="AC23" s="829"/>
      <c r="AD23" s="829"/>
      <c r="AE23" s="830"/>
      <c r="AF23" s="831">
        <v>492</v>
      </c>
      <c r="AG23" s="829"/>
      <c r="AH23" s="829"/>
      <c r="AI23" s="829"/>
      <c r="AJ23" s="832"/>
      <c r="AK23" s="833"/>
      <c r="AL23" s="834"/>
      <c r="AM23" s="834"/>
      <c r="AN23" s="834"/>
      <c r="AO23" s="834"/>
      <c r="AP23" s="829">
        <v>6298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2853</v>
      </c>
      <c r="R28" s="859"/>
      <c r="S28" s="859"/>
      <c r="T28" s="859"/>
      <c r="U28" s="859"/>
      <c r="V28" s="859">
        <v>2746</v>
      </c>
      <c r="W28" s="859"/>
      <c r="X28" s="859"/>
      <c r="Y28" s="859"/>
      <c r="Z28" s="859"/>
      <c r="AA28" s="859">
        <v>107</v>
      </c>
      <c r="AB28" s="859"/>
      <c r="AC28" s="859"/>
      <c r="AD28" s="859"/>
      <c r="AE28" s="860"/>
      <c r="AF28" s="861">
        <v>107</v>
      </c>
      <c r="AG28" s="859"/>
      <c r="AH28" s="859"/>
      <c r="AI28" s="859"/>
      <c r="AJ28" s="862"/>
      <c r="AK28" s="863" t="s">
        <v>554</v>
      </c>
      <c r="AL28" s="864"/>
      <c r="AM28" s="864"/>
      <c r="AN28" s="864"/>
      <c r="AO28" s="864"/>
      <c r="AP28" s="864" t="s">
        <v>554</v>
      </c>
      <c r="AQ28" s="864"/>
      <c r="AR28" s="864"/>
      <c r="AS28" s="864"/>
      <c r="AT28" s="864"/>
      <c r="AU28" s="864" t="s">
        <v>555</v>
      </c>
      <c r="AV28" s="864"/>
      <c r="AW28" s="864"/>
      <c r="AX28" s="864"/>
      <c r="AY28" s="864"/>
      <c r="AZ28" s="865" t="s">
        <v>554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2463</v>
      </c>
      <c r="R29" s="820"/>
      <c r="S29" s="820"/>
      <c r="T29" s="820"/>
      <c r="U29" s="820"/>
      <c r="V29" s="820">
        <v>2242</v>
      </c>
      <c r="W29" s="820"/>
      <c r="X29" s="820"/>
      <c r="Y29" s="820"/>
      <c r="Z29" s="820"/>
      <c r="AA29" s="820">
        <v>221</v>
      </c>
      <c r="AB29" s="820"/>
      <c r="AC29" s="820"/>
      <c r="AD29" s="820"/>
      <c r="AE29" s="821"/>
      <c r="AF29" s="822">
        <v>221</v>
      </c>
      <c r="AG29" s="823"/>
      <c r="AH29" s="823"/>
      <c r="AI29" s="823"/>
      <c r="AJ29" s="824"/>
      <c r="AK29" s="870" t="s">
        <v>554</v>
      </c>
      <c r="AL29" s="866"/>
      <c r="AM29" s="866"/>
      <c r="AN29" s="866"/>
      <c r="AO29" s="866"/>
      <c r="AP29" s="866" t="s">
        <v>556</v>
      </c>
      <c r="AQ29" s="866"/>
      <c r="AR29" s="866"/>
      <c r="AS29" s="866"/>
      <c r="AT29" s="866"/>
      <c r="AU29" s="866" t="s">
        <v>554</v>
      </c>
      <c r="AV29" s="866"/>
      <c r="AW29" s="866"/>
      <c r="AX29" s="866"/>
      <c r="AY29" s="866"/>
      <c r="AZ29" s="867" t="s">
        <v>556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381</v>
      </c>
      <c r="R30" s="820"/>
      <c r="S30" s="820"/>
      <c r="T30" s="820"/>
      <c r="U30" s="820"/>
      <c r="V30" s="820">
        <v>376</v>
      </c>
      <c r="W30" s="820"/>
      <c r="X30" s="820"/>
      <c r="Y30" s="820"/>
      <c r="Z30" s="820"/>
      <c r="AA30" s="820">
        <v>5</v>
      </c>
      <c r="AB30" s="820"/>
      <c r="AC30" s="820"/>
      <c r="AD30" s="820"/>
      <c r="AE30" s="821"/>
      <c r="AF30" s="822">
        <v>5</v>
      </c>
      <c r="AG30" s="823"/>
      <c r="AH30" s="823"/>
      <c r="AI30" s="823"/>
      <c r="AJ30" s="824"/>
      <c r="AK30" s="870" t="s">
        <v>556</v>
      </c>
      <c r="AL30" s="866"/>
      <c r="AM30" s="866"/>
      <c r="AN30" s="866"/>
      <c r="AO30" s="866"/>
      <c r="AP30" s="866" t="s">
        <v>554</v>
      </c>
      <c r="AQ30" s="866"/>
      <c r="AR30" s="866"/>
      <c r="AS30" s="866"/>
      <c r="AT30" s="866"/>
      <c r="AU30" s="866" t="s">
        <v>556</v>
      </c>
      <c r="AV30" s="866"/>
      <c r="AW30" s="866"/>
      <c r="AX30" s="866"/>
      <c r="AY30" s="866"/>
      <c r="AZ30" s="867" t="s">
        <v>554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344</v>
      </c>
      <c r="R31" s="820"/>
      <c r="S31" s="820"/>
      <c r="T31" s="820"/>
      <c r="U31" s="820"/>
      <c r="V31" s="820">
        <v>345</v>
      </c>
      <c r="W31" s="820"/>
      <c r="X31" s="820"/>
      <c r="Y31" s="820"/>
      <c r="Z31" s="820"/>
      <c r="AA31" s="820">
        <v>-1</v>
      </c>
      <c r="AB31" s="820"/>
      <c r="AC31" s="820"/>
      <c r="AD31" s="820"/>
      <c r="AE31" s="821"/>
      <c r="AF31" s="822">
        <v>355</v>
      </c>
      <c r="AG31" s="823"/>
      <c r="AH31" s="823"/>
      <c r="AI31" s="823"/>
      <c r="AJ31" s="824"/>
      <c r="AK31" s="870">
        <v>0</v>
      </c>
      <c r="AL31" s="866"/>
      <c r="AM31" s="866"/>
      <c r="AN31" s="866"/>
      <c r="AO31" s="866"/>
      <c r="AP31" s="866">
        <v>651</v>
      </c>
      <c r="AQ31" s="866"/>
      <c r="AR31" s="866"/>
      <c r="AS31" s="866"/>
      <c r="AT31" s="866"/>
      <c r="AU31" s="866">
        <v>20</v>
      </c>
      <c r="AV31" s="866"/>
      <c r="AW31" s="866"/>
      <c r="AX31" s="866"/>
      <c r="AY31" s="866"/>
      <c r="AZ31" s="867" t="s">
        <v>554</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709</v>
      </c>
      <c r="R32" s="820"/>
      <c r="S32" s="820"/>
      <c r="T32" s="820"/>
      <c r="U32" s="820"/>
      <c r="V32" s="820">
        <v>587</v>
      </c>
      <c r="W32" s="820"/>
      <c r="X32" s="820"/>
      <c r="Y32" s="820"/>
      <c r="Z32" s="820"/>
      <c r="AA32" s="820">
        <v>122</v>
      </c>
      <c r="AB32" s="820"/>
      <c r="AC32" s="820"/>
      <c r="AD32" s="820"/>
      <c r="AE32" s="821"/>
      <c r="AF32" s="822">
        <v>126</v>
      </c>
      <c r="AG32" s="823"/>
      <c r="AH32" s="823"/>
      <c r="AI32" s="823"/>
      <c r="AJ32" s="824"/>
      <c r="AK32" s="870">
        <v>381</v>
      </c>
      <c r="AL32" s="866"/>
      <c r="AM32" s="866"/>
      <c r="AN32" s="866"/>
      <c r="AO32" s="866"/>
      <c r="AP32" s="866">
        <v>3719</v>
      </c>
      <c r="AQ32" s="866"/>
      <c r="AR32" s="866"/>
      <c r="AS32" s="866"/>
      <c r="AT32" s="866"/>
      <c r="AU32" s="866">
        <v>2429</v>
      </c>
      <c r="AV32" s="866"/>
      <c r="AW32" s="866"/>
      <c r="AX32" s="866"/>
      <c r="AY32" s="866"/>
      <c r="AZ32" s="867" t="s">
        <v>557</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814</v>
      </c>
      <c r="AG63" s="880"/>
      <c r="AH63" s="880"/>
      <c r="AI63" s="880"/>
      <c r="AJ63" s="881"/>
      <c r="AK63" s="882"/>
      <c r="AL63" s="877"/>
      <c r="AM63" s="877"/>
      <c r="AN63" s="877"/>
      <c r="AO63" s="877"/>
      <c r="AP63" s="880">
        <v>4370</v>
      </c>
      <c r="AQ63" s="880"/>
      <c r="AR63" s="880"/>
      <c r="AS63" s="880"/>
      <c r="AT63" s="880"/>
      <c r="AU63" s="880">
        <v>2449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400</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566</v>
      </c>
      <c r="C68" s="906"/>
      <c r="D68" s="906"/>
      <c r="E68" s="906"/>
      <c r="F68" s="906"/>
      <c r="G68" s="906"/>
      <c r="H68" s="906"/>
      <c r="I68" s="906"/>
      <c r="J68" s="906"/>
      <c r="K68" s="906"/>
      <c r="L68" s="906"/>
      <c r="M68" s="906"/>
      <c r="N68" s="906"/>
      <c r="O68" s="906"/>
      <c r="P68" s="907"/>
      <c r="Q68" s="908">
        <v>7869</v>
      </c>
      <c r="R68" s="902"/>
      <c r="S68" s="902"/>
      <c r="T68" s="902"/>
      <c r="U68" s="902"/>
      <c r="V68" s="902">
        <v>7783</v>
      </c>
      <c r="W68" s="902"/>
      <c r="X68" s="902"/>
      <c r="Y68" s="902"/>
      <c r="Z68" s="902"/>
      <c r="AA68" s="902">
        <v>85</v>
      </c>
      <c r="AB68" s="902"/>
      <c r="AC68" s="902"/>
      <c r="AD68" s="902"/>
      <c r="AE68" s="902"/>
      <c r="AF68" s="902">
        <v>85</v>
      </c>
      <c r="AG68" s="902"/>
      <c r="AH68" s="902"/>
      <c r="AI68" s="902"/>
      <c r="AJ68" s="902"/>
      <c r="AK68" s="902">
        <v>52</v>
      </c>
      <c r="AL68" s="902"/>
      <c r="AM68" s="902"/>
      <c r="AN68" s="902"/>
      <c r="AO68" s="902"/>
      <c r="AP68" s="902" t="s">
        <v>558</v>
      </c>
      <c r="AQ68" s="902"/>
      <c r="AR68" s="902"/>
      <c r="AS68" s="902"/>
      <c r="AT68" s="902"/>
      <c r="AU68" s="902" t="s">
        <v>556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567</v>
      </c>
      <c r="C69" s="910"/>
      <c r="D69" s="910"/>
      <c r="E69" s="910"/>
      <c r="F69" s="910"/>
      <c r="G69" s="910"/>
      <c r="H69" s="910"/>
      <c r="I69" s="910"/>
      <c r="J69" s="910"/>
      <c r="K69" s="910"/>
      <c r="L69" s="910"/>
      <c r="M69" s="910"/>
      <c r="N69" s="910"/>
      <c r="O69" s="910"/>
      <c r="P69" s="911"/>
      <c r="Q69" s="912">
        <v>43</v>
      </c>
      <c r="R69" s="866"/>
      <c r="S69" s="866"/>
      <c r="T69" s="866"/>
      <c r="U69" s="866"/>
      <c r="V69" s="866">
        <v>38</v>
      </c>
      <c r="W69" s="866"/>
      <c r="X69" s="866"/>
      <c r="Y69" s="866"/>
      <c r="Z69" s="866"/>
      <c r="AA69" s="866">
        <v>5</v>
      </c>
      <c r="AB69" s="866"/>
      <c r="AC69" s="866"/>
      <c r="AD69" s="866"/>
      <c r="AE69" s="866"/>
      <c r="AF69" s="866">
        <v>5</v>
      </c>
      <c r="AG69" s="866"/>
      <c r="AH69" s="866"/>
      <c r="AI69" s="866"/>
      <c r="AJ69" s="866"/>
      <c r="AK69" s="866">
        <v>26</v>
      </c>
      <c r="AL69" s="866"/>
      <c r="AM69" s="866"/>
      <c r="AN69" s="866"/>
      <c r="AO69" s="866"/>
      <c r="AP69" s="866" t="s">
        <v>559</v>
      </c>
      <c r="AQ69" s="866"/>
      <c r="AR69" s="866"/>
      <c r="AS69" s="866"/>
      <c r="AT69" s="866"/>
      <c r="AU69" s="866" t="s">
        <v>560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561</v>
      </c>
      <c r="C70" s="910"/>
      <c r="D70" s="910"/>
      <c r="E70" s="910"/>
      <c r="F70" s="910"/>
      <c r="G70" s="910"/>
      <c r="H70" s="910"/>
      <c r="I70" s="910"/>
      <c r="J70" s="910"/>
      <c r="K70" s="910"/>
      <c r="L70" s="910"/>
      <c r="M70" s="910"/>
      <c r="N70" s="910"/>
      <c r="O70" s="910"/>
      <c r="P70" s="911"/>
      <c r="Q70" s="912">
        <v>369</v>
      </c>
      <c r="R70" s="866"/>
      <c r="S70" s="866"/>
      <c r="T70" s="866"/>
      <c r="U70" s="866"/>
      <c r="V70" s="866">
        <v>358</v>
      </c>
      <c r="W70" s="866"/>
      <c r="X70" s="866"/>
      <c r="Y70" s="866"/>
      <c r="Z70" s="866"/>
      <c r="AA70" s="866">
        <v>10</v>
      </c>
      <c r="AB70" s="866"/>
      <c r="AC70" s="866"/>
      <c r="AD70" s="866"/>
      <c r="AE70" s="866"/>
      <c r="AF70" s="866">
        <v>10</v>
      </c>
      <c r="AG70" s="866"/>
      <c r="AH70" s="866"/>
      <c r="AI70" s="866"/>
      <c r="AJ70" s="866"/>
      <c r="AK70" s="866">
        <v>249</v>
      </c>
      <c r="AL70" s="866"/>
      <c r="AM70" s="866"/>
      <c r="AN70" s="866"/>
      <c r="AO70" s="866"/>
      <c r="AP70" s="866" t="s">
        <v>554</v>
      </c>
      <c r="AQ70" s="866"/>
      <c r="AR70" s="866"/>
      <c r="AS70" s="866"/>
      <c r="AT70" s="866"/>
      <c r="AU70" s="866" t="s">
        <v>564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562</v>
      </c>
      <c r="C71" s="910"/>
      <c r="D71" s="910"/>
      <c r="E71" s="910"/>
      <c r="F71" s="910"/>
      <c r="G71" s="910"/>
      <c r="H71" s="910"/>
      <c r="I71" s="910"/>
      <c r="J71" s="910"/>
      <c r="K71" s="910"/>
      <c r="L71" s="910"/>
      <c r="M71" s="910"/>
      <c r="N71" s="910"/>
      <c r="O71" s="910"/>
      <c r="P71" s="911"/>
      <c r="Q71" s="912">
        <v>241808</v>
      </c>
      <c r="R71" s="866"/>
      <c r="S71" s="866"/>
      <c r="T71" s="866"/>
      <c r="U71" s="866"/>
      <c r="V71" s="866">
        <v>236655</v>
      </c>
      <c r="W71" s="866"/>
      <c r="X71" s="866"/>
      <c r="Y71" s="866"/>
      <c r="Z71" s="866"/>
      <c r="AA71" s="866">
        <v>5153</v>
      </c>
      <c r="AB71" s="866"/>
      <c r="AC71" s="866"/>
      <c r="AD71" s="866"/>
      <c r="AE71" s="866"/>
      <c r="AF71" s="866">
        <v>5153</v>
      </c>
      <c r="AG71" s="866"/>
      <c r="AH71" s="866"/>
      <c r="AI71" s="866"/>
      <c r="AJ71" s="866"/>
      <c r="AK71" s="866">
        <v>5058</v>
      </c>
      <c r="AL71" s="866"/>
      <c r="AM71" s="866"/>
      <c r="AN71" s="866"/>
      <c r="AO71" s="866"/>
      <c r="AP71" s="866" t="s">
        <v>557</v>
      </c>
      <c r="AQ71" s="866"/>
      <c r="AR71" s="866"/>
      <c r="AS71" s="866"/>
      <c r="AT71" s="866"/>
      <c r="AU71" s="866" t="s">
        <v>557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563</v>
      </c>
      <c r="C72" s="910"/>
      <c r="D72" s="910"/>
      <c r="E72" s="910"/>
      <c r="F72" s="910"/>
      <c r="G72" s="910"/>
      <c r="H72" s="910"/>
      <c r="I72" s="910"/>
      <c r="J72" s="910"/>
      <c r="K72" s="910"/>
      <c r="L72" s="910"/>
      <c r="M72" s="910"/>
      <c r="N72" s="910"/>
      <c r="O72" s="910"/>
      <c r="P72" s="911"/>
      <c r="Q72" s="912">
        <v>5048</v>
      </c>
      <c r="R72" s="866"/>
      <c r="S72" s="866"/>
      <c r="T72" s="866"/>
      <c r="U72" s="866"/>
      <c r="V72" s="866">
        <v>4653</v>
      </c>
      <c r="W72" s="866"/>
      <c r="X72" s="866"/>
      <c r="Y72" s="866"/>
      <c r="Z72" s="866"/>
      <c r="AA72" s="866">
        <v>395</v>
      </c>
      <c r="AB72" s="866"/>
      <c r="AC72" s="866"/>
      <c r="AD72" s="866"/>
      <c r="AE72" s="866"/>
      <c r="AF72" s="866">
        <v>395</v>
      </c>
      <c r="AG72" s="866"/>
      <c r="AH72" s="866"/>
      <c r="AI72" s="866"/>
      <c r="AJ72" s="866"/>
      <c r="AK72" s="866" t="s">
        <v>554</v>
      </c>
      <c r="AL72" s="866"/>
      <c r="AM72" s="866"/>
      <c r="AN72" s="866"/>
      <c r="AO72" s="866"/>
      <c r="AP72" s="866">
        <v>5337</v>
      </c>
      <c r="AQ72" s="866"/>
      <c r="AR72" s="866"/>
      <c r="AS72" s="866"/>
      <c r="AT72" s="866"/>
      <c r="AU72" s="866">
        <v>502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5648</v>
      </c>
      <c r="AG88" s="880"/>
      <c r="AH88" s="880"/>
      <c r="AI88" s="880"/>
      <c r="AJ88" s="880"/>
      <c r="AK88" s="877"/>
      <c r="AL88" s="877"/>
      <c r="AM88" s="877"/>
      <c r="AN88" s="877"/>
      <c r="AO88" s="877"/>
      <c r="AP88" s="880">
        <v>5337</v>
      </c>
      <c r="AQ88" s="880"/>
      <c r="AR88" s="880"/>
      <c r="AS88" s="880"/>
      <c r="AT88" s="880"/>
      <c r="AU88" s="880">
        <v>502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v>
      </c>
      <c r="CS102" s="888"/>
      <c r="CT102" s="888"/>
      <c r="CU102" s="888"/>
      <c r="CV102" s="927"/>
      <c r="CW102" s="926" t="s">
        <v>558</v>
      </c>
      <c r="CX102" s="888"/>
      <c r="CY102" s="888"/>
      <c r="CZ102" s="888"/>
      <c r="DA102" s="927"/>
      <c r="DB102" s="926" t="s">
        <v>556</v>
      </c>
      <c r="DC102" s="888"/>
      <c r="DD102" s="888"/>
      <c r="DE102" s="888"/>
      <c r="DF102" s="927"/>
      <c r="DG102" s="926" t="s">
        <v>554</v>
      </c>
      <c r="DH102" s="888"/>
      <c r="DI102" s="888"/>
      <c r="DJ102" s="888"/>
      <c r="DK102" s="927"/>
      <c r="DL102" s="926">
        <v>96</v>
      </c>
      <c r="DM102" s="888"/>
      <c r="DN102" s="888"/>
      <c r="DO102" s="888"/>
      <c r="DP102" s="927"/>
      <c r="DQ102" s="926">
        <v>10</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295</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295</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295</v>
      </c>
      <c r="DR109" s="929"/>
      <c r="DS109" s="929"/>
      <c r="DT109" s="929"/>
      <c r="DU109" s="930"/>
      <c r="DV109" s="928" t="s">
        <v>412</v>
      </c>
      <c r="DW109" s="929"/>
      <c r="DX109" s="929"/>
      <c r="DY109" s="929"/>
      <c r="DZ109" s="931"/>
    </row>
    <row r="110" spans="1:131" s="230" customFormat="1" ht="26.25" customHeight="1" x14ac:dyDescent="0.2">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665031</v>
      </c>
      <c r="AB110" s="936"/>
      <c r="AC110" s="936"/>
      <c r="AD110" s="936"/>
      <c r="AE110" s="937"/>
      <c r="AF110" s="938">
        <v>711525</v>
      </c>
      <c r="AG110" s="936"/>
      <c r="AH110" s="936"/>
      <c r="AI110" s="936"/>
      <c r="AJ110" s="937"/>
      <c r="AK110" s="938">
        <v>720388</v>
      </c>
      <c r="AL110" s="936"/>
      <c r="AM110" s="936"/>
      <c r="AN110" s="936"/>
      <c r="AO110" s="937"/>
      <c r="AP110" s="939">
        <v>13.7</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7146749</v>
      </c>
      <c r="BR110" s="967"/>
      <c r="BS110" s="967"/>
      <c r="BT110" s="967"/>
      <c r="BU110" s="967"/>
      <c r="BV110" s="967">
        <v>6723526</v>
      </c>
      <c r="BW110" s="967"/>
      <c r="BX110" s="967"/>
      <c r="BY110" s="967"/>
      <c r="BZ110" s="967"/>
      <c r="CA110" s="967">
        <v>6297928</v>
      </c>
      <c r="CB110" s="967"/>
      <c r="CC110" s="967"/>
      <c r="CD110" s="967"/>
      <c r="CE110" s="967"/>
      <c r="CF110" s="980">
        <v>119.5</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2870655</v>
      </c>
      <c r="BR112" s="962"/>
      <c r="BS112" s="962"/>
      <c r="BT112" s="962"/>
      <c r="BU112" s="962"/>
      <c r="BV112" s="962">
        <v>2607777</v>
      </c>
      <c r="BW112" s="962"/>
      <c r="BX112" s="962"/>
      <c r="BY112" s="962"/>
      <c r="BZ112" s="962"/>
      <c r="CA112" s="962">
        <v>2448179</v>
      </c>
      <c r="CB112" s="962"/>
      <c r="CC112" s="962"/>
      <c r="CD112" s="962"/>
      <c r="CE112" s="962"/>
      <c r="CF112" s="956">
        <v>46.5</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270088</v>
      </c>
      <c r="AB113" s="974"/>
      <c r="AC113" s="974"/>
      <c r="AD113" s="974"/>
      <c r="AE113" s="975"/>
      <c r="AF113" s="976">
        <v>287804</v>
      </c>
      <c r="AG113" s="974"/>
      <c r="AH113" s="974"/>
      <c r="AI113" s="974"/>
      <c r="AJ113" s="975"/>
      <c r="AK113" s="976">
        <v>280509</v>
      </c>
      <c r="AL113" s="974"/>
      <c r="AM113" s="974"/>
      <c r="AN113" s="974"/>
      <c r="AO113" s="975"/>
      <c r="AP113" s="977">
        <v>5.3</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536302</v>
      </c>
      <c r="BR113" s="962"/>
      <c r="BS113" s="962"/>
      <c r="BT113" s="962"/>
      <c r="BU113" s="962"/>
      <c r="BV113" s="962">
        <v>500399</v>
      </c>
      <c r="BW113" s="962"/>
      <c r="BX113" s="962"/>
      <c r="BY113" s="962"/>
      <c r="BZ113" s="962"/>
      <c r="CA113" s="962">
        <v>501673</v>
      </c>
      <c r="CB113" s="962"/>
      <c r="CC113" s="962"/>
      <c r="CD113" s="962"/>
      <c r="CE113" s="962"/>
      <c r="CF113" s="956">
        <v>9.5</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33295</v>
      </c>
      <c r="AB114" s="995"/>
      <c r="AC114" s="995"/>
      <c r="AD114" s="995"/>
      <c r="AE114" s="996"/>
      <c r="AF114" s="997">
        <v>54686</v>
      </c>
      <c r="AG114" s="995"/>
      <c r="AH114" s="995"/>
      <c r="AI114" s="995"/>
      <c r="AJ114" s="996"/>
      <c r="AK114" s="997">
        <v>89663</v>
      </c>
      <c r="AL114" s="995"/>
      <c r="AM114" s="995"/>
      <c r="AN114" s="995"/>
      <c r="AO114" s="996"/>
      <c r="AP114" s="998">
        <v>1.7</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t="s">
        <v>122</v>
      </c>
      <c r="BR114" s="962"/>
      <c r="BS114" s="962"/>
      <c r="BT114" s="962"/>
      <c r="BU114" s="962"/>
      <c r="BV114" s="962" t="s">
        <v>122</v>
      </c>
      <c r="BW114" s="962"/>
      <c r="BX114" s="962"/>
      <c r="BY114" s="962"/>
      <c r="BZ114" s="962"/>
      <c r="CA114" s="962" t="s">
        <v>122</v>
      </c>
      <c r="CB114" s="962"/>
      <c r="CC114" s="962"/>
      <c r="CD114" s="962"/>
      <c r="CE114" s="962"/>
      <c r="CF114" s="956" t="s">
        <v>122</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v>10274</v>
      </c>
      <c r="BR115" s="962"/>
      <c r="BS115" s="962"/>
      <c r="BT115" s="962"/>
      <c r="BU115" s="962"/>
      <c r="BV115" s="962">
        <v>9945</v>
      </c>
      <c r="BW115" s="962"/>
      <c r="BX115" s="962"/>
      <c r="BY115" s="962"/>
      <c r="BZ115" s="962"/>
      <c r="CA115" s="962">
        <v>9613</v>
      </c>
      <c r="CB115" s="962"/>
      <c r="CC115" s="962"/>
      <c r="CD115" s="962"/>
      <c r="CE115" s="962"/>
      <c r="CF115" s="956">
        <v>0.2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968414</v>
      </c>
      <c r="AB117" s="1015"/>
      <c r="AC117" s="1015"/>
      <c r="AD117" s="1015"/>
      <c r="AE117" s="1016"/>
      <c r="AF117" s="1017">
        <v>1054015</v>
      </c>
      <c r="AG117" s="1015"/>
      <c r="AH117" s="1015"/>
      <c r="AI117" s="1015"/>
      <c r="AJ117" s="1016"/>
      <c r="AK117" s="1017">
        <v>1090560</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295</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442</v>
      </c>
      <c r="BP119" s="1041"/>
      <c r="BQ119" s="1035">
        <v>10563980</v>
      </c>
      <c r="BR119" s="1036"/>
      <c r="BS119" s="1036"/>
      <c r="BT119" s="1036"/>
      <c r="BU119" s="1036"/>
      <c r="BV119" s="1036">
        <v>9841647</v>
      </c>
      <c r="BW119" s="1036"/>
      <c r="BX119" s="1036"/>
      <c r="BY119" s="1036"/>
      <c r="BZ119" s="1036"/>
      <c r="CA119" s="1036">
        <v>9257393</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1941660</v>
      </c>
      <c r="BR120" s="967"/>
      <c r="BS120" s="967"/>
      <c r="BT120" s="967"/>
      <c r="BU120" s="967"/>
      <c r="BV120" s="967">
        <v>2408973</v>
      </c>
      <c r="BW120" s="967"/>
      <c r="BX120" s="967"/>
      <c r="BY120" s="967"/>
      <c r="BZ120" s="967"/>
      <c r="CA120" s="967">
        <v>2500644</v>
      </c>
      <c r="CB120" s="967"/>
      <c r="CC120" s="967"/>
      <c r="CD120" s="967"/>
      <c r="CE120" s="967"/>
      <c r="CF120" s="980">
        <v>47.5</v>
      </c>
      <c r="CG120" s="981"/>
      <c r="CH120" s="981"/>
      <c r="CI120" s="981"/>
      <c r="CJ120" s="981"/>
      <c r="CK120" s="1042" t="s">
        <v>446</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2866315</v>
      </c>
      <c r="DH120" s="967"/>
      <c r="DI120" s="967"/>
      <c r="DJ120" s="967"/>
      <c r="DK120" s="967"/>
      <c r="DL120" s="967">
        <v>2587709</v>
      </c>
      <c r="DM120" s="967"/>
      <c r="DN120" s="967"/>
      <c r="DO120" s="967"/>
      <c r="DP120" s="967"/>
      <c r="DQ120" s="967">
        <v>2428664</v>
      </c>
      <c r="DR120" s="967"/>
      <c r="DS120" s="967"/>
      <c r="DT120" s="967"/>
      <c r="DU120" s="967"/>
      <c r="DV120" s="968">
        <v>46.1</v>
      </c>
      <c r="DW120" s="968"/>
      <c r="DX120" s="968"/>
      <c r="DY120" s="968"/>
      <c r="DZ120" s="969"/>
    </row>
    <row r="121" spans="1:130" s="230" customFormat="1" ht="26.25" customHeight="1" x14ac:dyDescent="0.2">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4340</v>
      </c>
      <c r="DH121" s="962"/>
      <c r="DI121" s="962"/>
      <c r="DJ121" s="962"/>
      <c r="DK121" s="962"/>
      <c r="DL121" s="962">
        <v>20068</v>
      </c>
      <c r="DM121" s="962"/>
      <c r="DN121" s="962"/>
      <c r="DO121" s="962"/>
      <c r="DP121" s="962"/>
      <c r="DQ121" s="962">
        <v>19515</v>
      </c>
      <c r="DR121" s="962"/>
      <c r="DS121" s="962"/>
      <c r="DT121" s="962"/>
      <c r="DU121" s="962"/>
      <c r="DV121" s="963">
        <v>0.4</v>
      </c>
      <c r="DW121" s="963"/>
      <c r="DX121" s="963"/>
      <c r="DY121" s="963"/>
      <c r="DZ121" s="964"/>
    </row>
    <row r="122" spans="1:130" s="230" customFormat="1" ht="26.25" customHeight="1" x14ac:dyDescent="0.2">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8151607</v>
      </c>
      <c r="BR122" s="1036"/>
      <c r="BS122" s="1036"/>
      <c r="BT122" s="1036"/>
      <c r="BU122" s="1036"/>
      <c r="BV122" s="1036">
        <v>7831294</v>
      </c>
      <c r="BW122" s="1036"/>
      <c r="BX122" s="1036"/>
      <c r="BY122" s="1036"/>
      <c r="BZ122" s="1036"/>
      <c r="CA122" s="1036">
        <v>7481354</v>
      </c>
      <c r="CB122" s="1036"/>
      <c r="CC122" s="1036"/>
      <c r="CD122" s="1036"/>
      <c r="CE122" s="1036"/>
      <c r="CF122" s="1053">
        <v>142</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450</v>
      </c>
      <c r="BP123" s="1041"/>
      <c r="BQ123" s="1099">
        <v>10093267</v>
      </c>
      <c r="BR123" s="1100"/>
      <c r="BS123" s="1100"/>
      <c r="BT123" s="1100"/>
      <c r="BU123" s="1100"/>
      <c r="BV123" s="1100">
        <v>10240267</v>
      </c>
      <c r="BW123" s="1100"/>
      <c r="BX123" s="1100"/>
      <c r="BY123" s="1100"/>
      <c r="BZ123" s="1100"/>
      <c r="CA123" s="1100">
        <v>9981998</v>
      </c>
      <c r="CB123" s="1100"/>
      <c r="CC123" s="1100"/>
      <c r="CD123" s="1100"/>
      <c r="CE123" s="1100"/>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8.9</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14.5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v>10274</v>
      </c>
      <c r="DH128" s="1074"/>
      <c r="DI128" s="1074"/>
      <c r="DJ128" s="1074"/>
      <c r="DK128" s="1074"/>
      <c r="DL128" s="1074">
        <v>9945</v>
      </c>
      <c r="DM128" s="1074"/>
      <c r="DN128" s="1074"/>
      <c r="DO128" s="1074"/>
      <c r="DP128" s="1074"/>
      <c r="DQ128" s="1074">
        <v>9613</v>
      </c>
      <c r="DR128" s="1074"/>
      <c r="DS128" s="1074"/>
      <c r="DT128" s="1074"/>
      <c r="DU128" s="1074"/>
      <c r="DV128" s="1075">
        <v>0.2</v>
      </c>
      <c r="DW128" s="1075"/>
      <c r="DX128" s="1075"/>
      <c r="DY128" s="1075"/>
      <c r="DZ128" s="1076"/>
    </row>
    <row r="129" spans="1:131" s="230" customFormat="1" ht="26.25" customHeight="1" x14ac:dyDescent="0.2">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5878942</v>
      </c>
      <c r="AB129" s="995"/>
      <c r="AC129" s="995"/>
      <c r="AD129" s="995"/>
      <c r="AE129" s="996"/>
      <c r="AF129" s="997">
        <v>5728519</v>
      </c>
      <c r="AG129" s="995"/>
      <c r="AH129" s="995"/>
      <c r="AI129" s="995"/>
      <c r="AJ129" s="996"/>
      <c r="AK129" s="997">
        <v>5884937</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19.5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596473</v>
      </c>
      <c r="AB130" s="995"/>
      <c r="AC130" s="995"/>
      <c r="AD130" s="995"/>
      <c r="AE130" s="996"/>
      <c r="AF130" s="997">
        <v>612433</v>
      </c>
      <c r="AG130" s="995"/>
      <c r="AH130" s="995"/>
      <c r="AI130" s="995"/>
      <c r="AJ130" s="996"/>
      <c r="AK130" s="997">
        <v>615264</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8.1999999999999993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5282469</v>
      </c>
      <c r="AB131" s="1022"/>
      <c r="AC131" s="1022"/>
      <c r="AD131" s="1022"/>
      <c r="AE131" s="1023"/>
      <c r="AF131" s="1021">
        <v>5116086</v>
      </c>
      <c r="AG131" s="1022"/>
      <c r="AH131" s="1022"/>
      <c r="AI131" s="1022"/>
      <c r="AJ131" s="1023"/>
      <c r="AK131" s="1021">
        <v>5269673</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7.0410446330000003</v>
      </c>
      <c r="AB132" s="1133"/>
      <c r="AC132" s="1133"/>
      <c r="AD132" s="1133"/>
      <c r="AE132" s="1134"/>
      <c r="AF132" s="1135">
        <v>8.6312466210000007</v>
      </c>
      <c r="AG132" s="1133"/>
      <c r="AH132" s="1133"/>
      <c r="AI132" s="1133"/>
      <c r="AJ132" s="1134"/>
      <c r="AK132" s="1135">
        <v>9.0194590819999991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7</v>
      </c>
      <c r="AB133" s="1116"/>
      <c r="AC133" s="1116"/>
      <c r="AD133" s="1116"/>
      <c r="AE133" s="1117"/>
      <c r="AF133" s="1115">
        <v>7.3</v>
      </c>
      <c r="AG133" s="1116"/>
      <c r="AH133" s="1116"/>
      <c r="AI133" s="1116"/>
      <c r="AJ133" s="1117"/>
      <c r="AK133" s="1115">
        <v>8.1999999999999993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rYAFUJuJS4rmQvgoFJpdv12SBl3/XNnhr51fb/CF8Pb7gJw96tH8r2DL8pTxcSaRWtkBsW2U/hwvithSlHg1w==" saltValue="NB2hwjkpwiPphD8g8zmP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s1o/g5660IzL87+8Et8+G1PNyGENY3+vzllRf0kUCg7HTp53HUx3hNo695aQ08HyBo1c94/wQNvnKnlabiqhA==" saltValue="Li9zpqV2nr7LCDWovY2Q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8/x5YLVveFHMEb0wF7WphNhPwo7UIPRoNfS8Y0T4XwuD8neccn0FJP3e/HbPu8xkvbf0COTLg8Rk0dQ5ze17g==" saltValue="fIEDF4BjreL3KFXPQbYQp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1505140</v>
      </c>
      <c r="AP9" s="281">
        <v>60191</v>
      </c>
      <c r="AQ9" s="282">
        <v>67248</v>
      </c>
      <c r="AR9" s="283">
        <v>-10.5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20527</v>
      </c>
      <c r="AP10" s="284">
        <v>821</v>
      </c>
      <c r="AQ10" s="285">
        <v>9038</v>
      </c>
      <c r="AR10" s="286">
        <v>-90.9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13657</v>
      </c>
      <c r="AP11" s="284">
        <v>546</v>
      </c>
      <c r="AQ11" s="285">
        <v>320</v>
      </c>
      <c r="AR11" s="286">
        <v>70.599999999999994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v>22</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78059</v>
      </c>
      <c r="AP13" s="284">
        <v>3122</v>
      </c>
      <c r="AQ13" s="285">
        <v>2764</v>
      </c>
      <c r="AR13" s="286">
        <v>13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35681</v>
      </c>
      <c r="AP14" s="284">
        <v>1427</v>
      </c>
      <c r="AQ14" s="285">
        <v>1165</v>
      </c>
      <c r="AR14" s="286">
        <v>22.5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-93428</v>
      </c>
      <c r="AP15" s="284">
        <v>-3736</v>
      </c>
      <c r="AQ15" s="285">
        <v>-3941</v>
      </c>
      <c r="AR15" s="286">
        <v>-5.2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1559636</v>
      </c>
      <c r="AP16" s="284">
        <v>62370</v>
      </c>
      <c r="AQ16" s="285">
        <v>76616</v>
      </c>
      <c r="AR16" s="286">
        <v>-18.600000000000001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6</v>
      </c>
      <c r="AP21" s="298">
        <v>6.73</v>
      </c>
      <c r="AQ21" s="299">
        <v>-0.73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97.5</v>
      </c>
      <c r="AP22" s="303">
        <v>96.9</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720388</v>
      </c>
      <c r="AP32" s="312">
        <v>28809</v>
      </c>
      <c r="AQ32" s="313">
        <v>33390</v>
      </c>
      <c r="AR32" s="314">
        <v>-13.7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280509</v>
      </c>
      <c r="AP35" s="312">
        <v>11218</v>
      </c>
      <c r="AQ35" s="313">
        <v>8851</v>
      </c>
      <c r="AR35" s="314">
        <v>26.7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89663</v>
      </c>
      <c r="AP36" s="312">
        <v>3586</v>
      </c>
      <c r="AQ36" s="313">
        <v>2033</v>
      </c>
      <c r="AR36" s="314">
        <v>76.400000000000006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488</v>
      </c>
      <c r="AP37" s="312" t="s">
        <v>488</v>
      </c>
      <c r="AQ37" s="313">
        <v>640</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488</v>
      </c>
      <c r="AP38" s="315" t="s">
        <v>488</v>
      </c>
      <c r="AQ38" s="316">
        <v>1</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t="s">
        <v>488</v>
      </c>
      <c r="AP39" s="312" t="s">
        <v>488</v>
      </c>
      <c r="AQ39" s="313">
        <v>-3025</v>
      </c>
      <c r="AR39" s="314" t="s">
        <v>488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-615264</v>
      </c>
      <c r="AP40" s="312">
        <v>-24605</v>
      </c>
      <c r="AQ40" s="313">
        <v>-26876</v>
      </c>
      <c r="AR40" s="314">
        <v>-8.4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475296</v>
      </c>
      <c r="AP41" s="312">
        <v>19007</v>
      </c>
      <c r="AQ41" s="313">
        <v>15015</v>
      </c>
      <c r="AR41" s="314">
        <v>26.6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1009083</v>
      </c>
      <c r="AN51" s="334">
        <v>39420</v>
      </c>
      <c r="AO51" s="335">
        <v>110.4</v>
      </c>
      <c r="AP51" s="336">
        <v>51264</v>
      </c>
      <c r="AQ51" s="337">
        <v>8.1999999999999993</v>
      </c>
      <c r="AR51" s="338">
        <v>102.2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930493</v>
      </c>
      <c r="AN52" s="342">
        <v>36350</v>
      </c>
      <c r="AO52" s="343">
        <v>165.3</v>
      </c>
      <c r="AP52" s="344">
        <v>26040</v>
      </c>
      <c r="AQ52" s="345">
        <v>4.5</v>
      </c>
      <c r="AR52" s="346">
        <v>160.80000000000001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748426</v>
      </c>
      <c r="AN53" s="334">
        <v>29353</v>
      </c>
      <c r="AO53" s="335">
        <v>-25.5</v>
      </c>
      <c r="AP53" s="336">
        <v>52068</v>
      </c>
      <c r="AQ53" s="337">
        <v>1.6</v>
      </c>
      <c r="AR53" s="338">
        <v>-27.1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281642</v>
      </c>
      <c r="AN54" s="342">
        <v>11046</v>
      </c>
      <c r="AO54" s="343">
        <v>-69.599999999999994</v>
      </c>
      <c r="AP54" s="344">
        <v>26936</v>
      </c>
      <c r="AQ54" s="345">
        <v>3.4</v>
      </c>
      <c r="AR54" s="346">
        <v>-73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391906</v>
      </c>
      <c r="AN55" s="334">
        <v>15487</v>
      </c>
      <c r="AO55" s="335">
        <v>-47.2</v>
      </c>
      <c r="AP55" s="336">
        <v>47161</v>
      </c>
      <c r="AQ55" s="337">
        <v>-9.4</v>
      </c>
      <c r="AR55" s="338">
        <v>-37.799999999999997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236271</v>
      </c>
      <c r="AN56" s="342">
        <v>9337</v>
      </c>
      <c r="AO56" s="343">
        <v>-15.5</v>
      </c>
      <c r="AP56" s="344">
        <v>24595</v>
      </c>
      <c r="AQ56" s="345">
        <v>-8.6999999999999993</v>
      </c>
      <c r="AR56" s="346">
        <v>-6.8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344621</v>
      </c>
      <c r="AN57" s="334">
        <v>13695</v>
      </c>
      <c r="AO57" s="335">
        <v>-11.6</v>
      </c>
      <c r="AP57" s="336">
        <v>43423</v>
      </c>
      <c r="AQ57" s="337">
        <v>-7.9</v>
      </c>
      <c r="AR57" s="338">
        <v>-3.7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289080</v>
      </c>
      <c r="AN58" s="342">
        <v>11488</v>
      </c>
      <c r="AO58" s="343">
        <v>23</v>
      </c>
      <c r="AP58" s="344">
        <v>22207</v>
      </c>
      <c r="AQ58" s="345">
        <v>-9.6999999999999993</v>
      </c>
      <c r="AR58" s="346">
        <v>32.700000000000003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409461</v>
      </c>
      <c r="AN59" s="334">
        <v>16375</v>
      </c>
      <c r="AO59" s="335">
        <v>19.600000000000001</v>
      </c>
      <c r="AP59" s="336">
        <v>45265</v>
      </c>
      <c r="AQ59" s="337">
        <v>4.2</v>
      </c>
      <c r="AR59" s="338">
        <v>15.4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297669</v>
      </c>
      <c r="AN60" s="342">
        <v>11904</v>
      </c>
      <c r="AO60" s="343">
        <v>3.6</v>
      </c>
      <c r="AP60" s="344">
        <v>22600</v>
      </c>
      <c r="AQ60" s="345">
        <v>1.8</v>
      </c>
      <c r="AR60" s="346">
        <v>1.8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580699</v>
      </c>
      <c r="AN61" s="349">
        <v>22866</v>
      </c>
      <c r="AO61" s="350">
        <v>9.1</v>
      </c>
      <c r="AP61" s="351">
        <v>47836</v>
      </c>
      <c r="AQ61" s="352">
        <v>-0.7</v>
      </c>
      <c r="AR61" s="338">
        <v>9.8000000000000007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407031</v>
      </c>
      <c r="AN62" s="342">
        <v>16025</v>
      </c>
      <c r="AO62" s="343">
        <v>21.4</v>
      </c>
      <c r="AP62" s="344">
        <v>24476</v>
      </c>
      <c r="AQ62" s="345">
        <v>-1.7</v>
      </c>
      <c r="AR62" s="346">
        <v>23.1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hfpz6pSpLL+egz2PPtsnEyIyi9U0QoZilQIqAYyYzWDdcCgZ+ObAnqRGmVFEDPy1AcwqMKkiz0iZaybOJHWS/Q==" saltValue="sFOZs2bulhZxdL//TPPg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UFD2QIOhQXnxwXBsicCq7TRZHLh8dmfyJa/l3KhLCXkhE3ugNcdOhxV8R9Hnh6YWRObFhLHmFwnXwRsqpS52XA==" saltValue="N+a/7aDhd2ad5yqZIrGy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AiwH0dzHqj2DgM7YllNgf4WGN8mrnh7rizoy2MFFm56P/hcfj1PSSJgaeYjStJ2ukFic2LXTb03iGNjufvrqjQ==" saltValue="EePd+epq271xVV/eVjKl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13.34</v>
      </c>
      <c r="G47" s="12">
        <v>11.38</v>
      </c>
      <c r="H47" s="12">
        <v>13.42</v>
      </c>
      <c r="I47" s="12">
        <v>18.84</v>
      </c>
      <c r="J47" s="13">
        <v>18.2</v>
      </c>
    </row>
    <row r="48" spans="2:10" ht="57.75" customHeight="1" x14ac:dyDescent="0.2">
      <c r="B48" s="14"/>
      <c r="C48" s="1177" t="s">
        <v>4</v>
      </c>
      <c r="D48" s="1177"/>
      <c r="E48" s="1178"/>
      <c r="F48" s="15">
        <v>5.04</v>
      </c>
      <c r="G48" s="16">
        <v>6.06</v>
      </c>
      <c r="H48" s="16">
        <v>9.4700000000000006</v>
      </c>
      <c r="I48" s="16">
        <v>8.99</v>
      </c>
      <c r="J48" s="17">
        <v>8.36</v>
      </c>
    </row>
    <row r="49" spans="2:10" ht="57.75" customHeight="1" thickBot="1" x14ac:dyDescent="0.25">
      <c r="B49" s="18"/>
      <c r="C49" s="1179" t="s">
        <v>5</v>
      </c>
      <c r="D49" s="1179"/>
      <c r="E49" s="1180"/>
      <c r="F49" s="19" t="s">
        <v>531</v>
      </c>
      <c r="G49" s="20" t="s">
        <v>532</v>
      </c>
      <c r="H49" s="20">
        <v>3.77</v>
      </c>
      <c r="I49" s="20" t="s">
        <v>533</v>
      </c>
      <c r="J49" s="21" t="s">
        <v>534</v>
      </c>
    </row>
    <row r="50" spans="2:10" ht="13" x14ac:dyDescent="0.2"/>
  </sheetData>
  <sheetProtection algorithmName="SHA-512" hashValue="+OK2ktfggusWUG5g4vwnPmYnaoPfDZPWZeWzL1cnz28kEK8WFlkL+3FN5533CxkJ3rXqplMsQvYEHqPWYSJdCg==" saltValue="ohxhIs9NNmhpk+tntG7X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Sheet4</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2025-03-11T07:17:30Z</cp:lastPrinted>
  <dcterms:created xsi:type="dcterms:W3CDTF">2025-02-19T01:17:08Z</dcterms:created>
  <dcterms:modified xsi:type="dcterms:W3CDTF">2025-09-22T08:52:50Z</dcterms:modified>
  <cp:category/>
</cp:coreProperties>
</file>