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AF882B8E-1113-4A19-9A4F-67EC123A6054}"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W42" i="10" s="1"/>
  <c r="BE42" i="10"/>
  <c r="AM42" i="10"/>
  <c r="U42" i="10"/>
  <c r="E42" i="10"/>
  <c r="C42" i="10" s="1"/>
  <c r="DG41" i="10"/>
  <c r="CQ41" i="10"/>
  <c r="CO41" i="10"/>
  <c r="BY41" i="10"/>
  <c r="BW41" i="10"/>
  <c r="BE41" i="10"/>
  <c r="AM41" i="10"/>
  <c r="U41" i="10"/>
  <c r="E41" i="10"/>
  <c r="C41" i="10" s="1"/>
  <c r="DG40" i="10"/>
  <c r="CQ40" i="10"/>
  <c r="CO40" i="10"/>
  <c r="BY40" i="10"/>
  <c r="BW40" i="10" s="1"/>
  <c r="BE40" i="10"/>
  <c r="AM40" i="10"/>
  <c r="U40" i="10"/>
  <c r="E40" i="10"/>
  <c r="C40" i="10" s="1"/>
  <c r="DG39" i="10"/>
  <c r="CQ39" i="10"/>
  <c r="CO39" i="10" s="1"/>
  <c r="BY39" i="10"/>
  <c r="BE39" i="10"/>
  <c r="AM39" i="10"/>
  <c r="U39" i="10"/>
  <c r="E39" i="10"/>
  <c r="C39" i="10" s="1"/>
  <c r="DG38" i="10"/>
  <c r="CQ38" i="10"/>
  <c r="CO38" i="10"/>
  <c r="BY38" i="10"/>
  <c r="BE38" i="10"/>
  <c r="AM38" i="10"/>
  <c r="U38" i="10"/>
  <c r="E38" i="10"/>
  <c r="C38" i="10"/>
  <c r="DG37" i="10"/>
  <c r="CQ37" i="10"/>
  <c r="CO37" i="10" s="1"/>
  <c r="BY37" i="10"/>
  <c r="BE37" i="10"/>
  <c r="AM37" i="10"/>
  <c r="U37" i="10"/>
  <c r="E37" i="10"/>
  <c r="C37" i="10" s="1"/>
  <c r="DG36" i="10"/>
  <c r="CQ36" i="10"/>
  <c r="CO36" i="10"/>
  <c r="BY36" i="10"/>
  <c r="BE36" i="10"/>
  <c r="AM36" i="10"/>
  <c r="W36" i="10"/>
  <c r="E36" i="10"/>
  <c r="C36" i="10"/>
  <c r="DG35" i="10"/>
  <c r="CQ35" i="10"/>
  <c r="BY35" i="10"/>
  <c r="BE35" i="10"/>
  <c r="AO35" i="10"/>
  <c r="W35" i="10"/>
  <c r="E35" i="10"/>
  <c r="C35" i="10"/>
  <c r="DG34" i="10"/>
  <c r="CQ34" i="10"/>
  <c r="BY34" i="10"/>
  <c r="BE34" i="10"/>
  <c r="AO34" i="10"/>
  <c r="W34" i="10"/>
  <c r="U34" i="10" s="1"/>
  <c r="E34" i="10"/>
  <c r="C34" i="10"/>
  <c r="U35" i="10" l="1"/>
  <c r="AM34" i="10"/>
  <c r="AM35" i="10" s="1"/>
  <c r="U36" i="10"/>
  <c r="BW34" i="10" s="1"/>
  <c r="BW35" i="10" s="1"/>
  <c r="BW36" i="10" s="1"/>
  <c r="BW37" i="10" s="1"/>
  <c r="BW38" i="10" s="1"/>
  <c r="BW39" i="10" s="1"/>
  <c r="CO34" i="10" l="1"/>
  <c r="CO35" i="10" s="1"/>
</calcChain>
</file>

<file path=xl/sharedStrings.xml><?xml version="1.0" encoding="utf-8"?>
<sst xmlns="http://schemas.openxmlformats.org/spreadsheetml/2006/main" count="1096" uniqueCount="546">
  <si>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</si>
  <si>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</si>
  <si>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</si>
  <si>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</si>
  <si>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</si>
  <si>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</si>
  <si>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</si>
  <si>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学校整備基金</t>
    <rPh sb="0" eb="2">
      <t>ガッコウ</t>
    </rPh>
    <rPh sb="2" eb="4">
      <t>セイビ</t>
    </rPh>
    <rPh sb="4" eb="6">
      <t>キキン</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</si>
  <si>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</si>
  <si>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</si>
  <si>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</si>
  <si>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</si>
  <si>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</si>
  <si>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</si>
  <si>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</si>
  <si>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</si>
  <si>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</si>
  <si>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</si>
  <si>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</si>
  <si>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</si>
  <si>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</si>
  <si>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</si>
  <si>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</si>
  <si>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</si>
  <si>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</si>
  <si>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</si>
  <si>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</si>
  <si>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</si>
  <si>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</si>
  <si>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</si>
  <si>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</si>
  <si>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</si>
  <si>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</si>
  <si>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</si>
  <si>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</si>
  <si>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</si>
  <si>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</si>
  <si>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</si>
  <si>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</si>
  <si>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</si>
  <si>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</si>
  <si>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</si>
  <si>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</si>
  <si>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</si>
  <si>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</si>
  <si>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</si>
  <si>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</si>
  <si>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</si>
  <si>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</si>
  <si>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</si>
  <si>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</si>
  <si>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</si>
  <si>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</si>
  <si>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</si>
  <si>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</si>
  <si>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</si>
  <si>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</si>
  <si>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</si>
  <si>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</si>
  <si>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</si>
  <si>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</si>
  <si>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</si>
  <si>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</si>
  <si>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</si>
  <si>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</si>
  <si>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</si>
  <si>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</si>
  <si>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</si>
  <si>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</si>
  <si>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</si>
  <si>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</si>
  <si>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</si>
  <si>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</si>
  <si>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</si>
  <si>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</si>
  <si>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</si>
  <si>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</si>
  <si>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</si>
  <si>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</si>
  <si>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さくら市</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</si>
  <si>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</si>
  <si>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</si>
  <si>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</si>
  <si>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</si>
  <si>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</si>
  <si>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</si>
  <si>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</si>
  <si>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</si>
  <si>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</si>
  <si>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</si>
  <si>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</si>
  <si>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</si>
  <si>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</si>
  <si>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</si>
  <si>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</si>
  <si>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</si>
  <si>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</si>
  <si>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</si>
  <si>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</si>
  <si>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</si>
  <si>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</si>
  <si>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</si>
  <si>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</si>
  <si>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</si>
  <si>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</si>
  <si>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</si>
  <si>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</si>
  <si>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</si>
  <si>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</si>
  <si>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</si>
  <si>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</si>
  <si>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</si>
  <si>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</si>
  <si>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</si>
  <si>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</si>
  <si>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</si>
  <si>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</si>
  <si>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</si>
  <si>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</si>
  <si>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</si>
  <si>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</si>
  <si>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</si>
  <si>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</si>
  <si>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</si>
  <si>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</si>
  <si>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</si>
  <si>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</si>
  <si>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</si>
  <si>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</si>
  <si>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</si>
  <si>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</si>
  <si>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</si>
  <si>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</si>
  <si>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</si>
  <si>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</si>
  <si>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</si>
  <si>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</si>
  <si>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</si>
  <si>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</si>
  <si>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栃木県</t>
  </si>
  <si>
    <t>普通建設事業費</t>
    <rPh sb="0" eb="2">
      <t>フツウ</t>
    </rPh>
    <rPh sb="2" eb="4">
      <t>ケンセツ</t>
    </rPh>
    <rPh sb="4" eb="7">
      <t>ジギョウヒ</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</si>
  <si>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</si>
  <si>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</si>
  <si>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</si>
  <si>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</si>
  <si>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</si>
  <si>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</si>
  <si>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</si>
  <si>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</si>
  <si>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</si>
  <si>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</si>
  <si>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</si>
  <si>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</si>
  <si>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</si>
  <si>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</si>
  <si>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</si>
  <si>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</si>
  <si>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</si>
  <si>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</si>
  <si>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</si>
  <si>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</si>
  <si>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</si>
  <si>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2-3</t>
  </si>
  <si>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</si>
  <si>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</si>
  <si>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</si>
  <si>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</si>
  <si>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</si>
  <si>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</si>
  <si>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</si>
  <si>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</si>
  <si>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</si>
  <si>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</si>
  <si>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</si>
  <si>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</si>
  <si>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</si>
  <si>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</si>
  <si>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</si>
  <si>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</si>
  <si>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</si>
  <si>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</si>
  <si>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</si>
  <si>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</si>
  <si>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</si>
  <si>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</si>
  <si>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</si>
  <si>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</si>
  <si>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</si>
  <si>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</si>
  <si>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</si>
  <si>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</si>
  <si>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-0.9</t>
  </si>
  <si>
    <t>構成比</t>
    <rPh sb="0" eb="3">
      <t>コウセイヒ</t>
    </rPh>
    <phoneticPr fontId="33"/>
  </si>
  <si>
    <t>使用料</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</si>
  <si>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</si>
  <si>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</si>
  <si>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</si>
  <si>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</si>
  <si>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</si>
  <si>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</si>
  <si>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</si>
  <si>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</si>
  <si>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</si>
  <si>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</si>
  <si>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</si>
  <si>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</si>
  <si>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</si>
  <si>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</si>
  <si>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</si>
  <si>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</si>
  <si>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</si>
  <si>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</si>
  <si>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</si>
  <si>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</si>
  <si>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</si>
  <si>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栃木県後期高齢者医療広域連合　一般会計</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</si>
  <si>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</si>
  <si>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</si>
  <si>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</si>
  <si>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</si>
  <si>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</si>
  <si>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</si>
  <si>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</si>
  <si>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</si>
  <si>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-0.6</t>
  </si>
  <si>
    <t>後期高齢者医療特別会計</t>
  </si>
  <si>
    <t>増減率  (％)</t>
    <rPh sb="0" eb="2">
      <t>ゾウゲン</t>
    </rPh>
    <rPh sb="2" eb="3">
      <t>リツ</t>
    </rPh>
    <phoneticPr fontId="33"/>
  </si>
  <si>
    <t>労働費</t>
  </si>
  <si>
    <t>-0.4</t>
  </si>
  <si>
    <t>国民健康保険特別会計</t>
  </si>
  <si>
    <t>標準税収入額等</t>
  </si>
  <si>
    <t>塩谷広域行政組合　塩谷地方ふるさと市町村圏基金特別会計</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</si>
  <si>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</si>
  <si>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</si>
  <si>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</si>
  <si>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</si>
  <si>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</si>
  <si>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</si>
  <si>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</si>
  <si>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</si>
  <si>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</si>
  <si>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</si>
  <si>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</si>
  <si>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地方債の新規発行を抑制し、健全な基金の積立等を行ってきた結果、将来負担比率は類似団体内平均値を大幅に下回っている。また、有形固定資産減価償却率も類似団体内平均値を下回っている。今後も公共
施設等総合管理計画に基いて老朽化対策に積極的に取り組んでいく。</t>
  </si>
  <si>
    <t>地方債現在高</t>
  </si>
  <si>
    <t>・計</t>
  </si>
  <si>
    <t>資金剰余額
/不足額
（実質収支）</t>
  </si>
  <si>
    <t>　うち公的資金</t>
    <rPh sb="3" eb="5">
      <t>コウテキ</t>
    </rPh>
    <phoneticPr fontId="33"/>
  </si>
  <si>
    <t>将来負担比率及び実質公債費比率ともに類似団体内平均値を下回っているが、令和5年度から令和7年度にかけて実施される給食センター建設事業に係る地方債の発行が多額となる予定のため、上昇していくことが考えられる。今後より一層地方債現在高の管理を進めていく。</t>
    <rPh sb="35" eb="37">
      <t>レイ</t>
    </rPh>
    <rPh sb="87" eb="88">
      <t>ジョウ</t>
    </rPh>
    <rPh sb="88" eb="89">
      <t>ノボル</t>
    </rPh>
    <rPh sb="96" eb="97">
      <t>カンガ</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</si>
  <si>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</si>
  <si>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</si>
  <si>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</si>
  <si>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</si>
  <si>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</si>
  <si>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</si>
  <si>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</si>
  <si>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</si>
  <si>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</si>
  <si>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</si>
  <si>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</si>
  <si>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</si>
  <si>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</si>
  <si>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</si>
  <si>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</si>
  <si>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</si>
  <si>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</si>
  <si>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まちづくり基金</t>
    <rPh sb="5" eb="7">
      <t>キキン</t>
    </rPh>
    <phoneticPr fontId="33"/>
  </si>
  <si>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</si>
  <si>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</si>
  <si>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</si>
  <si>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</si>
  <si>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</si>
  <si>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</si>
  <si>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</si>
  <si>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</si>
  <si>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</si>
  <si>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</si>
  <si>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</si>
  <si>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</si>
  <si>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</si>
  <si>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</si>
  <si>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</si>
  <si>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</si>
  <si>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</si>
  <si>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</si>
  <si>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</si>
  <si>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</si>
  <si>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</si>
  <si>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</si>
  <si>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</si>
  <si>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</si>
  <si>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</si>
  <si>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</si>
  <si>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</si>
  <si>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</si>
  <si>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</si>
  <si>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</si>
  <si>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</si>
  <si>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</si>
  <si>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</si>
  <si>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栃木県市町村総合事務組合　一般会計</t>
  </si>
  <si>
    <t>令和5年度</t>
  </si>
  <si>
    <t>栃木県さくら市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</si>
  <si>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</si>
  <si>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</si>
  <si>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</si>
  <si>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</si>
  <si>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</si>
  <si>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</si>
  <si>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</si>
  <si>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</si>
  <si>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</si>
  <si>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</si>
  <si>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</si>
  <si>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</si>
  <si>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</si>
  <si>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</si>
  <si>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</si>
  <si>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</si>
  <si>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</si>
  <si>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</si>
  <si>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</si>
  <si>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</si>
  <si>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</si>
  <si>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</si>
  <si>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</si>
  <si>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</si>
  <si>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</si>
  <si>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</si>
  <si>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</si>
  <si>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</si>
  <si>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</si>
  <si>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</si>
  <si>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</si>
  <si>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</si>
  <si>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</si>
  <si>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</si>
  <si>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</si>
  <si>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</si>
  <si>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</si>
  <si>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</si>
  <si>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</si>
  <si>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</si>
  <si>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</si>
  <si>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</si>
  <si>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</si>
  <si>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</si>
  <si>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</si>
  <si>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</si>
  <si>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</si>
  <si>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</si>
  <si>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</si>
  <si>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</si>
  <si>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</si>
  <si>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</si>
  <si>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</si>
  <si>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</si>
  <si>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</si>
  <si>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</si>
  <si>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</si>
  <si>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</si>
  <si>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</si>
  <si>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</si>
  <si>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</si>
  <si>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</si>
  <si>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</si>
  <si>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</si>
  <si>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</si>
  <si>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</si>
  <si>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</si>
  <si>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</si>
  <si>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</si>
  <si>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</si>
  <si>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</si>
  <si>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</si>
  <si>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</si>
  <si>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</si>
  <si>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</si>
  <si>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</si>
  <si>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</si>
  <si>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</si>
  <si>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</si>
  <si>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</si>
  <si>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</si>
  <si>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</si>
  <si>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</si>
  <si>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</si>
  <si>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</si>
  <si>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</si>
  <si>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</si>
  <si>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</si>
  <si>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</si>
  <si>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</si>
  <si>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</si>
  <si>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</si>
  <si>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</si>
  <si>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</si>
  <si>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</si>
  <si>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</si>
  <si>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</si>
  <si>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</si>
  <si>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</si>
  <si>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</si>
  <si>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</si>
  <si>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</si>
  <si>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</si>
  <si>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</si>
  <si>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</si>
  <si>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</si>
  <si>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</si>
  <si>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</si>
  <si>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</si>
  <si>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</si>
  <si>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</si>
  <si>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</si>
  <si>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</si>
  <si>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</si>
  <si>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</si>
  <si>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</si>
  <si>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</si>
  <si>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</si>
  <si>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</si>
  <si>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</si>
  <si>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</si>
  <si>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</si>
  <si>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</si>
  <si>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</si>
  <si>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</si>
  <si>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</si>
  <si>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</si>
  <si>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</si>
  <si>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</si>
  <si>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</si>
  <si>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</si>
  <si>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</si>
  <si>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</si>
  <si>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</si>
  <si>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</si>
  <si>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</si>
  <si>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</si>
  <si>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</si>
  <si>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</si>
  <si>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</si>
  <si>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</si>
  <si>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</si>
  <si>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</si>
  <si>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</si>
  <si>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</si>
  <si>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</si>
  <si>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</si>
  <si>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</si>
  <si>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</si>
  <si>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</si>
  <si>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</si>
  <si>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</si>
  <si>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</si>
  <si>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</si>
  <si>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氏家都市計画事業上阿久津台地土地区画整理事業特別会計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</si>
  <si>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</si>
  <si>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</si>
  <si>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</si>
  <si>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</si>
  <si>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</si>
  <si>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</si>
  <si>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</si>
  <si>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</si>
  <si>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</si>
  <si>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</si>
  <si>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</si>
  <si>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</si>
  <si>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</si>
  <si>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</si>
  <si>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</si>
  <si>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</si>
  <si>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</si>
  <si>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</si>
  <si>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</si>
  <si>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</si>
  <si>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</si>
  <si>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</si>
  <si>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</si>
  <si>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</si>
  <si>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</si>
  <si>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</si>
  <si>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</si>
  <si>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</si>
  <si>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</si>
  <si>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</si>
  <si>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</si>
  <si>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</si>
  <si>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</si>
  <si>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</si>
  <si>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</si>
  <si>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</si>
  <si>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</si>
  <si>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</si>
  <si>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</si>
  <si>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</si>
  <si>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</si>
  <si>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</si>
  <si>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</si>
  <si>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</si>
  <si>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</si>
  <si>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</si>
  <si>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</si>
  <si>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</si>
  <si>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</si>
  <si>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</si>
  <si>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</si>
  <si>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</si>
  <si>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</si>
  <si>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</si>
  <si>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</si>
  <si>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</si>
  <si>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</si>
  <si>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</si>
  <si>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</si>
  <si>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</si>
  <si>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</si>
  <si>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 0.64</t>
  </si>
  <si>
    <t>類似団体平均(円)</t>
    <rPh sb="0" eb="2">
      <t>ルイジ</t>
    </rPh>
    <rPh sb="2" eb="4">
      <t>ダンタイ</t>
    </rPh>
    <rPh sb="4" eb="6">
      <t>ヘイキン</t>
    </rPh>
    <rPh sb="7" eb="8">
      <t>エン</t>
    </rPh>
    <phoneticPr fontId="33"/>
  </si>
  <si>
    <t>(A)-(B)</t>
  </si>
  <si>
    <t xml:space="preserve"> R01</t>
  </si>
  <si>
    <t>▲ 0.35</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</si>
  <si>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</si>
  <si>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</si>
  <si>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</si>
  <si>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</si>
  <si>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</si>
  <si>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</si>
  <si>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塩谷広域行政組合　一般会計</t>
    <rPh sb="0" eb="2">
      <t>シオヤ</t>
    </rPh>
    <rPh sb="2" eb="4">
      <t>コウイキ</t>
    </rPh>
    <rPh sb="4" eb="8">
      <t>ギョウ</t>
    </rPh>
    <rPh sb="9" eb="13">
      <t>イッパ</t>
    </rPh>
    <phoneticPr fontId="33"/>
  </si>
  <si>
    <t>R04</t>
  </si>
  <si>
    <t>▲ 3.88</t>
  </si>
  <si>
    <t>その他会計（赤字）</t>
  </si>
  <si>
    <t>さくら市観光施設管理協会</t>
  </si>
  <si>
    <t>道の駅きつれがわ</t>
  </si>
  <si>
    <t>栃木県後期高齢者医療広域連合　特別会計</t>
  </si>
  <si>
    <t>栃木県市町村総合事務組合　特別会計</t>
  </si>
  <si>
    <t>公共施設等整備基金</t>
    <rPh sb="0" eb="4">
      <t>コウキョ</t>
    </rPh>
    <rPh sb="4" eb="5">
      <t>トウ</t>
    </rPh>
    <rPh sb="5" eb="7">
      <t>セイビ</t>
    </rPh>
    <rPh sb="7" eb="9">
      <t>キキン</t>
    </rPh>
    <phoneticPr fontId="33"/>
  </si>
  <si>
    <t>庁舎建設基金</t>
    <rPh sb="0" eb="2">
      <t>チョウシャ</t>
    </rPh>
    <rPh sb="2" eb="6">
      <t>ケンセツ</t>
    </rPh>
    <phoneticPr fontId="33"/>
  </si>
  <si>
    <t>地域福祉基金</t>
    <rPh sb="0" eb="4">
      <t>チイキフ</t>
    </rPh>
    <rPh sb="4" eb="6">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</si>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</sst>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092142_さくら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092142_さくら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092142_さくら市_2023(2回目)" xfId="23" xr:uid="{00000000-0005-0000-0000-000017000000}"/>
    <cellStyle name="標準_APAHO251300" xfId="15" xr:uid="{00000000-0005-0000-0000-00000F000000}"/>
    <cellStyle name="標準_APAHO251300_【財政状況資料集】_092142_さくら市_2023(2回目)" xfId="16" xr:uid="{00000000-0005-0000-0000-000010000000}"/>
    <cellStyle name="標準_APAHO252300" xfId="17" xr:uid="{00000000-0005-0000-0000-000011000000}"/>
    <cellStyle name="標準_APAHO252300_【財政状況資料集】_092142_さくら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C74-4AC2-A9EA-CC8A6407C6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31227</c:v>
                </c:pt>
                <c:pt idx="1">
                  <c:v>29010</c:v>
                </c:pt>
                <c:pt idx="2">
                  <c:v>46746</c:v>
                </c:pt>
                <c:pt idx="3">
                  <c:v>43147</c:v>
                </c:pt>
                <c:pt idx="4">
                  <c:v>37478</c:v>
                </c:pt>
              </c:numCache>
            </c:numRef>
          </c:val>
          <c:smooth val="0"/>
          <c:extLst>
            <c:ext xmlns:c16="http://schemas.microsoft.com/office/drawing/2014/chart" uri="{C3380CC4-5D6E-409C-BE32-E72D297353CC}">
              <c16:uniqueId val="{00000001-1C74-4AC2-A9EA-CC8A6407C65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10.55</c:v>
                </c:pt>
                <c:pt idx="1">
                  <c:v>10.84</c:v>
                </c:pt>
                <c:pt idx="2">
                  <c:v>14.01</c:v>
                </c:pt>
                <c:pt idx="3">
                  <c:v>15.03</c:v>
                </c:pt>
                <c:pt idx="4">
                  <c:v>14.49</c:v>
                </c:pt>
              </c:numCache>
            </c:numRef>
          </c:val>
          <c:extLst>
            <c:ext xmlns:c16="http://schemas.microsoft.com/office/drawing/2014/chart" uri="{C3380CC4-5D6E-409C-BE32-E72D297353CC}">
              <c16:uniqueId val="{00000000-5CD5-46B8-80B4-8D5ED7FEC4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20.49</c:v>
                </c:pt>
                <c:pt idx="1">
                  <c:v>19.760000000000002</c:v>
                </c:pt>
                <c:pt idx="2">
                  <c:v>20.07</c:v>
                </c:pt>
                <c:pt idx="3">
                  <c:v>20.61</c:v>
                </c:pt>
                <c:pt idx="4">
                  <c:v>19.98</c:v>
                </c:pt>
              </c:numCache>
            </c:numRef>
          </c:val>
          <c:extLst>
            <c:ext xmlns:c16="http://schemas.microsoft.com/office/drawing/2014/chart" uri="{C3380CC4-5D6E-409C-BE32-E72D297353CC}">
              <c16:uniqueId val="{00000001-5CD5-46B8-80B4-8D5ED7FEC4B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-3.88</c:v>
                </c:pt>
                <c:pt idx="1">
                  <c:v>0.82</c:v>
                </c:pt>
                <c:pt idx="2">
                  <c:v>4.84</c:v>
                </c:pt>
                <c:pt idx="3">
                  <c:v>0.8</c:v>
                </c:pt>
                <c:pt idx="4">
                  <c:v>-0.35</c:v>
                </c:pt>
              </c:numCache>
            </c:numRef>
          </c:val>
          <c:smooth val="0"/>
          <c:extLst>
            <c:ext xmlns:c16="http://schemas.microsoft.com/office/drawing/2014/chart" uri="{C3380CC4-5D6E-409C-BE32-E72D297353CC}">
              <c16:uniqueId val="{00000002-5CD5-46B8-80B4-8D5ED7FEC4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D2-4505-B94A-D23D6A9659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0.64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8BD2-4505-B94A-D23D6A9659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D2-4505-B94A-D23D6A965920}"/>
            </c:ext>
          </c:extLst>
        </c:ser>
        <c:ser>
          <c:idx val="3"/>
          <c:order val="3"/>
          <c:tx>
            <c:strRef>
              <c:f>データシート!$A$30</c:f>
              <c:strCache>
                <c:ptCount val="1"/>
                <c:pt idx="0">
                  <c:v>氏家都市計画事業上阿久津台地土地区画整理事業特別会計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0.92</c:v>
                </c:pt>
                <c:pt idx="4">
                  <c:v>#N/A</c:v>
                </c:pt>
                <c:pt idx="5">
                  <c:v>0.16</c:v>
                </c:pt>
                <c:pt idx="6">
                  <c:v>#N/A</c:v>
                </c:pt>
                <c:pt idx="7">
                  <c:v>0.08</c:v>
                </c:pt>
                <c:pt idx="8">
                  <c:v>#N/A</c:v>
                </c:pt>
                <c:pt idx="9">
                  <c:v>0.11</c:v>
                </c:pt>
              </c:numCache>
            </c:numRef>
          </c:val>
          <c:extLst>
            <c:ext xmlns:c16="http://schemas.microsoft.com/office/drawing/2014/chart" uri="{C3380CC4-5D6E-409C-BE32-E72D297353CC}">
              <c16:uniqueId val="{00000003-8BD2-4505-B94A-D23D6A9659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0.04</c:v>
                </c:pt>
                <c:pt idx="4">
                  <c:v>#N/A</c:v>
                </c:pt>
                <c:pt idx="5">
                  <c:v>7.0000000000000007E-2</c:v>
                </c:pt>
                <c:pt idx="6">
                  <c:v>#N/A</c:v>
                </c:pt>
                <c:pt idx="7">
                  <c:v>0.06</c:v>
                </c:pt>
                <c:pt idx="8">
                  <c:v>#N/A</c:v>
                </c:pt>
                <c:pt idx="9">
                  <c:v>0.11</c:v>
                </c:pt>
              </c:numCache>
            </c:numRef>
          </c:val>
          <c:extLst>
            <c:ext xmlns:c16="http://schemas.microsoft.com/office/drawing/2014/chart" uri="{C3380CC4-5D6E-409C-BE32-E72D297353CC}">
              <c16:uniqueId val="{00000004-8BD2-4505-B94A-D23D6A9659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1.96</c:v>
                </c:pt>
                <c:pt idx="2">
                  <c:v>#N/A</c:v>
                </c:pt>
                <c:pt idx="3">
                  <c:v>1.98</c:v>
                </c:pt>
                <c:pt idx="4">
                  <c:v>#N/A</c:v>
                </c:pt>
                <c:pt idx="5">
                  <c:v>1.51</c:v>
                </c:pt>
                <c:pt idx="6">
                  <c:v>#N/A</c:v>
                </c:pt>
                <c:pt idx="7">
                  <c:v>1.66</c:v>
                </c:pt>
                <c:pt idx="8">
                  <c:v>#N/A</c:v>
                </c:pt>
                <c:pt idx="9">
                  <c:v>1.7</c:v>
                </c:pt>
              </c:numCache>
            </c:numRef>
          </c:val>
          <c:extLst>
            <c:ext xmlns:c16="http://schemas.microsoft.com/office/drawing/2014/chart" uri="{C3380CC4-5D6E-409C-BE32-E72D297353CC}">
              <c16:uniqueId val="{00000005-8BD2-4505-B94A-D23D6A9659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0.63</c:v>
                </c:pt>
                <c:pt idx="4">
                  <c:v>#N/A</c:v>
                </c:pt>
                <c:pt idx="5">
                  <c:v>1.58</c:v>
                </c:pt>
                <c:pt idx="6">
                  <c:v>#N/A</c:v>
                </c:pt>
                <c:pt idx="7">
                  <c:v>2.25</c:v>
                </c:pt>
                <c:pt idx="8">
                  <c:v>#N/A</c:v>
                </c:pt>
                <c:pt idx="9">
                  <c:v>1.98</c:v>
                </c:pt>
              </c:numCache>
            </c:numRef>
          </c:val>
          <c:extLst>
            <c:ext xmlns:c16="http://schemas.microsoft.com/office/drawing/2014/chart" uri="{C3380CC4-5D6E-409C-BE32-E72D297353CC}">
              <c16:uniqueId val="{00000006-8BD2-4505-B94A-D23D6A96592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0.97</c:v>
                </c:pt>
                <c:pt idx="2">
                  <c:v>#N/A</c:v>
                </c:pt>
                <c:pt idx="3">
                  <c:v>1.61</c:v>
                </c:pt>
                <c:pt idx="4">
                  <c:v>#N/A</c:v>
                </c:pt>
                <c:pt idx="5">
                  <c:v>1.48</c:v>
                </c:pt>
                <c:pt idx="6">
                  <c:v>#N/A</c:v>
                </c:pt>
                <c:pt idx="7">
                  <c:v>1.83</c:v>
                </c:pt>
                <c:pt idx="8">
                  <c:v>#N/A</c:v>
                </c:pt>
                <c:pt idx="9">
                  <c:v>2.71</c:v>
                </c:pt>
              </c:numCache>
            </c:numRef>
          </c:val>
          <c:extLst>
            <c:ext xmlns:c16="http://schemas.microsoft.com/office/drawing/2014/chart" uri="{C3380CC4-5D6E-409C-BE32-E72D297353CC}">
              <c16:uniqueId val="{00000007-8BD2-4505-B94A-D23D6A9659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10.17</c:v>
                </c:pt>
                <c:pt idx="2">
                  <c:v>#N/A</c:v>
                </c:pt>
                <c:pt idx="3">
                  <c:v>10.56</c:v>
                </c:pt>
                <c:pt idx="4">
                  <c:v>#N/A</c:v>
                </c:pt>
                <c:pt idx="5">
                  <c:v>13.85</c:v>
                </c:pt>
                <c:pt idx="6">
                  <c:v>#N/A</c:v>
                </c:pt>
                <c:pt idx="7">
                  <c:v>14.94</c:v>
                </c:pt>
                <c:pt idx="8">
                  <c:v>#N/A</c:v>
                </c:pt>
                <c:pt idx="9">
                  <c:v>14.38</c:v>
                </c:pt>
              </c:numCache>
            </c:numRef>
          </c:val>
          <c:extLst>
            <c:ext xmlns:c16="http://schemas.microsoft.com/office/drawing/2014/chart" uri="{C3380CC4-5D6E-409C-BE32-E72D297353CC}">
              <c16:uniqueId val="{00000008-8BD2-4505-B94A-D23D6A9659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17.559999999999999</c:v>
                </c:pt>
                <c:pt idx="2">
                  <c:v>#N/A</c:v>
                </c:pt>
                <c:pt idx="3">
                  <c:v>16.11</c:v>
                </c:pt>
                <c:pt idx="4">
                  <c:v>#N/A</c:v>
                </c:pt>
                <c:pt idx="5">
                  <c:v>16.5</c:v>
                </c:pt>
                <c:pt idx="6">
                  <c:v>#N/A</c:v>
                </c:pt>
                <c:pt idx="7">
                  <c:v>16.690000000000001</c:v>
                </c:pt>
                <c:pt idx="8">
                  <c:v>#N/A</c:v>
                </c:pt>
                <c:pt idx="9">
                  <c:v>16.43</c:v>
                </c:pt>
              </c:numCache>
            </c:numRef>
          </c:val>
          <c:extLst>
            <c:ext xmlns:c16="http://schemas.microsoft.com/office/drawing/2014/chart" uri="{C3380CC4-5D6E-409C-BE32-E72D297353CC}">
              <c16:uniqueId val="{00000009-8BD2-4505-B94A-D23D6A96592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1707</c:v>
                </c:pt>
                <c:pt idx="5">
                  <c:v>1695</c:v>
                </c:pt>
                <c:pt idx="8">
                  <c:v>1720</c:v>
                </c:pt>
                <c:pt idx="11">
                  <c:v>1734</c:v>
                </c:pt>
                <c:pt idx="14">
                  <c:v>1698</c:v>
                </c:pt>
              </c:numCache>
            </c:numRef>
          </c:val>
          <c:extLst>
            <c:ext xmlns:c16="http://schemas.microsoft.com/office/drawing/2014/chart" uri="{C3380CC4-5D6E-409C-BE32-E72D297353CC}">
              <c16:uniqueId val="{00000000-CBFC-41B9-8E12-56DC6E7A25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C-41B9-8E12-56DC6E7A25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140</c:v>
                </c:pt>
                <c:pt idx="9">
                  <c:v>40</c:v>
                </c:pt>
                <c:pt idx="12">
                  <c:v>40</c:v>
                </c:pt>
              </c:numCache>
            </c:numRef>
          </c:val>
          <c:extLst>
            <c:ext xmlns:c16="http://schemas.microsoft.com/office/drawing/2014/chart" uri="{C3380CC4-5D6E-409C-BE32-E72D297353CC}">
              <c16:uniqueId val="{00000002-CBFC-41B9-8E12-56DC6E7A25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55</c:v>
                </c:pt>
                <c:pt idx="6">
                  <c:v>59</c:v>
                </c:pt>
                <c:pt idx="9">
                  <c:v>87</c:v>
                </c:pt>
                <c:pt idx="12">
                  <c:v>130</c:v>
                </c:pt>
              </c:numCache>
            </c:numRef>
          </c:val>
          <c:extLst>
            <c:ext xmlns:c16="http://schemas.microsoft.com/office/drawing/2014/chart" uri="{C3380CC4-5D6E-409C-BE32-E72D297353CC}">
              <c16:uniqueId val="{00000003-CBFC-41B9-8E12-56DC6E7A25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409</c:v>
                </c:pt>
                <c:pt idx="3">
                  <c:v>398</c:v>
                </c:pt>
                <c:pt idx="6">
                  <c:v>418</c:v>
                </c:pt>
                <c:pt idx="9">
                  <c:v>404</c:v>
                </c:pt>
                <c:pt idx="12">
                  <c:v>437</c:v>
                </c:pt>
              </c:numCache>
            </c:numRef>
          </c:val>
          <c:extLst>
            <c:ext xmlns:c16="http://schemas.microsoft.com/office/drawing/2014/chart" uri="{C3380CC4-5D6E-409C-BE32-E72D297353CC}">
              <c16:uniqueId val="{00000004-CBFC-41B9-8E12-56DC6E7A25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C-41B9-8E12-56DC6E7A25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C-41B9-8E12-56DC6E7A25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1951</c:v>
                </c:pt>
                <c:pt idx="3">
                  <c:v>1945</c:v>
                </c:pt>
                <c:pt idx="6">
                  <c:v>1960</c:v>
                </c:pt>
                <c:pt idx="9">
                  <c:v>1934</c:v>
                </c:pt>
                <c:pt idx="12">
                  <c:v>1889</c:v>
                </c:pt>
              </c:numCache>
            </c:numRef>
          </c:val>
          <c:extLst>
            <c:ext xmlns:c16="http://schemas.microsoft.com/office/drawing/2014/chart" uri="{C3380CC4-5D6E-409C-BE32-E72D297353CC}">
              <c16:uniqueId val="{00000007-CBFC-41B9-8E12-56DC6E7A259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707</c:v>
                </c:pt>
                <c:pt idx="2">
                  <c:v>#N/A</c:v>
                </c:pt>
                <c:pt idx="3">
                  <c:v>#N/A</c:v>
                </c:pt>
                <c:pt idx="4">
                  <c:v>703</c:v>
                </c:pt>
                <c:pt idx="5">
                  <c:v>#N/A</c:v>
                </c:pt>
                <c:pt idx="6">
                  <c:v>#N/A</c:v>
                </c:pt>
                <c:pt idx="7">
                  <c:v>857</c:v>
                </c:pt>
                <c:pt idx="8">
                  <c:v>#N/A</c:v>
                </c:pt>
                <c:pt idx="9">
                  <c:v>#N/A</c:v>
                </c:pt>
                <c:pt idx="10">
                  <c:v>731</c:v>
                </c:pt>
                <c:pt idx="11">
                  <c:v>#N/A</c:v>
                </c:pt>
                <c:pt idx="12">
                  <c:v>#N/A</c:v>
                </c:pt>
                <c:pt idx="13">
                  <c:v>798</c:v>
                </c:pt>
                <c:pt idx="14">
                  <c:v>#N/A</c:v>
                </c:pt>
              </c:numCache>
            </c:numRef>
          </c:val>
          <c:smooth val="0"/>
          <c:extLst>
            <c:ext xmlns:c16="http://schemas.microsoft.com/office/drawing/2014/chart" uri="{C3380CC4-5D6E-409C-BE32-E72D297353CC}">
              <c16:uniqueId val="{00000008-CBFC-41B9-8E12-56DC6E7A259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17142</c:v>
                </c:pt>
                <c:pt idx="5">
                  <c:v>16867</c:v>
                </c:pt>
                <c:pt idx="8">
                  <c:v>16499</c:v>
                </c:pt>
                <c:pt idx="11">
                  <c:v>15588</c:v>
                </c:pt>
                <c:pt idx="14">
                  <c:v>15100</c:v>
                </c:pt>
              </c:numCache>
            </c:numRef>
          </c:val>
          <c:extLst>
            <c:ext xmlns:c16="http://schemas.microsoft.com/office/drawing/2014/chart" uri="{C3380CC4-5D6E-409C-BE32-E72D297353CC}">
              <c16:uniqueId val="{00000000-E86A-4A4B-BC3E-2B7328CBED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1749</c:v>
                </c:pt>
                <c:pt idx="5">
                  <c:v>2710</c:v>
                </c:pt>
                <c:pt idx="8">
                  <c:v>1339</c:v>
                </c:pt>
                <c:pt idx="11">
                  <c:v>1254</c:v>
                </c:pt>
                <c:pt idx="14">
                  <c:v>1134</c:v>
                </c:pt>
              </c:numCache>
            </c:numRef>
          </c:val>
          <c:extLst>
            <c:ext xmlns:c16="http://schemas.microsoft.com/office/drawing/2014/chart" uri="{C3380CC4-5D6E-409C-BE32-E72D297353CC}">
              <c16:uniqueId val="{00000001-E86A-4A4B-BC3E-2B7328CBED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7287</c:v>
                </c:pt>
                <c:pt idx="5">
                  <c:v>7270</c:v>
                </c:pt>
                <c:pt idx="8">
                  <c:v>8382</c:v>
                </c:pt>
                <c:pt idx="11">
                  <c:v>8400</c:v>
                </c:pt>
                <c:pt idx="14">
                  <c:v>8511</c:v>
                </c:pt>
              </c:numCache>
            </c:numRef>
          </c:val>
          <c:extLst>
            <c:ext xmlns:c16="http://schemas.microsoft.com/office/drawing/2014/chart" uri="{C3380CC4-5D6E-409C-BE32-E72D297353CC}">
              <c16:uniqueId val="{00000002-E86A-4A4B-BC3E-2B7328CBED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6A-4A4B-BC3E-2B7328CBED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6A-4A4B-BC3E-2B7328CBED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6A-4A4B-BC3E-2B7328CBED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1998</c:v>
                </c:pt>
                <c:pt idx="3">
                  <c:v>1966</c:v>
                </c:pt>
                <c:pt idx="6">
                  <c:v>2123</c:v>
                </c:pt>
                <c:pt idx="9">
                  <c:v>2091</c:v>
                </c:pt>
                <c:pt idx="12">
                  <c:v>1878</c:v>
                </c:pt>
              </c:numCache>
            </c:numRef>
          </c:val>
          <c:extLst>
            <c:ext xmlns:c16="http://schemas.microsoft.com/office/drawing/2014/chart" uri="{C3380CC4-5D6E-409C-BE32-E72D297353CC}">
              <c16:uniqueId val="{00000006-E86A-4A4B-BC3E-2B7328CBED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976</c:v>
                </c:pt>
                <c:pt idx="3">
                  <c:v>981</c:v>
                </c:pt>
                <c:pt idx="6">
                  <c:v>1176</c:v>
                </c:pt>
                <c:pt idx="9">
                  <c:v>1094</c:v>
                </c:pt>
                <c:pt idx="12">
                  <c:v>1006</c:v>
                </c:pt>
              </c:numCache>
            </c:numRef>
          </c:val>
          <c:extLst>
            <c:ext xmlns:c16="http://schemas.microsoft.com/office/drawing/2014/chart" uri="{C3380CC4-5D6E-409C-BE32-E72D297353CC}">
              <c16:uniqueId val="{00000007-E86A-4A4B-BC3E-2B7328CBED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5140</c:v>
                </c:pt>
                <c:pt idx="3">
                  <c:v>4846</c:v>
                </c:pt>
                <c:pt idx="6">
                  <c:v>4678</c:v>
                </c:pt>
                <c:pt idx="9">
                  <c:v>4465</c:v>
                </c:pt>
                <c:pt idx="12">
                  <c:v>4430</c:v>
                </c:pt>
              </c:numCache>
            </c:numRef>
          </c:val>
          <c:extLst>
            <c:ext xmlns:c16="http://schemas.microsoft.com/office/drawing/2014/chart" uri="{C3380CC4-5D6E-409C-BE32-E72D297353CC}">
              <c16:uniqueId val="{00000008-E86A-4A4B-BC3E-2B7328CBED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88</c:v>
                </c:pt>
                <c:pt idx="6">
                  <c:v>0</c:v>
                </c:pt>
                <c:pt idx="9">
                  <c:v>0</c:v>
                </c:pt>
                <c:pt idx="12">
                  <c:v>0</c:v>
                </c:pt>
              </c:numCache>
            </c:numRef>
          </c:val>
          <c:extLst>
            <c:ext xmlns:c16="http://schemas.microsoft.com/office/drawing/2014/chart" uri="{C3380CC4-5D6E-409C-BE32-E72D297353CC}">
              <c16:uniqueId val="{00000009-E86A-4A4B-BC3E-2B7328CBED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15792</c:v>
                </c:pt>
                <c:pt idx="3">
                  <c:v>15287</c:v>
                </c:pt>
                <c:pt idx="6">
                  <c:v>15119</c:v>
                </c:pt>
                <c:pt idx="9">
                  <c:v>14281</c:v>
                </c:pt>
                <c:pt idx="12">
                  <c:v>13456</c:v>
                </c:pt>
              </c:numCache>
            </c:numRef>
          </c:val>
          <c:extLst>
            <c:ext xmlns:c16="http://schemas.microsoft.com/office/drawing/2014/chart" uri="{C3380CC4-5D6E-409C-BE32-E72D297353CC}">
              <c16:uniqueId val="{0000000A-E86A-4A4B-BC3E-2B7328CBEDE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6A-4A4B-BC3E-2B7328CBEDE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2320</c:v>
                </c:pt>
                <c:pt idx="1">
                  <c:v>2331</c:v>
                </c:pt>
                <c:pt idx="2">
                  <c:v>2313</c:v>
                </c:pt>
              </c:numCache>
            </c:numRef>
          </c:val>
          <c:extLst>
            <c:ext xmlns:c16="http://schemas.microsoft.com/office/drawing/2014/chart" uri="{C3380CC4-5D6E-409C-BE32-E72D297353CC}">
              <c16:uniqueId val="{00000000-5D0A-4AE4-B042-0A17958F17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1202</c:v>
                </c:pt>
                <c:pt idx="1">
                  <c:v>1092</c:v>
                </c:pt>
                <c:pt idx="2">
                  <c:v>1098</c:v>
                </c:pt>
              </c:numCache>
            </c:numRef>
          </c:val>
          <c:extLst>
            <c:ext xmlns:c16="http://schemas.microsoft.com/office/drawing/2014/chart" uri="{C3380CC4-5D6E-409C-BE32-E72D297353CC}">
              <c16:uniqueId val="{00000001-5D0A-4AE4-B042-0A17958F17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4819</c:v>
                </c:pt>
                <c:pt idx="1">
                  <c:v>4829</c:v>
                </c:pt>
                <c:pt idx="2">
                  <c:v>4823</c:v>
                </c:pt>
              </c:numCache>
            </c:numRef>
          </c:val>
          <c:extLst>
            <c:ext xmlns:c16="http://schemas.microsoft.com/office/drawing/2014/chart" uri="{C3380CC4-5D6E-409C-BE32-E72D297353CC}">
              <c16:uniqueId val="{00000002-5D0A-4AE4-B042-0A17958F172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C7B-4E57-AC5E-0C166F4A65CA}"/>
              </c:ext>
            </c:extLst>
          </c:dPt>
          <c:dPt>
            <c:idx val="1"/>
            <c:bubble3D val="0"/>
            <c:extLst>
              <c:ext xmlns:c16="http://schemas.microsoft.com/office/drawing/2014/chart" uri="{C3380CC4-5D6E-409C-BE32-E72D297353CC}">
                <c16:uniqueId val="{00000001-9C7B-4E57-AC5E-0C166F4A65CA}"/>
              </c:ext>
            </c:extLst>
          </c:dPt>
          <c:dPt>
            <c:idx val="2"/>
            <c:bubble3D val="0"/>
            <c:extLst>
              <c:ext xmlns:c16="http://schemas.microsoft.com/office/drawing/2014/chart" uri="{C3380CC4-5D6E-409C-BE32-E72D297353CC}">
                <c16:uniqueId val="{00000002-9C7B-4E57-AC5E-0C166F4A65CA}"/>
              </c:ext>
            </c:extLst>
          </c:dPt>
          <c:dPt>
            <c:idx val="3"/>
            <c:bubble3D val="0"/>
            <c:extLst>
              <c:ext xmlns:c16="http://schemas.microsoft.com/office/drawing/2014/chart" uri="{C3380CC4-5D6E-409C-BE32-E72D297353CC}">
                <c16:uniqueId val="{00000003-9C7B-4E57-AC5E-0C166F4A65CA}"/>
              </c:ext>
            </c:extLst>
          </c:dPt>
          <c:dPt>
            <c:idx val="4"/>
            <c:bubble3D val="0"/>
            <c:extLst>
              <c:ext xmlns:c16="http://schemas.microsoft.com/office/drawing/2014/chart" uri="{C3380CC4-5D6E-409C-BE32-E72D297353CC}">
                <c16:uniqueId val="{00000004-9C7B-4E57-AC5E-0C166F4A65CA}"/>
              </c:ext>
            </c:extLst>
          </c:dPt>
          <c:dPt>
            <c:idx val="8"/>
            <c:bubble3D val="0"/>
            <c:extLst>
              <c:ext xmlns:c16="http://schemas.microsoft.com/office/drawing/2014/chart" uri="{C3380CC4-5D6E-409C-BE32-E72D297353CC}">
                <c16:uniqueId val="{00000005-9C7B-4E57-AC5E-0C166F4A65CA}"/>
              </c:ext>
            </c:extLst>
          </c:dPt>
          <c:dPt>
            <c:idx val="16"/>
            <c:bubble3D val="0"/>
            <c:extLst>
              <c:ext xmlns:c16="http://schemas.microsoft.com/office/drawing/2014/chart" uri="{C3380CC4-5D6E-409C-BE32-E72D297353CC}">
                <c16:uniqueId val="{00000006-9C7B-4E57-AC5E-0C166F4A65CA}"/>
              </c:ext>
            </c:extLst>
          </c:dPt>
          <c:dPt>
            <c:idx val="24"/>
            <c:bubble3D val="0"/>
            <c:extLst>
              <c:ext xmlns:c16="http://schemas.microsoft.com/office/drawing/2014/chart" uri="{C3380CC4-5D6E-409C-BE32-E72D297353CC}">
                <c16:uniqueId val="{00000007-9C7B-4E57-AC5E-0C166F4A65CA}"/>
              </c:ext>
            </c:extLst>
          </c:dPt>
          <c:dPt>
            <c:idx val="32"/>
            <c:bubble3D val="0"/>
            <c:extLst>
              <c:ext xmlns:c16="http://schemas.microsoft.com/office/drawing/2014/chart" uri="{C3380CC4-5D6E-409C-BE32-E72D297353CC}">
                <c16:uniqueId val="{00000008-9C7B-4E57-AC5E-0C166F4A65CA}"/>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C7B-4E57-AC5E-0C166F4A65CA}"/>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C7B-4E57-AC5E-0C166F4A65CA}"/>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C7B-4E57-AC5E-0C166F4A65CA}"/>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C7B-4E57-AC5E-0C166F4A65CA}"/>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C7B-4E57-AC5E-0C166F4A65CA}"/>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C7B-4E57-AC5E-0C166F4A65CA}"/>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C7B-4E57-AC5E-0C166F4A65CA}"/>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C7B-4E57-AC5E-0C166F4A65CA}"/>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C7B-4E57-AC5E-0C166F4A65C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58.6</c:v>
                </c:pt>
                <c:pt idx="16">
                  <c:v>59.6</c:v>
                </c:pt>
                <c:pt idx="24">
                  <c:v>60.6</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C7B-4E57-AC5E-0C166F4A65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C7B-4E57-AC5E-0C166F4A65CA}"/>
              </c:ext>
            </c:extLst>
          </c:dPt>
          <c:dPt>
            <c:idx val="1"/>
            <c:bubble3D val="0"/>
            <c:extLst>
              <c:ext xmlns:c16="http://schemas.microsoft.com/office/drawing/2014/chart" uri="{C3380CC4-5D6E-409C-BE32-E72D297353CC}">
                <c16:uniqueId val="{0000000B-9C7B-4E57-AC5E-0C166F4A65CA}"/>
              </c:ext>
            </c:extLst>
          </c:dPt>
          <c:dPt>
            <c:idx val="2"/>
            <c:bubble3D val="0"/>
            <c:extLst>
              <c:ext xmlns:c16="http://schemas.microsoft.com/office/drawing/2014/chart" uri="{C3380CC4-5D6E-409C-BE32-E72D297353CC}">
                <c16:uniqueId val="{0000000C-9C7B-4E57-AC5E-0C166F4A65CA}"/>
              </c:ext>
            </c:extLst>
          </c:dPt>
          <c:dPt>
            <c:idx val="3"/>
            <c:bubble3D val="0"/>
            <c:extLst>
              <c:ext xmlns:c16="http://schemas.microsoft.com/office/drawing/2014/chart" uri="{C3380CC4-5D6E-409C-BE32-E72D297353CC}">
                <c16:uniqueId val="{0000000D-9C7B-4E57-AC5E-0C166F4A65CA}"/>
              </c:ext>
            </c:extLst>
          </c:dPt>
          <c:dPt>
            <c:idx val="4"/>
            <c:bubble3D val="0"/>
            <c:extLst>
              <c:ext xmlns:c16="http://schemas.microsoft.com/office/drawing/2014/chart" uri="{C3380CC4-5D6E-409C-BE32-E72D297353CC}">
                <c16:uniqueId val="{0000000E-9C7B-4E57-AC5E-0C166F4A65CA}"/>
              </c:ext>
            </c:extLst>
          </c:dPt>
          <c:dPt>
            <c:idx val="8"/>
            <c:bubble3D val="0"/>
            <c:extLst>
              <c:ext xmlns:c16="http://schemas.microsoft.com/office/drawing/2014/chart" uri="{C3380CC4-5D6E-409C-BE32-E72D297353CC}">
                <c16:uniqueId val="{0000000F-9C7B-4E57-AC5E-0C166F4A65CA}"/>
              </c:ext>
            </c:extLst>
          </c:dPt>
          <c:dPt>
            <c:idx val="16"/>
            <c:bubble3D val="0"/>
            <c:extLst>
              <c:ext xmlns:c16="http://schemas.microsoft.com/office/drawing/2014/chart" uri="{C3380CC4-5D6E-409C-BE32-E72D297353CC}">
                <c16:uniqueId val="{00000010-9C7B-4E57-AC5E-0C166F4A65CA}"/>
              </c:ext>
            </c:extLst>
          </c:dPt>
          <c:dPt>
            <c:idx val="24"/>
            <c:bubble3D val="0"/>
            <c:extLst>
              <c:ext xmlns:c16="http://schemas.microsoft.com/office/drawing/2014/chart" uri="{C3380CC4-5D6E-409C-BE32-E72D297353CC}">
                <c16:uniqueId val="{00000011-9C7B-4E57-AC5E-0C166F4A65CA}"/>
              </c:ext>
            </c:extLst>
          </c:dPt>
          <c:dPt>
            <c:idx val="32"/>
            <c:bubble3D val="0"/>
            <c:extLst>
              <c:ext xmlns:c16="http://schemas.microsoft.com/office/drawing/2014/chart" uri="{C3380CC4-5D6E-409C-BE32-E72D297353CC}">
                <c16:uniqueId val="{00000012-9C7B-4E57-AC5E-0C166F4A65CA}"/>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C7B-4E57-AC5E-0C166F4A65CA}"/>
                </c:ext>
              </c:extLst>
            </c:dLbl>
            <c:dLbl>
              <c:idx val="1"/>
              <c:delete val="1"/>
              <c:extLst>
                <c:ext xmlns:c15="http://schemas.microsoft.com/office/drawing/2012/chart" uri="{CE6537A1-D6FC-4f65-9D91-7224C49458BB}"/>
                <c:ext xmlns:c16="http://schemas.microsoft.com/office/drawing/2014/chart" uri="{C3380CC4-5D6E-409C-BE32-E72D297353CC}">
                  <c16:uniqueId val="{0000000B-9C7B-4E57-AC5E-0C166F4A65CA}"/>
                </c:ext>
              </c:extLst>
            </c:dLbl>
            <c:dLbl>
              <c:idx val="2"/>
              <c:delete val="1"/>
              <c:extLst>
                <c:ext xmlns:c15="http://schemas.microsoft.com/office/drawing/2012/chart" uri="{CE6537A1-D6FC-4f65-9D91-7224C49458BB}"/>
                <c:ext xmlns:c16="http://schemas.microsoft.com/office/drawing/2014/chart" uri="{C3380CC4-5D6E-409C-BE32-E72D297353CC}">
                  <c16:uniqueId val="{0000000C-9C7B-4E57-AC5E-0C166F4A65CA}"/>
                </c:ext>
              </c:extLst>
            </c:dLbl>
            <c:dLbl>
              <c:idx val="3"/>
              <c:delete val="1"/>
              <c:extLst>
                <c:ext xmlns:c15="http://schemas.microsoft.com/office/drawing/2012/chart" uri="{CE6537A1-D6FC-4f65-9D91-7224C49458BB}"/>
                <c:ext xmlns:c16="http://schemas.microsoft.com/office/drawing/2014/chart" uri="{C3380CC4-5D6E-409C-BE32-E72D297353CC}">
                  <c16:uniqueId val="{0000000D-9C7B-4E57-AC5E-0C166F4A65CA}"/>
                </c:ext>
              </c:extLst>
            </c:dLbl>
            <c:dLbl>
              <c:idx val="4"/>
              <c:delete val="1"/>
              <c:extLst>
                <c:ext xmlns:c15="http://schemas.microsoft.com/office/drawing/2012/chart" uri="{CE6537A1-D6FC-4f65-9D91-7224C49458BB}"/>
                <c:ext xmlns:c16="http://schemas.microsoft.com/office/drawing/2014/chart" uri="{C3380CC4-5D6E-409C-BE32-E72D297353CC}">
                  <c16:uniqueId val="{0000000E-9C7B-4E57-AC5E-0C166F4A65CA}"/>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C7B-4E57-AC5E-0C166F4A65CA}"/>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C7B-4E57-AC5E-0C166F4A65CA}"/>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C7B-4E57-AC5E-0C166F4A65CA}"/>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C7B-4E57-AC5E-0C166F4A65C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C7B-4E57-AC5E-0C166F4A65CA}"/>
            </c:ext>
          </c:extLst>
        </c:ser>
        <c:dLbls>
          <c:showLegendKey val="0"/>
          <c:showVal val="1"/>
          <c:showCatName val="0"/>
          <c:showSerName val="0"/>
          <c:showPercent val="0"/>
          <c:showBubbleSize val="0"/>
        </c:dLbls>
        <c:axId val="3"/>
        <c:axId val="2"/>
      </c:scatterChart>
      <c:valAx>
        <c:axId val="3"/>
        <c:scaling>
          <c:orientation val="maxMin"/>
          <c:max val="68"/>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4BF-4881-9E66-6A8D0E619B19}"/>
              </c:ext>
            </c:extLst>
          </c:dPt>
          <c:dPt>
            <c:idx val="1"/>
            <c:bubble3D val="0"/>
            <c:extLst>
              <c:ext xmlns:c16="http://schemas.microsoft.com/office/drawing/2014/chart" uri="{C3380CC4-5D6E-409C-BE32-E72D297353CC}">
                <c16:uniqueId val="{00000001-C4BF-4881-9E66-6A8D0E619B19}"/>
              </c:ext>
            </c:extLst>
          </c:dPt>
          <c:dPt>
            <c:idx val="2"/>
            <c:bubble3D val="0"/>
            <c:extLst>
              <c:ext xmlns:c16="http://schemas.microsoft.com/office/drawing/2014/chart" uri="{C3380CC4-5D6E-409C-BE32-E72D297353CC}">
                <c16:uniqueId val="{00000002-C4BF-4881-9E66-6A8D0E619B19}"/>
              </c:ext>
            </c:extLst>
          </c:dPt>
          <c:dPt>
            <c:idx val="3"/>
            <c:bubble3D val="0"/>
            <c:extLst>
              <c:ext xmlns:c16="http://schemas.microsoft.com/office/drawing/2014/chart" uri="{C3380CC4-5D6E-409C-BE32-E72D297353CC}">
                <c16:uniqueId val="{00000003-C4BF-4881-9E66-6A8D0E619B19}"/>
              </c:ext>
            </c:extLst>
          </c:dPt>
          <c:dPt>
            <c:idx val="4"/>
            <c:bubble3D val="0"/>
            <c:extLst>
              <c:ext xmlns:c16="http://schemas.microsoft.com/office/drawing/2014/chart" uri="{C3380CC4-5D6E-409C-BE32-E72D297353CC}">
                <c16:uniqueId val="{00000004-C4BF-4881-9E66-6A8D0E619B19}"/>
              </c:ext>
            </c:extLst>
          </c:dPt>
          <c:dPt>
            <c:idx val="8"/>
            <c:bubble3D val="0"/>
            <c:extLst>
              <c:ext xmlns:c16="http://schemas.microsoft.com/office/drawing/2014/chart" uri="{C3380CC4-5D6E-409C-BE32-E72D297353CC}">
                <c16:uniqueId val="{00000005-C4BF-4881-9E66-6A8D0E619B19}"/>
              </c:ext>
            </c:extLst>
          </c:dPt>
          <c:dPt>
            <c:idx val="16"/>
            <c:bubble3D val="0"/>
            <c:extLst>
              <c:ext xmlns:c16="http://schemas.microsoft.com/office/drawing/2014/chart" uri="{C3380CC4-5D6E-409C-BE32-E72D297353CC}">
                <c16:uniqueId val="{00000006-C4BF-4881-9E66-6A8D0E619B19}"/>
              </c:ext>
            </c:extLst>
          </c:dPt>
          <c:dPt>
            <c:idx val="24"/>
            <c:bubble3D val="0"/>
            <c:extLst>
              <c:ext xmlns:c16="http://schemas.microsoft.com/office/drawing/2014/chart" uri="{C3380CC4-5D6E-409C-BE32-E72D297353CC}">
                <c16:uniqueId val="{00000007-C4BF-4881-9E66-6A8D0E619B19}"/>
              </c:ext>
            </c:extLst>
          </c:dPt>
          <c:dPt>
            <c:idx val="32"/>
            <c:bubble3D val="0"/>
            <c:extLst>
              <c:ext xmlns:c16="http://schemas.microsoft.com/office/drawing/2014/chart" uri="{C3380CC4-5D6E-409C-BE32-E72D297353CC}">
                <c16:uniqueId val="{00000008-C4BF-4881-9E66-6A8D0E619B1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4BF-4881-9E66-6A8D0E619B1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BF-4881-9E66-6A8D0E619B1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BF-4881-9E66-6A8D0E619B1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BF-4881-9E66-6A8D0E619B1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BF-4881-9E66-6A8D0E619B1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4BF-4881-9E66-6A8D0E619B1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4BF-4881-9E66-6A8D0E619B1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4BF-4881-9E66-6A8D0E619B1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4BF-4881-9E66-6A8D0E619B1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7.4</c:v>
                </c:pt>
                <c:pt idx="16">
                  <c:v>7.9</c:v>
                </c:pt>
                <c:pt idx="24">
                  <c:v>7.8</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BF-4881-9E66-6A8D0E619B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4BF-4881-9E66-6A8D0E619B19}"/>
              </c:ext>
            </c:extLst>
          </c:dPt>
          <c:dPt>
            <c:idx val="1"/>
            <c:bubble3D val="0"/>
            <c:extLst>
              <c:ext xmlns:c16="http://schemas.microsoft.com/office/drawing/2014/chart" uri="{C3380CC4-5D6E-409C-BE32-E72D297353CC}">
                <c16:uniqueId val="{0000000B-C4BF-4881-9E66-6A8D0E619B19}"/>
              </c:ext>
            </c:extLst>
          </c:dPt>
          <c:dPt>
            <c:idx val="2"/>
            <c:bubble3D val="0"/>
            <c:extLst>
              <c:ext xmlns:c16="http://schemas.microsoft.com/office/drawing/2014/chart" uri="{C3380CC4-5D6E-409C-BE32-E72D297353CC}">
                <c16:uniqueId val="{0000000C-C4BF-4881-9E66-6A8D0E619B19}"/>
              </c:ext>
            </c:extLst>
          </c:dPt>
          <c:dPt>
            <c:idx val="3"/>
            <c:bubble3D val="0"/>
            <c:extLst>
              <c:ext xmlns:c16="http://schemas.microsoft.com/office/drawing/2014/chart" uri="{C3380CC4-5D6E-409C-BE32-E72D297353CC}">
                <c16:uniqueId val="{0000000D-C4BF-4881-9E66-6A8D0E619B19}"/>
              </c:ext>
            </c:extLst>
          </c:dPt>
          <c:dPt>
            <c:idx val="4"/>
            <c:bubble3D val="0"/>
            <c:extLst>
              <c:ext xmlns:c16="http://schemas.microsoft.com/office/drawing/2014/chart" uri="{C3380CC4-5D6E-409C-BE32-E72D297353CC}">
                <c16:uniqueId val="{0000000E-C4BF-4881-9E66-6A8D0E619B19}"/>
              </c:ext>
            </c:extLst>
          </c:dPt>
          <c:dPt>
            <c:idx val="8"/>
            <c:bubble3D val="0"/>
            <c:extLst>
              <c:ext xmlns:c16="http://schemas.microsoft.com/office/drawing/2014/chart" uri="{C3380CC4-5D6E-409C-BE32-E72D297353CC}">
                <c16:uniqueId val="{0000000F-C4BF-4881-9E66-6A8D0E619B19}"/>
              </c:ext>
            </c:extLst>
          </c:dPt>
          <c:dPt>
            <c:idx val="16"/>
            <c:bubble3D val="0"/>
            <c:extLst>
              <c:ext xmlns:c16="http://schemas.microsoft.com/office/drawing/2014/chart" uri="{C3380CC4-5D6E-409C-BE32-E72D297353CC}">
                <c16:uniqueId val="{00000010-C4BF-4881-9E66-6A8D0E619B19}"/>
              </c:ext>
            </c:extLst>
          </c:dPt>
          <c:dPt>
            <c:idx val="24"/>
            <c:bubble3D val="0"/>
            <c:extLst>
              <c:ext xmlns:c16="http://schemas.microsoft.com/office/drawing/2014/chart" uri="{C3380CC4-5D6E-409C-BE32-E72D297353CC}">
                <c16:uniqueId val="{00000011-C4BF-4881-9E66-6A8D0E619B19}"/>
              </c:ext>
            </c:extLst>
          </c:dPt>
          <c:dPt>
            <c:idx val="32"/>
            <c:bubble3D val="0"/>
            <c:extLst>
              <c:ext xmlns:c16="http://schemas.microsoft.com/office/drawing/2014/chart" uri="{C3380CC4-5D6E-409C-BE32-E72D297353CC}">
                <c16:uniqueId val="{00000012-C4BF-4881-9E66-6A8D0E619B19}"/>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4BF-4881-9E66-6A8D0E619B19}"/>
                </c:ext>
              </c:extLst>
            </c:dLbl>
            <c:dLbl>
              <c:idx val="1"/>
              <c:delete val="1"/>
              <c:extLst>
                <c:ext xmlns:c15="http://schemas.microsoft.com/office/drawing/2012/chart" uri="{CE6537A1-D6FC-4f65-9D91-7224C49458BB}"/>
                <c:ext xmlns:c16="http://schemas.microsoft.com/office/drawing/2014/chart" uri="{C3380CC4-5D6E-409C-BE32-E72D297353CC}">
                  <c16:uniqueId val="{0000000B-C4BF-4881-9E66-6A8D0E619B19}"/>
                </c:ext>
              </c:extLst>
            </c:dLbl>
            <c:dLbl>
              <c:idx val="2"/>
              <c:delete val="1"/>
              <c:extLst>
                <c:ext xmlns:c15="http://schemas.microsoft.com/office/drawing/2012/chart" uri="{CE6537A1-D6FC-4f65-9D91-7224C49458BB}"/>
                <c:ext xmlns:c16="http://schemas.microsoft.com/office/drawing/2014/chart" uri="{C3380CC4-5D6E-409C-BE32-E72D297353CC}">
                  <c16:uniqueId val="{0000000C-C4BF-4881-9E66-6A8D0E619B19}"/>
                </c:ext>
              </c:extLst>
            </c:dLbl>
            <c:dLbl>
              <c:idx val="3"/>
              <c:delete val="1"/>
              <c:extLst>
                <c:ext xmlns:c15="http://schemas.microsoft.com/office/drawing/2012/chart" uri="{CE6537A1-D6FC-4f65-9D91-7224C49458BB}"/>
                <c:ext xmlns:c16="http://schemas.microsoft.com/office/drawing/2014/chart" uri="{C3380CC4-5D6E-409C-BE32-E72D297353CC}">
                  <c16:uniqueId val="{0000000D-C4BF-4881-9E66-6A8D0E619B19}"/>
                </c:ext>
              </c:extLst>
            </c:dLbl>
            <c:dLbl>
              <c:idx val="4"/>
              <c:delete val="1"/>
              <c:extLst>
                <c:ext xmlns:c15="http://schemas.microsoft.com/office/drawing/2012/chart" uri="{CE6537A1-D6FC-4f65-9D91-7224C49458BB}"/>
                <c:ext xmlns:c16="http://schemas.microsoft.com/office/drawing/2014/chart" uri="{C3380CC4-5D6E-409C-BE32-E72D297353CC}">
                  <c16:uniqueId val="{0000000E-C4BF-4881-9E66-6A8D0E619B19}"/>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4BF-4881-9E66-6A8D0E619B19}"/>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4BF-4881-9E66-6A8D0E619B19}"/>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4BF-4881-9E66-6A8D0E619B19}"/>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4BF-4881-9E66-6A8D0E619B1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4BF-4881-9E66-6A8D0E619B19}"/>
            </c:ext>
          </c:extLst>
        </c:ser>
        <c:dLbls>
          <c:showLegendKey val="0"/>
          <c:showVal val="1"/>
          <c:showCatName val="0"/>
          <c:showSerName val="0"/>
          <c:showPercent val="0"/>
          <c:showBubbleSize val="0"/>
        </c:dLbls>
        <c:axId val="3"/>
        <c:axId val="2"/>
      </c:scatterChart>
      <c:valAx>
        <c:axId val="3"/>
        <c:scaling>
          <c:orientation val="maxMin"/>
          <c:max val="9.3000000000000007"/>
          <c:min val="8.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公営企業債の償還の財源となる繰出金や、塩谷広域行政組合への地方債に係る負担金の増加により、実質公債費比率の分子は、前年度比67百万円の増となっている。</a:t>
          </a:r>
        </a:p>
        <a:p>
          <a:r>
            <a:rPr kumimoji="1" lang="ja-JP" altLang="en-US" sz="1400">
              <a:latin typeface="ＭＳ ゴシック"/>
              <a:ea typeface="ＭＳ ゴシック"/>
            </a:rPr>
            <a:t>今後も大規模な投資的事業が予定されているため、事業の取捨選択を行い、地方債発行の抑制に努めていく。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将来負担比率の分子は、6億65百万円減となった。</a:t>
          </a:r>
        </a:p>
        <a:p>
          <a:r>
            <a:rPr kumimoji="1" lang="ja-JP" altLang="en-US" sz="1400">
              <a:latin typeface="ＭＳ ゴシック"/>
              <a:ea typeface="ＭＳ ゴシック"/>
            </a:rPr>
            <a:t>地方債残高は、前年度比8億25百万円の減となったが、これは公債費元利償還金がピークアウトを迎えつつあり、地方債発行額を上回っているためである。公営企業債等繰入見込額も減少していることから、将来負担額全体としては低い水準を保っている。</a:t>
          </a:r>
        </a:p>
        <a:p>
          <a:r>
            <a:rPr kumimoji="1" lang="ja-JP" altLang="en-US" sz="1400">
              <a:latin typeface="ＭＳ ゴシック"/>
              <a:ea typeface="ＭＳ ゴシック"/>
            </a:rPr>
            <a:t>今後も投資的事業の実施に当たっては、交付税措置の有利な地方債を活用していくとともに、大規模事業に備えたその他特定目的基金などの計画的な積立に努める。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・令和5年度末の基金残高は、普通会計で82億34百万円で前年度比18百万円の減となっている。普通交付税（1億25百万円増）や寄附金（3億6百万円増）等により歳入は伸びたが、橋梁長寿命化工事や</a:t>
          </a:r>
          <a:r>
            <a:rPr kumimoji="1" lang="ja-JP" altLang="en-US" sz="1300">
              <a:latin typeface="ＭＳ ゴシック"/>
              <a:ea typeface="ＭＳ ゴシック"/>
            </a:rPr>
            <a:t>防災情報伝達システム導入等の大規模事業実施により歳入を上回る歳出があったため、</a:t>
          </a:r>
          <a:r>
            <a:rPr kumimoji="1" lang="ja-JP" altLang="en-US" sz="1300">
              <a:solidFill>
                <a:schemeClr val="dk1"/>
              </a:solidFill>
              <a:effectLst/>
              <a:latin typeface="ＭＳ ゴシック"/>
              <a:ea typeface="ＭＳ ゴシック"/>
              <a:cs typeface="+mn-cs"/>
            </a:rPr>
            <a:t>「減債基金」へは6百万円を積立したが、「財政調整基金」は18百万円取崩した。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庁舎や学校施設、観光交流施設が老朽化が進んでおり、大規模修繕や建て替え等が今後発生する見込みであることから、「庁舎建設基金」2百万円、「学校整備基金」9百万円、「観光交流施設整備基金」27百万円の積立を行ったが、「桜が咲き誇り花と緑で彩る小都市（まち）づくり基金」19百万円、「森林環境譲与税基金」3百万円、「藤原部分林基金」27百万円等の取崩しがあったため、全体の金額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・インフラ施設の老朽化対策など今後発生する財政需要に柔軟に対応できるよう、財政調整基金や減債基金の残高を維持するとともに、特定目的基金へも計画的に積立していく。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・庁舎建設基金：今後老朽化した庁舎の建て替えに対応するため、2百万円を積立したため。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・学校整備基金：学校施設の改修や長寿命化に備え、9百万円を積立したため。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・庁舎建設基金：将来の庁舎建設や改修に備え、毎年度約50百万円を目標に積立をしていく。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・令和5年度末の基金残高は、23億13百万円となっており前年度比18百万円の減少となっている。普通交付税や寄附金の増収を上回る支出が重なったことによる財源不足への対応が要因である。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・令和5年度末の基金残高は、10億98百万円となっており前年度比6百万円の増加となっている。普通交付税の再算定等により取崩しを実施せず、積立を行えたため増加した。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償還額がピークアウトを迎えつつある。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当市では、平成28年度に策定した公共施設等総合管理計画において、公共施設等の延床面積10%削減を目標とし、老朽化した施設の集約化・複合化や除却を進めている。有形固定資産減価償却率については、全国平均・栃木県平均・類似団体内平均値を下回っているが、前年度比1.5%上昇しており、今後更に適正な維持管理を進めていく。</a:t>
          </a:r>
          <a:endParaRPr kumimoji="1" lang="ja-JP" altLang="en-US" sz="1100" b="1">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E00-00004C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118745</xdr:rowOff>
    </xdr:from>
    <xdr:to>
      <xdr:col>23</xdr:col>
      <xdr:colOff>85090</xdr:colOff>
      <xdr:row>34</xdr:row>
      <xdr:rowOff>125730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129540</xdr:rowOff>
    </xdr:from>
    <xdr:ext cx="403860" cy="259080"/>
    <xdr:sp macro="" textlink="">
      <xdr:nvSpPr>
        <xdr:cNvPr id="78" name="有形固定資産減価償却率最小値テキスト">
          <a:extLst>
            <a:ext uri="{FF2B5EF4-FFF2-40B4-BE49-F238E27FC236}">
              <a16:creationId xmlns:a16="http://schemas.microsoft.com/office/drawing/2014/main" id="{00000000-0008-0000-0E00-00004E000000}"/>
            </a:ext>
          </a:extLst>
        </xdr:cNvPr>
        <xdr:cNvSpPr txBox="1"/>
      </xdr:nvSpPr>
      <xdr:spPr>
        <a:xfrm>
          <a:off x="4813300" y="6730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125730</xdr:rowOff>
    </xdr:from>
    <xdr:to>
      <xdr:col>23</xdr:col>
      <xdr:colOff>174625</xdr:colOff>
      <xdr:row>34</xdr:row>
      <xdr:rowOff>125730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65405</xdr:rowOff>
    </xdr:from>
    <xdr:ext cx="403860" cy="257810"/>
    <xdr:sp macro="" textlink="">
      <xdr:nvSpPr>
        <xdr:cNvPr id="80" name="有形固定資産減価償却率最大値テキスト">
          <a:extLst>
            <a:ext uri="{FF2B5EF4-FFF2-40B4-BE49-F238E27FC236}">
              <a16:creationId xmlns:a16="http://schemas.microsoft.com/office/drawing/2014/main" id="{00000000-0008-0000-0E00-000050000000}"/>
            </a:ext>
          </a:extLst>
        </xdr:cNvPr>
        <xdr:cNvSpPr txBox="1"/>
      </xdr:nvSpPr>
      <xdr:spPr>
        <a:xfrm>
          <a:off x="4813300" y="5123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118745</xdr:rowOff>
    </xdr:from>
    <xdr:to>
      <xdr:col>23</xdr:col>
      <xdr:colOff>174625</xdr:colOff>
      <xdr:row>26</xdr:row>
      <xdr:rowOff>118745</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103505</xdr:rowOff>
    </xdr:from>
    <xdr:ext cx="403860" cy="259080"/>
    <xdr:sp macro="" textlink="">
      <xdr:nvSpPr>
        <xdr:cNvPr id="82" name="有形固定資産減価償却率平均値テキスト">
          <a:extLst>
            <a:ext uri="{FF2B5EF4-FFF2-40B4-BE49-F238E27FC236}">
              <a16:creationId xmlns:a16="http://schemas.microsoft.com/office/drawing/2014/main" id="{00000000-0008-0000-0E00-000052000000}"/>
            </a:ext>
          </a:extLst>
        </xdr:cNvPr>
        <xdr:cNvSpPr txBox="1"/>
      </xdr:nvSpPr>
      <xdr:spPr>
        <a:xfrm>
          <a:off x="4813300" y="601853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125095</xdr:rowOff>
    </xdr:from>
    <xdr:to>
      <xdr:col>23</xdr:col>
      <xdr:colOff>136525</xdr:colOff>
      <xdr:row>31</xdr:row>
      <xdr:rowOff>55245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76200</xdr:rowOff>
    </xdr:from>
    <xdr:to>
      <xdr:col>19</xdr:col>
      <xdr:colOff>187325</xdr:colOff>
      <xdr:row>31</xdr:row>
      <xdr:rowOff>6350</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187325</xdr:colOff>
      <xdr:row>30</xdr:row>
      <xdr:rowOff>113030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145415</xdr:rowOff>
    </xdr:from>
    <xdr:to>
      <xdr:col>11</xdr:col>
      <xdr:colOff>187325</xdr:colOff>
      <xdr:row>30</xdr:row>
      <xdr:rowOff>75565</xdr:rowOff>
    </xdr:to>
    <xdr:sp macro="" textlink="">
      <xdr:nvSpPr>
        <xdr:cNvPr id="86" name="フローチャート: 判断 85">
          <a:extLst>
            <a:ext uri="{FF2B5EF4-FFF2-40B4-BE49-F238E27FC236}">
              <a16:creationId xmlns:a16="http://schemas.microsoft.com/office/drawing/2014/main" id="{00000000-0008-0000-0E00-000056000000}"/>
            </a:ext>
          </a:extLst>
        </xdr:cNvPr>
        <xdr:cNvSpPr/>
      </xdr:nvSpPr>
      <xdr:spPr>
        <a:xfrm>
          <a:off x="2476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90170</xdr:rowOff>
    </xdr:from>
    <xdr:to>
      <xdr:col>7</xdr:col>
      <xdr:colOff>187325</xdr:colOff>
      <xdr:row>30</xdr:row>
      <xdr:rowOff>20320</xdr:rowOff>
    </xdr:to>
    <xdr:sp macro="" textlink="">
      <xdr:nvSpPr>
        <xdr:cNvPr id="87" name="フローチャート: 判断 86">
          <a:extLst>
            <a:ext uri="{FF2B5EF4-FFF2-40B4-BE49-F238E27FC236}">
              <a16:creationId xmlns:a16="http://schemas.microsoft.com/office/drawing/2014/main" id="{00000000-0008-0000-0E00-000057000000}"/>
            </a:ext>
          </a:extLst>
        </xdr:cNvPr>
        <xdr:cNvSpPr/>
      </xdr:nvSpPr>
      <xdr:spPr>
        <a:xfrm>
          <a:off x="1714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148590</xdr:rowOff>
    </xdr:from>
    <xdr:to>
      <xdr:col>23</xdr:col>
      <xdr:colOff>136525</xdr:colOff>
      <xdr:row>30</xdr:row>
      <xdr:rowOff>78740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4711700" y="58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0</xdr:rowOff>
    </xdr:from>
    <xdr:ext cx="403860" cy="259080"/>
    <xdr:sp macro="" textlink="">
      <xdr:nvSpPr>
        <xdr:cNvPr id="94" name="有形固定資産減価償却率該当値テキスト">
          <a:extLst>
            <a:ext uri="{FF2B5EF4-FFF2-40B4-BE49-F238E27FC236}">
              <a16:creationId xmlns:a16="http://schemas.microsoft.com/office/drawing/2014/main" id="{00000000-0008-0000-0E00-00005E000000}"/>
            </a:ext>
          </a:extLst>
        </xdr:cNvPr>
        <xdr:cNvSpPr txBox="1"/>
      </xdr:nvSpPr>
      <xdr:spPr>
        <a:xfrm>
          <a:off x="4813300" y="5743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102235</xdr:rowOff>
    </xdr:from>
    <xdr:to>
      <xdr:col>19</xdr:col>
      <xdr:colOff>187325</xdr:colOff>
      <xdr:row>30</xdr:row>
      <xdr:rowOff>32385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4000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153035</xdr:rowOff>
    </xdr:from>
    <xdr:to>
      <xdr:col>23</xdr:col>
      <xdr:colOff>85725</xdr:colOff>
      <xdr:row>30</xdr:row>
      <xdr:rowOff>27940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4051300" y="5896610"/>
          <a:ext cx="711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71755</xdr:rowOff>
    </xdr:from>
    <xdr:to>
      <xdr:col>15</xdr:col>
      <xdr:colOff>187325</xdr:colOff>
      <xdr:row>30</xdr:row>
      <xdr:rowOff>1905</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3238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122555</xdr:rowOff>
    </xdr:from>
    <xdr:to>
      <xdr:col>19</xdr:col>
      <xdr:colOff>136525</xdr:colOff>
      <xdr:row>29</xdr:row>
      <xdr:rowOff>153035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3289300" y="586613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40640</xdr:rowOff>
    </xdr:from>
    <xdr:to>
      <xdr:col>11</xdr:col>
      <xdr:colOff>187325</xdr:colOff>
      <xdr:row>29</xdr:row>
      <xdr:rowOff>142240</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2476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91440</xdr:rowOff>
    </xdr:from>
    <xdr:to>
      <xdr:col>15</xdr:col>
      <xdr:colOff>136525</xdr:colOff>
      <xdr:row>29</xdr:row>
      <xdr:rowOff>122555</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2527300" y="583501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67310</xdr:rowOff>
    </xdr:from>
    <xdr:to>
      <xdr:col>7</xdr:col>
      <xdr:colOff>187325</xdr:colOff>
      <xdr:row>28</xdr:row>
      <xdr:rowOff>168910</xdr:rowOff>
    </xdr:to>
    <xdr:sp macro="" textlink="">
      <xdr:nvSpPr>
        <xdr:cNvPr id="101" name="楕円 100">
          <a:extLst>
            <a:ext uri="{FF2B5EF4-FFF2-40B4-BE49-F238E27FC236}">
              <a16:creationId xmlns:a16="http://schemas.microsoft.com/office/drawing/2014/main" id="{00000000-0008-0000-0E00-000065000000}"/>
            </a:ext>
          </a:extLst>
        </xdr:cNvPr>
        <xdr:cNvSpPr/>
      </xdr:nvSpPr>
      <xdr:spPr>
        <a:xfrm>
          <a:off x="1714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118110</xdr:rowOff>
    </xdr:from>
    <xdr:to>
      <xdr:col>11</xdr:col>
      <xdr:colOff>136525</xdr:colOff>
      <xdr:row>29</xdr:row>
      <xdr:rowOff>91440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765300" y="5690235"/>
          <a:ext cx="762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168910</xdr:rowOff>
    </xdr:from>
    <xdr:ext cx="403860" cy="257810"/>
    <xdr:sp macro="" textlink="">
      <xdr:nvSpPr>
        <xdr:cNvPr id="103" name="n_1aveValue有形固定資産減価償却率">
          <a:extLst>
            <a:ext uri="{FF2B5EF4-FFF2-40B4-BE49-F238E27FC236}">
              <a16:creationId xmlns:a16="http://schemas.microsoft.com/office/drawing/2014/main" id="{00000000-0008-0000-0E00-000067000000}"/>
            </a:ext>
          </a:extLst>
        </xdr:cNvPr>
        <xdr:cNvSpPr txBox="1"/>
      </xdr:nvSpPr>
      <xdr:spPr>
        <a:xfrm>
          <a:off x="3836035" y="6083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104140</xdr:rowOff>
    </xdr:from>
    <xdr:ext cx="403860" cy="259080"/>
    <xdr:sp macro="" textlink="">
      <xdr:nvSpPr>
        <xdr:cNvPr id="104" name="n_2aveValue有形固定資産減価償却率">
          <a:extLst>
            <a:ext uri="{FF2B5EF4-FFF2-40B4-BE49-F238E27FC236}">
              <a16:creationId xmlns:a16="http://schemas.microsoft.com/office/drawing/2014/main" id="{00000000-0008-0000-0E00-000068000000}"/>
            </a:ext>
          </a:extLst>
        </xdr:cNvPr>
        <xdr:cNvSpPr txBox="1"/>
      </xdr:nvSpPr>
      <xdr:spPr>
        <a:xfrm>
          <a:off x="3086735" y="6019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66675</xdr:rowOff>
    </xdr:from>
    <xdr:ext cx="403860" cy="257810"/>
    <xdr:sp macro="" textlink="">
      <xdr:nvSpPr>
        <xdr:cNvPr id="105" name="n_3aveValue有形固定資産減価償却率">
          <a:extLst>
            <a:ext uri="{FF2B5EF4-FFF2-40B4-BE49-F238E27FC236}">
              <a16:creationId xmlns:a16="http://schemas.microsoft.com/office/drawing/2014/main" id="{00000000-0008-0000-0E00-000069000000}"/>
            </a:ext>
          </a:extLst>
        </xdr:cNvPr>
        <xdr:cNvSpPr txBox="1"/>
      </xdr:nvSpPr>
      <xdr:spPr>
        <a:xfrm>
          <a:off x="2324735" y="59817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11430</xdr:rowOff>
    </xdr:from>
    <xdr:ext cx="403860" cy="259080"/>
    <xdr:sp macro="" textlink="">
      <xdr:nvSpPr>
        <xdr:cNvPr id="106" name="n_4aveValue有形固定資産減価償却率">
          <a:extLst>
            <a:ext uri="{FF2B5EF4-FFF2-40B4-BE49-F238E27FC236}">
              <a16:creationId xmlns:a16="http://schemas.microsoft.com/office/drawing/2014/main" id="{00000000-0008-0000-0E00-00006A000000}"/>
            </a:ext>
          </a:extLst>
        </xdr:cNvPr>
        <xdr:cNvSpPr txBox="1"/>
      </xdr:nvSpPr>
      <xdr:spPr>
        <a:xfrm>
          <a:off x="1562735" y="5926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48895</xdr:rowOff>
    </xdr:from>
    <xdr:ext cx="403860" cy="259080"/>
    <xdr:sp macro="" textlink="">
      <xdr:nvSpPr>
        <xdr:cNvPr id="107" name="n_1mainValue有形固定資産減価償却率">
          <a:extLst>
            <a:ext uri="{FF2B5EF4-FFF2-40B4-BE49-F238E27FC236}">
              <a16:creationId xmlns:a16="http://schemas.microsoft.com/office/drawing/2014/main" id="{00000000-0008-0000-0E00-00006B000000}"/>
            </a:ext>
          </a:extLst>
        </xdr:cNvPr>
        <xdr:cNvSpPr txBox="1"/>
      </xdr:nvSpPr>
      <xdr:spPr>
        <a:xfrm>
          <a:off x="3836035" y="5621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18415</xdr:rowOff>
    </xdr:from>
    <xdr:ext cx="403860" cy="257810"/>
    <xdr:sp macro="" textlink="">
      <xdr:nvSpPr>
        <xdr:cNvPr id="108" name="n_2mainValue有形固定資産減価償却率">
          <a:extLst>
            <a:ext uri="{FF2B5EF4-FFF2-40B4-BE49-F238E27FC236}">
              <a16:creationId xmlns:a16="http://schemas.microsoft.com/office/drawing/2014/main" id="{00000000-0008-0000-0E00-00006C000000}"/>
            </a:ext>
          </a:extLst>
        </xdr:cNvPr>
        <xdr:cNvSpPr txBox="1"/>
      </xdr:nvSpPr>
      <xdr:spPr>
        <a:xfrm>
          <a:off x="3086735" y="5590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158750</xdr:rowOff>
    </xdr:from>
    <xdr:ext cx="403860" cy="259080"/>
    <xdr:sp macro="" textlink="">
      <xdr:nvSpPr>
        <xdr:cNvPr id="109" name="n_3mainValue有形固定資産減価償却率">
          <a:extLst>
            <a:ext uri="{FF2B5EF4-FFF2-40B4-BE49-F238E27FC236}">
              <a16:creationId xmlns:a16="http://schemas.microsoft.com/office/drawing/2014/main" id="{00000000-0008-0000-0E00-00006D000000}"/>
            </a:ext>
          </a:extLst>
        </xdr:cNvPr>
        <xdr:cNvSpPr txBox="1"/>
      </xdr:nvSpPr>
      <xdr:spPr>
        <a:xfrm>
          <a:off x="2324735" y="5559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13970</xdr:rowOff>
    </xdr:from>
    <xdr:ext cx="403860" cy="259080"/>
    <xdr:sp macro="" textlink="">
      <xdr:nvSpPr>
        <xdr:cNvPr id="110" name="n_4mainValue有形固定資産減価償却率">
          <a:extLst>
            <a:ext uri="{FF2B5EF4-FFF2-40B4-BE49-F238E27FC236}">
              <a16:creationId xmlns:a16="http://schemas.microsoft.com/office/drawing/2014/main" id="{00000000-0008-0000-0E00-00006E000000}"/>
            </a:ext>
          </a:extLst>
        </xdr:cNvPr>
        <xdr:cNvSpPr txBox="1"/>
      </xdr:nvSpPr>
      <xdr:spPr>
        <a:xfrm>
          <a:off x="1562735" y="5414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[ 361.6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債務償還比率については、全国平均・栃木県平均・類似団体内平均値を下回っている状況であるが、令和5年度から令和7年度にかけて実施される給食センター建設事業に係る地方債の発行が多額となる予定のため、今後より一層地方債現在高の管理を進めていく。</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15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415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756900" y="640143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9575" cy="22415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9575" cy="22415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9575" cy="22415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09575" cy="22415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0828655" y="516763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415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0931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E00-00008D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116205</xdr:rowOff>
    </xdr:from>
    <xdr:to>
      <xdr:col>76</xdr:col>
      <xdr:colOff>21590</xdr:colOff>
      <xdr:row>34</xdr:row>
      <xdr:rowOff>92710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96520</xdr:rowOff>
    </xdr:from>
    <xdr:ext cx="559435" cy="259080"/>
    <xdr:sp macro="" textlink="">
      <xdr:nvSpPr>
        <xdr:cNvPr id="143" name="債務償還比率最小値テキスト">
          <a:extLst>
            <a:ext uri="{FF2B5EF4-FFF2-40B4-BE49-F238E27FC236}">
              <a16:creationId xmlns:a16="http://schemas.microsoft.com/office/drawing/2014/main" id="{00000000-0008-0000-0E00-00008F000000}"/>
            </a:ext>
          </a:extLst>
        </xdr:cNvPr>
        <xdr:cNvSpPr txBox="1"/>
      </xdr:nvSpPr>
      <xdr:spPr>
        <a:xfrm>
          <a:off x="14846300" y="669734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92710</xdr:rowOff>
    </xdr:from>
    <xdr:to>
      <xdr:col>76</xdr:col>
      <xdr:colOff>111125</xdr:colOff>
      <xdr:row>34</xdr:row>
      <xdr:rowOff>92710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63500</xdr:rowOff>
    </xdr:from>
    <xdr:ext cx="468630" cy="257810"/>
    <xdr:sp macro="" textlink="">
      <xdr:nvSpPr>
        <xdr:cNvPr id="145" name="債務償還比率最大値テキスト">
          <a:extLst>
            <a:ext uri="{FF2B5EF4-FFF2-40B4-BE49-F238E27FC236}">
              <a16:creationId xmlns:a16="http://schemas.microsoft.com/office/drawing/2014/main" id="{00000000-0008-0000-0E00-000091000000}"/>
            </a:ext>
          </a:extLst>
        </xdr:cNvPr>
        <xdr:cNvSpPr txBox="1"/>
      </xdr:nvSpPr>
      <xdr:spPr>
        <a:xfrm>
          <a:off x="14846300" y="49498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116205</xdr:rowOff>
    </xdr:from>
    <xdr:to>
      <xdr:col>76</xdr:col>
      <xdr:colOff>111125</xdr:colOff>
      <xdr:row>25</xdr:row>
      <xdr:rowOff>116205</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166370</xdr:rowOff>
    </xdr:from>
    <xdr:ext cx="468630" cy="257810"/>
    <xdr:sp macro="" textlink="">
      <xdr:nvSpPr>
        <xdr:cNvPr id="147" name="債務償還比率平均値テキスト">
          <a:extLst>
            <a:ext uri="{FF2B5EF4-FFF2-40B4-BE49-F238E27FC236}">
              <a16:creationId xmlns:a16="http://schemas.microsoft.com/office/drawing/2014/main" id="{00000000-0008-0000-0E00-000093000000}"/>
            </a:ext>
          </a:extLst>
        </xdr:cNvPr>
        <xdr:cNvSpPr txBox="1"/>
      </xdr:nvSpPr>
      <xdr:spPr>
        <a:xfrm>
          <a:off x="14846300" y="573849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118110</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123190</xdr:rowOff>
    </xdr:from>
    <xdr:to>
      <xdr:col>68</xdr:col>
      <xdr:colOff>123825</xdr:colOff>
      <xdr:row>29</xdr:row>
      <xdr:rowOff>53340</xdr:rowOff>
    </xdr:to>
    <xdr:sp macro="" textlink="">
      <xdr:nvSpPr>
        <xdr:cNvPr id="150" name="フローチャート: 判断 149">
          <a:extLst>
            <a:ext uri="{FF2B5EF4-FFF2-40B4-BE49-F238E27FC236}">
              <a16:creationId xmlns:a16="http://schemas.microsoft.com/office/drawing/2014/main" id="{00000000-0008-0000-0E00-000096000000}"/>
            </a:ext>
          </a:extLst>
        </xdr:cNvPr>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160655</xdr:rowOff>
    </xdr:from>
    <xdr:to>
      <xdr:col>64</xdr:col>
      <xdr:colOff>123825</xdr:colOff>
      <xdr:row>30</xdr:row>
      <xdr:rowOff>90805</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12509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80645</xdr:rowOff>
    </xdr:from>
    <xdr:to>
      <xdr:col>60</xdr:col>
      <xdr:colOff>123825</xdr:colOff>
      <xdr:row>31</xdr:row>
      <xdr:rowOff>10795</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27</xdr:row>
      <xdr:rowOff>59055</xdr:rowOff>
    </xdr:from>
    <xdr:to>
      <xdr:col>76</xdr:col>
      <xdr:colOff>73025</xdr:colOff>
      <xdr:row>27</xdr:row>
      <xdr:rowOff>160655</xdr:rowOff>
    </xdr:to>
    <xdr:sp macro="" textlink="">
      <xdr:nvSpPr>
        <xdr:cNvPr id="158" name="楕円 157">
          <a:extLst>
            <a:ext uri="{FF2B5EF4-FFF2-40B4-BE49-F238E27FC236}">
              <a16:creationId xmlns:a16="http://schemas.microsoft.com/office/drawing/2014/main" id="{00000000-0008-0000-0E00-00009E000000}"/>
            </a:ext>
          </a:extLst>
        </xdr:cNvPr>
        <xdr:cNvSpPr/>
      </xdr:nvSpPr>
      <xdr:spPr>
        <a:xfrm>
          <a:off x="147447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81915</xdr:rowOff>
    </xdr:from>
    <xdr:ext cx="468630" cy="259080"/>
    <xdr:sp macro="" textlink="">
      <xdr:nvSpPr>
        <xdr:cNvPr id="159" name="債務償還比率該当値テキスト">
          <a:extLst>
            <a:ext uri="{FF2B5EF4-FFF2-40B4-BE49-F238E27FC236}">
              <a16:creationId xmlns:a16="http://schemas.microsoft.com/office/drawing/2014/main" id="{00000000-0008-0000-0E00-00009F000000}"/>
            </a:ext>
          </a:extLst>
        </xdr:cNvPr>
        <xdr:cNvSpPr txBox="1"/>
      </xdr:nvSpPr>
      <xdr:spPr>
        <a:xfrm>
          <a:off x="14846300" y="5311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102870</xdr:rowOff>
    </xdr:from>
    <xdr:to>
      <xdr:col>72</xdr:col>
      <xdr:colOff>123825</xdr:colOff>
      <xdr:row>28</xdr:row>
      <xdr:rowOff>33020</xdr:rowOff>
    </xdr:to>
    <xdr:sp macro="" textlink="">
      <xdr:nvSpPr>
        <xdr:cNvPr id="160" name="楕円 159">
          <a:extLst>
            <a:ext uri="{FF2B5EF4-FFF2-40B4-BE49-F238E27FC236}">
              <a16:creationId xmlns:a16="http://schemas.microsoft.com/office/drawing/2014/main" id="{00000000-0008-0000-0E00-0000A0000000}"/>
            </a:ext>
          </a:extLst>
        </xdr:cNvPr>
        <xdr:cNvSpPr/>
      </xdr:nvSpPr>
      <xdr:spPr>
        <a:xfrm>
          <a:off x="14033500" y="55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109855</xdr:rowOff>
    </xdr:from>
    <xdr:to>
      <xdr:col>76</xdr:col>
      <xdr:colOff>22225</xdr:colOff>
      <xdr:row>27</xdr:row>
      <xdr:rowOff>153670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flipV="1">
          <a:off x="14084300" y="5510530"/>
          <a:ext cx="711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19685</xdr:rowOff>
    </xdr:from>
    <xdr:to>
      <xdr:col>68</xdr:col>
      <xdr:colOff>123825</xdr:colOff>
      <xdr:row>27</xdr:row>
      <xdr:rowOff>121285</xdr:rowOff>
    </xdr:to>
    <xdr:sp macro="" textlink="">
      <xdr:nvSpPr>
        <xdr:cNvPr id="162" name="楕円 161">
          <a:extLst>
            <a:ext uri="{FF2B5EF4-FFF2-40B4-BE49-F238E27FC236}">
              <a16:creationId xmlns:a16="http://schemas.microsoft.com/office/drawing/2014/main" id="{00000000-0008-0000-0E00-0000A2000000}"/>
            </a:ext>
          </a:extLst>
        </xdr:cNvPr>
        <xdr:cNvSpPr/>
      </xdr:nvSpPr>
      <xdr:spPr>
        <a:xfrm>
          <a:off x="13271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70485</xdr:rowOff>
    </xdr:from>
    <xdr:to>
      <xdr:col>72</xdr:col>
      <xdr:colOff>73025</xdr:colOff>
      <xdr:row>27</xdr:row>
      <xdr:rowOff>153670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13322300" y="5471160"/>
          <a:ext cx="762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12065</xdr:rowOff>
    </xdr:from>
    <xdr:to>
      <xdr:col>64</xdr:col>
      <xdr:colOff>123825</xdr:colOff>
      <xdr:row>28</xdr:row>
      <xdr:rowOff>113665</xdr:rowOff>
    </xdr:to>
    <xdr:sp macro="" textlink="">
      <xdr:nvSpPr>
        <xdr:cNvPr id="164" name="楕円 163">
          <a:extLst>
            <a:ext uri="{FF2B5EF4-FFF2-40B4-BE49-F238E27FC236}">
              <a16:creationId xmlns:a16="http://schemas.microsoft.com/office/drawing/2014/main" id="{00000000-0008-0000-0E00-0000A4000000}"/>
            </a:ext>
          </a:extLst>
        </xdr:cNvPr>
        <xdr:cNvSpPr/>
      </xdr:nvSpPr>
      <xdr:spPr>
        <a:xfrm>
          <a:off x="12509500" y="55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70485</xdr:rowOff>
    </xdr:from>
    <xdr:to>
      <xdr:col>68</xdr:col>
      <xdr:colOff>73025</xdr:colOff>
      <xdr:row>28</xdr:row>
      <xdr:rowOff>63500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12560300" y="5471160"/>
          <a:ext cx="762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39370</xdr:rowOff>
    </xdr:from>
    <xdr:to>
      <xdr:col>60</xdr:col>
      <xdr:colOff>123825</xdr:colOff>
      <xdr:row>28</xdr:row>
      <xdr:rowOff>140970</xdr:rowOff>
    </xdr:to>
    <xdr:sp macro="" textlink="">
      <xdr:nvSpPr>
        <xdr:cNvPr id="166" name="楕円 165">
          <a:extLst>
            <a:ext uri="{FF2B5EF4-FFF2-40B4-BE49-F238E27FC236}">
              <a16:creationId xmlns:a16="http://schemas.microsoft.com/office/drawing/2014/main" id="{00000000-0008-0000-0E00-0000A6000000}"/>
            </a:ext>
          </a:extLst>
        </xdr:cNvPr>
        <xdr:cNvSpPr/>
      </xdr:nvSpPr>
      <xdr:spPr>
        <a:xfrm>
          <a:off x="11747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63500</xdr:rowOff>
    </xdr:from>
    <xdr:to>
      <xdr:col>64</xdr:col>
      <xdr:colOff>73025</xdr:colOff>
      <xdr:row>28</xdr:row>
      <xdr:rowOff>90170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11798300" y="563562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91440</xdr:rowOff>
    </xdr:from>
    <xdr:ext cx="468630" cy="259080"/>
    <xdr:sp macro="" textlink="">
      <xdr:nvSpPr>
        <xdr:cNvPr id="168" name="n_1aveValue債務償還比率">
          <a:extLst>
            <a:ext uri="{FF2B5EF4-FFF2-40B4-BE49-F238E27FC236}">
              <a16:creationId xmlns:a16="http://schemas.microsoft.com/office/drawing/2014/main" id="{00000000-0008-0000-0E00-0000A8000000}"/>
            </a:ext>
          </a:extLst>
        </xdr:cNvPr>
        <xdr:cNvSpPr txBox="1"/>
      </xdr:nvSpPr>
      <xdr:spPr>
        <a:xfrm>
          <a:off x="13836650" y="5835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44450</xdr:rowOff>
    </xdr:from>
    <xdr:ext cx="468630" cy="259080"/>
    <xdr:sp macro="" textlink="">
      <xdr:nvSpPr>
        <xdr:cNvPr id="169" name="n_2aveValue債務償還比率">
          <a:extLst>
            <a:ext uri="{FF2B5EF4-FFF2-40B4-BE49-F238E27FC236}">
              <a16:creationId xmlns:a16="http://schemas.microsoft.com/office/drawing/2014/main" id="{00000000-0008-0000-0E00-0000A9000000}"/>
            </a:ext>
          </a:extLst>
        </xdr:cNvPr>
        <xdr:cNvSpPr txBox="1"/>
      </xdr:nvSpPr>
      <xdr:spPr>
        <a:xfrm>
          <a:off x="13087350" y="5788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81915</xdr:rowOff>
    </xdr:from>
    <xdr:ext cx="468630" cy="259080"/>
    <xdr:sp macro="" textlink="">
      <xdr:nvSpPr>
        <xdr:cNvPr id="170" name="n_3aveValue債務償還比率">
          <a:extLst>
            <a:ext uri="{FF2B5EF4-FFF2-40B4-BE49-F238E27FC236}">
              <a16:creationId xmlns:a16="http://schemas.microsoft.com/office/drawing/2014/main" id="{00000000-0008-0000-0E00-0000AA000000}"/>
            </a:ext>
          </a:extLst>
        </xdr:cNvPr>
        <xdr:cNvSpPr txBox="1"/>
      </xdr:nvSpPr>
      <xdr:spPr>
        <a:xfrm>
          <a:off x="12325350" y="5996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1905</xdr:rowOff>
    </xdr:from>
    <xdr:ext cx="468630" cy="259080"/>
    <xdr:sp macro="" textlink="">
      <xdr:nvSpPr>
        <xdr:cNvPr id="171" name="n_4aveValue債務償還比率">
          <a:extLst>
            <a:ext uri="{FF2B5EF4-FFF2-40B4-BE49-F238E27FC236}">
              <a16:creationId xmlns:a16="http://schemas.microsoft.com/office/drawing/2014/main" id="{00000000-0008-0000-0E00-0000AB000000}"/>
            </a:ext>
          </a:extLst>
        </xdr:cNvPr>
        <xdr:cNvSpPr txBox="1"/>
      </xdr:nvSpPr>
      <xdr:spPr>
        <a:xfrm>
          <a:off x="11563350" y="6088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49530</xdr:rowOff>
    </xdr:from>
    <xdr:ext cx="468630" cy="259080"/>
    <xdr:sp macro="" textlink="">
      <xdr:nvSpPr>
        <xdr:cNvPr id="172" name="n_1mainValue債務償還比率">
          <a:extLst>
            <a:ext uri="{FF2B5EF4-FFF2-40B4-BE49-F238E27FC236}">
              <a16:creationId xmlns:a16="http://schemas.microsoft.com/office/drawing/2014/main" id="{00000000-0008-0000-0E00-0000AC000000}"/>
            </a:ext>
          </a:extLst>
        </xdr:cNvPr>
        <xdr:cNvSpPr txBox="1"/>
      </xdr:nvSpPr>
      <xdr:spPr>
        <a:xfrm>
          <a:off x="13836650" y="5278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25</xdr:row>
      <xdr:rowOff>137795</xdr:rowOff>
    </xdr:from>
    <xdr:ext cx="468630" cy="259080"/>
    <xdr:sp macro="" textlink="">
      <xdr:nvSpPr>
        <xdr:cNvPr id="173" name="n_2mainValue債務償還比率">
          <a:extLst>
            <a:ext uri="{FF2B5EF4-FFF2-40B4-BE49-F238E27FC236}">
              <a16:creationId xmlns:a16="http://schemas.microsoft.com/office/drawing/2014/main" id="{00000000-0008-0000-0E00-0000AD000000}"/>
            </a:ext>
          </a:extLst>
        </xdr:cNvPr>
        <xdr:cNvSpPr txBox="1"/>
      </xdr:nvSpPr>
      <xdr:spPr>
        <a:xfrm>
          <a:off x="13087350" y="5195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130175</xdr:rowOff>
    </xdr:from>
    <xdr:ext cx="468630" cy="259080"/>
    <xdr:sp macro="" textlink="">
      <xdr:nvSpPr>
        <xdr:cNvPr id="174" name="n_3mainValue債務償還比率">
          <a:extLst>
            <a:ext uri="{FF2B5EF4-FFF2-40B4-BE49-F238E27FC236}">
              <a16:creationId xmlns:a16="http://schemas.microsoft.com/office/drawing/2014/main" id="{00000000-0008-0000-0E00-0000AE000000}"/>
            </a:ext>
          </a:extLst>
        </xdr:cNvPr>
        <xdr:cNvSpPr txBox="1"/>
      </xdr:nvSpPr>
      <xdr:spPr>
        <a:xfrm>
          <a:off x="12325350" y="5359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157480</xdr:rowOff>
    </xdr:from>
    <xdr:ext cx="468630" cy="257810"/>
    <xdr:sp macro="" textlink="">
      <xdr:nvSpPr>
        <xdr:cNvPr id="175" name="n_4mainValue債務償還比率">
          <a:extLst>
            <a:ext uri="{FF2B5EF4-FFF2-40B4-BE49-F238E27FC236}">
              <a16:creationId xmlns:a16="http://schemas.microsoft.com/office/drawing/2014/main" id="{00000000-0008-0000-0E00-0000AF000000}"/>
            </a:ext>
          </a:extLst>
        </xdr:cNvPr>
        <xdr:cNvSpPr txBox="1"/>
      </xdr:nvSpPr>
      <xdr:spPr>
        <a:xfrm>
          <a:off x="11563350" y="5386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29210</xdr:rowOff>
    </xdr:from>
    <xdr:ext cx="405130" cy="25781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01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74930</xdr:rowOff>
    </xdr:from>
    <xdr:ext cx="405130" cy="25781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900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65405</xdr:rowOff>
    </xdr:from>
    <xdr:ext cx="405130" cy="25781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2376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63500</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0715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63500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798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36195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398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84455</xdr:rowOff>
    </xdr:from>
    <xdr:to>
      <xdr:col>6</xdr:col>
      <xdr:colOff>38100</xdr:colOff>
      <xdr:row>37</xdr:row>
      <xdr:rowOff>14605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135255</xdr:rowOff>
    </xdr:from>
    <xdr:to>
      <xdr:col>10</xdr:col>
      <xdr:colOff>114300</xdr:colOff>
      <xdr:row>36</xdr:row>
      <xdr:rowOff>167640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30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143510</xdr:rowOff>
    </xdr:from>
    <xdr:ext cx="405130" cy="25781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658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102870</xdr:rowOff>
    </xdr:from>
    <xdr:ext cx="403860"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17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52070</xdr:rowOff>
    </xdr:from>
    <xdr:ext cx="403860" cy="25781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567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13335</xdr:rowOff>
    </xdr:from>
    <xdr:ext cx="403860" cy="25908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528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130175</xdr:rowOff>
    </xdr:from>
    <xdr:ext cx="405130" cy="25908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130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103505</xdr:rowOff>
    </xdr:from>
    <xdr:ext cx="403860"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1042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63500</xdr:rowOff>
    </xdr:from>
    <xdr:ext cx="403860" cy="25781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064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31115</xdr:rowOff>
    </xdr:from>
    <xdr:ext cx="403860" cy="25781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031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81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781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72505" y="55181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83820</xdr:rowOff>
    </xdr:from>
    <xdr:to>
      <xdr:col>54</xdr:col>
      <xdr:colOff>189865</xdr:colOff>
      <xdr:row>41</xdr:row>
      <xdr:rowOff>127635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7810"/>
    <xdr:sp macro="" textlink="">
      <xdr:nvSpPr>
        <xdr:cNvPr id="117" name="【道路】&#10;一人当たり延長最小値テキスト">
          <a:extLst>
            <a:ext uri="{FF2B5EF4-FFF2-40B4-BE49-F238E27FC236}">
              <a16:creationId xmlns:a16="http://schemas.microsoft.com/office/drawing/2014/main" id="{00000000-0008-0000-0F00-000075000000}"/>
            </a:ext>
          </a:extLst>
        </xdr:cNvPr>
        <xdr:cNvSpPr txBox="1"/>
      </xdr:nvSpPr>
      <xdr:spPr>
        <a:xfrm>
          <a:off x="10515600" y="71615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127635</xdr:rowOff>
    </xdr:from>
    <xdr:to>
      <xdr:col>55</xdr:col>
      <xdr:colOff>88900</xdr:colOff>
      <xdr:row>41</xdr:row>
      <xdr:rowOff>127635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30480</xdr:rowOff>
    </xdr:from>
    <xdr:ext cx="534670" cy="257810"/>
    <xdr:sp macro="" textlink="">
      <xdr:nvSpPr>
        <xdr:cNvPr id="119" name="【道路】&#10;一人当たり延長最大値テキスト">
          <a:extLst>
            <a:ext uri="{FF2B5EF4-FFF2-40B4-BE49-F238E27FC236}">
              <a16:creationId xmlns:a16="http://schemas.microsoft.com/office/drawing/2014/main" id="{00000000-0008-0000-0F00-000077000000}"/>
            </a:ext>
          </a:extLst>
        </xdr:cNvPr>
        <xdr:cNvSpPr txBox="1"/>
      </xdr:nvSpPr>
      <xdr:spPr>
        <a:xfrm>
          <a:off x="10515600" y="5516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83820</xdr:rowOff>
    </xdr:from>
    <xdr:to>
      <xdr:col>55</xdr:col>
      <xdr:colOff>88900</xdr:colOff>
      <xdr:row>33</xdr:row>
      <xdr:rowOff>83820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149860</xdr:rowOff>
    </xdr:from>
    <xdr:ext cx="534670" cy="259080"/>
    <xdr:sp macro="" textlink="">
      <xdr:nvSpPr>
        <xdr:cNvPr id="121" name="【道路】&#10;一人当たり延長平均値テキスト">
          <a:extLst>
            <a:ext uri="{FF2B5EF4-FFF2-40B4-BE49-F238E27FC236}">
              <a16:creationId xmlns:a16="http://schemas.microsoft.com/office/drawing/2014/main" id="{00000000-0008-0000-0F00-000079000000}"/>
            </a:ext>
          </a:extLst>
        </xdr:cNvPr>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126365</xdr:rowOff>
    </xdr:from>
    <xdr:to>
      <xdr:col>46</xdr:col>
      <xdr:colOff>38100</xdr:colOff>
      <xdr:row>39</xdr:row>
      <xdr:rowOff>56515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154940</xdr:rowOff>
    </xdr:from>
    <xdr:to>
      <xdr:col>41</xdr:col>
      <xdr:colOff>101600</xdr:colOff>
      <xdr:row>39</xdr:row>
      <xdr:rowOff>85090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19685</xdr:rowOff>
    </xdr:from>
    <xdr:to>
      <xdr:col>36</xdr:col>
      <xdr:colOff>165100</xdr:colOff>
      <xdr:row>39</xdr:row>
      <xdr:rowOff>121285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55245</xdr:rowOff>
    </xdr:from>
    <xdr:ext cx="534670" cy="257810"/>
    <xdr:sp macro="" textlink="">
      <xdr:nvSpPr>
        <xdr:cNvPr id="133" name="【道路】&#10;一人当たり延長該当値テキスト">
          <a:extLst>
            <a:ext uri="{FF2B5EF4-FFF2-40B4-BE49-F238E27FC236}">
              <a16:creationId xmlns:a16="http://schemas.microsoft.com/office/drawing/2014/main" id="{00000000-0008-0000-0F00-000085000000}"/>
            </a:ext>
          </a:extLst>
        </xdr:cNvPr>
        <xdr:cNvSpPr txBox="1"/>
      </xdr:nvSpPr>
      <xdr:spPr>
        <a:xfrm>
          <a:off x="10515600" y="6741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83185</xdr:rowOff>
    </xdr:from>
    <xdr:to>
      <xdr:col>50</xdr:col>
      <xdr:colOff>165100</xdr:colOff>
      <xdr:row>40</xdr:row>
      <xdr:rowOff>13335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67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127635</xdr:rowOff>
    </xdr:from>
    <xdr:to>
      <xdr:col>55</xdr:col>
      <xdr:colOff>0</xdr:colOff>
      <xdr:row>39</xdr:row>
      <xdr:rowOff>133985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68141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85090</xdr:rowOff>
    </xdr:from>
    <xdr:to>
      <xdr:col>46</xdr:col>
      <xdr:colOff>38100</xdr:colOff>
      <xdr:row>40</xdr:row>
      <xdr:rowOff>15240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133985</xdr:rowOff>
    </xdr:from>
    <xdr:to>
      <xdr:col>50</xdr:col>
      <xdr:colOff>114300</xdr:colOff>
      <xdr:row>39</xdr:row>
      <xdr:rowOff>135890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68205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92075</xdr:rowOff>
    </xdr:from>
    <xdr:to>
      <xdr:col>41</xdr:col>
      <xdr:colOff>101600</xdr:colOff>
      <xdr:row>40</xdr:row>
      <xdr:rowOff>22225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135890</xdr:rowOff>
    </xdr:from>
    <xdr:to>
      <xdr:col>45</xdr:col>
      <xdr:colOff>177800</xdr:colOff>
      <xdr:row>39</xdr:row>
      <xdr:rowOff>143510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6822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92075</xdr:rowOff>
    </xdr:from>
    <xdr:to>
      <xdr:col>36</xdr:col>
      <xdr:colOff>165100</xdr:colOff>
      <xdr:row>40</xdr:row>
      <xdr:rowOff>22225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143510</xdr:rowOff>
    </xdr:from>
    <xdr:to>
      <xdr:col>41</xdr:col>
      <xdr:colOff>50800</xdr:colOff>
      <xdr:row>39</xdr:row>
      <xdr:rowOff>143510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6972300" y="6830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70485</xdr:rowOff>
    </xdr:from>
    <xdr:ext cx="534670" cy="259080"/>
    <xdr:sp macro="" textlink="">
      <xdr:nvSpPr>
        <xdr:cNvPr id="142" name="n_1aveValue【道路】&#10;一人当たり延長">
          <a:extLst>
            <a:ext uri="{FF2B5EF4-FFF2-40B4-BE49-F238E27FC236}">
              <a16:creationId xmlns:a16="http://schemas.microsoft.com/office/drawing/2014/main" id="{00000000-0008-0000-0F00-00008E000000}"/>
            </a:ext>
          </a:extLst>
        </xdr:cNvPr>
        <xdr:cNvSpPr txBox="1"/>
      </xdr:nvSpPr>
      <xdr:spPr>
        <a:xfrm>
          <a:off x="9359265"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73025</xdr:rowOff>
    </xdr:from>
    <xdr:ext cx="533400" cy="259080"/>
    <xdr:sp macro="" textlink="">
      <xdr:nvSpPr>
        <xdr:cNvPr id="143" name="n_2aveValue【道路】&#10;一人当たり延長">
          <a:extLst>
            <a:ext uri="{FF2B5EF4-FFF2-40B4-BE49-F238E27FC236}">
              <a16:creationId xmlns:a16="http://schemas.microsoft.com/office/drawing/2014/main" id="{00000000-0008-0000-0F00-00008F000000}"/>
            </a:ext>
          </a:extLst>
        </xdr:cNvPr>
        <xdr:cNvSpPr txBox="1"/>
      </xdr:nvSpPr>
      <xdr:spPr>
        <a:xfrm>
          <a:off x="8482965" y="641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101600</xdr:rowOff>
    </xdr:from>
    <xdr:ext cx="533400" cy="259080"/>
    <xdr:sp macro="" textlink="">
      <xdr:nvSpPr>
        <xdr:cNvPr id="144" name="n_3aveValue【道路】&#10;一人当たり延長">
          <a:extLst>
            <a:ext uri="{FF2B5EF4-FFF2-40B4-BE49-F238E27FC236}">
              <a16:creationId xmlns:a16="http://schemas.microsoft.com/office/drawing/2014/main" id="{00000000-0008-0000-0F00-000090000000}"/>
            </a:ext>
          </a:extLst>
        </xdr:cNvPr>
        <xdr:cNvSpPr txBox="1"/>
      </xdr:nvSpPr>
      <xdr:spPr>
        <a:xfrm>
          <a:off x="7593965" y="6445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137795</xdr:rowOff>
    </xdr:from>
    <xdr:ext cx="533400" cy="259080"/>
    <xdr:sp macro="" textlink="">
      <xdr:nvSpPr>
        <xdr:cNvPr id="145" name="n_4aveValue【道路】&#10;一人当たり延長">
          <a:extLst>
            <a:ext uri="{FF2B5EF4-FFF2-40B4-BE49-F238E27FC236}">
              <a16:creationId xmlns:a16="http://schemas.microsoft.com/office/drawing/2014/main" id="{00000000-0008-0000-0F00-000091000000}"/>
            </a:ext>
          </a:extLst>
        </xdr:cNvPr>
        <xdr:cNvSpPr txBox="1"/>
      </xdr:nvSpPr>
      <xdr:spPr>
        <a:xfrm>
          <a:off x="6704965" y="6481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4445</xdr:rowOff>
    </xdr:from>
    <xdr:ext cx="534670" cy="259080"/>
    <xdr:sp macro="" textlink="">
      <xdr:nvSpPr>
        <xdr:cNvPr id="146" name="n_1mainValue【道路】&#10;一人当たり延長">
          <a:extLst>
            <a:ext uri="{FF2B5EF4-FFF2-40B4-BE49-F238E27FC236}">
              <a16:creationId xmlns:a16="http://schemas.microsoft.com/office/drawing/2014/main" id="{00000000-0008-0000-0F00-000092000000}"/>
            </a:ext>
          </a:extLst>
        </xdr:cNvPr>
        <xdr:cNvSpPr txBox="1"/>
      </xdr:nvSpPr>
      <xdr:spPr>
        <a:xfrm>
          <a:off x="9359265" y="6862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6350</xdr:rowOff>
    </xdr:from>
    <xdr:ext cx="533400" cy="257810"/>
    <xdr:sp macro="" textlink="">
      <xdr:nvSpPr>
        <xdr:cNvPr id="147" name="n_2mainValue【道路】&#10;一人当たり延長">
          <a:extLst>
            <a:ext uri="{FF2B5EF4-FFF2-40B4-BE49-F238E27FC236}">
              <a16:creationId xmlns:a16="http://schemas.microsoft.com/office/drawing/2014/main" id="{00000000-0008-0000-0F00-000093000000}"/>
            </a:ext>
          </a:extLst>
        </xdr:cNvPr>
        <xdr:cNvSpPr txBox="1"/>
      </xdr:nvSpPr>
      <xdr:spPr>
        <a:xfrm>
          <a:off x="8482965" y="6864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13970</xdr:rowOff>
    </xdr:from>
    <xdr:ext cx="533400" cy="259080"/>
    <xdr:sp macro="" textlink="">
      <xdr:nvSpPr>
        <xdr:cNvPr id="148" name="n_3mainValue【道路】&#10;一人当たり延長">
          <a:extLst>
            <a:ext uri="{FF2B5EF4-FFF2-40B4-BE49-F238E27FC236}">
              <a16:creationId xmlns:a16="http://schemas.microsoft.com/office/drawing/2014/main" id="{00000000-0008-0000-0F00-000094000000}"/>
            </a:ext>
          </a:extLst>
        </xdr:cNvPr>
        <xdr:cNvSpPr txBox="1"/>
      </xdr:nvSpPr>
      <xdr:spPr>
        <a:xfrm>
          <a:off x="7593965" y="6871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13335</xdr:rowOff>
    </xdr:from>
    <xdr:ext cx="533400" cy="259080"/>
    <xdr:sp macro="" textlink="">
      <xdr:nvSpPr>
        <xdr:cNvPr id="149" name="n_4mainValue【道路】&#10;一人当たり延長">
          <a:extLst>
            <a:ext uri="{FF2B5EF4-FFF2-40B4-BE49-F238E27FC236}">
              <a16:creationId xmlns:a16="http://schemas.microsoft.com/office/drawing/2014/main" id="{00000000-0008-0000-0F00-000095000000}"/>
            </a:ext>
          </a:extLst>
        </xdr:cNvPr>
        <xdr:cNvSpPr txBox="1"/>
      </xdr:nvSpPr>
      <xdr:spPr>
        <a:xfrm>
          <a:off x="6704965" y="6871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63500</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5130" cy="259080"/>
    <xdr:sp macro="" textlink="">
      <xdr:nvSpPr>
        <xdr:cNvPr id="176" name="【橋りょう・トンネ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5130" cy="259080"/>
    <xdr:sp macro="" textlink="">
      <xdr:nvSpPr>
        <xdr:cNvPr id="178" name="【橋りょう・トンネ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63500</xdr:rowOff>
    </xdr:from>
    <xdr:to>
      <xdr:col>24</xdr:col>
      <xdr:colOff>152400</xdr:colOff>
      <xdr:row>56</xdr:row>
      <xdr:rowOff>63500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73025</xdr:rowOff>
    </xdr:from>
    <xdr:ext cx="405130" cy="259080"/>
    <xdr:sp macro="" textlink="">
      <xdr:nvSpPr>
        <xdr:cNvPr id="180" name="【橋りょう・トンネ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360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20955</xdr:rowOff>
    </xdr:from>
    <xdr:to>
      <xdr:col>15</xdr:col>
      <xdr:colOff>101600</xdr:colOff>
      <xdr:row>61</xdr:row>
      <xdr:rowOff>122555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127000</xdr:rowOff>
    </xdr:from>
    <xdr:to>
      <xdr:col>24</xdr:col>
      <xdr:colOff>114300</xdr:colOff>
      <xdr:row>62</xdr:row>
      <xdr:rowOff>57150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105410</xdr:rowOff>
    </xdr:from>
    <xdr:ext cx="405130" cy="259080"/>
    <xdr:sp macro="" textlink="">
      <xdr:nvSpPr>
        <xdr:cNvPr id="192" name="【橋りょう・トンネ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56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106045</xdr:rowOff>
    </xdr:from>
    <xdr:to>
      <xdr:col>20</xdr:col>
      <xdr:colOff>38100</xdr:colOff>
      <xdr:row>62</xdr:row>
      <xdr:rowOff>36195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156845</xdr:rowOff>
    </xdr:from>
    <xdr:to>
      <xdr:col>24</xdr:col>
      <xdr:colOff>63500</xdr:colOff>
      <xdr:row>62</xdr:row>
      <xdr:rowOff>6350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61529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84455</xdr:rowOff>
    </xdr:from>
    <xdr:to>
      <xdr:col>15</xdr:col>
      <xdr:colOff>101600</xdr:colOff>
      <xdr:row>62</xdr:row>
      <xdr:rowOff>14605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135255</xdr:rowOff>
    </xdr:from>
    <xdr:to>
      <xdr:col>19</xdr:col>
      <xdr:colOff>177800</xdr:colOff>
      <xdr:row>61</xdr:row>
      <xdr:rowOff>156845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5937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135255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5727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114300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551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152400</xdr:rowOff>
    </xdr:from>
    <xdr:ext cx="405130" cy="259080"/>
    <xdr:sp macro="" textlink="">
      <xdr:nvSpPr>
        <xdr:cNvPr id="201" name="n_1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139065</xdr:rowOff>
    </xdr:from>
    <xdr:ext cx="403860" cy="259080"/>
    <xdr:sp macro="" textlink="">
      <xdr:nvSpPr>
        <xdr:cNvPr id="202" name="n_2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254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133985</xdr:rowOff>
    </xdr:from>
    <xdr:ext cx="403860" cy="257810"/>
    <xdr:sp macro="" textlink="">
      <xdr:nvSpPr>
        <xdr:cNvPr id="203" name="n_3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2495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67310</xdr:rowOff>
    </xdr:from>
    <xdr:ext cx="403860" cy="259080"/>
    <xdr:sp macro="" textlink="">
      <xdr:nvSpPr>
        <xdr:cNvPr id="204" name="n_4ave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182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27305</xdr:rowOff>
    </xdr:from>
    <xdr:ext cx="405130" cy="259080"/>
    <xdr:sp macro="" textlink="">
      <xdr:nvSpPr>
        <xdr:cNvPr id="205" name="n_1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3582035" y="10657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6350</xdr:rowOff>
    </xdr:from>
    <xdr:ext cx="403860" cy="257810"/>
    <xdr:sp macro="" textlink="">
      <xdr:nvSpPr>
        <xdr:cNvPr id="206" name="n_2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2705735" y="10636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156210</xdr:rowOff>
    </xdr:from>
    <xdr:ext cx="403860" cy="257810"/>
    <xdr:sp macro="" textlink="">
      <xdr:nvSpPr>
        <xdr:cNvPr id="207" name="n_3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1816735" y="10614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135255</xdr:rowOff>
    </xdr:from>
    <xdr:ext cx="403860" cy="257810"/>
    <xdr:sp macro="" textlink="">
      <xdr:nvSpPr>
        <xdr:cNvPr id="208" name="n_4mainValue【橋りょう・トンネル】&#10;有形固定資産減価償却率">
          <a:extLst>
            <a:ext uri="{FF2B5EF4-FFF2-40B4-BE49-F238E27FC236}">
              <a16:creationId xmlns:a16="http://schemas.microsoft.com/office/drawing/2014/main" id="{00000000-0008-0000-0F00-0000D0000000}"/>
            </a:ext>
          </a:extLst>
        </xdr:cNvPr>
        <xdr:cNvSpPr txBox="1"/>
      </xdr:nvSpPr>
      <xdr:spPr>
        <a:xfrm>
          <a:off x="927735" y="10593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650"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355080" y="1096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36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634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360" cy="25781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1030795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36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008370" y="99815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4360" cy="25781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008370" y="965517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4530" cy="259080"/>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918200" y="932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F00-0000E9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62230</xdr:rowOff>
    </xdr:from>
    <xdr:to>
      <xdr:col>54</xdr:col>
      <xdr:colOff>189865</xdr:colOff>
      <xdr:row>64</xdr:row>
      <xdr:rowOff>130175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133985</xdr:rowOff>
    </xdr:from>
    <xdr:ext cx="378460" cy="257810"/>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F00-0000EB000000}"/>
            </a:ext>
          </a:extLst>
        </xdr:cNvPr>
        <xdr:cNvSpPr txBox="1"/>
      </xdr:nvSpPr>
      <xdr:spPr>
        <a:xfrm>
          <a:off x="10515600" y="111067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130175</xdr:rowOff>
    </xdr:from>
    <xdr:to>
      <xdr:col>55</xdr:col>
      <xdr:colOff>88900</xdr:colOff>
      <xdr:row>64</xdr:row>
      <xdr:rowOff>130175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8890</xdr:rowOff>
    </xdr:from>
    <xdr:ext cx="598805" cy="257810"/>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F00-0000ED000000}"/>
            </a:ext>
          </a:extLst>
        </xdr:cNvPr>
        <xdr:cNvSpPr txBox="1"/>
      </xdr:nvSpPr>
      <xdr:spPr>
        <a:xfrm>
          <a:off x="10515600" y="92671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62230</xdr:rowOff>
    </xdr:from>
    <xdr:to>
      <xdr:col>55</xdr:col>
      <xdr:colOff>88900</xdr:colOff>
      <xdr:row>55</xdr:row>
      <xdr:rowOff>62230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78105</xdr:rowOff>
    </xdr:from>
    <xdr:ext cx="598805" cy="257810"/>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F00-0000EF000000}"/>
            </a:ext>
          </a:extLst>
        </xdr:cNvPr>
        <xdr:cNvSpPr txBox="1"/>
      </xdr:nvSpPr>
      <xdr:spPr>
        <a:xfrm>
          <a:off x="10515600" y="105365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99695</xdr:rowOff>
    </xdr:from>
    <xdr:to>
      <xdr:col>55</xdr:col>
      <xdr:colOff>50800</xdr:colOff>
      <xdr:row>62</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111125</xdr:rowOff>
    </xdr:from>
    <xdr:to>
      <xdr:col>46</xdr:col>
      <xdr:colOff>38100</xdr:colOff>
      <xdr:row>62</xdr:row>
      <xdr:rowOff>41275</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166370</xdr:rowOff>
    </xdr:from>
    <xdr:to>
      <xdr:col>41</xdr:col>
      <xdr:colOff>101600</xdr:colOff>
      <xdr:row>62</xdr:row>
      <xdr:rowOff>95885</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67945</xdr:rowOff>
    </xdr:from>
    <xdr:to>
      <xdr:col>55</xdr:col>
      <xdr:colOff>50800</xdr:colOff>
      <xdr:row>61</xdr:row>
      <xdr:rowOff>169545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0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90805</xdr:rowOff>
    </xdr:from>
    <xdr:ext cx="598805" cy="2584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F00-0000FB000000}"/>
            </a:ext>
          </a:extLst>
        </xdr:cNvPr>
        <xdr:cNvSpPr txBox="1"/>
      </xdr:nvSpPr>
      <xdr:spPr>
        <a:xfrm>
          <a:off x="10515600" y="10377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322,145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70485</xdr:rowOff>
    </xdr:from>
    <xdr:to>
      <xdr:col>50</xdr:col>
      <xdr:colOff>165100</xdr:colOff>
      <xdr:row>62</xdr:row>
      <xdr:rowOff>635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118745</xdr:rowOff>
    </xdr:from>
    <xdr:to>
      <xdr:col>55</xdr:col>
      <xdr:colOff>0</xdr:colOff>
      <xdr:row>61</xdr:row>
      <xdr:rowOff>121285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9639300" y="105771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70485</xdr:rowOff>
    </xdr:from>
    <xdr:to>
      <xdr:col>46</xdr:col>
      <xdr:colOff>38100</xdr:colOff>
      <xdr:row>62</xdr:row>
      <xdr:rowOff>635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121285</xdr:rowOff>
    </xdr:from>
    <xdr:to>
      <xdr:col>50</xdr:col>
      <xdr:colOff>114300</xdr:colOff>
      <xdr:row>61</xdr:row>
      <xdr:rowOff>121285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8750300" y="10579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4445</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121285</xdr:rowOff>
    </xdr:from>
    <xdr:to>
      <xdr:col>45</xdr:col>
      <xdr:colOff>177800</xdr:colOff>
      <xdr:row>61</xdr:row>
      <xdr:rowOff>125095</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861300" y="105797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72390</xdr:rowOff>
    </xdr:from>
    <xdr:to>
      <xdr:col>36</xdr:col>
      <xdr:colOff>165100</xdr:colOff>
      <xdr:row>62</xdr:row>
      <xdr:rowOff>2540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921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123190</xdr:rowOff>
    </xdr:from>
    <xdr:to>
      <xdr:col>41</xdr:col>
      <xdr:colOff>50800</xdr:colOff>
      <xdr:row>61</xdr:row>
      <xdr:rowOff>125095</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972300" y="10581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37465</xdr:rowOff>
    </xdr:from>
    <xdr:ext cx="597535" cy="259080"/>
    <xdr:sp macro="" textlink="">
      <xdr:nvSpPr>
        <xdr:cNvPr id="260" name="n_1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26880" y="10667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32385</xdr:rowOff>
    </xdr:from>
    <xdr:ext cx="597535" cy="257810"/>
    <xdr:sp macro="" textlink="">
      <xdr:nvSpPr>
        <xdr:cNvPr id="261" name="n_2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50580" y="106622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86995</xdr:rowOff>
    </xdr:from>
    <xdr:ext cx="597535" cy="257810"/>
    <xdr:sp macro="" textlink="">
      <xdr:nvSpPr>
        <xdr:cNvPr id="262" name="n_3ave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61580" y="107168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121920</xdr:rowOff>
    </xdr:from>
    <xdr:ext cx="597535" cy="257810"/>
    <xdr:sp macro="" textlink="">
      <xdr:nvSpPr>
        <xdr:cNvPr id="263" name="n_4ave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672580" y="107518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60</xdr:row>
      <xdr:rowOff>17780</xdr:rowOff>
    </xdr:from>
    <xdr:ext cx="597535" cy="257810"/>
    <xdr:sp macro="" textlink="">
      <xdr:nvSpPr>
        <xdr:cNvPr id="264" name="n_1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9326880" y="103047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320,812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17780</xdr:rowOff>
    </xdr:from>
    <xdr:ext cx="597535" cy="257810"/>
    <xdr:sp macro="" textlink="">
      <xdr:nvSpPr>
        <xdr:cNvPr id="265" name="n_2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8450580" y="103047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320,652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20955</xdr:rowOff>
    </xdr:from>
    <xdr:ext cx="597535" cy="257810"/>
    <xdr:sp macro="" textlink="">
      <xdr:nvSpPr>
        <xdr:cNvPr id="266" name="n_3mainValue【橋りょう・トンネル】&#10;一人当たり有形固定資産（償却資産）額">
          <a:extLst>
            <a:ext uri="{FF2B5EF4-FFF2-40B4-BE49-F238E27FC236}">
              <a16:creationId xmlns:a16="http://schemas.microsoft.com/office/drawing/2014/main" id="{00000000-0008-0000-0F00-00000A010000}"/>
            </a:ext>
          </a:extLst>
        </xdr:cNvPr>
        <xdr:cNvSpPr txBox="1"/>
      </xdr:nvSpPr>
      <xdr:spPr>
        <a:xfrm>
          <a:off x="7561580" y="10307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318,315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19050</xdr:rowOff>
    </xdr:from>
    <xdr:ext cx="597535" cy="257810"/>
    <xdr:sp macro="" textlink="">
      <xdr:nvSpPr>
        <xdr:cNvPr id="267" name="n_4mainValue【橋りょう・トンネル】&#10;一人当たり有形固定資産（償却資産）額">
          <a:extLst>
            <a:ext uri="{FF2B5EF4-FFF2-40B4-BE49-F238E27FC236}">
              <a16:creationId xmlns:a16="http://schemas.microsoft.com/office/drawing/2014/main" id="{00000000-0008-0000-0F00-00000B010000}"/>
            </a:ext>
          </a:extLst>
        </xdr:cNvPr>
        <xdr:cNvSpPr txBox="1"/>
      </xdr:nvSpPr>
      <xdr:spPr>
        <a:xfrm>
          <a:off x="6672580" y="10306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40640</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97790</xdr:rowOff>
    </xdr:from>
    <xdr:ext cx="405130" cy="257810"/>
    <xdr:sp macro="" textlink="">
      <xdr:nvSpPr>
        <xdr:cNvPr id="293" name="【公営住宅】&#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842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158115</xdr:rowOff>
    </xdr:from>
    <xdr:ext cx="405130" cy="257810"/>
    <xdr:sp macro="" textlink="">
      <xdr:nvSpPr>
        <xdr:cNvPr id="295" name="【公営住宅】&#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188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22860</xdr:rowOff>
    </xdr:from>
    <xdr:ext cx="405130" cy="259080"/>
    <xdr:sp macro="" textlink="">
      <xdr:nvSpPr>
        <xdr:cNvPr id="297" name="【公営住宅】&#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253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132080</xdr:rowOff>
    </xdr:from>
    <xdr:ext cx="405130" cy="257810"/>
    <xdr:sp macro="" textlink="">
      <xdr:nvSpPr>
        <xdr:cNvPr id="309" name="【公営住宅】&#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0195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82</xdr:row>
      <xdr:rowOff>169545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3797300" y="142189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143510</xdr:rowOff>
    </xdr:from>
    <xdr:to>
      <xdr:col>19</xdr:col>
      <xdr:colOff>177800</xdr:colOff>
      <xdr:row>82</xdr:row>
      <xdr:rowOff>169545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2024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82</xdr:row>
      <xdr:rowOff>143510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1712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112395</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41351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52070</xdr:rowOff>
    </xdr:from>
    <xdr:ext cx="405130" cy="257810"/>
    <xdr:sp macro="" textlink="">
      <xdr:nvSpPr>
        <xdr:cNvPr id="318" name="n_1aveValue【公営住宅】&#10;有形固定資産減価償却率">
          <a:extLst>
            <a:ext uri="{FF2B5EF4-FFF2-40B4-BE49-F238E27FC236}">
              <a16:creationId xmlns:a16="http://schemas.microsoft.com/office/drawing/2014/main" id="{00000000-0008-0000-0F00-00003E010000}"/>
            </a:ext>
          </a:extLst>
        </xdr:cNvPr>
        <xdr:cNvSpPr txBox="1"/>
      </xdr:nvSpPr>
      <xdr:spPr>
        <a:xfrm>
          <a:off x="3582035" y="142824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17780</xdr:rowOff>
    </xdr:from>
    <xdr:ext cx="403860" cy="257810"/>
    <xdr:sp macro="" textlink="">
      <xdr:nvSpPr>
        <xdr:cNvPr id="319" name="n_2aveValue【公営住宅】&#10;有形固定資産減価償却率">
          <a:extLst>
            <a:ext uri="{FF2B5EF4-FFF2-40B4-BE49-F238E27FC236}">
              <a16:creationId xmlns:a16="http://schemas.microsoft.com/office/drawing/2014/main" id="{00000000-0008-0000-0F00-00003F010000}"/>
            </a:ext>
          </a:extLst>
        </xdr:cNvPr>
        <xdr:cNvSpPr txBox="1"/>
      </xdr:nvSpPr>
      <xdr:spPr>
        <a:xfrm>
          <a:off x="2705735" y="13905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153035</xdr:rowOff>
    </xdr:from>
    <xdr:ext cx="403860" cy="259080"/>
    <xdr:sp macro="" textlink="">
      <xdr:nvSpPr>
        <xdr:cNvPr id="320" name="n_3aveValue【公営住宅】&#10;有形固定資産減価償却率">
          <a:extLst>
            <a:ext uri="{FF2B5EF4-FFF2-40B4-BE49-F238E27FC236}">
              <a16:creationId xmlns:a16="http://schemas.microsoft.com/office/drawing/2014/main" id="{00000000-0008-0000-0F00-000040010000}"/>
            </a:ext>
          </a:extLst>
        </xdr:cNvPr>
        <xdr:cNvSpPr txBox="1"/>
      </xdr:nvSpPr>
      <xdr:spPr>
        <a:xfrm>
          <a:off x="1816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158115</xdr:rowOff>
    </xdr:from>
    <xdr:ext cx="403860" cy="257810"/>
    <xdr:sp macro="" textlink="">
      <xdr:nvSpPr>
        <xdr:cNvPr id="321" name="n_4aveValue【公営住宅】&#10;有形固定資産減価償却率">
          <a:extLst>
            <a:ext uri="{FF2B5EF4-FFF2-40B4-BE49-F238E27FC236}">
              <a16:creationId xmlns:a16="http://schemas.microsoft.com/office/drawing/2014/main" id="{00000000-0008-0000-0F00-000041010000}"/>
            </a:ext>
          </a:extLst>
        </xdr:cNvPr>
        <xdr:cNvSpPr txBox="1"/>
      </xdr:nvSpPr>
      <xdr:spPr>
        <a:xfrm>
          <a:off x="927735" y="14217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65405</xdr:rowOff>
    </xdr:from>
    <xdr:ext cx="405130" cy="257810"/>
    <xdr:sp macro="" textlink="">
      <xdr:nvSpPr>
        <xdr:cNvPr id="322" name="n_1mainValue【公営住宅】&#10;有形固定資産減価償却率">
          <a:extLst>
            <a:ext uri="{FF2B5EF4-FFF2-40B4-BE49-F238E27FC236}">
              <a16:creationId xmlns:a16="http://schemas.microsoft.com/office/drawing/2014/main" id="{00000000-0008-0000-0F00-000042010000}"/>
            </a:ext>
          </a:extLst>
        </xdr:cNvPr>
        <xdr:cNvSpPr txBox="1"/>
      </xdr:nvSpPr>
      <xdr:spPr>
        <a:xfrm>
          <a:off x="3582035" y="139528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13335</xdr:rowOff>
    </xdr:from>
    <xdr:ext cx="403860" cy="259080"/>
    <xdr:sp macro="" textlink="">
      <xdr:nvSpPr>
        <xdr:cNvPr id="323" name="n_2mainValue【公営住宅】&#10;有形固定資産減価償却率">
          <a:extLst>
            <a:ext uri="{FF2B5EF4-FFF2-40B4-BE49-F238E27FC236}">
              <a16:creationId xmlns:a16="http://schemas.microsoft.com/office/drawing/2014/main" id="{00000000-0008-0000-0F00-000043010000}"/>
            </a:ext>
          </a:extLst>
        </xdr:cNvPr>
        <xdr:cNvSpPr txBox="1"/>
      </xdr:nvSpPr>
      <xdr:spPr>
        <a:xfrm>
          <a:off x="2705735" y="142436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154940</xdr:rowOff>
    </xdr:from>
    <xdr:ext cx="403860" cy="257810"/>
    <xdr:sp macro="" textlink="">
      <xdr:nvSpPr>
        <xdr:cNvPr id="324" name="n_3mainValue【公営住宅】&#10;有形固定資産減価償却率">
          <a:extLst>
            <a:ext uri="{FF2B5EF4-FFF2-40B4-BE49-F238E27FC236}">
              <a16:creationId xmlns:a16="http://schemas.microsoft.com/office/drawing/2014/main" id="{00000000-0008-0000-0F00-000044010000}"/>
            </a:ext>
          </a:extLst>
        </xdr:cNvPr>
        <xdr:cNvSpPr txBox="1"/>
      </xdr:nvSpPr>
      <xdr:spPr>
        <a:xfrm>
          <a:off x="1816735" y="14213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143510</xdr:rowOff>
    </xdr:from>
    <xdr:ext cx="403860" cy="257810"/>
    <xdr:sp macro="" textlink="">
      <xdr:nvSpPr>
        <xdr:cNvPr id="325" name="n_4mainValue【公営住宅】&#10;有形固定資産減価償却率">
          <a:extLst>
            <a:ext uri="{FF2B5EF4-FFF2-40B4-BE49-F238E27FC236}">
              <a16:creationId xmlns:a16="http://schemas.microsoft.com/office/drawing/2014/main" id="{00000000-0008-0000-0F00-000045010000}"/>
            </a:ext>
          </a:extLst>
        </xdr:cNvPr>
        <xdr:cNvSpPr txBox="1"/>
      </xdr:nvSpPr>
      <xdr:spPr>
        <a:xfrm>
          <a:off x="927735" y="13859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81280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85090</xdr:rowOff>
    </xdr:from>
    <xdr:ext cx="469900" cy="259080"/>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81280</xdr:rowOff>
    </xdr:from>
    <xdr:to>
      <xdr:col>55</xdr:col>
      <xdr:colOff>88900</xdr:colOff>
      <xdr:row>86</xdr:row>
      <xdr:rowOff>81280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70485</xdr:rowOff>
    </xdr:from>
    <xdr:ext cx="469900" cy="259080"/>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139065</xdr:rowOff>
    </xdr:from>
    <xdr:ext cx="469900" cy="259080"/>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116205</xdr:rowOff>
    </xdr:from>
    <xdr:to>
      <xdr:col>55</xdr:col>
      <xdr:colOff>50800</xdr:colOff>
      <xdr:row>85</xdr:row>
      <xdr:rowOff>46355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100330</xdr:rowOff>
    </xdr:from>
    <xdr:to>
      <xdr:col>50</xdr:col>
      <xdr:colOff>165100</xdr:colOff>
      <xdr:row>85</xdr:row>
      <xdr:rowOff>30480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102235</xdr:rowOff>
    </xdr:from>
    <xdr:to>
      <xdr:col>46</xdr:col>
      <xdr:colOff>38100</xdr:colOff>
      <xdr:row>85</xdr:row>
      <xdr:rowOff>32385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112395</xdr:rowOff>
    </xdr:from>
    <xdr:to>
      <xdr:col>41</xdr:col>
      <xdr:colOff>101600</xdr:colOff>
      <xdr:row>85</xdr:row>
      <xdr:rowOff>42545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116840</xdr:rowOff>
    </xdr:from>
    <xdr:to>
      <xdr:col>36</xdr:col>
      <xdr:colOff>165100</xdr:colOff>
      <xdr:row>85</xdr:row>
      <xdr:rowOff>46990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59055</xdr:rowOff>
    </xdr:from>
    <xdr:to>
      <xdr:col>55</xdr:col>
      <xdr:colOff>50800</xdr:colOff>
      <xdr:row>85</xdr:row>
      <xdr:rowOff>160655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6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37465</xdr:rowOff>
    </xdr:from>
    <xdr:ext cx="469900" cy="259080"/>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10515600" y="14610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47625</xdr:rowOff>
    </xdr:from>
    <xdr:to>
      <xdr:col>50</xdr:col>
      <xdr:colOff>165100</xdr:colOff>
      <xdr:row>85</xdr:row>
      <xdr:rowOff>149225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98425</xdr:rowOff>
    </xdr:from>
    <xdr:to>
      <xdr:col>55</xdr:col>
      <xdr:colOff>0</xdr:colOff>
      <xdr:row>85</xdr:row>
      <xdr:rowOff>109855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9639300" y="146716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47625</xdr:rowOff>
    </xdr:from>
    <xdr:to>
      <xdr:col>46</xdr:col>
      <xdr:colOff>38100</xdr:colOff>
      <xdr:row>85</xdr:row>
      <xdr:rowOff>149225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98425</xdr:rowOff>
    </xdr:from>
    <xdr:to>
      <xdr:col>50</xdr:col>
      <xdr:colOff>114300</xdr:colOff>
      <xdr:row>85</xdr:row>
      <xdr:rowOff>98425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8750300" y="14671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47625</xdr:rowOff>
    </xdr:from>
    <xdr:to>
      <xdr:col>41</xdr:col>
      <xdr:colOff>101600</xdr:colOff>
      <xdr:row>85</xdr:row>
      <xdr:rowOff>149225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98425</xdr:rowOff>
    </xdr:from>
    <xdr:to>
      <xdr:col>45</xdr:col>
      <xdr:colOff>177800</xdr:colOff>
      <xdr:row>85</xdr:row>
      <xdr:rowOff>98425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861300" y="14671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46355</xdr:rowOff>
    </xdr:from>
    <xdr:to>
      <xdr:col>36</xdr:col>
      <xdr:colOff>165100</xdr:colOff>
      <xdr:row>85</xdr:row>
      <xdr:rowOff>147955</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97790</xdr:rowOff>
    </xdr:from>
    <xdr:to>
      <xdr:col>41</xdr:col>
      <xdr:colOff>50800</xdr:colOff>
      <xdr:row>85</xdr:row>
      <xdr:rowOff>98425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972300" y="146710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46990</xdr:rowOff>
    </xdr:from>
    <xdr:ext cx="469900" cy="259080"/>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48895</xdr:rowOff>
    </xdr:from>
    <xdr:ext cx="468630" cy="259080"/>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8515350" y="14279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59055</xdr:rowOff>
    </xdr:from>
    <xdr:ext cx="468630" cy="259080"/>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7626350" y="14289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63500</xdr:rowOff>
    </xdr:from>
    <xdr:ext cx="468630" cy="257810"/>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737350" y="14293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140335</xdr:rowOff>
    </xdr:from>
    <xdr:ext cx="469900" cy="25908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939165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140335</xdr:rowOff>
    </xdr:from>
    <xdr:ext cx="468630" cy="25908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8515350" y="14713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140335</xdr:rowOff>
    </xdr:from>
    <xdr:ext cx="468630" cy="259080"/>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7626350" y="14713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139065</xdr:rowOff>
    </xdr:from>
    <xdr:ext cx="468630" cy="259080"/>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737350" y="14712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53340</xdr:rowOff>
    </xdr:from>
    <xdr:to>
      <xdr:col>85</xdr:col>
      <xdr:colOff>126365</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810"/>
    <xdr:sp macro="" textlink="">
      <xdr:nvSpPr>
        <xdr:cNvPr id="424" name="【認定こども園・幼稚園・保育所】&#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5130" cy="259080"/>
    <xdr:sp macro="" textlink="">
      <xdr:nvSpPr>
        <xdr:cNvPr id="426" name="【認定こども園・幼稚園・保育所】&#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10160</xdr:rowOff>
    </xdr:from>
    <xdr:ext cx="405130" cy="259080"/>
    <xdr:sp macro="" textlink="">
      <xdr:nvSpPr>
        <xdr:cNvPr id="428" name="【認定こども園・幼稚園・保育所】&#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182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161925</xdr:rowOff>
    </xdr:from>
    <xdr:ext cx="405130" cy="259080"/>
    <xdr:sp macro="" textlink="">
      <xdr:nvSpPr>
        <xdr:cNvPr id="440" name="【認定こども園・幼稚園・保育所】&#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650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63500</xdr:rowOff>
    </xdr:from>
    <xdr:to>
      <xdr:col>85</xdr:col>
      <xdr:colOff>127000</xdr:colOff>
      <xdr:row>39</xdr:row>
      <xdr:rowOff>26670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5481300" y="657860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39</xdr:row>
      <xdr:rowOff>26670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4592300" y="66541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139065</xdr:rowOff>
    </xdr:from>
    <xdr:to>
      <xdr:col>76</xdr:col>
      <xdr:colOff>114300</xdr:colOff>
      <xdr:row>39</xdr:row>
      <xdr:rowOff>7620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3703300" y="66541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7620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814300" y="669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99695</xdr:rowOff>
    </xdr:from>
    <xdr:ext cx="405130" cy="257810"/>
    <xdr:sp macro="" textlink="">
      <xdr:nvSpPr>
        <xdr:cNvPr id="449" name="n_1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5266035" y="61004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69215</xdr:rowOff>
    </xdr:from>
    <xdr:ext cx="403860" cy="259080"/>
    <xdr:sp macro="" textlink="">
      <xdr:nvSpPr>
        <xdr:cNvPr id="450" name="n_2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4389735" y="6069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61595</xdr:rowOff>
    </xdr:from>
    <xdr:ext cx="403860" cy="259080"/>
    <xdr:sp macro="" textlink="">
      <xdr:nvSpPr>
        <xdr:cNvPr id="451" name="n_3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3500735" y="6062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48260</xdr:rowOff>
    </xdr:from>
    <xdr:ext cx="403860" cy="259080"/>
    <xdr:sp macro="" textlink="">
      <xdr:nvSpPr>
        <xdr:cNvPr id="452" name="n_4ave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2611735" y="6049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68580</xdr:rowOff>
    </xdr:from>
    <xdr:ext cx="405130" cy="259080"/>
    <xdr:sp macro="" textlink="">
      <xdr:nvSpPr>
        <xdr:cNvPr id="453" name="n_1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5266035" y="6755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9525</xdr:rowOff>
    </xdr:from>
    <xdr:ext cx="403860" cy="257810"/>
    <xdr:sp macro="" textlink="">
      <xdr:nvSpPr>
        <xdr:cNvPr id="454" name="n_2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4389735" y="6696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49530</xdr:rowOff>
    </xdr:from>
    <xdr:ext cx="403860" cy="259080"/>
    <xdr:sp macro="" textlink="">
      <xdr:nvSpPr>
        <xdr:cNvPr id="455" name="n_3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3500735" y="6736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45720</xdr:rowOff>
    </xdr:from>
    <xdr:ext cx="403860" cy="259080"/>
    <xdr:sp macro="" textlink="">
      <xdr:nvSpPr>
        <xdr:cNvPr id="456" name="n_4mainValue【認定こども園・幼稚園・保育所】&#10;有形固定資産減価償却率">
          <a:extLst>
            <a:ext uri="{FF2B5EF4-FFF2-40B4-BE49-F238E27FC236}">
              <a16:creationId xmlns:a16="http://schemas.microsoft.com/office/drawing/2014/main" id="{00000000-0008-0000-0F00-0000C8010000}"/>
            </a:ext>
          </a:extLst>
        </xdr:cNvPr>
        <xdr:cNvSpPr txBox="1"/>
      </xdr:nvSpPr>
      <xdr:spPr>
        <a:xfrm>
          <a:off x="12611735" y="6732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137160</xdr:rowOff>
    </xdr:from>
    <xdr:to>
      <xdr:col>116</xdr:col>
      <xdr:colOff>62865</xdr:colOff>
      <xdr:row>42</xdr:row>
      <xdr:rowOff>13335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17780</xdr:rowOff>
    </xdr:from>
    <xdr:ext cx="469900" cy="257810"/>
    <xdr:sp macro="" textlink="">
      <xdr:nvSpPr>
        <xdr:cNvPr id="481" name="【認定こども園・幼稚園・保育所】&#10;一人当たり面積最小値テキスト">
          <a:extLst>
            <a:ext uri="{FF2B5EF4-FFF2-40B4-BE49-F238E27FC236}">
              <a16:creationId xmlns:a16="http://schemas.microsoft.com/office/drawing/2014/main" id="{00000000-0008-0000-0F00-0000E1010000}"/>
            </a:ext>
          </a:extLst>
        </xdr:cNvPr>
        <xdr:cNvSpPr txBox="1"/>
      </xdr:nvSpPr>
      <xdr:spPr>
        <a:xfrm>
          <a:off x="22199600" y="721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83820</xdr:rowOff>
    </xdr:from>
    <xdr:ext cx="469900" cy="259080"/>
    <xdr:sp macro="" textlink="">
      <xdr:nvSpPr>
        <xdr:cNvPr id="483" name="【認定こども園・幼稚園・保育所】&#10;一人当たり面積最大値テキスト">
          <a:extLst>
            <a:ext uri="{FF2B5EF4-FFF2-40B4-BE49-F238E27FC236}">
              <a16:creationId xmlns:a16="http://schemas.microsoft.com/office/drawing/2014/main" id="{00000000-0008-0000-0F00-0000E3010000}"/>
            </a:ext>
          </a:extLst>
        </xdr:cNvPr>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154940</xdr:rowOff>
    </xdr:from>
    <xdr:ext cx="469900" cy="257810"/>
    <xdr:sp macro="" textlink="">
      <xdr:nvSpPr>
        <xdr:cNvPr id="485" name="【認定こども園・幼稚園・保育所】&#10;一人当たり面積平均値テキスト">
          <a:extLst>
            <a:ext uri="{FF2B5EF4-FFF2-40B4-BE49-F238E27FC236}">
              <a16:creationId xmlns:a16="http://schemas.microsoft.com/office/drawing/2014/main" id="{00000000-0008-0000-0F00-0000E5010000}"/>
            </a:ext>
          </a:extLst>
        </xdr:cNvPr>
        <xdr:cNvSpPr txBox="1"/>
      </xdr:nvSpPr>
      <xdr:spPr>
        <a:xfrm>
          <a:off x="22199600" y="66700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50165</xdr:rowOff>
    </xdr:from>
    <xdr:to>
      <xdr:col>116</xdr:col>
      <xdr:colOff>114300</xdr:colOff>
      <xdr:row>41</xdr:row>
      <xdr:rowOff>151765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2110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136525</xdr:rowOff>
    </xdr:from>
    <xdr:ext cx="469900" cy="258445"/>
    <xdr:sp macro="" textlink="">
      <xdr:nvSpPr>
        <xdr:cNvPr id="497" name="【認定こども園・幼稚園・保育所】&#10;一人当たり面積該当値テキスト">
          <a:extLst>
            <a:ext uri="{FF2B5EF4-FFF2-40B4-BE49-F238E27FC236}">
              <a16:creationId xmlns:a16="http://schemas.microsoft.com/office/drawing/2014/main" id="{00000000-0008-0000-0F00-0000F1010000}"/>
            </a:ext>
          </a:extLst>
        </xdr:cNvPr>
        <xdr:cNvSpPr txBox="1"/>
      </xdr:nvSpPr>
      <xdr:spPr>
        <a:xfrm>
          <a:off x="22199600" y="6994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100965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21323300" y="707136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41910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0434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164465</xdr:rowOff>
    </xdr:from>
    <xdr:to>
      <xdr:col>102</xdr:col>
      <xdr:colOff>165100</xdr:colOff>
      <xdr:row>41</xdr:row>
      <xdr:rowOff>94615</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9494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43815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9545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43815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656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74930</xdr:rowOff>
    </xdr:from>
    <xdr:ext cx="469900" cy="257810"/>
    <xdr:sp macro="" textlink="">
      <xdr:nvSpPr>
        <xdr:cNvPr id="506" name="n_1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21075650" y="6590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76835</xdr:rowOff>
    </xdr:from>
    <xdr:ext cx="468630" cy="257810"/>
    <xdr:sp macro="" textlink="">
      <xdr:nvSpPr>
        <xdr:cNvPr id="507" name="n_2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0199350" y="6591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93980</xdr:rowOff>
    </xdr:from>
    <xdr:ext cx="468630" cy="259080"/>
    <xdr:sp macro="" textlink="">
      <xdr:nvSpPr>
        <xdr:cNvPr id="508" name="n_3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9310350" y="6609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101600</xdr:rowOff>
    </xdr:from>
    <xdr:ext cx="468630" cy="259080"/>
    <xdr:sp macro="" textlink="">
      <xdr:nvSpPr>
        <xdr:cNvPr id="509" name="n_4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8421350" y="6616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83820</xdr:rowOff>
    </xdr:from>
    <xdr:ext cx="469900" cy="259080"/>
    <xdr:sp macro="" textlink="">
      <xdr:nvSpPr>
        <xdr:cNvPr id="510" name="n_1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21075650" y="711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83820</xdr:rowOff>
    </xdr:from>
    <xdr:ext cx="468630" cy="259080"/>
    <xdr:sp macro="" textlink="">
      <xdr:nvSpPr>
        <xdr:cNvPr id="511" name="n_2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20199350" y="711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86360</xdr:rowOff>
    </xdr:from>
    <xdr:ext cx="468630" cy="257810"/>
    <xdr:sp macro="" textlink="">
      <xdr:nvSpPr>
        <xdr:cNvPr id="512" name="n_3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19310350" y="7115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83820</xdr:rowOff>
    </xdr:from>
    <xdr:ext cx="468630" cy="259080"/>
    <xdr:sp macro="" textlink="">
      <xdr:nvSpPr>
        <xdr:cNvPr id="513" name="n_4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8421350" y="711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6090" cy="25781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978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81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81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81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100330</xdr:rowOff>
    </xdr:from>
    <xdr:to>
      <xdr:col>85</xdr:col>
      <xdr:colOff>126365</xdr:colOff>
      <xdr:row>62</xdr:row>
      <xdr:rowOff>59690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63500</xdr:rowOff>
    </xdr:from>
    <xdr:ext cx="405130" cy="257810"/>
    <xdr:sp macro="" textlink="">
      <xdr:nvSpPr>
        <xdr:cNvPr id="537" name="【学校施設】&#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0693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59690</xdr:rowOff>
    </xdr:from>
    <xdr:to>
      <xdr:col>86</xdr:col>
      <xdr:colOff>25400</xdr:colOff>
      <xdr:row>62</xdr:row>
      <xdr:rowOff>59690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46990</xdr:rowOff>
    </xdr:from>
    <xdr:ext cx="405130" cy="259080"/>
    <xdr:sp macro="" textlink="">
      <xdr:nvSpPr>
        <xdr:cNvPr id="539" name="【学校施設】&#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100330</xdr:rowOff>
    </xdr:from>
    <xdr:to>
      <xdr:col>86</xdr:col>
      <xdr:colOff>25400</xdr:colOff>
      <xdr:row>55</xdr:row>
      <xdr:rowOff>100330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12065</xdr:rowOff>
    </xdr:from>
    <xdr:ext cx="405130" cy="259080"/>
    <xdr:sp macro="" textlink="">
      <xdr:nvSpPr>
        <xdr:cNvPr id="541" name="【学校施設】&#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33655</xdr:rowOff>
    </xdr:from>
    <xdr:to>
      <xdr:col>85</xdr:col>
      <xdr:colOff>177800</xdr:colOff>
      <xdr:row>59</xdr:row>
      <xdr:rowOff>135255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134620</xdr:rowOff>
    </xdr:from>
    <xdr:to>
      <xdr:col>76</xdr:col>
      <xdr:colOff>165100</xdr:colOff>
      <xdr:row>59</xdr:row>
      <xdr:rowOff>64770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118110</xdr:rowOff>
    </xdr:from>
    <xdr:to>
      <xdr:col>72</xdr:col>
      <xdr:colOff>38100</xdr:colOff>
      <xdr:row>59</xdr:row>
      <xdr:rowOff>48260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111760</xdr:rowOff>
    </xdr:from>
    <xdr:to>
      <xdr:col>67</xdr:col>
      <xdr:colOff>101600</xdr:colOff>
      <xdr:row>59</xdr:row>
      <xdr:rowOff>41910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67945</xdr:rowOff>
    </xdr:from>
    <xdr:to>
      <xdr:col>85</xdr:col>
      <xdr:colOff>177800</xdr:colOff>
      <xdr:row>58</xdr:row>
      <xdr:rowOff>169545</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90805</xdr:rowOff>
    </xdr:from>
    <xdr:ext cx="405130" cy="258445"/>
    <xdr:sp macro="" textlink="">
      <xdr:nvSpPr>
        <xdr:cNvPr id="553" name="【学校施設】&#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9863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118745</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481300" y="1002411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31750</xdr:rowOff>
    </xdr:from>
    <xdr:to>
      <xdr:col>76</xdr:col>
      <xdr:colOff>165100</xdr:colOff>
      <xdr:row>58</xdr:row>
      <xdr:rowOff>133350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82550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4592300" y="10024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24765</xdr:rowOff>
    </xdr:from>
    <xdr:to>
      <xdr:col>72</xdr:col>
      <xdr:colOff>38100</xdr:colOff>
      <xdr:row>58</xdr:row>
      <xdr:rowOff>126365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75565</xdr:rowOff>
    </xdr:from>
    <xdr:to>
      <xdr:col>76</xdr:col>
      <xdr:colOff>114300</xdr:colOff>
      <xdr:row>58</xdr:row>
      <xdr:rowOff>82550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100196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8890</xdr:rowOff>
    </xdr:from>
    <xdr:to>
      <xdr:col>67</xdr:col>
      <xdr:colOff>101600</xdr:colOff>
      <xdr:row>58</xdr:row>
      <xdr:rowOff>110490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59690</xdr:rowOff>
    </xdr:from>
    <xdr:to>
      <xdr:col>71</xdr:col>
      <xdr:colOff>177800</xdr:colOff>
      <xdr:row>58</xdr:row>
      <xdr:rowOff>75565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14300" y="100037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110490</xdr:rowOff>
    </xdr:from>
    <xdr:ext cx="405130" cy="257810"/>
    <xdr:sp macro="" textlink="">
      <xdr:nvSpPr>
        <xdr:cNvPr id="562" name="n_1aveValue【学校施設】&#10;有形固定資産減価償却率">
          <a:extLst>
            <a:ext uri="{FF2B5EF4-FFF2-40B4-BE49-F238E27FC236}">
              <a16:creationId xmlns:a16="http://schemas.microsoft.com/office/drawing/2014/main" id="{00000000-0008-0000-0F00-000032020000}"/>
            </a:ext>
          </a:extLst>
        </xdr:cNvPr>
        <xdr:cNvSpPr txBox="1"/>
      </xdr:nvSpPr>
      <xdr:spPr>
        <a:xfrm>
          <a:off x="15266035" y="10226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55880</xdr:rowOff>
    </xdr:from>
    <xdr:ext cx="403860" cy="259080"/>
    <xdr:sp macro="" textlink="">
      <xdr:nvSpPr>
        <xdr:cNvPr id="563" name="n_2aveValue【学校施設】&#10;有形固定資産減価償却率">
          <a:extLst>
            <a:ext uri="{FF2B5EF4-FFF2-40B4-BE49-F238E27FC236}">
              <a16:creationId xmlns:a16="http://schemas.microsoft.com/office/drawing/2014/main" id="{00000000-0008-0000-0F00-000033020000}"/>
            </a:ext>
          </a:extLst>
        </xdr:cNvPr>
        <xdr:cNvSpPr txBox="1"/>
      </xdr:nvSpPr>
      <xdr:spPr>
        <a:xfrm>
          <a:off x="14389735" y="1017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39370</xdr:rowOff>
    </xdr:from>
    <xdr:ext cx="403860" cy="259080"/>
    <xdr:sp macro="" textlink="">
      <xdr:nvSpPr>
        <xdr:cNvPr id="564" name="n_3aveValue【学校施設】&#10;有形固定資産減価償却率">
          <a:extLst>
            <a:ext uri="{FF2B5EF4-FFF2-40B4-BE49-F238E27FC236}">
              <a16:creationId xmlns:a16="http://schemas.microsoft.com/office/drawing/2014/main" id="{00000000-0008-0000-0F00-000034020000}"/>
            </a:ext>
          </a:extLst>
        </xdr:cNvPr>
        <xdr:cNvSpPr txBox="1"/>
      </xdr:nvSpPr>
      <xdr:spPr>
        <a:xfrm>
          <a:off x="13500735" y="10154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33020</xdr:rowOff>
    </xdr:from>
    <xdr:ext cx="403860" cy="259080"/>
    <xdr:sp macro="" textlink="">
      <xdr:nvSpPr>
        <xdr:cNvPr id="565" name="n_4aveValue【学校施設】&#10;有形固定資産減価償却率">
          <a:extLst>
            <a:ext uri="{FF2B5EF4-FFF2-40B4-BE49-F238E27FC236}">
              <a16:creationId xmlns:a16="http://schemas.microsoft.com/office/drawing/2014/main" id="{00000000-0008-0000-0F00-000035020000}"/>
            </a:ext>
          </a:extLst>
        </xdr:cNvPr>
        <xdr:cNvSpPr txBox="1"/>
      </xdr:nvSpPr>
      <xdr:spPr>
        <a:xfrm>
          <a:off x="12611735" y="1014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147320</xdr:rowOff>
    </xdr:from>
    <xdr:ext cx="405130" cy="259080"/>
    <xdr:sp macro="" textlink="">
      <xdr:nvSpPr>
        <xdr:cNvPr id="566" name="n_1mainValue【学校施設】&#10;有形固定資産減価償却率">
          <a:extLst>
            <a:ext uri="{FF2B5EF4-FFF2-40B4-BE49-F238E27FC236}">
              <a16:creationId xmlns:a16="http://schemas.microsoft.com/office/drawing/2014/main" id="{00000000-0008-0000-0F00-000036020000}"/>
            </a:ext>
          </a:extLst>
        </xdr:cNvPr>
        <xdr:cNvSpPr txBox="1"/>
      </xdr:nvSpPr>
      <xdr:spPr>
        <a:xfrm>
          <a:off x="15266035" y="974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149860</xdr:rowOff>
    </xdr:from>
    <xdr:ext cx="403860" cy="259080"/>
    <xdr:sp macro="" textlink="">
      <xdr:nvSpPr>
        <xdr:cNvPr id="567" name="n_2mainValue【学校施設】&#10;有形固定資産減価償却率">
          <a:extLst>
            <a:ext uri="{FF2B5EF4-FFF2-40B4-BE49-F238E27FC236}">
              <a16:creationId xmlns:a16="http://schemas.microsoft.com/office/drawing/2014/main" id="{00000000-0008-0000-0F00-000037020000}"/>
            </a:ext>
          </a:extLst>
        </xdr:cNvPr>
        <xdr:cNvSpPr txBox="1"/>
      </xdr:nvSpPr>
      <xdr:spPr>
        <a:xfrm>
          <a:off x="14389735" y="9751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143510</xdr:rowOff>
    </xdr:from>
    <xdr:ext cx="403860" cy="257810"/>
    <xdr:sp macro="" textlink="">
      <xdr:nvSpPr>
        <xdr:cNvPr id="568" name="n_3mainValue【学校施設】&#10;有形固定資産減価償却率">
          <a:extLst>
            <a:ext uri="{FF2B5EF4-FFF2-40B4-BE49-F238E27FC236}">
              <a16:creationId xmlns:a16="http://schemas.microsoft.com/office/drawing/2014/main" id="{00000000-0008-0000-0F00-000038020000}"/>
            </a:ext>
          </a:extLst>
        </xdr:cNvPr>
        <xdr:cNvSpPr txBox="1"/>
      </xdr:nvSpPr>
      <xdr:spPr>
        <a:xfrm>
          <a:off x="13500735" y="9744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127000</xdr:rowOff>
    </xdr:from>
    <xdr:ext cx="403860" cy="259080"/>
    <xdr:sp macro="" textlink="">
      <xdr:nvSpPr>
        <xdr:cNvPr id="569" name="n_4mainValue【学校施設】&#10;有形固定資産減価償却率">
          <a:extLst>
            <a:ext uri="{FF2B5EF4-FFF2-40B4-BE49-F238E27FC236}">
              <a16:creationId xmlns:a16="http://schemas.microsoft.com/office/drawing/2014/main" id="{00000000-0008-0000-0F00-000039020000}"/>
            </a:ext>
          </a:extLst>
        </xdr:cNvPr>
        <xdr:cNvSpPr txBox="1"/>
      </xdr:nvSpPr>
      <xdr:spPr>
        <a:xfrm>
          <a:off x="12611735" y="9728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114935</xdr:rowOff>
    </xdr:from>
    <xdr:to>
      <xdr:col>116</xdr:col>
      <xdr:colOff>62865</xdr:colOff>
      <xdr:row>63</xdr:row>
      <xdr:rowOff>117475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121285</xdr:rowOff>
    </xdr:from>
    <xdr:ext cx="469900" cy="257810"/>
    <xdr:sp macro="" textlink="">
      <xdr:nvSpPr>
        <xdr:cNvPr id="593" name="【学校施設】&#10;一人当たり面積最小値テキスト">
          <a:extLst>
            <a:ext uri="{FF2B5EF4-FFF2-40B4-BE49-F238E27FC236}">
              <a16:creationId xmlns:a16="http://schemas.microsoft.com/office/drawing/2014/main" id="{00000000-0008-0000-0F00-000051020000}"/>
            </a:ext>
          </a:extLst>
        </xdr:cNvPr>
        <xdr:cNvSpPr txBox="1"/>
      </xdr:nvSpPr>
      <xdr:spPr>
        <a:xfrm>
          <a:off x="22199600" y="109226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117475</xdr:rowOff>
    </xdr:from>
    <xdr:to>
      <xdr:col>116</xdr:col>
      <xdr:colOff>152400</xdr:colOff>
      <xdr:row>63</xdr:row>
      <xdr:rowOff>117475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61595</xdr:rowOff>
    </xdr:from>
    <xdr:ext cx="469900" cy="259080"/>
    <xdr:sp macro="" textlink="">
      <xdr:nvSpPr>
        <xdr:cNvPr id="595" name="【学校施設】&#10;一人当たり面積最大値テキスト">
          <a:extLst>
            <a:ext uri="{FF2B5EF4-FFF2-40B4-BE49-F238E27FC236}">
              <a16:creationId xmlns:a16="http://schemas.microsoft.com/office/drawing/2014/main" id="{00000000-0008-0000-0F00-000053020000}"/>
            </a:ext>
          </a:extLst>
        </xdr:cNvPr>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114935</xdr:rowOff>
    </xdr:from>
    <xdr:to>
      <xdr:col>116</xdr:col>
      <xdr:colOff>152400</xdr:colOff>
      <xdr:row>57</xdr:row>
      <xdr:rowOff>114935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11430</xdr:rowOff>
    </xdr:from>
    <xdr:ext cx="469900" cy="259080"/>
    <xdr:sp macro="" textlink="">
      <xdr:nvSpPr>
        <xdr:cNvPr id="597" name="【学校施設】&#10;一人当たり面積平均値テキスト">
          <a:extLst>
            <a:ext uri="{FF2B5EF4-FFF2-40B4-BE49-F238E27FC236}">
              <a16:creationId xmlns:a16="http://schemas.microsoft.com/office/drawing/2014/main" id="{00000000-0008-0000-0F00-000055020000}"/>
            </a:ext>
          </a:extLst>
        </xdr:cNvPr>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160020</xdr:rowOff>
    </xdr:from>
    <xdr:to>
      <xdr:col>116</xdr:col>
      <xdr:colOff>114300</xdr:colOff>
      <xdr:row>61</xdr:row>
      <xdr:rowOff>90170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161925</xdr:rowOff>
    </xdr:from>
    <xdr:to>
      <xdr:col>112</xdr:col>
      <xdr:colOff>38100</xdr:colOff>
      <xdr:row>61</xdr:row>
      <xdr:rowOff>92075</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169545</xdr:rowOff>
    </xdr:from>
    <xdr:to>
      <xdr:col>107</xdr:col>
      <xdr:colOff>101600</xdr:colOff>
      <xdr:row>61</xdr:row>
      <xdr:rowOff>99695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24130</xdr:rowOff>
    </xdr:from>
    <xdr:to>
      <xdr:col>102</xdr:col>
      <xdr:colOff>165100</xdr:colOff>
      <xdr:row>61</xdr:row>
      <xdr:rowOff>125730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141605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75565</xdr:rowOff>
    </xdr:from>
    <xdr:to>
      <xdr:col>116</xdr:col>
      <xdr:colOff>114300</xdr:colOff>
      <xdr:row>63</xdr:row>
      <xdr:rowOff>6350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53975</xdr:rowOff>
    </xdr:from>
    <xdr:ext cx="469900" cy="257810"/>
    <xdr:sp macro="" textlink="">
      <xdr:nvSpPr>
        <xdr:cNvPr id="609" name="【学校施設】&#10;一人当たり面積該当値テキスト">
          <a:extLst>
            <a:ext uri="{FF2B5EF4-FFF2-40B4-BE49-F238E27FC236}">
              <a16:creationId xmlns:a16="http://schemas.microsoft.com/office/drawing/2014/main" id="{00000000-0008-0000-0F00-000061020000}"/>
            </a:ext>
          </a:extLst>
        </xdr:cNvPr>
        <xdr:cNvSpPr txBox="1"/>
      </xdr:nvSpPr>
      <xdr:spPr>
        <a:xfrm>
          <a:off x="22199600" y="10683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78105</xdr:rowOff>
    </xdr:from>
    <xdr:to>
      <xdr:col>112</xdr:col>
      <xdr:colOff>38100</xdr:colOff>
      <xdr:row>63</xdr:row>
      <xdr:rowOff>8255</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126365</xdr:rowOff>
    </xdr:from>
    <xdr:to>
      <xdr:col>116</xdr:col>
      <xdr:colOff>63500</xdr:colOff>
      <xdr:row>62</xdr:row>
      <xdr:rowOff>128905</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21323300" y="107562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128905</xdr:rowOff>
    </xdr:from>
    <xdr:to>
      <xdr:col>111</xdr:col>
      <xdr:colOff>177800</xdr:colOff>
      <xdr:row>62</xdr:row>
      <xdr:rowOff>129540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0434300" y="107588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81280</xdr:rowOff>
    </xdr:from>
    <xdr:to>
      <xdr:col>102</xdr:col>
      <xdr:colOff>165100</xdr:colOff>
      <xdr:row>63</xdr:row>
      <xdr:rowOff>11430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132080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9545300" y="10759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88900</xdr:rowOff>
    </xdr:from>
    <xdr:to>
      <xdr:col>98</xdr:col>
      <xdr:colOff>38100</xdr:colOff>
      <xdr:row>63</xdr:row>
      <xdr:rowOff>19050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132080</xdr:rowOff>
    </xdr:from>
    <xdr:to>
      <xdr:col>102</xdr:col>
      <xdr:colOff>114300</xdr:colOff>
      <xdr:row>62</xdr:row>
      <xdr:rowOff>139700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8656300" y="10761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109220</xdr:rowOff>
    </xdr:from>
    <xdr:ext cx="469900" cy="257810"/>
    <xdr:sp macro="" textlink="">
      <xdr:nvSpPr>
        <xdr:cNvPr id="618" name="n_1aveValue【学校施設】&#10;一人当たり面積">
          <a:extLst>
            <a:ext uri="{FF2B5EF4-FFF2-40B4-BE49-F238E27FC236}">
              <a16:creationId xmlns:a16="http://schemas.microsoft.com/office/drawing/2014/main" id="{00000000-0008-0000-0F00-00006A020000}"/>
            </a:ext>
          </a:extLst>
        </xdr:cNvPr>
        <xdr:cNvSpPr txBox="1"/>
      </xdr:nvSpPr>
      <xdr:spPr>
        <a:xfrm>
          <a:off x="21075650" y="102247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116205</xdr:rowOff>
    </xdr:from>
    <xdr:ext cx="468630" cy="259080"/>
    <xdr:sp macro="" textlink="">
      <xdr:nvSpPr>
        <xdr:cNvPr id="619" name="n_2aveValue【学校施設】&#10;一人当たり面積">
          <a:extLst>
            <a:ext uri="{FF2B5EF4-FFF2-40B4-BE49-F238E27FC236}">
              <a16:creationId xmlns:a16="http://schemas.microsoft.com/office/drawing/2014/main" id="{00000000-0008-0000-0F00-00006B020000}"/>
            </a:ext>
          </a:extLst>
        </xdr:cNvPr>
        <xdr:cNvSpPr txBox="1"/>
      </xdr:nvSpPr>
      <xdr:spPr>
        <a:xfrm>
          <a:off x="20199350" y="10231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142240</xdr:rowOff>
    </xdr:from>
    <xdr:ext cx="468630" cy="259080"/>
    <xdr:sp macro="" textlink="">
      <xdr:nvSpPr>
        <xdr:cNvPr id="620" name="n_3aveValue【学校施設】&#10;一人当たり面積">
          <a:extLst>
            <a:ext uri="{FF2B5EF4-FFF2-40B4-BE49-F238E27FC236}">
              <a16:creationId xmlns:a16="http://schemas.microsoft.com/office/drawing/2014/main" id="{00000000-0008-0000-0F00-00006C020000}"/>
            </a:ext>
          </a:extLst>
        </xdr:cNvPr>
        <xdr:cNvSpPr txBox="1"/>
      </xdr:nvSpPr>
      <xdr:spPr>
        <a:xfrm>
          <a:off x="19310350" y="10257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158115</xdr:rowOff>
    </xdr:from>
    <xdr:ext cx="468630" cy="257810"/>
    <xdr:sp macro="" textlink="">
      <xdr:nvSpPr>
        <xdr:cNvPr id="621" name="n_4aveValue【学校施設】&#10;一人当たり面積">
          <a:extLst>
            <a:ext uri="{FF2B5EF4-FFF2-40B4-BE49-F238E27FC236}">
              <a16:creationId xmlns:a16="http://schemas.microsoft.com/office/drawing/2014/main" id="{00000000-0008-0000-0F00-00006D020000}"/>
            </a:ext>
          </a:extLst>
        </xdr:cNvPr>
        <xdr:cNvSpPr txBox="1"/>
      </xdr:nvSpPr>
      <xdr:spPr>
        <a:xfrm>
          <a:off x="18421350" y="102736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170815</xdr:rowOff>
    </xdr:from>
    <xdr:ext cx="469900" cy="258445"/>
    <xdr:sp macro="" textlink="">
      <xdr:nvSpPr>
        <xdr:cNvPr id="622" name="n_1mainValue【学校施設】&#10;一人当たり面積">
          <a:extLst>
            <a:ext uri="{FF2B5EF4-FFF2-40B4-BE49-F238E27FC236}">
              <a16:creationId xmlns:a16="http://schemas.microsoft.com/office/drawing/2014/main" id="{00000000-0008-0000-0F00-00006E020000}"/>
            </a:ext>
          </a:extLst>
        </xdr:cNvPr>
        <xdr:cNvSpPr txBox="1"/>
      </xdr:nvSpPr>
      <xdr:spPr>
        <a:xfrm>
          <a:off x="21075650" y="10800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171450</xdr:rowOff>
    </xdr:from>
    <xdr:ext cx="468630" cy="259080"/>
    <xdr:sp macro="" textlink="">
      <xdr:nvSpPr>
        <xdr:cNvPr id="623" name="n_2mainValue【学校施設】&#10;一人当たり面積">
          <a:extLst>
            <a:ext uri="{FF2B5EF4-FFF2-40B4-BE49-F238E27FC236}">
              <a16:creationId xmlns:a16="http://schemas.microsoft.com/office/drawing/2014/main" id="{00000000-0008-0000-0F00-00006F020000}"/>
            </a:ext>
          </a:extLst>
        </xdr:cNvPr>
        <xdr:cNvSpPr txBox="1"/>
      </xdr:nvSpPr>
      <xdr:spPr>
        <a:xfrm>
          <a:off x="20199350" y="10801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2540</xdr:rowOff>
    </xdr:from>
    <xdr:ext cx="468630" cy="259080"/>
    <xdr:sp macro="" textlink="">
      <xdr:nvSpPr>
        <xdr:cNvPr id="624" name="n_3mainValue【学校施設】&#10;一人当たり面積">
          <a:extLst>
            <a:ext uri="{FF2B5EF4-FFF2-40B4-BE49-F238E27FC236}">
              <a16:creationId xmlns:a16="http://schemas.microsoft.com/office/drawing/2014/main" id="{00000000-0008-0000-0F00-000070020000}"/>
            </a:ext>
          </a:extLst>
        </xdr:cNvPr>
        <xdr:cNvSpPr txBox="1"/>
      </xdr:nvSpPr>
      <xdr:spPr>
        <a:xfrm>
          <a:off x="19310350" y="10803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10160</xdr:rowOff>
    </xdr:from>
    <xdr:ext cx="468630" cy="259080"/>
    <xdr:sp macro="" textlink="">
      <xdr:nvSpPr>
        <xdr:cNvPr id="625" name="n_4mainValue【学校施設】&#10;一人当たり面積">
          <a:extLst>
            <a:ext uri="{FF2B5EF4-FFF2-40B4-BE49-F238E27FC236}">
              <a16:creationId xmlns:a16="http://schemas.microsoft.com/office/drawing/2014/main" id="{00000000-0008-0000-0F00-000071020000}"/>
            </a:ext>
          </a:extLst>
        </xdr:cNvPr>
        <xdr:cNvSpPr txBox="1"/>
      </xdr:nvSpPr>
      <xdr:spPr>
        <a:xfrm>
          <a:off x="18421350" y="10811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104775</xdr:rowOff>
    </xdr:from>
    <xdr:to>
      <xdr:col>85</xdr:col>
      <xdr:colOff>126365</xdr:colOff>
      <xdr:row>86</xdr:row>
      <xdr:rowOff>168910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2" name="【児童館】&#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52070</xdr:rowOff>
    </xdr:from>
    <xdr:ext cx="405130" cy="257810"/>
    <xdr:sp macro="" textlink="">
      <xdr:nvSpPr>
        <xdr:cNvPr id="654" name="【児童館】&#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2537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104775</xdr:rowOff>
    </xdr:from>
    <xdr:to>
      <xdr:col>86</xdr:col>
      <xdr:colOff>25400</xdr:colOff>
      <xdr:row>78</xdr:row>
      <xdr:rowOff>104775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55245</xdr:rowOff>
    </xdr:from>
    <xdr:ext cx="405130" cy="257810"/>
    <xdr:sp macro="" textlink="">
      <xdr:nvSpPr>
        <xdr:cNvPr id="656" name="【児童館】&#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411414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76835</xdr:rowOff>
    </xdr:from>
    <xdr:to>
      <xdr:col>85</xdr:col>
      <xdr:colOff>177800</xdr:colOff>
      <xdr:row>83</xdr:row>
      <xdr:rowOff>6985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6985</xdr:rowOff>
    </xdr:from>
    <xdr:to>
      <xdr:col>76</xdr:col>
      <xdr:colOff>165100</xdr:colOff>
      <xdr:row>82</xdr:row>
      <xdr:rowOff>109220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153670</xdr:rowOff>
    </xdr:from>
    <xdr:to>
      <xdr:col>72</xdr:col>
      <xdr:colOff>38100</xdr:colOff>
      <xdr:row>82</xdr:row>
      <xdr:rowOff>83820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137795</xdr:rowOff>
    </xdr:from>
    <xdr:to>
      <xdr:col>67</xdr:col>
      <xdr:colOff>101600</xdr:colOff>
      <xdr:row>82</xdr:row>
      <xdr:rowOff>67945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92075</xdr:rowOff>
    </xdr:from>
    <xdr:to>
      <xdr:col>85</xdr:col>
      <xdr:colOff>177800</xdr:colOff>
      <xdr:row>81</xdr:row>
      <xdr:rowOff>22225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114935</xdr:rowOff>
    </xdr:from>
    <xdr:ext cx="405130" cy="259080"/>
    <xdr:sp macro="" textlink="">
      <xdr:nvSpPr>
        <xdr:cNvPr id="668" name="【児童館】&#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3659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106680</xdr:rowOff>
    </xdr:from>
    <xdr:to>
      <xdr:col>81</xdr:col>
      <xdr:colOff>101600</xdr:colOff>
      <xdr:row>81</xdr:row>
      <xdr:rowOff>36830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143510</xdr:rowOff>
    </xdr:from>
    <xdr:to>
      <xdr:col>85</xdr:col>
      <xdr:colOff>127000</xdr:colOff>
      <xdr:row>80</xdr:row>
      <xdr:rowOff>157480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5481300" y="138595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106680</xdr:rowOff>
    </xdr:from>
    <xdr:to>
      <xdr:col>81</xdr:col>
      <xdr:colOff>50800</xdr:colOff>
      <xdr:row>80</xdr:row>
      <xdr:rowOff>157480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38226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6985</xdr:rowOff>
    </xdr:from>
    <xdr:to>
      <xdr:col>72</xdr:col>
      <xdr:colOff>38100</xdr:colOff>
      <xdr:row>80</xdr:row>
      <xdr:rowOff>109220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57785</xdr:rowOff>
    </xdr:from>
    <xdr:to>
      <xdr:col>76</xdr:col>
      <xdr:colOff>114300</xdr:colOff>
      <xdr:row>80</xdr:row>
      <xdr:rowOff>106680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37737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130810</xdr:rowOff>
    </xdr:from>
    <xdr:to>
      <xdr:col>67</xdr:col>
      <xdr:colOff>101600</xdr:colOff>
      <xdr:row>80</xdr:row>
      <xdr:rowOff>60960</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36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10160</xdr:rowOff>
    </xdr:from>
    <xdr:to>
      <xdr:col>71</xdr:col>
      <xdr:colOff>177800</xdr:colOff>
      <xdr:row>80</xdr:row>
      <xdr:rowOff>57785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2814300" y="137261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139065</xdr:rowOff>
    </xdr:from>
    <xdr:ext cx="405130" cy="259080"/>
    <xdr:sp macro="" textlink="">
      <xdr:nvSpPr>
        <xdr:cNvPr id="677" name="n_1aveValue【児童館】&#10;有形固定資産減価償却率">
          <a:extLst>
            <a:ext uri="{FF2B5EF4-FFF2-40B4-BE49-F238E27FC236}">
              <a16:creationId xmlns:a16="http://schemas.microsoft.com/office/drawing/2014/main" id="{00000000-0008-0000-0F00-0000A5020000}"/>
            </a:ext>
          </a:extLst>
        </xdr:cNvPr>
        <xdr:cNvSpPr txBox="1"/>
      </xdr:nvSpPr>
      <xdr:spPr>
        <a:xfrm>
          <a:off x="15266035" y="14197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99695</xdr:rowOff>
    </xdr:from>
    <xdr:ext cx="403860" cy="257810"/>
    <xdr:sp macro="" textlink="">
      <xdr:nvSpPr>
        <xdr:cNvPr id="678" name="n_2aveValue【児童館】&#10;有形固定資産減価償却率">
          <a:extLst>
            <a:ext uri="{FF2B5EF4-FFF2-40B4-BE49-F238E27FC236}">
              <a16:creationId xmlns:a16="http://schemas.microsoft.com/office/drawing/2014/main" id="{00000000-0008-0000-0F00-0000A6020000}"/>
            </a:ext>
          </a:extLst>
        </xdr:cNvPr>
        <xdr:cNvSpPr txBox="1"/>
      </xdr:nvSpPr>
      <xdr:spPr>
        <a:xfrm>
          <a:off x="14389735" y="14158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74930</xdr:rowOff>
    </xdr:from>
    <xdr:ext cx="403860" cy="257810"/>
    <xdr:sp macro="" textlink="">
      <xdr:nvSpPr>
        <xdr:cNvPr id="679" name="n_3aveValue【児童館】&#10;有形固定資産減価償却率">
          <a:extLst>
            <a:ext uri="{FF2B5EF4-FFF2-40B4-BE49-F238E27FC236}">
              <a16:creationId xmlns:a16="http://schemas.microsoft.com/office/drawing/2014/main" id="{00000000-0008-0000-0F00-0000A7020000}"/>
            </a:ext>
          </a:extLst>
        </xdr:cNvPr>
        <xdr:cNvSpPr txBox="1"/>
      </xdr:nvSpPr>
      <xdr:spPr>
        <a:xfrm>
          <a:off x="13500735" y="14133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59055</xdr:rowOff>
    </xdr:from>
    <xdr:ext cx="403860" cy="259080"/>
    <xdr:sp macro="" textlink="">
      <xdr:nvSpPr>
        <xdr:cNvPr id="680" name="n_4aveValue【児童館】&#10;有形固定資産減価償却率">
          <a:extLst>
            <a:ext uri="{FF2B5EF4-FFF2-40B4-BE49-F238E27FC236}">
              <a16:creationId xmlns:a16="http://schemas.microsoft.com/office/drawing/2014/main" id="{00000000-0008-0000-0F00-0000A8020000}"/>
            </a:ext>
          </a:extLst>
        </xdr:cNvPr>
        <xdr:cNvSpPr txBox="1"/>
      </xdr:nvSpPr>
      <xdr:spPr>
        <a:xfrm>
          <a:off x="12611735" y="141179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53340</xdr:rowOff>
    </xdr:from>
    <xdr:ext cx="405130" cy="257810"/>
    <xdr:sp macro="" textlink="">
      <xdr:nvSpPr>
        <xdr:cNvPr id="681" name="n_1mainValue【児童館】&#10;有形固定資産減価償却率">
          <a:extLst>
            <a:ext uri="{FF2B5EF4-FFF2-40B4-BE49-F238E27FC236}">
              <a16:creationId xmlns:a16="http://schemas.microsoft.com/office/drawing/2014/main" id="{00000000-0008-0000-0F00-0000A9020000}"/>
            </a:ext>
          </a:extLst>
        </xdr:cNvPr>
        <xdr:cNvSpPr txBox="1"/>
      </xdr:nvSpPr>
      <xdr:spPr>
        <a:xfrm>
          <a:off x="15266035" y="135978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2540</xdr:rowOff>
    </xdr:from>
    <xdr:ext cx="403860" cy="259080"/>
    <xdr:sp macro="" textlink="">
      <xdr:nvSpPr>
        <xdr:cNvPr id="682" name="n_2mainValue【児童館】&#10;有形固定資産減価償却率">
          <a:extLst>
            <a:ext uri="{FF2B5EF4-FFF2-40B4-BE49-F238E27FC236}">
              <a16:creationId xmlns:a16="http://schemas.microsoft.com/office/drawing/2014/main" id="{00000000-0008-0000-0F00-0000AA020000}"/>
            </a:ext>
          </a:extLst>
        </xdr:cNvPr>
        <xdr:cNvSpPr txBox="1"/>
      </xdr:nvSpPr>
      <xdr:spPr>
        <a:xfrm>
          <a:off x="14389735" y="13547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125095</xdr:rowOff>
    </xdr:from>
    <xdr:ext cx="403860" cy="258445"/>
    <xdr:sp macro="" textlink="">
      <xdr:nvSpPr>
        <xdr:cNvPr id="683" name="n_3mainValue【児童館】&#10;有形固定資産減価償却率">
          <a:extLst>
            <a:ext uri="{FF2B5EF4-FFF2-40B4-BE49-F238E27FC236}">
              <a16:creationId xmlns:a16="http://schemas.microsoft.com/office/drawing/2014/main" id="{00000000-0008-0000-0F00-0000AB020000}"/>
            </a:ext>
          </a:extLst>
        </xdr:cNvPr>
        <xdr:cNvSpPr txBox="1"/>
      </xdr:nvSpPr>
      <xdr:spPr>
        <a:xfrm>
          <a:off x="13500735" y="134981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77470</xdr:rowOff>
    </xdr:from>
    <xdr:ext cx="403860" cy="257810"/>
    <xdr:sp macro="" textlink="">
      <xdr:nvSpPr>
        <xdr:cNvPr id="684" name="n_4mainValue【児童館】&#10;有形固定資産減価償却率">
          <a:extLst>
            <a:ext uri="{FF2B5EF4-FFF2-40B4-BE49-F238E27FC236}">
              <a16:creationId xmlns:a16="http://schemas.microsoft.com/office/drawing/2014/main" id="{00000000-0008-0000-0F00-0000AC020000}"/>
            </a:ext>
          </a:extLst>
        </xdr:cNvPr>
        <xdr:cNvSpPr txBox="1"/>
      </xdr:nvSpPr>
      <xdr:spPr>
        <a:xfrm>
          <a:off x="12611735" y="13450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15240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7810"/>
    <xdr:sp macro="" textlink="">
      <xdr:nvSpPr>
        <xdr:cNvPr id="707" name="【児童館】&#10;一人当たり面積最小値テキスト">
          <a:extLst>
            <a:ext uri="{FF2B5EF4-FFF2-40B4-BE49-F238E27FC236}">
              <a16:creationId xmlns:a16="http://schemas.microsoft.com/office/drawing/2014/main" id="{00000000-0008-0000-0F00-0000C3020000}"/>
            </a:ext>
          </a:extLst>
        </xdr:cNvPr>
        <xdr:cNvSpPr txBox="1"/>
      </xdr:nvSpPr>
      <xdr:spPr>
        <a:xfrm>
          <a:off x="22199600" y="14763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709" name="【児童館】&#10;一人当たり面積最大値テキスト">
          <a:extLst>
            <a:ext uri="{FF2B5EF4-FFF2-40B4-BE49-F238E27FC236}">
              <a16:creationId xmlns:a16="http://schemas.microsoft.com/office/drawing/2014/main" id="{00000000-0008-0000-0F00-0000C5020000}"/>
            </a:ext>
          </a:extLst>
        </xdr:cNvPr>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144145</xdr:rowOff>
    </xdr:from>
    <xdr:ext cx="469900" cy="257810"/>
    <xdr:sp macro="" textlink="">
      <xdr:nvSpPr>
        <xdr:cNvPr id="711" name="【児童館】&#10;一人当たり面積平均値テキスト">
          <a:extLst>
            <a:ext uri="{FF2B5EF4-FFF2-40B4-BE49-F238E27FC236}">
              <a16:creationId xmlns:a16="http://schemas.microsoft.com/office/drawing/2014/main" id="{00000000-0008-0000-0F00-0000C7020000}"/>
            </a:ext>
          </a:extLst>
        </xdr:cNvPr>
        <xdr:cNvSpPr txBox="1"/>
      </xdr:nvSpPr>
      <xdr:spPr>
        <a:xfrm>
          <a:off x="22199600" y="145459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95885</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161290</xdr:rowOff>
    </xdr:from>
    <xdr:to>
      <xdr:col>102</xdr:col>
      <xdr:colOff>165100</xdr:colOff>
      <xdr:row>85</xdr:row>
      <xdr:rowOff>91440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143510</xdr:rowOff>
    </xdr:from>
    <xdr:to>
      <xdr:col>98</xdr:col>
      <xdr:colOff>38100</xdr:colOff>
      <xdr:row>85</xdr:row>
      <xdr:rowOff>73025</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74930</xdr:rowOff>
    </xdr:from>
    <xdr:to>
      <xdr:col>116</xdr:col>
      <xdr:colOff>114300</xdr:colOff>
      <xdr:row>85</xdr:row>
      <xdr:rowOff>4445</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97790</xdr:rowOff>
    </xdr:from>
    <xdr:ext cx="469900" cy="257810"/>
    <xdr:sp macro="" textlink="">
      <xdr:nvSpPr>
        <xdr:cNvPr id="723" name="【児童館】&#10;一人当たり面積該当値テキスト">
          <a:extLst>
            <a:ext uri="{FF2B5EF4-FFF2-40B4-BE49-F238E27FC236}">
              <a16:creationId xmlns:a16="http://schemas.microsoft.com/office/drawing/2014/main" id="{00000000-0008-0000-0F00-0000D3020000}"/>
            </a:ext>
          </a:extLst>
        </xdr:cNvPr>
        <xdr:cNvSpPr txBox="1"/>
      </xdr:nvSpPr>
      <xdr:spPr>
        <a:xfrm>
          <a:off x="22199600" y="143281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74930</xdr:rowOff>
    </xdr:from>
    <xdr:to>
      <xdr:col>112</xdr:col>
      <xdr:colOff>38100</xdr:colOff>
      <xdr:row>85</xdr:row>
      <xdr:rowOff>4445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125095</xdr:rowOff>
    </xdr:from>
    <xdr:to>
      <xdr:col>116</xdr:col>
      <xdr:colOff>63500</xdr:colOff>
      <xdr:row>84</xdr:row>
      <xdr:rowOff>125095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1323300" y="14526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4445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125095</xdr:rowOff>
    </xdr:from>
    <xdr:to>
      <xdr:col>111</xdr:col>
      <xdr:colOff>177800</xdr:colOff>
      <xdr:row>84</xdr:row>
      <xdr:rowOff>125095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0434300" y="14526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78740</xdr:rowOff>
    </xdr:from>
    <xdr:to>
      <xdr:col>102</xdr:col>
      <xdr:colOff>165100</xdr:colOff>
      <xdr:row>85</xdr:row>
      <xdr:rowOff>8890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125095</xdr:rowOff>
    </xdr:from>
    <xdr:to>
      <xdr:col>107</xdr:col>
      <xdr:colOff>50800</xdr:colOff>
      <xdr:row>84</xdr:row>
      <xdr:rowOff>129540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452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78740</xdr:rowOff>
    </xdr:from>
    <xdr:to>
      <xdr:col>98</xdr:col>
      <xdr:colOff>38100</xdr:colOff>
      <xdr:row>85</xdr:row>
      <xdr:rowOff>8890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129540</xdr:rowOff>
    </xdr:from>
    <xdr:to>
      <xdr:col>102</xdr:col>
      <xdr:colOff>114300</xdr:colOff>
      <xdr:row>84</xdr:row>
      <xdr:rowOff>129540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91440</xdr:rowOff>
    </xdr:from>
    <xdr:ext cx="469900" cy="259080"/>
    <xdr:sp macro="" textlink="">
      <xdr:nvSpPr>
        <xdr:cNvPr id="732" name="n_1aveValue【児童館】&#10;一人当たり面積">
          <a:extLst>
            <a:ext uri="{FF2B5EF4-FFF2-40B4-BE49-F238E27FC236}">
              <a16:creationId xmlns:a16="http://schemas.microsoft.com/office/drawing/2014/main" id="{00000000-0008-0000-0F00-0000DC020000}"/>
            </a:ext>
          </a:extLst>
        </xdr:cNvPr>
        <xdr:cNvSpPr txBox="1"/>
      </xdr:nvSpPr>
      <xdr:spPr>
        <a:xfrm>
          <a:off x="21075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91440</xdr:rowOff>
    </xdr:from>
    <xdr:ext cx="468630" cy="259080"/>
    <xdr:sp macro="" textlink="">
      <xdr:nvSpPr>
        <xdr:cNvPr id="733" name="n_2aveValue【児童館】&#10;一人当たり面積">
          <a:extLst>
            <a:ext uri="{FF2B5EF4-FFF2-40B4-BE49-F238E27FC236}">
              <a16:creationId xmlns:a16="http://schemas.microsoft.com/office/drawing/2014/main" id="{00000000-0008-0000-0F00-0000DD020000}"/>
            </a:ext>
          </a:extLst>
        </xdr:cNvPr>
        <xdr:cNvSpPr txBox="1"/>
      </xdr:nvSpPr>
      <xdr:spPr>
        <a:xfrm>
          <a:off x="20199350" y="1466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82550</xdr:rowOff>
    </xdr:from>
    <xdr:ext cx="468630" cy="259080"/>
    <xdr:sp macro="" textlink="">
      <xdr:nvSpPr>
        <xdr:cNvPr id="734" name="n_3aveValue【児童館】&#10;一人当たり面積">
          <a:extLst>
            <a:ext uri="{FF2B5EF4-FFF2-40B4-BE49-F238E27FC236}">
              <a16:creationId xmlns:a16="http://schemas.microsoft.com/office/drawing/2014/main" id="{00000000-0008-0000-0F00-0000DE020000}"/>
            </a:ext>
          </a:extLst>
        </xdr:cNvPr>
        <xdr:cNvSpPr txBox="1"/>
      </xdr:nvSpPr>
      <xdr:spPr>
        <a:xfrm>
          <a:off x="19310350" y="14655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64135</xdr:rowOff>
    </xdr:from>
    <xdr:ext cx="468630" cy="257810"/>
    <xdr:sp macro="" textlink="">
      <xdr:nvSpPr>
        <xdr:cNvPr id="735" name="n_4aveValue【児童館】&#10;一人当たり面積">
          <a:extLst>
            <a:ext uri="{FF2B5EF4-FFF2-40B4-BE49-F238E27FC236}">
              <a16:creationId xmlns:a16="http://schemas.microsoft.com/office/drawing/2014/main" id="{00000000-0008-0000-0F00-0000DF020000}"/>
            </a:ext>
          </a:extLst>
        </xdr:cNvPr>
        <xdr:cNvSpPr txBox="1"/>
      </xdr:nvSpPr>
      <xdr:spPr>
        <a:xfrm>
          <a:off x="18421350" y="146373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20955</xdr:rowOff>
    </xdr:from>
    <xdr:ext cx="469900" cy="257810"/>
    <xdr:sp macro="" textlink="">
      <xdr:nvSpPr>
        <xdr:cNvPr id="736" name="n_1mainValue【児童館】&#10;一人当たり面積">
          <a:extLst>
            <a:ext uri="{FF2B5EF4-FFF2-40B4-BE49-F238E27FC236}">
              <a16:creationId xmlns:a16="http://schemas.microsoft.com/office/drawing/2014/main" id="{00000000-0008-0000-0F00-0000E0020000}"/>
            </a:ext>
          </a:extLst>
        </xdr:cNvPr>
        <xdr:cNvSpPr txBox="1"/>
      </xdr:nvSpPr>
      <xdr:spPr>
        <a:xfrm>
          <a:off x="21075650" y="142513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20955</xdr:rowOff>
    </xdr:from>
    <xdr:ext cx="468630" cy="257810"/>
    <xdr:sp macro="" textlink="">
      <xdr:nvSpPr>
        <xdr:cNvPr id="737" name="n_2mainValue【児童館】&#10;一人当たり面積">
          <a:extLst>
            <a:ext uri="{FF2B5EF4-FFF2-40B4-BE49-F238E27FC236}">
              <a16:creationId xmlns:a16="http://schemas.microsoft.com/office/drawing/2014/main" id="{00000000-0008-0000-0F00-0000E1020000}"/>
            </a:ext>
          </a:extLst>
        </xdr:cNvPr>
        <xdr:cNvSpPr txBox="1"/>
      </xdr:nvSpPr>
      <xdr:spPr>
        <a:xfrm>
          <a:off x="20199350" y="142513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25400</xdr:rowOff>
    </xdr:from>
    <xdr:ext cx="468630" cy="259080"/>
    <xdr:sp macro="" textlink="">
      <xdr:nvSpPr>
        <xdr:cNvPr id="738" name="n_3mainValue【児童館】&#10;一人当たり面積">
          <a:extLst>
            <a:ext uri="{FF2B5EF4-FFF2-40B4-BE49-F238E27FC236}">
              <a16:creationId xmlns:a16="http://schemas.microsoft.com/office/drawing/2014/main" id="{00000000-0008-0000-0F00-0000E2020000}"/>
            </a:ext>
          </a:extLst>
        </xdr:cNvPr>
        <xdr:cNvSpPr txBox="1"/>
      </xdr:nvSpPr>
      <xdr:spPr>
        <a:xfrm>
          <a:off x="19310350" y="14255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25400</xdr:rowOff>
    </xdr:from>
    <xdr:ext cx="468630" cy="259080"/>
    <xdr:sp macro="" textlink="">
      <xdr:nvSpPr>
        <xdr:cNvPr id="739" name="n_4mainValue【児童館】&#10;一人当たり面積">
          <a:extLst>
            <a:ext uri="{FF2B5EF4-FFF2-40B4-BE49-F238E27FC236}">
              <a16:creationId xmlns:a16="http://schemas.microsoft.com/office/drawing/2014/main" id="{00000000-0008-0000-0F00-0000E3020000}"/>
            </a:ext>
          </a:extLst>
        </xdr:cNvPr>
        <xdr:cNvSpPr txBox="1"/>
      </xdr:nvSpPr>
      <xdr:spPr>
        <a:xfrm>
          <a:off x="18421350" y="14255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810"/>
    <xdr:sp macro="" textlink="">
      <xdr:nvSpPr>
        <xdr:cNvPr id="765" name="【公民館】&#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5130" cy="257810"/>
    <xdr:sp macro="" textlink="">
      <xdr:nvSpPr>
        <xdr:cNvPr id="767" name="【公民館】&#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125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55245</xdr:rowOff>
    </xdr:from>
    <xdr:ext cx="405130" cy="257810"/>
    <xdr:sp macro="" textlink="">
      <xdr:nvSpPr>
        <xdr:cNvPr id="769" name="【公民館】&#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805749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177800</xdr:colOff>
      <xdr:row>106</xdr:row>
      <xdr:rowOff>6985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59690</xdr:rowOff>
    </xdr:from>
    <xdr:ext cx="405130" cy="259080"/>
    <xdr:sp macro="" textlink="">
      <xdr:nvSpPr>
        <xdr:cNvPr id="781" name="【公民館】&#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7890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168275</xdr:rowOff>
    </xdr:from>
    <xdr:to>
      <xdr:col>81</xdr:col>
      <xdr:colOff>101600</xdr:colOff>
      <xdr:row>105</xdr:row>
      <xdr:rowOff>98425</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47625</xdr:rowOff>
    </xdr:from>
    <xdr:to>
      <xdr:col>85</xdr:col>
      <xdr:colOff>127000</xdr:colOff>
      <xdr:row>105</xdr:row>
      <xdr:rowOff>87630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8049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126365</xdr:rowOff>
    </xdr:from>
    <xdr:to>
      <xdr:col>76</xdr:col>
      <xdr:colOff>165100</xdr:colOff>
      <xdr:row>105</xdr:row>
      <xdr:rowOff>56515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6350</xdr:rowOff>
    </xdr:from>
    <xdr:to>
      <xdr:col>81</xdr:col>
      <xdr:colOff>50800</xdr:colOff>
      <xdr:row>105</xdr:row>
      <xdr:rowOff>47625</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80086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135255</xdr:rowOff>
    </xdr:from>
    <xdr:to>
      <xdr:col>76</xdr:col>
      <xdr:colOff>114300</xdr:colOff>
      <xdr:row>105</xdr:row>
      <xdr:rowOff>6350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79660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12065</xdr:rowOff>
    </xdr:from>
    <xdr:to>
      <xdr:col>67</xdr:col>
      <xdr:colOff>101600</xdr:colOff>
      <xdr:row>105</xdr:row>
      <xdr:rowOff>113665</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135255</xdr:rowOff>
    </xdr:from>
    <xdr:to>
      <xdr:col>71</xdr:col>
      <xdr:colOff>177800</xdr:colOff>
      <xdr:row>105</xdr:row>
      <xdr:rowOff>63500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12814300" y="179660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132080</xdr:rowOff>
    </xdr:from>
    <xdr:ext cx="405130" cy="257810"/>
    <xdr:sp macro="" textlink="">
      <xdr:nvSpPr>
        <xdr:cNvPr id="790" name="n_1aveValue【公民館】&#10;有形固定資産減価償却率">
          <a:extLst>
            <a:ext uri="{FF2B5EF4-FFF2-40B4-BE49-F238E27FC236}">
              <a16:creationId xmlns:a16="http://schemas.microsoft.com/office/drawing/2014/main" id="{00000000-0008-0000-0F00-000016030000}"/>
            </a:ext>
          </a:extLst>
        </xdr:cNvPr>
        <xdr:cNvSpPr txBox="1"/>
      </xdr:nvSpPr>
      <xdr:spPr>
        <a:xfrm>
          <a:off x="15266035" y="18134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120650</xdr:rowOff>
    </xdr:from>
    <xdr:ext cx="403860" cy="257810"/>
    <xdr:sp macro="" textlink="">
      <xdr:nvSpPr>
        <xdr:cNvPr id="791" name="n_2aveValue【公民館】&#10;有形固定資産減価償却率">
          <a:extLst>
            <a:ext uri="{FF2B5EF4-FFF2-40B4-BE49-F238E27FC236}">
              <a16:creationId xmlns:a16="http://schemas.microsoft.com/office/drawing/2014/main" id="{00000000-0008-0000-0F00-000017030000}"/>
            </a:ext>
          </a:extLst>
        </xdr:cNvPr>
        <xdr:cNvSpPr txBox="1"/>
      </xdr:nvSpPr>
      <xdr:spPr>
        <a:xfrm>
          <a:off x="14389735" y="181229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74930</xdr:rowOff>
    </xdr:from>
    <xdr:ext cx="403860" cy="257810"/>
    <xdr:sp macro="" textlink="">
      <xdr:nvSpPr>
        <xdr:cNvPr id="792" name="n_3aveValue【公民館】&#10;有形固定資産減価償却率">
          <a:extLst>
            <a:ext uri="{FF2B5EF4-FFF2-40B4-BE49-F238E27FC236}">
              <a16:creationId xmlns:a16="http://schemas.microsoft.com/office/drawing/2014/main" id="{00000000-0008-0000-0F00-000018030000}"/>
            </a:ext>
          </a:extLst>
        </xdr:cNvPr>
        <xdr:cNvSpPr txBox="1"/>
      </xdr:nvSpPr>
      <xdr:spPr>
        <a:xfrm>
          <a:off x="13500735" y="18077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86360</xdr:rowOff>
    </xdr:from>
    <xdr:ext cx="403860" cy="257810"/>
    <xdr:sp macro="" textlink="">
      <xdr:nvSpPr>
        <xdr:cNvPr id="793" name="n_4aveValue【公民館】&#10;有形固定資産減価償却率">
          <a:extLst>
            <a:ext uri="{FF2B5EF4-FFF2-40B4-BE49-F238E27FC236}">
              <a16:creationId xmlns:a16="http://schemas.microsoft.com/office/drawing/2014/main" id="{00000000-0008-0000-0F00-000019030000}"/>
            </a:ext>
          </a:extLst>
        </xdr:cNvPr>
        <xdr:cNvSpPr txBox="1"/>
      </xdr:nvSpPr>
      <xdr:spPr>
        <a:xfrm>
          <a:off x="12611735" y="17745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114935</xdr:rowOff>
    </xdr:from>
    <xdr:ext cx="405130" cy="259080"/>
    <xdr:sp macro="" textlink="">
      <xdr:nvSpPr>
        <xdr:cNvPr id="794" name="n_1mainValue【公民館】&#10;有形固定資産減価償却率">
          <a:extLst>
            <a:ext uri="{FF2B5EF4-FFF2-40B4-BE49-F238E27FC236}">
              <a16:creationId xmlns:a16="http://schemas.microsoft.com/office/drawing/2014/main" id="{00000000-0008-0000-0F00-00001A030000}"/>
            </a:ext>
          </a:extLst>
        </xdr:cNvPr>
        <xdr:cNvSpPr txBox="1"/>
      </xdr:nvSpPr>
      <xdr:spPr>
        <a:xfrm>
          <a:off x="15266035" y="1777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73025</xdr:rowOff>
    </xdr:from>
    <xdr:ext cx="403860" cy="259080"/>
    <xdr:sp macro="" textlink="">
      <xdr:nvSpPr>
        <xdr:cNvPr id="795" name="n_2mainValue【公民館】&#10;有形固定資産減価償却率">
          <a:extLst>
            <a:ext uri="{FF2B5EF4-FFF2-40B4-BE49-F238E27FC236}">
              <a16:creationId xmlns:a16="http://schemas.microsoft.com/office/drawing/2014/main" id="{00000000-0008-0000-0F00-00001B030000}"/>
            </a:ext>
          </a:extLst>
        </xdr:cNvPr>
        <xdr:cNvSpPr txBox="1"/>
      </xdr:nvSpPr>
      <xdr:spPr>
        <a:xfrm>
          <a:off x="14389735" y="17732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31115</xdr:rowOff>
    </xdr:from>
    <xdr:ext cx="403860" cy="257810"/>
    <xdr:sp macro="" textlink="">
      <xdr:nvSpPr>
        <xdr:cNvPr id="796" name="n_3mainValue【公民館】&#10;有形固定資産減価償却率">
          <a:extLst>
            <a:ext uri="{FF2B5EF4-FFF2-40B4-BE49-F238E27FC236}">
              <a16:creationId xmlns:a16="http://schemas.microsoft.com/office/drawing/2014/main" id="{00000000-0008-0000-0F00-00001C030000}"/>
            </a:ext>
          </a:extLst>
        </xdr:cNvPr>
        <xdr:cNvSpPr txBox="1"/>
      </xdr:nvSpPr>
      <xdr:spPr>
        <a:xfrm>
          <a:off x="13500735" y="17690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104775</xdr:rowOff>
    </xdr:from>
    <xdr:ext cx="403860" cy="259080"/>
    <xdr:sp macro="" textlink="">
      <xdr:nvSpPr>
        <xdr:cNvPr id="797" name="n_4mainValue【公民館】&#10;有形固定資産減価償却率">
          <a:extLst>
            <a:ext uri="{FF2B5EF4-FFF2-40B4-BE49-F238E27FC236}">
              <a16:creationId xmlns:a16="http://schemas.microsoft.com/office/drawing/2014/main" id="{00000000-0008-0000-0F00-00001D030000}"/>
            </a:ext>
          </a:extLst>
        </xdr:cNvPr>
        <xdr:cNvSpPr txBox="1"/>
      </xdr:nvSpPr>
      <xdr:spPr>
        <a:xfrm>
          <a:off x="12611735" y="18107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F00-000032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820" name="【公民館】&#10;一人当たり面積最小値テキスト">
          <a:extLst>
            <a:ext uri="{FF2B5EF4-FFF2-40B4-BE49-F238E27FC236}">
              <a16:creationId xmlns:a16="http://schemas.microsoft.com/office/drawing/2014/main" id="{00000000-0008-0000-0F00-000034030000}"/>
            </a:ext>
          </a:extLst>
        </xdr:cNvPr>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9900" cy="259080"/>
    <xdr:sp macro="" textlink="">
      <xdr:nvSpPr>
        <xdr:cNvPr id="822" name="【公民館】&#10;一人当たり面積最大値テキスト">
          <a:extLst>
            <a:ext uri="{FF2B5EF4-FFF2-40B4-BE49-F238E27FC236}">
              <a16:creationId xmlns:a16="http://schemas.microsoft.com/office/drawing/2014/main" id="{00000000-0008-0000-0F00-000036030000}"/>
            </a:ext>
          </a:extLst>
        </xdr:cNvPr>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148590</xdr:rowOff>
    </xdr:from>
    <xdr:ext cx="469900" cy="259080"/>
    <xdr:sp macro="" textlink="">
      <xdr:nvSpPr>
        <xdr:cNvPr id="824" name="【公民館】&#10;一人当たり面積平均値テキスト">
          <a:extLst>
            <a:ext uri="{FF2B5EF4-FFF2-40B4-BE49-F238E27FC236}">
              <a16:creationId xmlns:a16="http://schemas.microsoft.com/office/drawing/2014/main" id="{00000000-0008-0000-0F00-000038030000}"/>
            </a:ext>
          </a:extLst>
        </xdr:cNvPr>
        <xdr:cNvSpPr txBox="1"/>
      </xdr:nvSpPr>
      <xdr:spPr>
        <a:xfrm>
          <a:off x="22199600" y="1797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96520</xdr:rowOff>
    </xdr:from>
    <xdr:to>
      <xdr:col>98</xdr:col>
      <xdr:colOff>38100</xdr:colOff>
      <xdr:row>106</xdr:row>
      <xdr:rowOff>26670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91440</xdr:rowOff>
    </xdr:from>
    <xdr:to>
      <xdr:col>116</xdr:col>
      <xdr:colOff>114300</xdr:colOff>
      <xdr:row>107</xdr:row>
      <xdr:rowOff>21590</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2110700" y="182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69850</xdr:rowOff>
    </xdr:from>
    <xdr:ext cx="469900" cy="259080"/>
    <xdr:sp macro="" textlink="">
      <xdr:nvSpPr>
        <xdr:cNvPr id="836" name="【公民館】&#10;一人当たり面積該当値テキスト">
          <a:extLst>
            <a:ext uri="{FF2B5EF4-FFF2-40B4-BE49-F238E27FC236}">
              <a16:creationId xmlns:a16="http://schemas.microsoft.com/office/drawing/2014/main" id="{00000000-0008-0000-0F00-000044030000}"/>
            </a:ext>
          </a:extLst>
        </xdr:cNvPr>
        <xdr:cNvSpPr txBox="1"/>
      </xdr:nvSpPr>
      <xdr:spPr>
        <a:xfrm>
          <a:off x="22199600" y="182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142240</xdr:rowOff>
    </xdr:from>
    <xdr:to>
      <xdr:col>116</xdr:col>
      <xdr:colOff>63500</xdr:colOff>
      <xdr:row>106</xdr:row>
      <xdr:rowOff>144780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1323300" y="183159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0434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9545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8656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63500</xdr:rowOff>
    </xdr:from>
    <xdr:ext cx="469900" cy="257810"/>
    <xdr:sp macro="" textlink="">
      <xdr:nvSpPr>
        <xdr:cNvPr id="845" name="n_1aveValue【公民館】&#10;一人当たり面積">
          <a:extLst>
            <a:ext uri="{FF2B5EF4-FFF2-40B4-BE49-F238E27FC236}">
              <a16:creationId xmlns:a16="http://schemas.microsoft.com/office/drawing/2014/main" id="{00000000-0008-0000-0F00-00004D030000}"/>
            </a:ext>
          </a:extLst>
        </xdr:cNvPr>
        <xdr:cNvSpPr txBox="1"/>
      </xdr:nvSpPr>
      <xdr:spPr>
        <a:xfrm>
          <a:off x="21075650" y="17894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68630" cy="259080"/>
    <xdr:sp macro="" textlink="">
      <xdr:nvSpPr>
        <xdr:cNvPr id="846" name="n_2aveValue【公民館】&#10;一人当たり面積">
          <a:extLst>
            <a:ext uri="{FF2B5EF4-FFF2-40B4-BE49-F238E27FC236}">
              <a16:creationId xmlns:a16="http://schemas.microsoft.com/office/drawing/2014/main" id="{00000000-0008-0000-0F00-00004E030000}"/>
            </a:ext>
          </a:extLst>
        </xdr:cNvPr>
        <xdr:cNvSpPr txBox="1"/>
      </xdr:nvSpPr>
      <xdr:spPr>
        <a:xfrm>
          <a:off x="20199350" y="1790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79375</xdr:rowOff>
    </xdr:from>
    <xdr:ext cx="468630" cy="258445"/>
    <xdr:sp macro="" textlink="">
      <xdr:nvSpPr>
        <xdr:cNvPr id="847" name="n_3aveValue【公民館】&#10;一人当たり面積">
          <a:extLst>
            <a:ext uri="{FF2B5EF4-FFF2-40B4-BE49-F238E27FC236}">
              <a16:creationId xmlns:a16="http://schemas.microsoft.com/office/drawing/2014/main" id="{00000000-0008-0000-0F00-00004F030000}"/>
            </a:ext>
          </a:extLst>
        </xdr:cNvPr>
        <xdr:cNvSpPr txBox="1"/>
      </xdr:nvSpPr>
      <xdr:spPr>
        <a:xfrm>
          <a:off x="19310350" y="179101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43180</xdr:rowOff>
    </xdr:from>
    <xdr:ext cx="468630" cy="257810"/>
    <xdr:sp macro="" textlink="">
      <xdr:nvSpPr>
        <xdr:cNvPr id="848" name="n_4aveValue【公民館】&#10;一人当たり面積">
          <a:extLst>
            <a:ext uri="{FF2B5EF4-FFF2-40B4-BE49-F238E27FC236}">
              <a16:creationId xmlns:a16="http://schemas.microsoft.com/office/drawing/2014/main" id="{00000000-0008-0000-0F00-000050030000}"/>
            </a:ext>
          </a:extLst>
        </xdr:cNvPr>
        <xdr:cNvSpPr txBox="1"/>
      </xdr:nvSpPr>
      <xdr:spPr>
        <a:xfrm>
          <a:off x="18421350" y="17873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15240</xdr:rowOff>
    </xdr:from>
    <xdr:ext cx="469900" cy="259080"/>
    <xdr:sp macro="" textlink="">
      <xdr:nvSpPr>
        <xdr:cNvPr id="849" name="n_1mainValue【公民館】&#10;一人当たり面積">
          <a:extLst>
            <a:ext uri="{FF2B5EF4-FFF2-40B4-BE49-F238E27FC236}">
              <a16:creationId xmlns:a16="http://schemas.microsoft.com/office/drawing/2014/main" id="{00000000-0008-0000-0F00-000051030000}"/>
            </a:ext>
          </a:extLst>
        </xdr:cNvPr>
        <xdr:cNvSpPr txBox="1"/>
      </xdr:nvSpPr>
      <xdr:spPr>
        <a:xfrm>
          <a:off x="21075650" y="1836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15240</xdr:rowOff>
    </xdr:from>
    <xdr:ext cx="468630" cy="259080"/>
    <xdr:sp macro="" textlink="">
      <xdr:nvSpPr>
        <xdr:cNvPr id="850" name="n_2mainValue【公民館】&#10;一人当たり面積">
          <a:extLst>
            <a:ext uri="{FF2B5EF4-FFF2-40B4-BE49-F238E27FC236}">
              <a16:creationId xmlns:a16="http://schemas.microsoft.com/office/drawing/2014/main" id="{00000000-0008-0000-0F00-000052030000}"/>
            </a:ext>
          </a:extLst>
        </xdr:cNvPr>
        <xdr:cNvSpPr txBox="1"/>
      </xdr:nvSpPr>
      <xdr:spPr>
        <a:xfrm>
          <a:off x="20199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15240</xdr:rowOff>
    </xdr:from>
    <xdr:ext cx="468630" cy="259080"/>
    <xdr:sp macro="" textlink="">
      <xdr:nvSpPr>
        <xdr:cNvPr id="851" name="n_3mainValue【公民館】&#10;一人当たり面積">
          <a:extLst>
            <a:ext uri="{FF2B5EF4-FFF2-40B4-BE49-F238E27FC236}">
              <a16:creationId xmlns:a16="http://schemas.microsoft.com/office/drawing/2014/main" id="{00000000-0008-0000-0F00-000053030000}"/>
            </a:ext>
          </a:extLst>
        </xdr:cNvPr>
        <xdr:cNvSpPr txBox="1"/>
      </xdr:nvSpPr>
      <xdr:spPr>
        <a:xfrm>
          <a:off x="19310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15240</xdr:rowOff>
    </xdr:from>
    <xdr:ext cx="468630" cy="259080"/>
    <xdr:sp macro="" textlink="">
      <xdr:nvSpPr>
        <xdr:cNvPr id="852" name="n_4mainValue【公民館】&#10;一人当たり面積">
          <a:extLst>
            <a:ext uri="{FF2B5EF4-FFF2-40B4-BE49-F238E27FC236}">
              <a16:creationId xmlns:a16="http://schemas.microsoft.com/office/drawing/2014/main" id="{00000000-0008-0000-0F00-000054030000}"/>
            </a:ext>
          </a:extLst>
        </xdr:cNvPr>
        <xdr:cNvSpPr txBox="1"/>
      </xdr:nvSpPr>
      <xdr:spPr>
        <a:xfrm>
          <a:off x="18421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有形固定資産減価償却率が高くなっている施設は、認定子ども園・幼稚園・保育所及び橋りょう・トンネルである。認定こども園・幼稚園・保育所については、老朽化の進む施設があることから個別施設計画に基づき、大規模修繕等の方法を検討し、老朽化対策に取り組んでいく。橋りょう・トンネルについても、橋梁長寿命化修繕計画に基づき緊急性の高い橋梁から順次修繕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7820" cy="25781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1000-000037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a:extLst>
            <a:ext uri="{FF2B5EF4-FFF2-40B4-BE49-F238E27FC236}">
              <a16:creationId xmlns:a16="http://schemas.microsoft.com/office/drawing/2014/main" id="{00000000-0008-0000-1000-000039000000}"/>
            </a:ext>
          </a:extLst>
        </xdr:cNvPr>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a:extLst>
            <a:ext uri="{FF2B5EF4-FFF2-40B4-BE49-F238E27FC236}">
              <a16:creationId xmlns:a16="http://schemas.microsoft.com/office/drawing/2014/main" id="{00000000-0008-0000-1000-00003B000000}"/>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102870</xdr:rowOff>
    </xdr:from>
    <xdr:ext cx="405130" cy="259080"/>
    <xdr:sp macro="" textlink="">
      <xdr:nvSpPr>
        <xdr:cNvPr id="61" name="【図書館】&#10;有形固定資産減価償却率平均値テキスト">
          <a:extLst>
            <a:ext uri="{FF2B5EF4-FFF2-40B4-BE49-F238E27FC236}">
              <a16:creationId xmlns:a16="http://schemas.microsoft.com/office/drawing/2014/main" id="{00000000-0008-0000-1000-00003D000000}"/>
            </a:ext>
          </a:extLst>
        </xdr:cNvPr>
        <xdr:cNvSpPr txBox="1"/>
      </xdr:nvSpPr>
      <xdr:spPr>
        <a:xfrm>
          <a:off x="4673600" y="610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10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2" name="楕円 71">
          <a:extLst>
            <a:ext uri="{FF2B5EF4-FFF2-40B4-BE49-F238E27FC236}">
              <a16:creationId xmlns:a16="http://schemas.microsoft.com/office/drawing/2014/main" id="{00000000-0008-0000-1000-000048000000}"/>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57150</xdr:rowOff>
    </xdr:from>
    <xdr:ext cx="405130" cy="259080"/>
    <xdr:sp macro="" textlink="">
      <xdr:nvSpPr>
        <xdr:cNvPr id="73" name="【図書館】&#10;有形固定資産減価償却率該当値テキスト">
          <a:extLst>
            <a:ext uri="{FF2B5EF4-FFF2-40B4-BE49-F238E27FC236}">
              <a16:creationId xmlns:a16="http://schemas.microsoft.com/office/drawing/2014/main" id="{00000000-0008-0000-1000-000049000000}"/>
            </a:ext>
          </a:extLst>
        </xdr:cNvPr>
        <xdr:cNvSpPr txBox="1"/>
      </xdr:nvSpPr>
      <xdr:spPr>
        <a:xfrm>
          <a:off x="4673600" y="640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49530</xdr:rowOff>
    </xdr:from>
    <xdr:to>
      <xdr:col>20</xdr:col>
      <xdr:colOff>38100</xdr:colOff>
      <xdr:row>37</xdr:row>
      <xdr:rowOff>151130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746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100330</xdr:rowOff>
    </xdr:from>
    <xdr:to>
      <xdr:col>24</xdr:col>
      <xdr:colOff>63500</xdr:colOff>
      <xdr:row>37</xdr:row>
      <xdr:rowOff>129540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3797300" y="64439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20320</xdr:rowOff>
    </xdr:from>
    <xdr:to>
      <xdr:col>15</xdr:col>
      <xdr:colOff>101600</xdr:colOff>
      <xdr:row>37</xdr:row>
      <xdr:rowOff>121920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71120</xdr:rowOff>
    </xdr:from>
    <xdr:to>
      <xdr:col>19</xdr:col>
      <xdr:colOff>177800</xdr:colOff>
      <xdr:row>37</xdr:row>
      <xdr:rowOff>100330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2908300" y="64147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163830</xdr:rowOff>
    </xdr:from>
    <xdr:to>
      <xdr:col>10</xdr:col>
      <xdr:colOff>165100</xdr:colOff>
      <xdr:row>37</xdr:row>
      <xdr:rowOff>93980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1968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43180</xdr:rowOff>
    </xdr:from>
    <xdr:to>
      <xdr:col>15</xdr:col>
      <xdr:colOff>50800</xdr:colOff>
      <xdr:row>37</xdr:row>
      <xdr:rowOff>71120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019300" y="6386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134620</xdr:rowOff>
    </xdr:from>
    <xdr:to>
      <xdr:col>6</xdr:col>
      <xdr:colOff>38100</xdr:colOff>
      <xdr:row>37</xdr:row>
      <xdr:rowOff>64770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07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13970</xdr:rowOff>
    </xdr:from>
    <xdr:to>
      <xdr:col>10</xdr:col>
      <xdr:colOff>114300</xdr:colOff>
      <xdr:row>37</xdr:row>
      <xdr:rowOff>43180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130300" y="63576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68580</xdr:rowOff>
    </xdr:from>
    <xdr:ext cx="405130" cy="259080"/>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582035" y="606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90170</xdr:rowOff>
    </xdr:from>
    <xdr:ext cx="403860" cy="259080"/>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705735" y="6090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72390</xdr:rowOff>
    </xdr:from>
    <xdr:ext cx="403860" cy="259080"/>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816735" y="6073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67310</xdr:rowOff>
    </xdr:from>
    <xdr:ext cx="403860" cy="259080"/>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927735" y="6068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142240</xdr:rowOff>
    </xdr:from>
    <xdr:ext cx="405130" cy="259080"/>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582035" y="6485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113030</xdr:rowOff>
    </xdr:from>
    <xdr:ext cx="403860" cy="259080"/>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70573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85090</xdr:rowOff>
    </xdr:from>
    <xdr:ext cx="403860" cy="259080"/>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816735" y="6428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55880</xdr:rowOff>
    </xdr:from>
    <xdr:ext cx="403860" cy="259080"/>
    <xdr:sp macro="" textlink="">
      <xdr:nvSpPr>
        <xdr:cNvPr id="89" name="n_4mainValue【図書館】&#10;有形固定資産減価償却率">
          <a:extLst>
            <a:ext uri="{FF2B5EF4-FFF2-40B4-BE49-F238E27FC236}">
              <a16:creationId xmlns:a16="http://schemas.microsoft.com/office/drawing/2014/main" id="{00000000-0008-0000-1000-000059000000}"/>
            </a:ext>
          </a:extLst>
        </xdr:cNvPr>
        <xdr:cNvSpPr txBox="1"/>
      </xdr:nvSpPr>
      <xdr:spPr>
        <a:xfrm>
          <a:off x="927735" y="6399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8" name="テキスト ボックス 97">
          <a:extLst>
            <a:ext uri="{FF2B5EF4-FFF2-40B4-BE49-F238E27FC236}">
              <a16:creationId xmlns:a16="http://schemas.microsoft.com/office/drawing/2014/main" id="{00000000-0008-0000-1000-000062000000}"/>
            </a:ext>
          </a:extLst>
        </xdr:cNvPr>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1" name="テキスト ボックス 100">
          <a:extLst>
            <a:ext uri="{FF2B5EF4-FFF2-40B4-BE49-F238E27FC236}">
              <a16:creationId xmlns:a16="http://schemas.microsoft.com/office/drawing/2014/main" id="{00000000-0008-0000-1000-000065000000}"/>
            </a:ext>
          </a:extLst>
        </xdr:cNvPr>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38100</xdr:rowOff>
    </xdr:from>
    <xdr:ext cx="469900" cy="259080"/>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162560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1051560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140970</xdr:rowOff>
    </xdr:from>
    <xdr:ext cx="469900" cy="259080"/>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105156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639300" y="6728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8750300" y="6728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170180</xdr:rowOff>
    </xdr:from>
    <xdr:to>
      <xdr:col>41</xdr:col>
      <xdr:colOff>101600</xdr:colOff>
      <xdr:row>39</xdr:row>
      <xdr:rowOff>100330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1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49530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7861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49530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6972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101600</xdr:rowOff>
    </xdr:from>
    <xdr:ext cx="469900" cy="25908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939165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91440</xdr:rowOff>
    </xdr:from>
    <xdr:ext cx="468630" cy="259080"/>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8515350" y="6777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129540</xdr:rowOff>
    </xdr:from>
    <xdr:ext cx="468630" cy="259080"/>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7626350" y="6816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137160</xdr:rowOff>
    </xdr:from>
    <xdr:ext cx="468630" cy="259080"/>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737350" y="6823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83820</xdr:rowOff>
    </xdr:from>
    <xdr:ext cx="469900" cy="259080"/>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9391650" y="677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109220</xdr:rowOff>
    </xdr:from>
    <xdr:ext cx="468630" cy="257810"/>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8515350" y="6452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116840</xdr:rowOff>
    </xdr:from>
    <xdr:ext cx="468630" cy="259080"/>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7626350" y="6460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109220</xdr:rowOff>
    </xdr:from>
    <xdr:ext cx="468630" cy="257810"/>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737350" y="6452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47625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101600</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673600" y="10217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584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140970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673600" y="10599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139700</xdr:rowOff>
    </xdr:from>
    <xdr:to>
      <xdr:col>20</xdr:col>
      <xdr:colOff>38100</xdr:colOff>
      <xdr:row>62</xdr:row>
      <xdr:rowOff>69850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746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19050</xdr:rowOff>
    </xdr:from>
    <xdr:to>
      <xdr:col>24</xdr:col>
      <xdr:colOff>63500</xdr:colOff>
      <xdr:row>62</xdr:row>
      <xdr:rowOff>41910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3797300" y="106489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177800</xdr:colOff>
      <xdr:row>62</xdr:row>
      <xdr:rowOff>19050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2908300" y="106432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13335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019300" y="106184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07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127635</xdr:rowOff>
    </xdr:from>
    <xdr:to>
      <xdr:col>10</xdr:col>
      <xdr:colOff>114300</xdr:colOff>
      <xdr:row>61</xdr:row>
      <xdr:rowOff>160020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130300" y="105860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34925</xdr:rowOff>
    </xdr:from>
    <xdr:ext cx="405130" cy="259080"/>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582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23495</xdr:rowOff>
    </xdr:from>
    <xdr:ext cx="403860" cy="259080"/>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705735" y="10139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xdr:rowOff>
    </xdr:from>
    <xdr:ext cx="403860" cy="259080"/>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816735" y="10118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25400</xdr:rowOff>
    </xdr:from>
    <xdr:ext cx="403860" cy="259080"/>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927735" y="10140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60960</xdr:rowOff>
    </xdr:from>
    <xdr:ext cx="405130" cy="259080"/>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10690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55245</xdr:rowOff>
    </xdr:from>
    <xdr:ext cx="403860" cy="257810"/>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106851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30480</xdr:rowOff>
    </xdr:from>
    <xdr:ext cx="403860" cy="257810"/>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10660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169545</xdr:rowOff>
    </xdr:from>
    <xdr:ext cx="403860" cy="257810"/>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106279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55880</xdr:rowOff>
    </xdr:from>
    <xdr:ext cx="469900" cy="259080"/>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9900" cy="259080"/>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9900" cy="25908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118110</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140970</xdr:rowOff>
    </xdr:from>
    <xdr:to>
      <xdr:col>50</xdr:col>
      <xdr:colOff>165100</xdr:colOff>
      <xdr:row>63</xdr:row>
      <xdr:rowOff>71120</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20320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flipV="1">
          <a:off x="9639300" y="108204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140970</xdr:rowOff>
    </xdr:from>
    <xdr:to>
      <xdr:col>46</xdr:col>
      <xdr:colOff>38100</xdr:colOff>
      <xdr:row>63</xdr:row>
      <xdr:rowOff>71120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20320</xdr:rowOff>
    </xdr:from>
    <xdr:to>
      <xdr:col>50</xdr:col>
      <xdr:colOff>114300</xdr:colOff>
      <xdr:row>63</xdr:row>
      <xdr:rowOff>20320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8750300" y="10821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142240</xdr:rowOff>
    </xdr:from>
    <xdr:to>
      <xdr:col>41</xdr:col>
      <xdr:colOff>101600</xdr:colOff>
      <xdr:row>63</xdr:row>
      <xdr:rowOff>72390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20320</xdr:rowOff>
    </xdr:from>
    <xdr:to>
      <xdr:col>45</xdr:col>
      <xdr:colOff>177800</xdr:colOff>
      <xdr:row>63</xdr:row>
      <xdr:rowOff>21590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61300" y="10821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142240</xdr:rowOff>
    </xdr:from>
    <xdr:to>
      <xdr:col>36</xdr:col>
      <xdr:colOff>165100</xdr:colOff>
      <xdr:row>63</xdr:row>
      <xdr:rowOff>72390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21590</xdr:rowOff>
    </xdr:from>
    <xdr:to>
      <xdr:col>41</xdr:col>
      <xdr:colOff>50800</xdr:colOff>
      <xdr:row>63</xdr:row>
      <xdr:rowOff>21590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a:off x="6972300" y="10822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100330</xdr:rowOff>
    </xdr:from>
    <xdr:ext cx="469900" cy="257810"/>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387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95250</xdr:rowOff>
    </xdr:from>
    <xdr:ext cx="468630" cy="25908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382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104140</xdr:rowOff>
    </xdr:from>
    <xdr:ext cx="468630" cy="25908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391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119380</xdr:rowOff>
    </xdr:from>
    <xdr:ext cx="468630" cy="25908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406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62230</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0863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62230</xdr:rowOff>
    </xdr:from>
    <xdr:ext cx="468630" cy="259080"/>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0863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63500</xdr:rowOff>
    </xdr:from>
    <xdr:ext cx="468630" cy="257810"/>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0864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63500</xdr:rowOff>
    </xdr:from>
    <xdr:ext cx="468630" cy="257810"/>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0864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10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7810"/>
    <xdr:sp macro="" textlink="">
      <xdr:nvSpPr>
        <xdr:cNvPr id="287" name="【福祉施設】&#10;有形固定資産減価償却率最小値テキスト">
          <a:extLst>
            <a:ext uri="{FF2B5EF4-FFF2-40B4-BE49-F238E27FC236}">
              <a16:creationId xmlns:a16="http://schemas.microsoft.com/office/drawing/2014/main" id="{00000000-0008-0000-1000-00001F010000}"/>
            </a:ext>
          </a:extLst>
        </xdr:cNvPr>
        <xdr:cNvSpPr txBox="1"/>
      </xdr:nvSpPr>
      <xdr:spPr>
        <a:xfrm>
          <a:off x="4673600" y="14853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106680</xdr:rowOff>
    </xdr:from>
    <xdr:ext cx="405130" cy="259080"/>
    <xdr:sp macro="" textlink="">
      <xdr:nvSpPr>
        <xdr:cNvPr id="289" name="【福祉施設】&#10;有形固定資産減価償却率最大値テキスト">
          <a:extLst>
            <a:ext uri="{FF2B5EF4-FFF2-40B4-BE49-F238E27FC236}">
              <a16:creationId xmlns:a16="http://schemas.microsoft.com/office/drawing/2014/main" id="{00000000-0008-0000-1000-000021010000}"/>
            </a:ext>
          </a:extLst>
        </xdr:cNvPr>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145415</xdr:rowOff>
    </xdr:from>
    <xdr:ext cx="405130" cy="257810"/>
    <xdr:sp macro="" textlink="">
      <xdr:nvSpPr>
        <xdr:cNvPr id="291" name="【福祉施設】&#10;有形固定資産減価償却率平均値テキスト">
          <a:extLst>
            <a:ext uri="{FF2B5EF4-FFF2-40B4-BE49-F238E27FC236}">
              <a16:creationId xmlns:a16="http://schemas.microsoft.com/office/drawing/2014/main" id="{00000000-0008-0000-1000-000023010000}"/>
            </a:ext>
          </a:extLst>
        </xdr:cNvPr>
        <xdr:cNvSpPr txBox="1"/>
      </xdr:nvSpPr>
      <xdr:spPr>
        <a:xfrm>
          <a:off x="4673600" y="138614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107315</xdr:rowOff>
    </xdr:from>
    <xdr:to>
      <xdr:col>20</xdr:col>
      <xdr:colOff>38100</xdr:colOff>
      <xdr:row>82</xdr:row>
      <xdr:rowOff>37465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97790</xdr:rowOff>
    </xdr:from>
    <xdr:to>
      <xdr:col>15</xdr:col>
      <xdr:colOff>101600</xdr:colOff>
      <xdr:row>82</xdr:row>
      <xdr:rowOff>27940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95885</xdr:rowOff>
    </xdr:from>
    <xdr:to>
      <xdr:col>6</xdr:col>
      <xdr:colOff>38100</xdr:colOff>
      <xdr:row>82</xdr:row>
      <xdr:rowOff>26035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86</xdr:row>
      <xdr:rowOff>53975</xdr:rowOff>
    </xdr:from>
    <xdr:to>
      <xdr:col>24</xdr:col>
      <xdr:colOff>114300</xdr:colOff>
      <xdr:row>86</xdr:row>
      <xdr:rowOff>155575</xdr:rowOff>
    </xdr:to>
    <xdr:sp macro="" textlink="">
      <xdr:nvSpPr>
        <xdr:cNvPr id="302" name="楕円 301">
          <a:extLst>
            <a:ext uri="{FF2B5EF4-FFF2-40B4-BE49-F238E27FC236}">
              <a16:creationId xmlns:a16="http://schemas.microsoft.com/office/drawing/2014/main" id="{00000000-0008-0000-1000-00002E010000}"/>
            </a:ext>
          </a:extLst>
        </xdr:cNvPr>
        <xdr:cNvSpPr/>
      </xdr:nvSpPr>
      <xdr:spPr>
        <a:xfrm>
          <a:off x="45847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140335</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00000000-0008-0000-1000-00002F010000}"/>
            </a:ext>
          </a:extLst>
        </xdr:cNvPr>
        <xdr:cNvSpPr txBox="1"/>
      </xdr:nvSpPr>
      <xdr:spPr>
        <a:xfrm>
          <a:off x="4673600" y="1471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53975</xdr:rowOff>
    </xdr:from>
    <xdr:to>
      <xdr:col>20</xdr:col>
      <xdr:colOff>38100</xdr:colOff>
      <xdr:row>86</xdr:row>
      <xdr:rowOff>155575</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3746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104775</xdr:rowOff>
    </xdr:from>
    <xdr:to>
      <xdr:col>24</xdr:col>
      <xdr:colOff>63500</xdr:colOff>
      <xdr:row>86</xdr:row>
      <xdr:rowOff>104775</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a:off x="3797300" y="148494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52070</xdr:rowOff>
    </xdr:from>
    <xdr:to>
      <xdr:col>15</xdr:col>
      <xdr:colOff>101600</xdr:colOff>
      <xdr:row>86</xdr:row>
      <xdr:rowOff>153670</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2857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102870</xdr:rowOff>
    </xdr:from>
    <xdr:to>
      <xdr:col>19</xdr:col>
      <xdr:colOff>177800</xdr:colOff>
      <xdr:row>86</xdr:row>
      <xdr:rowOff>104775</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2908300" y="14847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57785</xdr:rowOff>
    </xdr:from>
    <xdr:to>
      <xdr:col>10</xdr:col>
      <xdr:colOff>165100</xdr:colOff>
      <xdr:row>86</xdr:row>
      <xdr:rowOff>159385</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1968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102870</xdr:rowOff>
    </xdr:from>
    <xdr:to>
      <xdr:col>15</xdr:col>
      <xdr:colOff>50800</xdr:colOff>
      <xdr:row>86</xdr:row>
      <xdr:rowOff>109220</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flipV="1">
          <a:off x="2019300" y="14847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55880</xdr:rowOff>
    </xdr:from>
    <xdr:to>
      <xdr:col>6</xdr:col>
      <xdr:colOff>38100</xdr:colOff>
      <xdr:row>86</xdr:row>
      <xdr:rowOff>157480</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107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106680</xdr:rowOff>
    </xdr:from>
    <xdr:to>
      <xdr:col>10</xdr:col>
      <xdr:colOff>114300</xdr:colOff>
      <xdr:row>86</xdr:row>
      <xdr:rowOff>109220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1130300" y="14851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53975</xdr:rowOff>
    </xdr:from>
    <xdr:ext cx="405130" cy="257810"/>
    <xdr:sp macro="" textlink="">
      <xdr:nvSpPr>
        <xdr:cNvPr id="312" name="n_1aveValue【福祉施設】&#10;有形固定資産減価償却率">
          <a:extLst>
            <a:ext uri="{FF2B5EF4-FFF2-40B4-BE49-F238E27FC236}">
              <a16:creationId xmlns:a16="http://schemas.microsoft.com/office/drawing/2014/main" id="{00000000-0008-0000-1000-000038010000}"/>
            </a:ext>
          </a:extLst>
        </xdr:cNvPr>
        <xdr:cNvSpPr txBox="1"/>
      </xdr:nvSpPr>
      <xdr:spPr>
        <a:xfrm>
          <a:off x="3582035" y="13769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44450</xdr:rowOff>
    </xdr:from>
    <xdr:ext cx="403860" cy="259080"/>
    <xdr:sp macro="" textlink="">
      <xdr:nvSpPr>
        <xdr:cNvPr id="313" name="n_2aveValue【福祉施設】&#10;有形固定資産減価償却率">
          <a:extLst>
            <a:ext uri="{FF2B5EF4-FFF2-40B4-BE49-F238E27FC236}">
              <a16:creationId xmlns:a16="http://schemas.microsoft.com/office/drawing/2014/main" id="{00000000-0008-0000-1000-000039010000}"/>
            </a:ext>
          </a:extLst>
        </xdr:cNvPr>
        <xdr:cNvSpPr txBox="1"/>
      </xdr:nvSpPr>
      <xdr:spPr>
        <a:xfrm>
          <a:off x="2705735" y="13760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50165</xdr:rowOff>
    </xdr:from>
    <xdr:ext cx="403860" cy="259080"/>
    <xdr:sp macro="" textlink="">
      <xdr:nvSpPr>
        <xdr:cNvPr id="314" name="n_3aveValue【福祉施設】&#10;有形固定資産減価償却率">
          <a:extLst>
            <a:ext uri="{FF2B5EF4-FFF2-40B4-BE49-F238E27FC236}">
              <a16:creationId xmlns:a16="http://schemas.microsoft.com/office/drawing/2014/main" id="{00000000-0008-0000-1000-00003A010000}"/>
            </a:ext>
          </a:extLst>
        </xdr:cNvPr>
        <xdr:cNvSpPr txBox="1"/>
      </xdr:nvSpPr>
      <xdr:spPr>
        <a:xfrm>
          <a:off x="1816735" y="13766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42545</xdr:rowOff>
    </xdr:from>
    <xdr:ext cx="403860" cy="257810"/>
    <xdr:sp macro="" textlink="">
      <xdr:nvSpPr>
        <xdr:cNvPr id="315" name="n_4aveValue【福祉施設】&#10;有形固定資産減価償却率">
          <a:extLst>
            <a:ext uri="{FF2B5EF4-FFF2-40B4-BE49-F238E27FC236}">
              <a16:creationId xmlns:a16="http://schemas.microsoft.com/office/drawing/2014/main" id="{00000000-0008-0000-1000-00003B010000}"/>
            </a:ext>
          </a:extLst>
        </xdr:cNvPr>
        <xdr:cNvSpPr txBox="1"/>
      </xdr:nvSpPr>
      <xdr:spPr>
        <a:xfrm>
          <a:off x="927735" y="13758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146685</xdr:rowOff>
    </xdr:from>
    <xdr:ext cx="405130" cy="257810"/>
    <xdr:sp macro="" textlink="">
      <xdr:nvSpPr>
        <xdr:cNvPr id="316" name="n_1mainValue【福祉施設】&#10;有形固定資産減価償却率">
          <a:extLst>
            <a:ext uri="{FF2B5EF4-FFF2-40B4-BE49-F238E27FC236}">
              <a16:creationId xmlns:a16="http://schemas.microsoft.com/office/drawing/2014/main" id="{00000000-0008-0000-1000-00003C010000}"/>
            </a:ext>
          </a:extLst>
        </xdr:cNvPr>
        <xdr:cNvSpPr txBox="1"/>
      </xdr:nvSpPr>
      <xdr:spPr>
        <a:xfrm>
          <a:off x="3582035" y="148913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144780</xdr:rowOff>
    </xdr:from>
    <xdr:ext cx="403860" cy="257810"/>
    <xdr:sp macro="" textlink="">
      <xdr:nvSpPr>
        <xdr:cNvPr id="317" name="n_2mainValue【福祉施設】&#10;有形固定資産減価償却率">
          <a:extLst>
            <a:ext uri="{FF2B5EF4-FFF2-40B4-BE49-F238E27FC236}">
              <a16:creationId xmlns:a16="http://schemas.microsoft.com/office/drawing/2014/main" id="{00000000-0008-0000-1000-00003D010000}"/>
            </a:ext>
          </a:extLst>
        </xdr:cNvPr>
        <xdr:cNvSpPr txBox="1"/>
      </xdr:nvSpPr>
      <xdr:spPr>
        <a:xfrm>
          <a:off x="2705735" y="14889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150495</xdr:rowOff>
    </xdr:from>
    <xdr:ext cx="403860" cy="259080"/>
    <xdr:sp macro="" textlink="">
      <xdr:nvSpPr>
        <xdr:cNvPr id="318" name="n_3mainValue【福祉施設】&#10;有形固定資産減価償却率">
          <a:extLst>
            <a:ext uri="{FF2B5EF4-FFF2-40B4-BE49-F238E27FC236}">
              <a16:creationId xmlns:a16="http://schemas.microsoft.com/office/drawing/2014/main" id="{00000000-0008-0000-1000-00003E010000}"/>
            </a:ext>
          </a:extLst>
        </xdr:cNvPr>
        <xdr:cNvSpPr txBox="1"/>
      </xdr:nvSpPr>
      <xdr:spPr>
        <a:xfrm>
          <a:off x="1816735" y="14895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148590</xdr:rowOff>
    </xdr:from>
    <xdr:ext cx="403860" cy="259080"/>
    <xdr:sp macro="" textlink="">
      <xdr:nvSpPr>
        <xdr:cNvPr id="319" name="n_4mainValue【福祉施設】&#10;有形固定資産減価償却率">
          <a:extLst>
            <a:ext uri="{FF2B5EF4-FFF2-40B4-BE49-F238E27FC236}">
              <a16:creationId xmlns:a16="http://schemas.microsoft.com/office/drawing/2014/main" id="{00000000-0008-0000-1000-00003F010000}"/>
            </a:ext>
          </a:extLst>
        </xdr:cNvPr>
        <xdr:cNvSpPr txBox="1"/>
      </xdr:nvSpPr>
      <xdr:spPr>
        <a:xfrm>
          <a:off x="927735" y="14893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1000-000058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86360</xdr:rowOff>
    </xdr:from>
    <xdr:to>
      <xdr:col>54</xdr:col>
      <xdr:colOff>189865</xdr:colOff>
      <xdr:row>86</xdr:row>
      <xdr:rowOff>158750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flipV="1">
          <a:off x="10476865" y="1328801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162560</xdr:rowOff>
    </xdr:from>
    <xdr:ext cx="469900" cy="259080"/>
    <xdr:sp macro="" textlink="">
      <xdr:nvSpPr>
        <xdr:cNvPr id="346" name="【福祉施設】&#10;一人当たり面積最小値テキスト">
          <a:extLst>
            <a:ext uri="{FF2B5EF4-FFF2-40B4-BE49-F238E27FC236}">
              <a16:creationId xmlns:a16="http://schemas.microsoft.com/office/drawing/2014/main" id="{00000000-0008-0000-1000-00005A010000}"/>
            </a:ext>
          </a:extLst>
        </xdr:cNvPr>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158750</xdr:rowOff>
    </xdr:from>
    <xdr:to>
      <xdr:col>55</xdr:col>
      <xdr:colOff>88900</xdr:colOff>
      <xdr:row>86</xdr:row>
      <xdr:rowOff>158750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32385</xdr:rowOff>
    </xdr:from>
    <xdr:ext cx="469900" cy="257810"/>
    <xdr:sp macro="" textlink="">
      <xdr:nvSpPr>
        <xdr:cNvPr id="348" name="【福祉施設】&#10;一人当たり面積最大値テキスト">
          <a:extLst>
            <a:ext uri="{FF2B5EF4-FFF2-40B4-BE49-F238E27FC236}">
              <a16:creationId xmlns:a16="http://schemas.microsoft.com/office/drawing/2014/main" id="{00000000-0008-0000-1000-00005C010000}"/>
            </a:ext>
          </a:extLst>
        </xdr:cNvPr>
        <xdr:cNvSpPr txBox="1"/>
      </xdr:nvSpPr>
      <xdr:spPr>
        <a:xfrm>
          <a:off x="10515600" y="130625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86360</xdr:rowOff>
    </xdr:from>
    <xdr:to>
      <xdr:col>55</xdr:col>
      <xdr:colOff>88900</xdr:colOff>
      <xdr:row>77</xdr:row>
      <xdr:rowOff>86360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16510</xdr:rowOff>
    </xdr:from>
    <xdr:ext cx="469900" cy="259080"/>
    <xdr:sp macro="" textlink="">
      <xdr:nvSpPr>
        <xdr:cNvPr id="350" name="【福祉施設】&#10;一人当たり面積平均値テキスト">
          <a:extLst>
            <a:ext uri="{FF2B5EF4-FFF2-40B4-BE49-F238E27FC236}">
              <a16:creationId xmlns:a16="http://schemas.microsoft.com/office/drawing/2014/main" id="{00000000-0008-0000-1000-00005E010000}"/>
            </a:ext>
          </a:extLst>
        </xdr:cNvPr>
        <xdr:cNvSpPr txBox="1"/>
      </xdr:nvSpPr>
      <xdr:spPr>
        <a:xfrm>
          <a:off x="10515600" y="14246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95250</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104267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168275</xdr:rowOff>
    </xdr:from>
    <xdr:to>
      <xdr:col>50</xdr:col>
      <xdr:colOff>165100</xdr:colOff>
      <xdr:row>84</xdr:row>
      <xdr:rowOff>98425</xdr:rowOff>
    </xdr:to>
    <xdr:sp macro="" textlink="">
      <xdr:nvSpPr>
        <xdr:cNvPr id="352" name="フローチャート: 判断 351">
          <a:extLst>
            <a:ext uri="{FF2B5EF4-FFF2-40B4-BE49-F238E27FC236}">
              <a16:creationId xmlns:a16="http://schemas.microsoft.com/office/drawing/2014/main" id="{00000000-0008-0000-1000-000060010000}"/>
            </a:ext>
          </a:extLst>
        </xdr:cNvPr>
        <xdr:cNvSpPr/>
      </xdr:nvSpPr>
      <xdr:spPr>
        <a:xfrm>
          <a:off x="9588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xdr:rowOff>
    </xdr:from>
    <xdr:to>
      <xdr:col>46</xdr:col>
      <xdr:colOff>38100</xdr:colOff>
      <xdr:row>84</xdr:row>
      <xdr:rowOff>111760</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8699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126365</xdr:rowOff>
    </xdr:from>
    <xdr:to>
      <xdr:col>41</xdr:col>
      <xdr:colOff>101600</xdr:colOff>
      <xdr:row>84</xdr:row>
      <xdr:rowOff>56515</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78105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135890</xdr:rowOff>
    </xdr:from>
    <xdr:to>
      <xdr:col>36</xdr:col>
      <xdr:colOff>165100</xdr:colOff>
      <xdr:row>84</xdr:row>
      <xdr:rowOff>66040</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6921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13335</xdr:rowOff>
    </xdr:from>
    <xdr:to>
      <xdr:col>55</xdr:col>
      <xdr:colOff>50800</xdr:colOff>
      <xdr:row>86</xdr:row>
      <xdr:rowOff>114935</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104267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99695</xdr:rowOff>
    </xdr:from>
    <xdr:ext cx="469900" cy="257810"/>
    <xdr:sp macro="" textlink="">
      <xdr:nvSpPr>
        <xdr:cNvPr id="362" name="【福祉施設】&#10;一人当たり面積該当値テキスト">
          <a:extLst>
            <a:ext uri="{FF2B5EF4-FFF2-40B4-BE49-F238E27FC236}">
              <a16:creationId xmlns:a16="http://schemas.microsoft.com/office/drawing/2014/main" id="{00000000-0008-0000-1000-00006A010000}"/>
            </a:ext>
          </a:extLst>
        </xdr:cNvPr>
        <xdr:cNvSpPr txBox="1"/>
      </xdr:nvSpPr>
      <xdr:spPr>
        <a:xfrm>
          <a:off x="10515600" y="146729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13335</xdr:rowOff>
    </xdr:from>
    <xdr:to>
      <xdr:col>50</xdr:col>
      <xdr:colOff>165100</xdr:colOff>
      <xdr:row>86</xdr:row>
      <xdr:rowOff>114935</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95885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64135</xdr:rowOff>
    </xdr:from>
    <xdr:to>
      <xdr:col>55</xdr:col>
      <xdr:colOff>0</xdr:colOff>
      <xdr:row>86</xdr:row>
      <xdr:rowOff>64135</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9639300" y="14808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13335</xdr:rowOff>
    </xdr:from>
    <xdr:to>
      <xdr:col>46</xdr:col>
      <xdr:colOff>38100</xdr:colOff>
      <xdr:row>86</xdr:row>
      <xdr:rowOff>114935</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86995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64135</xdr:rowOff>
    </xdr:from>
    <xdr:to>
      <xdr:col>50</xdr:col>
      <xdr:colOff>114300</xdr:colOff>
      <xdr:row>86</xdr:row>
      <xdr:rowOff>64135</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a:off x="8750300" y="14808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16510</xdr:rowOff>
    </xdr:from>
    <xdr:to>
      <xdr:col>41</xdr:col>
      <xdr:colOff>101600</xdr:colOff>
      <xdr:row>86</xdr:row>
      <xdr:rowOff>118110</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7810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64135</xdr:rowOff>
    </xdr:from>
    <xdr:to>
      <xdr:col>45</xdr:col>
      <xdr:colOff>177800</xdr:colOff>
      <xdr:row>86</xdr:row>
      <xdr:rowOff>67310</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flipV="1">
          <a:off x="7861300" y="14808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16510</xdr:rowOff>
    </xdr:from>
    <xdr:to>
      <xdr:col>36</xdr:col>
      <xdr:colOff>165100</xdr:colOff>
      <xdr:row>86</xdr:row>
      <xdr:rowOff>118110</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6921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67310</xdr:rowOff>
    </xdr:from>
    <xdr:to>
      <xdr:col>41</xdr:col>
      <xdr:colOff>50800</xdr:colOff>
      <xdr:row>86</xdr:row>
      <xdr:rowOff>67310</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a:off x="6972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114935</xdr:rowOff>
    </xdr:from>
    <xdr:ext cx="469900" cy="259080"/>
    <xdr:sp macro="" textlink="">
      <xdr:nvSpPr>
        <xdr:cNvPr id="371" name="n_1aveValue【福祉施設】&#10;一人当たり面積">
          <a:extLst>
            <a:ext uri="{FF2B5EF4-FFF2-40B4-BE49-F238E27FC236}">
              <a16:creationId xmlns:a16="http://schemas.microsoft.com/office/drawing/2014/main" id="{00000000-0008-0000-1000-000073010000}"/>
            </a:ext>
          </a:extLst>
        </xdr:cNvPr>
        <xdr:cNvSpPr txBox="1"/>
      </xdr:nvSpPr>
      <xdr:spPr>
        <a:xfrm>
          <a:off x="9391650" y="14173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128270</xdr:rowOff>
    </xdr:from>
    <xdr:ext cx="468630" cy="259080"/>
    <xdr:sp macro="" textlink="">
      <xdr:nvSpPr>
        <xdr:cNvPr id="372" name="n_2aveValue【福祉施設】&#10;一人当たり面積">
          <a:extLst>
            <a:ext uri="{FF2B5EF4-FFF2-40B4-BE49-F238E27FC236}">
              <a16:creationId xmlns:a16="http://schemas.microsoft.com/office/drawing/2014/main" id="{00000000-0008-0000-1000-000074010000}"/>
            </a:ext>
          </a:extLst>
        </xdr:cNvPr>
        <xdr:cNvSpPr txBox="1"/>
      </xdr:nvSpPr>
      <xdr:spPr>
        <a:xfrm>
          <a:off x="8515350" y="14187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73025</xdr:rowOff>
    </xdr:from>
    <xdr:ext cx="468630" cy="259080"/>
    <xdr:sp macro="" textlink="">
      <xdr:nvSpPr>
        <xdr:cNvPr id="373" name="n_3aveValue【福祉施設】&#10;一人当たり面積">
          <a:extLst>
            <a:ext uri="{FF2B5EF4-FFF2-40B4-BE49-F238E27FC236}">
              <a16:creationId xmlns:a16="http://schemas.microsoft.com/office/drawing/2014/main" id="{00000000-0008-0000-1000-000075010000}"/>
            </a:ext>
          </a:extLst>
        </xdr:cNvPr>
        <xdr:cNvSpPr txBox="1"/>
      </xdr:nvSpPr>
      <xdr:spPr>
        <a:xfrm>
          <a:off x="7626350" y="14131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82550</xdr:rowOff>
    </xdr:from>
    <xdr:ext cx="468630" cy="259080"/>
    <xdr:sp macro="" textlink="">
      <xdr:nvSpPr>
        <xdr:cNvPr id="374" name="n_4aveValue【福祉施設】&#10;一人当たり面積">
          <a:extLst>
            <a:ext uri="{FF2B5EF4-FFF2-40B4-BE49-F238E27FC236}">
              <a16:creationId xmlns:a16="http://schemas.microsoft.com/office/drawing/2014/main" id="{00000000-0008-0000-1000-000076010000}"/>
            </a:ext>
          </a:extLst>
        </xdr:cNvPr>
        <xdr:cNvSpPr txBox="1"/>
      </xdr:nvSpPr>
      <xdr:spPr>
        <a:xfrm>
          <a:off x="6737350" y="14141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106045</xdr:rowOff>
    </xdr:from>
    <xdr:ext cx="469900" cy="259080"/>
    <xdr:sp macro="" textlink="">
      <xdr:nvSpPr>
        <xdr:cNvPr id="375" name="n_1mainValue【福祉施設】&#10;一人当たり面積">
          <a:extLst>
            <a:ext uri="{FF2B5EF4-FFF2-40B4-BE49-F238E27FC236}">
              <a16:creationId xmlns:a16="http://schemas.microsoft.com/office/drawing/2014/main" id="{00000000-0008-0000-1000-000077010000}"/>
            </a:ext>
          </a:extLst>
        </xdr:cNvPr>
        <xdr:cNvSpPr txBox="1"/>
      </xdr:nvSpPr>
      <xdr:spPr>
        <a:xfrm>
          <a:off x="939165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106045</xdr:rowOff>
    </xdr:from>
    <xdr:ext cx="468630" cy="259080"/>
    <xdr:sp macro="" textlink="">
      <xdr:nvSpPr>
        <xdr:cNvPr id="376" name="n_2mainValue【福祉施設】&#10;一人当たり面積">
          <a:extLst>
            <a:ext uri="{FF2B5EF4-FFF2-40B4-BE49-F238E27FC236}">
              <a16:creationId xmlns:a16="http://schemas.microsoft.com/office/drawing/2014/main" id="{00000000-0008-0000-1000-000078010000}"/>
            </a:ext>
          </a:extLst>
        </xdr:cNvPr>
        <xdr:cNvSpPr txBox="1"/>
      </xdr:nvSpPr>
      <xdr:spPr>
        <a:xfrm>
          <a:off x="8515350" y="14850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109220</xdr:rowOff>
    </xdr:from>
    <xdr:ext cx="468630" cy="257810"/>
    <xdr:sp macro="" textlink="">
      <xdr:nvSpPr>
        <xdr:cNvPr id="377" name="n_3mainValue【福祉施設】&#10;一人当たり面積">
          <a:extLst>
            <a:ext uri="{FF2B5EF4-FFF2-40B4-BE49-F238E27FC236}">
              <a16:creationId xmlns:a16="http://schemas.microsoft.com/office/drawing/2014/main" id="{00000000-0008-0000-1000-000079010000}"/>
            </a:ext>
          </a:extLst>
        </xdr:cNvPr>
        <xdr:cNvSpPr txBox="1"/>
      </xdr:nvSpPr>
      <xdr:spPr>
        <a:xfrm>
          <a:off x="7626350" y="148539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109220</xdr:rowOff>
    </xdr:from>
    <xdr:ext cx="468630" cy="257810"/>
    <xdr:sp macro="" textlink="">
      <xdr:nvSpPr>
        <xdr:cNvPr id="378" name="n_4mainValue【福祉施設】&#10;一人当たり面積">
          <a:extLst>
            <a:ext uri="{FF2B5EF4-FFF2-40B4-BE49-F238E27FC236}">
              <a16:creationId xmlns:a16="http://schemas.microsoft.com/office/drawing/2014/main" id="{00000000-0008-0000-1000-00007A010000}"/>
            </a:ext>
          </a:extLst>
        </xdr:cNvPr>
        <xdr:cNvSpPr txBox="1"/>
      </xdr:nvSpPr>
      <xdr:spPr>
        <a:xfrm>
          <a:off x="6737350" y="148539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10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1000-000084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1000-000085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1000-000086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1000-000087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1000-000088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1000-000089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10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10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10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1000-000094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1000-000095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1000-000096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1000-000097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1000-000098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1000-000099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10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10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1000-00009C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1000-00009D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1000-00009E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1000-00009F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1000-0000A0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1000-0000A1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10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21" name="テキスト ボックス 420">
          <a:extLst>
            <a:ext uri="{FF2B5EF4-FFF2-40B4-BE49-F238E27FC236}">
              <a16:creationId xmlns:a16="http://schemas.microsoft.com/office/drawing/2014/main" id="{00000000-0008-0000-1000-0000A5010000}"/>
            </a:ext>
          </a:extLst>
        </xdr:cNvPr>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423" name="テキスト ボックス 422">
          <a:extLst>
            <a:ext uri="{FF2B5EF4-FFF2-40B4-BE49-F238E27FC236}">
              <a16:creationId xmlns:a16="http://schemas.microsoft.com/office/drawing/2014/main" id="{00000000-0008-0000-1000-0000A7010000}"/>
            </a:ext>
          </a:extLst>
        </xdr:cNvPr>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25" name="テキスト ボックス 424">
          <a:extLst>
            <a:ext uri="{FF2B5EF4-FFF2-40B4-BE49-F238E27FC236}">
              <a16:creationId xmlns:a16="http://schemas.microsoft.com/office/drawing/2014/main" id="{00000000-0008-0000-1000-0000A901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427" name="テキスト ボックス 426">
          <a:extLst>
            <a:ext uri="{FF2B5EF4-FFF2-40B4-BE49-F238E27FC236}">
              <a16:creationId xmlns:a16="http://schemas.microsoft.com/office/drawing/2014/main" id="{00000000-0008-0000-1000-0000AB010000}"/>
            </a:ext>
          </a:extLst>
        </xdr:cNvPr>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29" name="テキスト ボックス 428">
          <a:extLst>
            <a:ext uri="{FF2B5EF4-FFF2-40B4-BE49-F238E27FC236}">
              <a16:creationId xmlns:a16="http://schemas.microsoft.com/office/drawing/2014/main" id="{00000000-0008-0000-1000-0000AD01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30" name="直線コネクタ 429">
          <a:extLst>
            <a:ext uri="{FF2B5EF4-FFF2-40B4-BE49-F238E27FC236}">
              <a16:creationId xmlns:a16="http://schemas.microsoft.com/office/drawing/2014/main" id="{00000000-0008-0000-1000-0000AE01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431" name="テキスト ボックス 430">
          <a:extLst>
            <a:ext uri="{FF2B5EF4-FFF2-40B4-BE49-F238E27FC236}">
              <a16:creationId xmlns:a16="http://schemas.microsoft.com/office/drawing/2014/main" id="{00000000-0008-0000-1000-0000AF010000}"/>
            </a:ext>
          </a:extLst>
        </xdr:cNvPr>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32" name="直線コネクタ 431">
          <a:extLst>
            <a:ext uri="{FF2B5EF4-FFF2-40B4-BE49-F238E27FC236}">
              <a16:creationId xmlns:a16="http://schemas.microsoft.com/office/drawing/2014/main" id="{00000000-0008-0000-1000-0000B001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1000-0000B201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0000000-0008-0000-1000-0000B301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40640</xdr:rowOff>
    </xdr:to>
    <xdr:cxnSp macro="">
      <xdr:nvCxnSpPr>
        <xdr:cNvPr id="436" name="直線コネクタ 435">
          <a:extLst>
            <a:ext uri="{FF2B5EF4-FFF2-40B4-BE49-F238E27FC236}">
              <a16:creationId xmlns:a16="http://schemas.microsoft.com/office/drawing/2014/main" id="{00000000-0008-0000-1000-0000B4010000}"/>
            </a:ext>
          </a:extLst>
        </xdr:cNvPr>
        <xdr:cNvCxnSpPr/>
      </xdr:nvCxnSpPr>
      <xdr:spPr>
        <a:xfrm flipV="1">
          <a:off x="16318865" y="947039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44450</xdr:rowOff>
    </xdr:from>
    <xdr:ext cx="405130" cy="259080"/>
    <xdr:sp macro="" textlink="">
      <xdr:nvSpPr>
        <xdr:cNvPr id="437" name="【保健センター・保健所】&#10;有形固定資産減価償却率最小値テキスト">
          <a:extLst>
            <a:ext uri="{FF2B5EF4-FFF2-40B4-BE49-F238E27FC236}">
              <a16:creationId xmlns:a16="http://schemas.microsoft.com/office/drawing/2014/main" id="{00000000-0008-0000-1000-0000B5010000}"/>
            </a:ext>
          </a:extLst>
        </xdr:cNvPr>
        <xdr:cNvSpPr txBox="1"/>
      </xdr:nvSpPr>
      <xdr:spPr>
        <a:xfrm>
          <a:off x="16357600" y="1101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40640</xdr:rowOff>
    </xdr:from>
    <xdr:to>
      <xdr:col>86</xdr:col>
      <xdr:colOff>25400</xdr:colOff>
      <xdr:row>64</xdr:row>
      <xdr:rowOff>40640</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a:off x="16230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439" name="【保健センター・保健所】&#10;有形固定資産減価償却率最大値テキスト">
          <a:extLst>
            <a:ext uri="{FF2B5EF4-FFF2-40B4-BE49-F238E27FC236}">
              <a16:creationId xmlns:a16="http://schemas.microsoft.com/office/drawing/2014/main" id="{00000000-0008-0000-1000-0000B7010000}"/>
            </a:ext>
          </a:extLst>
        </xdr:cNvPr>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167640</xdr:rowOff>
    </xdr:from>
    <xdr:ext cx="405130" cy="257810"/>
    <xdr:sp macro="" textlink="">
      <xdr:nvSpPr>
        <xdr:cNvPr id="441" name="【保健センター・保健所】&#10;有形固定資産減価償却率平均値テキスト">
          <a:extLst>
            <a:ext uri="{FF2B5EF4-FFF2-40B4-BE49-F238E27FC236}">
              <a16:creationId xmlns:a16="http://schemas.microsoft.com/office/drawing/2014/main" id="{00000000-0008-0000-1000-0000B9010000}"/>
            </a:ext>
          </a:extLst>
        </xdr:cNvPr>
        <xdr:cNvSpPr txBox="1"/>
      </xdr:nvSpPr>
      <xdr:spPr>
        <a:xfrm>
          <a:off x="16357600" y="102831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42" name="フローチャート: 判断 441">
          <a:extLst>
            <a:ext uri="{FF2B5EF4-FFF2-40B4-BE49-F238E27FC236}">
              <a16:creationId xmlns:a16="http://schemas.microsoft.com/office/drawing/2014/main" id="{00000000-0008-0000-1000-0000BA01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43" name="フローチャート: 判断 442">
          <a:extLst>
            <a:ext uri="{FF2B5EF4-FFF2-40B4-BE49-F238E27FC236}">
              <a16:creationId xmlns:a16="http://schemas.microsoft.com/office/drawing/2014/main" id="{00000000-0008-0000-1000-0000BB01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44" name="フローチャート: 判断 443">
          <a:extLst>
            <a:ext uri="{FF2B5EF4-FFF2-40B4-BE49-F238E27FC236}">
              <a16:creationId xmlns:a16="http://schemas.microsoft.com/office/drawing/2014/main" id="{00000000-0008-0000-1000-0000BC010000}"/>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106045</xdr:rowOff>
    </xdr:from>
    <xdr:to>
      <xdr:col>72</xdr:col>
      <xdr:colOff>38100</xdr:colOff>
      <xdr:row>60</xdr:row>
      <xdr:rowOff>36195</xdr:rowOff>
    </xdr:to>
    <xdr:sp macro="" textlink="">
      <xdr:nvSpPr>
        <xdr:cNvPr id="445" name="フローチャート: 判断 444">
          <a:extLst>
            <a:ext uri="{FF2B5EF4-FFF2-40B4-BE49-F238E27FC236}">
              <a16:creationId xmlns:a16="http://schemas.microsoft.com/office/drawing/2014/main" id="{00000000-0008-0000-1000-0000BD010000}"/>
            </a:ext>
          </a:extLst>
        </xdr:cNvPr>
        <xdr:cNvSpPr/>
      </xdr:nvSpPr>
      <xdr:spPr>
        <a:xfrm>
          <a:off x="13652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92710</xdr:rowOff>
    </xdr:from>
    <xdr:to>
      <xdr:col>67</xdr:col>
      <xdr:colOff>101600</xdr:colOff>
      <xdr:row>60</xdr:row>
      <xdr:rowOff>22860</xdr:rowOff>
    </xdr:to>
    <xdr:sp macro="" textlink="">
      <xdr:nvSpPr>
        <xdr:cNvPr id="446" name="フローチャート: 判断 445">
          <a:extLst>
            <a:ext uri="{FF2B5EF4-FFF2-40B4-BE49-F238E27FC236}">
              <a16:creationId xmlns:a16="http://schemas.microsoft.com/office/drawing/2014/main" id="{00000000-0008-0000-1000-0000BE010000}"/>
            </a:ext>
          </a:extLst>
        </xdr:cNvPr>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12700</xdr:rowOff>
    </xdr:from>
    <xdr:to>
      <xdr:col>85</xdr:col>
      <xdr:colOff>177800</xdr:colOff>
      <xdr:row>60</xdr:row>
      <xdr:rowOff>114300</xdr:rowOff>
    </xdr:to>
    <xdr:sp macro="" textlink="">
      <xdr:nvSpPr>
        <xdr:cNvPr id="452" name="楕円 451">
          <a:extLst>
            <a:ext uri="{FF2B5EF4-FFF2-40B4-BE49-F238E27FC236}">
              <a16:creationId xmlns:a16="http://schemas.microsoft.com/office/drawing/2014/main" id="{00000000-0008-0000-1000-0000C4010000}"/>
            </a:ext>
          </a:extLst>
        </xdr:cNvPr>
        <xdr:cNvSpPr/>
      </xdr:nvSpPr>
      <xdr:spPr>
        <a:xfrm>
          <a:off x="162687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35560</xdr:rowOff>
    </xdr:from>
    <xdr:ext cx="405130" cy="259080"/>
    <xdr:sp macro="" textlink="">
      <xdr:nvSpPr>
        <xdr:cNvPr id="453" name="【保健センター・保健所】&#10;有形固定資産減価償却率該当値テキスト">
          <a:extLst>
            <a:ext uri="{FF2B5EF4-FFF2-40B4-BE49-F238E27FC236}">
              <a16:creationId xmlns:a16="http://schemas.microsoft.com/office/drawing/2014/main" id="{00000000-0008-0000-1000-0000C5010000}"/>
            </a:ext>
          </a:extLst>
        </xdr:cNvPr>
        <xdr:cNvSpPr txBox="1"/>
      </xdr:nvSpPr>
      <xdr:spPr>
        <a:xfrm>
          <a:off x="16357600" y="10151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151765</xdr:rowOff>
    </xdr:from>
    <xdr:to>
      <xdr:col>81</xdr:col>
      <xdr:colOff>101600</xdr:colOff>
      <xdr:row>60</xdr:row>
      <xdr:rowOff>81915</xdr:rowOff>
    </xdr:to>
    <xdr:sp macro="" textlink="">
      <xdr:nvSpPr>
        <xdr:cNvPr id="454" name="楕円 453">
          <a:extLst>
            <a:ext uri="{FF2B5EF4-FFF2-40B4-BE49-F238E27FC236}">
              <a16:creationId xmlns:a16="http://schemas.microsoft.com/office/drawing/2014/main" id="{00000000-0008-0000-1000-0000C6010000}"/>
            </a:ext>
          </a:extLst>
        </xdr:cNvPr>
        <xdr:cNvSpPr/>
      </xdr:nvSpPr>
      <xdr:spPr>
        <a:xfrm>
          <a:off x="154305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31115</xdr:rowOff>
    </xdr:from>
    <xdr:to>
      <xdr:col>85</xdr:col>
      <xdr:colOff>127000</xdr:colOff>
      <xdr:row>60</xdr:row>
      <xdr:rowOff>63500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15481300" y="103181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56" name="楕円 455">
          <a:extLst>
            <a:ext uri="{FF2B5EF4-FFF2-40B4-BE49-F238E27FC236}">
              <a16:creationId xmlns:a16="http://schemas.microsoft.com/office/drawing/2014/main" id="{00000000-0008-0000-1000-0000C8010000}"/>
            </a:ext>
          </a:extLst>
        </xdr:cNvPr>
        <xdr:cNvSpPr/>
      </xdr:nvSpPr>
      <xdr:spPr>
        <a:xfrm>
          <a:off x="14541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31115</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14592300" y="10285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458" name="楕円 457">
          <a:extLst>
            <a:ext uri="{FF2B5EF4-FFF2-40B4-BE49-F238E27FC236}">
              <a16:creationId xmlns:a16="http://schemas.microsoft.com/office/drawing/2014/main" id="{00000000-0008-0000-1000-0000CA010000}"/>
            </a:ext>
          </a:extLst>
        </xdr:cNvPr>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59</xdr:row>
      <xdr:rowOff>169545</xdr:rowOff>
    </xdr:to>
    <xdr:cxnSp macro="">
      <xdr:nvCxnSpPr>
        <xdr:cNvPr id="459" name="直線コネクタ 458">
          <a:extLst>
            <a:ext uri="{FF2B5EF4-FFF2-40B4-BE49-F238E27FC236}">
              <a16:creationId xmlns:a16="http://schemas.microsoft.com/office/drawing/2014/main" id="{00000000-0008-0000-1000-0000CB010000}"/>
            </a:ext>
          </a:extLst>
        </xdr:cNvPr>
        <xdr:cNvCxnSpPr/>
      </xdr:nvCxnSpPr>
      <xdr:spPr>
        <a:xfrm>
          <a:off x="13703300" y="102641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65405</xdr:rowOff>
    </xdr:from>
    <xdr:to>
      <xdr:col>67</xdr:col>
      <xdr:colOff>101600</xdr:colOff>
      <xdr:row>59</xdr:row>
      <xdr:rowOff>167005</xdr:rowOff>
    </xdr:to>
    <xdr:sp macro="" textlink="">
      <xdr:nvSpPr>
        <xdr:cNvPr id="460" name="楕円 459">
          <a:extLst>
            <a:ext uri="{FF2B5EF4-FFF2-40B4-BE49-F238E27FC236}">
              <a16:creationId xmlns:a16="http://schemas.microsoft.com/office/drawing/2014/main" id="{00000000-0008-0000-1000-0000CC010000}"/>
            </a:ext>
          </a:extLst>
        </xdr:cNvPr>
        <xdr:cNvSpPr/>
      </xdr:nvSpPr>
      <xdr:spPr>
        <a:xfrm>
          <a:off x="12763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116205</xdr:rowOff>
    </xdr:from>
    <xdr:to>
      <xdr:col>71</xdr:col>
      <xdr:colOff>177800</xdr:colOff>
      <xdr:row>59</xdr:row>
      <xdr:rowOff>148590</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a:off x="12814300" y="102317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110490</xdr:rowOff>
    </xdr:from>
    <xdr:ext cx="405130" cy="257810"/>
    <xdr:sp macro="" textlink="">
      <xdr:nvSpPr>
        <xdr:cNvPr id="462" name="n_1aveValue【保健センター・保健所】&#10;有形固定資産減価償却率">
          <a:extLst>
            <a:ext uri="{FF2B5EF4-FFF2-40B4-BE49-F238E27FC236}">
              <a16:creationId xmlns:a16="http://schemas.microsoft.com/office/drawing/2014/main" id="{00000000-0008-0000-1000-0000CE010000}"/>
            </a:ext>
          </a:extLst>
        </xdr:cNvPr>
        <xdr:cNvSpPr txBox="1"/>
      </xdr:nvSpPr>
      <xdr:spPr>
        <a:xfrm>
          <a:off x="15266035" y="103974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66675</xdr:rowOff>
    </xdr:from>
    <xdr:ext cx="403860" cy="257810"/>
    <xdr:sp macro="" textlink="">
      <xdr:nvSpPr>
        <xdr:cNvPr id="463" name="n_2aveValue【保健センター・保健所】&#10;有形固定資産減価償却率">
          <a:extLst>
            <a:ext uri="{FF2B5EF4-FFF2-40B4-BE49-F238E27FC236}">
              <a16:creationId xmlns:a16="http://schemas.microsoft.com/office/drawing/2014/main" id="{00000000-0008-0000-1000-0000CF010000}"/>
            </a:ext>
          </a:extLst>
        </xdr:cNvPr>
        <xdr:cNvSpPr txBox="1"/>
      </xdr:nvSpPr>
      <xdr:spPr>
        <a:xfrm>
          <a:off x="14389735" y="10353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27305</xdr:rowOff>
    </xdr:from>
    <xdr:ext cx="403860" cy="259080"/>
    <xdr:sp macro="" textlink="">
      <xdr:nvSpPr>
        <xdr:cNvPr id="464" name="n_3aveValue【保健センター・保健所】&#10;有形固定資産減価償却率">
          <a:extLst>
            <a:ext uri="{FF2B5EF4-FFF2-40B4-BE49-F238E27FC236}">
              <a16:creationId xmlns:a16="http://schemas.microsoft.com/office/drawing/2014/main" id="{00000000-0008-0000-1000-0000D0010000}"/>
            </a:ext>
          </a:extLst>
        </xdr:cNvPr>
        <xdr:cNvSpPr txBox="1"/>
      </xdr:nvSpPr>
      <xdr:spPr>
        <a:xfrm>
          <a:off x="13500735" y="10314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13970</xdr:rowOff>
    </xdr:from>
    <xdr:ext cx="403860" cy="259080"/>
    <xdr:sp macro="" textlink="">
      <xdr:nvSpPr>
        <xdr:cNvPr id="465" name="n_4aveValue【保健センター・保健所】&#10;有形固定資産減価償却率">
          <a:extLst>
            <a:ext uri="{FF2B5EF4-FFF2-40B4-BE49-F238E27FC236}">
              <a16:creationId xmlns:a16="http://schemas.microsoft.com/office/drawing/2014/main" id="{00000000-0008-0000-1000-0000D1010000}"/>
            </a:ext>
          </a:extLst>
        </xdr:cNvPr>
        <xdr:cNvSpPr txBox="1"/>
      </xdr:nvSpPr>
      <xdr:spPr>
        <a:xfrm>
          <a:off x="12611735" y="10300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98425</xdr:rowOff>
    </xdr:from>
    <xdr:ext cx="405130" cy="257810"/>
    <xdr:sp macro="" textlink="">
      <xdr:nvSpPr>
        <xdr:cNvPr id="466" name="n_1mainValue【保健センター・保健所】&#10;有形固定資産減価償却率">
          <a:extLst>
            <a:ext uri="{FF2B5EF4-FFF2-40B4-BE49-F238E27FC236}">
              <a16:creationId xmlns:a16="http://schemas.microsoft.com/office/drawing/2014/main" id="{00000000-0008-0000-1000-0000D2010000}"/>
            </a:ext>
          </a:extLst>
        </xdr:cNvPr>
        <xdr:cNvSpPr txBox="1"/>
      </xdr:nvSpPr>
      <xdr:spPr>
        <a:xfrm>
          <a:off x="15266035" y="10042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65405</xdr:rowOff>
    </xdr:from>
    <xdr:ext cx="403860" cy="257810"/>
    <xdr:sp macro="" textlink="">
      <xdr:nvSpPr>
        <xdr:cNvPr id="467" name="n_2mainValue【保健センター・保健所】&#10;有形固定資産減価償却率">
          <a:extLst>
            <a:ext uri="{FF2B5EF4-FFF2-40B4-BE49-F238E27FC236}">
              <a16:creationId xmlns:a16="http://schemas.microsoft.com/office/drawing/2014/main" id="{00000000-0008-0000-1000-0000D3010000}"/>
            </a:ext>
          </a:extLst>
        </xdr:cNvPr>
        <xdr:cNvSpPr txBox="1"/>
      </xdr:nvSpPr>
      <xdr:spPr>
        <a:xfrm>
          <a:off x="14389735" y="10009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44450</xdr:rowOff>
    </xdr:from>
    <xdr:ext cx="403860" cy="259080"/>
    <xdr:sp macro="" textlink="">
      <xdr:nvSpPr>
        <xdr:cNvPr id="468" name="n_3mainValue【保健センター・保健所】&#10;有形固定資産減価償却率">
          <a:extLst>
            <a:ext uri="{FF2B5EF4-FFF2-40B4-BE49-F238E27FC236}">
              <a16:creationId xmlns:a16="http://schemas.microsoft.com/office/drawing/2014/main" id="{00000000-0008-0000-1000-0000D4010000}"/>
            </a:ext>
          </a:extLst>
        </xdr:cNvPr>
        <xdr:cNvSpPr txBox="1"/>
      </xdr:nvSpPr>
      <xdr:spPr>
        <a:xfrm>
          <a:off x="13500735" y="9988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12065</xdr:rowOff>
    </xdr:from>
    <xdr:ext cx="403860" cy="259080"/>
    <xdr:sp macro="" textlink="">
      <xdr:nvSpPr>
        <xdr:cNvPr id="469" name="n_4mainValue【保健センター・保健所】&#10;有形固定資産減価償却率">
          <a:extLst>
            <a:ext uri="{FF2B5EF4-FFF2-40B4-BE49-F238E27FC236}">
              <a16:creationId xmlns:a16="http://schemas.microsoft.com/office/drawing/2014/main" id="{00000000-0008-0000-1000-0000D5010000}"/>
            </a:ext>
          </a:extLst>
        </xdr:cNvPr>
        <xdr:cNvSpPr txBox="1"/>
      </xdr:nvSpPr>
      <xdr:spPr>
        <a:xfrm>
          <a:off x="12611735" y="9956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1000-0000DA01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1000-0000DB01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1000-0000DC01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1000-0000DD01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78" name="テキスト ボックス 477">
          <a:extLst>
            <a:ext uri="{FF2B5EF4-FFF2-40B4-BE49-F238E27FC236}">
              <a16:creationId xmlns:a16="http://schemas.microsoft.com/office/drawing/2014/main" id="{00000000-0008-0000-1000-0000DE010000}"/>
            </a:ext>
          </a:extLst>
        </xdr:cNvPr>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485" name="テキスト ボックス 484">
          <a:extLst>
            <a:ext uri="{FF2B5EF4-FFF2-40B4-BE49-F238E27FC236}">
              <a16:creationId xmlns:a16="http://schemas.microsoft.com/office/drawing/2014/main" id="{00000000-0008-0000-1000-0000E5010000}"/>
            </a:ext>
          </a:extLst>
        </xdr:cNvPr>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487" name="テキスト ボックス 486">
          <a:extLst>
            <a:ext uri="{FF2B5EF4-FFF2-40B4-BE49-F238E27FC236}">
              <a16:creationId xmlns:a16="http://schemas.microsoft.com/office/drawing/2014/main" id="{00000000-0008-0000-1000-0000E7010000}"/>
            </a:ext>
          </a:extLst>
        </xdr:cNvPr>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00000000-0008-0000-1000-0000EC01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167640</xdr:rowOff>
    </xdr:from>
    <xdr:to>
      <xdr:col>116</xdr:col>
      <xdr:colOff>62865</xdr:colOff>
      <xdr:row>64</xdr:row>
      <xdr:rowOff>53340</xdr:rowOff>
    </xdr:to>
    <xdr:cxnSp macro="">
      <xdr:nvCxnSpPr>
        <xdr:cNvPr id="493" name="直線コネクタ 492">
          <a:extLst>
            <a:ext uri="{FF2B5EF4-FFF2-40B4-BE49-F238E27FC236}">
              <a16:creationId xmlns:a16="http://schemas.microsoft.com/office/drawing/2014/main" id="{00000000-0008-0000-1000-0000ED010000}"/>
            </a:ext>
          </a:extLst>
        </xdr:cNvPr>
        <xdr:cNvCxnSpPr/>
      </xdr:nvCxnSpPr>
      <xdr:spPr>
        <a:xfrm flipV="1">
          <a:off x="22160865" y="942594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494" name="【保健センター・保健所】&#10;一人当たり面積最小値テキスト">
          <a:extLst>
            <a:ext uri="{FF2B5EF4-FFF2-40B4-BE49-F238E27FC236}">
              <a16:creationId xmlns:a16="http://schemas.microsoft.com/office/drawing/2014/main" id="{00000000-0008-0000-1000-0000EE010000}"/>
            </a:ext>
          </a:extLst>
        </xdr:cNvPr>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114300</xdr:rowOff>
    </xdr:from>
    <xdr:ext cx="469900" cy="259080"/>
    <xdr:sp macro="" textlink="">
      <xdr:nvSpPr>
        <xdr:cNvPr id="496" name="【保健センター・保健所】&#10;一人当たり面積最大値テキスト">
          <a:extLst>
            <a:ext uri="{FF2B5EF4-FFF2-40B4-BE49-F238E27FC236}">
              <a16:creationId xmlns:a16="http://schemas.microsoft.com/office/drawing/2014/main" id="{00000000-0008-0000-1000-0000F0010000}"/>
            </a:ext>
          </a:extLst>
        </xdr:cNvPr>
        <xdr:cNvSpPr txBox="1"/>
      </xdr:nvSpPr>
      <xdr:spPr>
        <a:xfrm>
          <a:off x="22199600" y="920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22072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162560</xdr:rowOff>
    </xdr:from>
    <xdr:ext cx="469900" cy="259080"/>
    <xdr:sp macro="" textlink="">
      <xdr:nvSpPr>
        <xdr:cNvPr id="498" name="【保健センター・保健所】&#10;一人当たり面積平均値テキスト">
          <a:extLst>
            <a:ext uri="{FF2B5EF4-FFF2-40B4-BE49-F238E27FC236}">
              <a16:creationId xmlns:a16="http://schemas.microsoft.com/office/drawing/2014/main" id="{00000000-0008-0000-1000-0000F2010000}"/>
            </a:ext>
          </a:extLst>
        </xdr:cNvPr>
        <xdr:cNvSpPr txBox="1"/>
      </xdr:nvSpPr>
      <xdr:spPr>
        <a:xfrm>
          <a:off x="22199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499" name="フローチャート: 判断 498">
          <a:extLst>
            <a:ext uri="{FF2B5EF4-FFF2-40B4-BE49-F238E27FC236}">
              <a16:creationId xmlns:a16="http://schemas.microsoft.com/office/drawing/2014/main" id="{00000000-0008-0000-1000-0000F301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500" name="フローチャート: 判断 499">
          <a:extLst>
            <a:ext uri="{FF2B5EF4-FFF2-40B4-BE49-F238E27FC236}">
              <a16:creationId xmlns:a16="http://schemas.microsoft.com/office/drawing/2014/main" id="{00000000-0008-0000-1000-0000F401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501" name="フローチャート: 判断 500">
          <a:extLst>
            <a:ext uri="{FF2B5EF4-FFF2-40B4-BE49-F238E27FC236}">
              <a16:creationId xmlns:a16="http://schemas.microsoft.com/office/drawing/2014/main" id="{00000000-0008-0000-1000-0000F501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502" name="フローチャート: 判断 501">
          <a:extLst>
            <a:ext uri="{FF2B5EF4-FFF2-40B4-BE49-F238E27FC236}">
              <a16:creationId xmlns:a16="http://schemas.microsoft.com/office/drawing/2014/main" id="{00000000-0008-0000-1000-0000F601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03" name="フローチャート: 判断 502">
          <a:extLst>
            <a:ext uri="{FF2B5EF4-FFF2-40B4-BE49-F238E27FC236}">
              <a16:creationId xmlns:a16="http://schemas.microsoft.com/office/drawing/2014/main" id="{00000000-0008-0000-1000-0000F701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509" name="楕円 508">
          <a:extLst>
            <a:ext uri="{FF2B5EF4-FFF2-40B4-BE49-F238E27FC236}">
              <a16:creationId xmlns:a16="http://schemas.microsoft.com/office/drawing/2014/main" id="{00000000-0008-0000-1000-0000FD010000}"/>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15240</xdr:rowOff>
    </xdr:from>
    <xdr:ext cx="469900" cy="259080"/>
    <xdr:sp macro="" textlink="">
      <xdr:nvSpPr>
        <xdr:cNvPr id="510" name="【保健センター・保健所】&#10;一人当たり面積該当値テキスト">
          <a:extLst>
            <a:ext uri="{FF2B5EF4-FFF2-40B4-BE49-F238E27FC236}">
              <a16:creationId xmlns:a16="http://schemas.microsoft.com/office/drawing/2014/main" id="{00000000-0008-0000-1000-0000FE010000}"/>
            </a:ext>
          </a:extLst>
        </xdr:cNvPr>
        <xdr:cNvSpPr txBox="1"/>
      </xdr:nvSpPr>
      <xdr:spPr>
        <a:xfrm>
          <a:off x="22199600" y="1081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511" name="楕円 510">
          <a:extLst>
            <a:ext uri="{FF2B5EF4-FFF2-40B4-BE49-F238E27FC236}">
              <a16:creationId xmlns:a16="http://schemas.microsoft.com/office/drawing/2014/main" id="{00000000-0008-0000-1000-0000FF010000}"/>
            </a:ext>
          </a:extLst>
        </xdr:cNvPr>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21323300" y="1088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513" name="楕円 512">
          <a:extLst>
            <a:ext uri="{FF2B5EF4-FFF2-40B4-BE49-F238E27FC236}">
              <a16:creationId xmlns:a16="http://schemas.microsoft.com/office/drawing/2014/main" id="{00000000-0008-0000-1000-000001020000}"/>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20434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515" name="楕円 514">
          <a:extLst>
            <a:ext uri="{FF2B5EF4-FFF2-40B4-BE49-F238E27FC236}">
              <a16:creationId xmlns:a16="http://schemas.microsoft.com/office/drawing/2014/main" id="{00000000-0008-0000-1000-000003020000}"/>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9545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517" name="楕円 516">
          <a:extLst>
            <a:ext uri="{FF2B5EF4-FFF2-40B4-BE49-F238E27FC236}">
              <a16:creationId xmlns:a16="http://schemas.microsoft.com/office/drawing/2014/main" id="{00000000-0008-0000-1000-000005020000}"/>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8656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82550</xdr:rowOff>
    </xdr:from>
    <xdr:ext cx="469900" cy="259080"/>
    <xdr:sp macro="" textlink="">
      <xdr:nvSpPr>
        <xdr:cNvPr id="519" name="n_1aveValue【保健センター・保健所】&#10;一人当たり面積">
          <a:extLst>
            <a:ext uri="{FF2B5EF4-FFF2-40B4-BE49-F238E27FC236}">
              <a16:creationId xmlns:a16="http://schemas.microsoft.com/office/drawing/2014/main" id="{00000000-0008-0000-1000-000007020000}"/>
            </a:ext>
          </a:extLst>
        </xdr:cNvPr>
        <xdr:cNvSpPr txBox="1"/>
      </xdr:nvSpPr>
      <xdr:spPr>
        <a:xfrm>
          <a:off x="21075650" y="1054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86360</xdr:rowOff>
    </xdr:from>
    <xdr:ext cx="468630" cy="257810"/>
    <xdr:sp macro="" textlink="">
      <xdr:nvSpPr>
        <xdr:cNvPr id="520" name="n_2aveValue【保健センター・保健所】&#10;一人当たり面積">
          <a:extLst>
            <a:ext uri="{FF2B5EF4-FFF2-40B4-BE49-F238E27FC236}">
              <a16:creationId xmlns:a16="http://schemas.microsoft.com/office/drawing/2014/main" id="{00000000-0008-0000-1000-000008020000}"/>
            </a:ext>
          </a:extLst>
        </xdr:cNvPr>
        <xdr:cNvSpPr txBox="1"/>
      </xdr:nvSpPr>
      <xdr:spPr>
        <a:xfrm>
          <a:off x="20199350" y="10544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97790</xdr:rowOff>
    </xdr:from>
    <xdr:ext cx="468630" cy="257810"/>
    <xdr:sp macro="" textlink="">
      <xdr:nvSpPr>
        <xdr:cNvPr id="521" name="n_3aveValue【保健センター・保健所】&#10;一人当たり面積">
          <a:extLst>
            <a:ext uri="{FF2B5EF4-FFF2-40B4-BE49-F238E27FC236}">
              <a16:creationId xmlns:a16="http://schemas.microsoft.com/office/drawing/2014/main" id="{00000000-0008-0000-1000-000009020000}"/>
            </a:ext>
          </a:extLst>
        </xdr:cNvPr>
        <xdr:cNvSpPr txBox="1"/>
      </xdr:nvSpPr>
      <xdr:spPr>
        <a:xfrm>
          <a:off x="19310350" y="10556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113030</xdr:rowOff>
    </xdr:from>
    <xdr:ext cx="468630" cy="259080"/>
    <xdr:sp macro="" textlink="">
      <xdr:nvSpPr>
        <xdr:cNvPr id="522" name="n_4aveValue【保健センター・保健所】&#10;一人当たり面積">
          <a:extLst>
            <a:ext uri="{FF2B5EF4-FFF2-40B4-BE49-F238E27FC236}">
              <a16:creationId xmlns:a16="http://schemas.microsoft.com/office/drawing/2014/main" id="{00000000-0008-0000-1000-00000A020000}"/>
            </a:ext>
          </a:extLst>
        </xdr:cNvPr>
        <xdr:cNvSpPr txBox="1"/>
      </xdr:nvSpPr>
      <xdr:spPr>
        <a:xfrm>
          <a:off x="18421350" y="10571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129540</xdr:rowOff>
    </xdr:from>
    <xdr:ext cx="469900" cy="259080"/>
    <xdr:sp macro="" textlink="">
      <xdr:nvSpPr>
        <xdr:cNvPr id="523" name="n_1mainValue【保健センター・保健所】&#10;一人当たり面積">
          <a:extLst>
            <a:ext uri="{FF2B5EF4-FFF2-40B4-BE49-F238E27FC236}">
              <a16:creationId xmlns:a16="http://schemas.microsoft.com/office/drawing/2014/main" id="{00000000-0008-0000-1000-00000B020000}"/>
            </a:ext>
          </a:extLst>
        </xdr:cNvPr>
        <xdr:cNvSpPr txBox="1"/>
      </xdr:nvSpPr>
      <xdr:spPr>
        <a:xfrm>
          <a:off x="2107565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129540</xdr:rowOff>
    </xdr:from>
    <xdr:ext cx="468630" cy="259080"/>
    <xdr:sp macro="" textlink="">
      <xdr:nvSpPr>
        <xdr:cNvPr id="524" name="n_2mainValue【保健センター・保健所】&#10;一人当たり面積">
          <a:extLst>
            <a:ext uri="{FF2B5EF4-FFF2-40B4-BE49-F238E27FC236}">
              <a16:creationId xmlns:a16="http://schemas.microsoft.com/office/drawing/2014/main" id="{00000000-0008-0000-1000-00000C020000}"/>
            </a:ext>
          </a:extLst>
        </xdr:cNvPr>
        <xdr:cNvSpPr txBox="1"/>
      </xdr:nvSpPr>
      <xdr:spPr>
        <a:xfrm>
          <a:off x="20199350" y="10930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129540</xdr:rowOff>
    </xdr:from>
    <xdr:ext cx="468630" cy="259080"/>
    <xdr:sp macro="" textlink="">
      <xdr:nvSpPr>
        <xdr:cNvPr id="525" name="n_3mainValue【保健センター・保健所】&#10;一人当たり面積">
          <a:extLst>
            <a:ext uri="{FF2B5EF4-FFF2-40B4-BE49-F238E27FC236}">
              <a16:creationId xmlns:a16="http://schemas.microsoft.com/office/drawing/2014/main" id="{00000000-0008-0000-1000-00000D020000}"/>
            </a:ext>
          </a:extLst>
        </xdr:cNvPr>
        <xdr:cNvSpPr txBox="1"/>
      </xdr:nvSpPr>
      <xdr:spPr>
        <a:xfrm>
          <a:off x="19310350" y="10930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129540</xdr:rowOff>
    </xdr:from>
    <xdr:ext cx="468630" cy="259080"/>
    <xdr:sp macro="" textlink="">
      <xdr:nvSpPr>
        <xdr:cNvPr id="526" name="n_4mainValue【保健センター・保健所】&#10;一人当たり面積">
          <a:extLst>
            <a:ext uri="{FF2B5EF4-FFF2-40B4-BE49-F238E27FC236}">
              <a16:creationId xmlns:a16="http://schemas.microsoft.com/office/drawing/2014/main" id="{00000000-0008-0000-1000-00000E020000}"/>
            </a:ext>
          </a:extLst>
        </xdr:cNvPr>
        <xdr:cNvSpPr txBox="1"/>
      </xdr:nvSpPr>
      <xdr:spPr>
        <a:xfrm>
          <a:off x="18421350" y="10930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1000-000013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1000-000014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1000-000015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10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37" name="テキスト ボックス 536">
          <a:extLst>
            <a:ext uri="{FF2B5EF4-FFF2-40B4-BE49-F238E27FC236}">
              <a16:creationId xmlns:a16="http://schemas.microsoft.com/office/drawing/2014/main" id="{00000000-0008-0000-1000-000019020000}"/>
            </a:ext>
          </a:extLst>
        </xdr:cNvPr>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47" name="テキスト ボックス 546">
          <a:extLst>
            <a:ext uri="{FF2B5EF4-FFF2-40B4-BE49-F238E27FC236}">
              <a16:creationId xmlns:a16="http://schemas.microsoft.com/office/drawing/2014/main" id="{00000000-0008-0000-1000-000023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549" name="テキスト ボックス 548">
          <a:extLst>
            <a:ext uri="{FF2B5EF4-FFF2-40B4-BE49-F238E27FC236}">
              <a16:creationId xmlns:a16="http://schemas.microsoft.com/office/drawing/2014/main" id="{00000000-0008-0000-1000-000025020000}"/>
            </a:ext>
          </a:extLst>
        </xdr:cNvPr>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1000-000026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133350</xdr:rowOff>
    </xdr:from>
    <xdr:to>
      <xdr:col>85</xdr:col>
      <xdr:colOff>126365</xdr:colOff>
      <xdr:row>86</xdr:row>
      <xdr:rowOff>68580</xdr:rowOff>
    </xdr:to>
    <xdr:cxnSp macro="">
      <xdr:nvCxnSpPr>
        <xdr:cNvPr id="551" name="直線コネクタ 550">
          <a:extLst>
            <a:ext uri="{FF2B5EF4-FFF2-40B4-BE49-F238E27FC236}">
              <a16:creationId xmlns:a16="http://schemas.microsoft.com/office/drawing/2014/main" id="{00000000-0008-0000-1000-000027020000}"/>
            </a:ext>
          </a:extLst>
        </xdr:cNvPr>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72390</xdr:rowOff>
    </xdr:from>
    <xdr:ext cx="405130" cy="259080"/>
    <xdr:sp macro="" textlink="">
      <xdr:nvSpPr>
        <xdr:cNvPr id="552" name="【消防施設】&#10;有形固定資産減価償却率最小値テキスト">
          <a:extLst>
            <a:ext uri="{FF2B5EF4-FFF2-40B4-BE49-F238E27FC236}">
              <a16:creationId xmlns:a16="http://schemas.microsoft.com/office/drawing/2014/main" id="{00000000-0008-0000-1000-000028020000}"/>
            </a:ext>
          </a:extLst>
        </xdr:cNvPr>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53" name="直線コネクタ 552">
          <a:extLst>
            <a:ext uri="{FF2B5EF4-FFF2-40B4-BE49-F238E27FC236}">
              <a16:creationId xmlns:a16="http://schemas.microsoft.com/office/drawing/2014/main" id="{00000000-0008-0000-1000-000029020000}"/>
            </a:ext>
          </a:extLst>
        </xdr:cNvPr>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80010</xdr:rowOff>
    </xdr:from>
    <xdr:ext cx="405130" cy="259080"/>
    <xdr:sp macro="" textlink="">
      <xdr:nvSpPr>
        <xdr:cNvPr id="554" name="【消防施設】&#10;有形固定資産減価償却率最大値テキスト">
          <a:extLst>
            <a:ext uri="{FF2B5EF4-FFF2-40B4-BE49-F238E27FC236}">
              <a16:creationId xmlns:a16="http://schemas.microsoft.com/office/drawing/2014/main" id="{00000000-0008-0000-1000-00002A020000}"/>
            </a:ext>
          </a:extLst>
        </xdr:cNvPr>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40640</xdr:rowOff>
    </xdr:from>
    <xdr:ext cx="405130" cy="257810"/>
    <xdr:sp macro="" textlink="">
      <xdr:nvSpPr>
        <xdr:cNvPr id="556" name="【消防施設】&#10;有形固定資産減価償却率平均値テキスト">
          <a:extLst>
            <a:ext uri="{FF2B5EF4-FFF2-40B4-BE49-F238E27FC236}">
              <a16:creationId xmlns:a16="http://schemas.microsoft.com/office/drawing/2014/main" id="{00000000-0008-0000-1000-00002C020000}"/>
            </a:ext>
          </a:extLst>
        </xdr:cNvPr>
        <xdr:cNvSpPr txBox="1"/>
      </xdr:nvSpPr>
      <xdr:spPr>
        <a:xfrm>
          <a:off x="16357600" y="140995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57" name="フローチャート: 判断 556">
          <a:extLst>
            <a:ext uri="{FF2B5EF4-FFF2-40B4-BE49-F238E27FC236}">
              <a16:creationId xmlns:a16="http://schemas.microsoft.com/office/drawing/2014/main" id="{00000000-0008-0000-1000-00002D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58" name="フローチャート: 判断 557">
          <a:extLst>
            <a:ext uri="{FF2B5EF4-FFF2-40B4-BE49-F238E27FC236}">
              <a16:creationId xmlns:a16="http://schemas.microsoft.com/office/drawing/2014/main" id="{00000000-0008-0000-1000-00002E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59" name="フローチャート: 判断 558">
          <a:extLst>
            <a:ext uri="{FF2B5EF4-FFF2-40B4-BE49-F238E27FC236}">
              <a16:creationId xmlns:a16="http://schemas.microsoft.com/office/drawing/2014/main" id="{00000000-0008-0000-1000-00002F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83185</xdr:rowOff>
    </xdr:to>
    <xdr:sp macro="" textlink="">
      <xdr:nvSpPr>
        <xdr:cNvPr id="560" name="フローチャート: 判断 559">
          <a:extLst>
            <a:ext uri="{FF2B5EF4-FFF2-40B4-BE49-F238E27FC236}">
              <a16:creationId xmlns:a16="http://schemas.microsoft.com/office/drawing/2014/main" id="{00000000-0008-0000-1000-000030020000}"/>
            </a:ext>
          </a:extLst>
        </xdr:cNvPr>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561" name="フローチャート: 判断 560">
          <a:extLst>
            <a:ext uri="{FF2B5EF4-FFF2-40B4-BE49-F238E27FC236}">
              <a16:creationId xmlns:a16="http://schemas.microsoft.com/office/drawing/2014/main" id="{00000000-0008-0000-1000-000031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164465</xdr:rowOff>
    </xdr:from>
    <xdr:to>
      <xdr:col>85</xdr:col>
      <xdr:colOff>177800</xdr:colOff>
      <xdr:row>80</xdr:row>
      <xdr:rowOff>94615</xdr:rowOff>
    </xdr:to>
    <xdr:sp macro="" textlink="">
      <xdr:nvSpPr>
        <xdr:cNvPr id="567" name="楕円 566">
          <a:extLst>
            <a:ext uri="{FF2B5EF4-FFF2-40B4-BE49-F238E27FC236}">
              <a16:creationId xmlns:a16="http://schemas.microsoft.com/office/drawing/2014/main" id="{00000000-0008-0000-1000-000037020000}"/>
            </a:ext>
          </a:extLst>
        </xdr:cNvPr>
        <xdr:cNvSpPr/>
      </xdr:nvSpPr>
      <xdr:spPr>
        <a:xfrm>
          <a:off x="16268700" y="137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15875</xdr:rowOff>
    </xdr:from>
    <xdr:ext cx="405130" cy="259080"/>
    <xdr:sp macro="" textlink="">
      <xdr:nvSpPr>
        <xdr:cNvPr id="568" name="【消防施設】&#10;有形固定資産減価償却率該当値テキスト">
          <a:extLst>
            <a:ext uri="{FF2B5EF4-FFF2-40B4-BE49-F238E27FC236}">
              <a16:creationId xmlns:a16="http://schemas.microsoft.com/office/drawing/2014/main" id="{00000000-0008-0000-1000-000038020000}"/>
            </a:ext>
          </a:extLst>
        </xdr:cNvPr>
        <xdr:cNvSpPr txBox="1"/>
      </xdr:nvSpPr>
      <xdr:spPr>
        <a:xfrm>
          <a:off x="16357600" y="13560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569" name="楕円 568">
          <a:extLst>
            <a:ext uri="{FF2B5EF4-FFF2-40B4-BE49-F238E27FC236}">
              <a16:creationId xmlns:a16="http://schemas.microsoft.com/office/drawing/2014/main" id="{00000000-0008-0000-1000-000039020000}"/>
            </a:ext>
          </a:extLst>
        </xdr:cNvPr>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80</xdr:row>
      <xdr:rowOff>43815</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5481300" y="136779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2540</xdr:rowOff>
    </xdr:from>
    <xdr:to>
      <xdr:col>76</xdr:col>
      <xdr:colOff>165100</xdr:colOff>
      <xdr:row>79</xdr:row>
      <xdr:rowOff>104140</xdr:rowOff>
    </xdr:to>
    <xdr:sp macro="" textlink="">
      <xdr:nvSpPr>
        <xdr:cNvPr id="571" name="楕円 570">
          <a:extLst>
            <a:ext uri="{FF2B5EF4-FFF2-40B4-BE49-F238E27FC236}">
              <a16:creationId xmlns:a16="http://schemas.microsoft.com/office/drawing/2014/main" id="{00000000-0008-0000-1000-00003B020000}"/>
            </a:ext>
          </a:extLst>
        </xdr:cNvPr>
        <xdr:cNvSpPr/>
      </xdr:nvSpPr>
      <xdr:spPr>
        <a:xfrm>
          <a:off x="14541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53340</xdr:rowOff>
    </xdr:from>
    <xdr:to>
      <xdr:col>81</xdr:col>
      <xdr:colOff>50800</xdr:colOff>
      <xdr:row>79</xdr:row>
      <xdr:rowOff>133350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4592300" y="135978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143510</xdr:rowOff>
    </xdr:from>
    <xdr:to>
      <xdr:col>72</xdr:col>
      <xdr:colOff>38100</xdr:colOff>
      <xdr:row>79</xdr:row>
      <xdr:rowOff>73660</xdr:rowOff>
    </xdr:to>
    <xdr:sp macro="" textlink="">
      <xdr:nvSpPr>
        <xdr:cNvPr id="573" name="楕円 572">
          <a:extLst>
            <a:ext uri="{FF2B5EF4-FFF2-40B4-BE49-F238E27FC236}">
              <a16:creationId xmlns:a16="http://schemas.microsoft.com/office/drawing/2014/main" id="{00000000-0008-0000-1000-00003D020000}"/>
            </a:ext>
          </a:extLst>
        </xdr:cNvPr>
        <xdr:cNvSpPr/>
      </xdr:nvSpPr>
      <xdr:spPr>
        <a:xfrm>
          <a:off x="13652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22860</xdr:rowOff>
    </xdr:from>
    <xdr:to>
      <xdr:col>76</xdr:col>
      <xdr:colOff>114300</xdr:colOff>
      <xdr:row>79</xdr:row>
      <xdr:rowOff>53340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3703300" y="135674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575" name="楕円 574">
          <a:extLst>
            <a:ext uri="{FF2B5EF4-FFF2-40B4-BE49-F238E27FC236}">
              <a16:creationId xmlns:a16="http://schemas.microsoft.com/office/drawing/2014/main" id="{00000000-0008-0000-1000-00003F020000}"/>
            </a:ext>
          </a:extLst>
        </xdr:cNvPr>
        <xdr:cNvSpPr/>
      </xdr:nvSpPr>
      <xdr:spPr>
        <a:xfrm>
          <a:off x="12763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79</xdr:row>
      <xdr:rowOff>22860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2814300" y="134854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127635</xdr:rowOff>
    </xdr:from>
    <xdr:ext cx="405130" cy="259080"/>
    <xdr:sp macro="" textlink="">
      <xdr:nvSpPr>
        <xdr:cNvPr id="577" name="n_1aveValue【消防施設】&#10;有形固定資産減価償却率">
          <a:extLst>
            <a:ext uri="{FF2B5EF4-FFF2-40B4-BE49-F238E27FC236}">
              <a16:creationId xmlns:a16="http://schemas.microsoft.com/office/drawing/2014/main" id="{00000000-0008-0000-1000-000041020000}"/>
            </a:ext>
          </a:extLst>
        </xdr:cNvPr>
        <xdr:cNvSpPr txBox="1"/>
      </xdr:nvSpPr>
      <xdr:spPr>
        <a:xfrm>
          <a:off x="1526603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80010</xdr:rowOff>
    </xdr:from>
    <xdr:ext cx="403860" cy="259080"/>
    <xdr:sp macro="" textlink="">
      <xdr:nvSpPr>
        <xdr:cNvPr id="578" name="n_2aveValue【消防施設】&#10;有形固定資産減価償却率">
          <a:extLst>
            <a:ext uri="{FF2B5EF4-FFF2-40B4-BE49-F238E27FC236}">
              <a16:creationId xmlns:a16="http://schemas.microsoft.com/office/drawing/2014/main" id="{00000000-0008-0000-1000-000042020000}"/>
            </a:ext>
          </a:extLst>
        </xdr:cNvPr>
        <xdr:cNvSpPr txBox="1"/>
      </xdr:nvSpPr>
      <xdr:spPr>
        <a:xfrm>
          <a:off x="14389735" y="14138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74930</xdr:rowOff>
    </xdr:from>
    <xdr:ext cx="403860" cy="257810"/>
    <xdr:sp macro="" textlink="">
      <xdr:nvSpPr>
        <xdr:cNvPr id="579" name="n_3aveValue【消防施設】&#10;有形固定資産減価償却率">
          <a:extLst>
            <a:ext uri="{FF2B5EF4-FFF2-40B4-BE49-F238E27FC236}">
              <a16:creationId xmlns:a16="http://schemas.microsoft.com/office/drawing/2014/main" id="{00000000-0008-0000-1000-000043020000}"/>
            </a:ext>
          </a:extLst>
        </xdr:cNvPr>
        <xdr:cNvSpPr txBox="1"/>
      </xdr:nvSpPr>
      <xdr:spPr>
        <a:xfrm>
          <a:off x="13500735" y="14133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22860</xdr:rowOff>
    </xdr:from>
    <xdr:ext cx="403860" cy="259080"/>
    <xdr:sp macro="" textlink="">
      <xdr:nvSpPr>
        <xdr:cNvPr id="580" name="n_4aveValue【消防施設】&#10;有形固定資産減価償却率">
          <a:extLst>
            <a:ext uri="{FF2B5EF4-FFF2-40B4-BE49-F238E27FC236}">
              <a16:creationId xmlns:a16="http://schemas.microsoft.com/office/drawing/2014/main" id="{00000000-0008-0000-1000-000044020000}"/>
            </a:ext>
          </a:extLst>
        </xdr:cNvPr>
        <xdr:cNvSpPr txBox="1"/>
      </xdr:nvSpPr>
      <xdr:spPr>
        <a:xfrm>
          <a:off x="12611735" y="14081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29210</xdr:rowOff>
    </xdr:from>
    <xdr:ext cx="405130" cy="257810"/>
    <xdr:sp macro="" textlink="">
      <xdr:nvSpPr>
        <xdr:cNvPr id="581" name="n_1mainValue【消防施設】&#10;有形固定資産減価償却率">
          <a:extLst>
            <a:ext uri="{FF2B5EF4-FFF2-40B4-BE49-F238E27FC236}">
              <a16:creationId xmlns:a16="http://schemas.microsoft.com/office/drawing/2014/main" id="{00000000-0008-0000-1000-000045020000}"/>
            </a:ext>
          </a:extLst>
        </xdr:cNvPr>
        <xdr:cNvSpPr txBox="1"/>
      </xdr:nvSpPr>
      <xdr:spPr>
        <a:xfrm>
          <a:off x="15266035" y="134023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120650</xdr:rowOff>
    </xdr:from>
    <xdr:ext cx="403860" cy="257810"/>
    <xdr:sp macro="" textlink="">
      <xdr:nvSpPr>
        <xdr:cNvPr id="582" name="n_2mainValue【消防施設】&#10;有形固定資産減価償却率">
          <a:extLst>
            <a:ext uri="{FF2B5EF4-FFF2-40B4-BE49-F238E27FC236}">
              <a16:creationId xmlns:a16="http://schemas.microsoft.com/office/drawing/2014/main" id="{00000000-0008-0000-1000-000046020000}"/>
            </a:ext>
          </a:extLst>
        </xdr:cNvPr>
        <xdr:cNvSpPr txBox="1"/>
      </xdr:nvSpPr>
      <xdr:spPr>
        <a:xfrm>
          <a:off x="14389735" y="13322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90170</xdr:rowOff>
    </xdr:from>
    <xdr:ext cx="403860" cy="259080"/>
    <xdr:sp macro="" textlink="">
      <xdr:nvSpPr>
        <xdr:cNvPr id="583" name="n_3mainValue【消防施設】&#10;有形固定資産減価償却率">
          <a:extLst>
            <a:ext uri="{FF2B5EF4-FFF2-40B4-BE49-F238E27FC236}">
              <a16:creationId xmlns:a16="http://schemas.microsoft.com/office/drawing/2014/main" id="{00000000-0008-0000-1000-000047020000}"/>
            </a:ext>
          </a:extLst>
        </xdr:cNvPr>
        <xdr:cNvSpPr txBox="1"/>
      </xdr:nvSpPr>
      <xdr:spPr>
        <a:xfrm>
          <a:off x="13500735" y="13291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8255</xdr:rowOff>
    </xdr:from>
    <xdr:ext cx="403860" cy="257810"/>
    <xdr:sp macro="" textlink="">
      <xdr:nvSpPr>
        <xdr:cNvPr id="584" name="n_4mainValue【消防施設】&#10;有形固定資産減価償却率">
          <a:extLst>
            <a:ext uri="{FF2B5EF4-FFF2-40B4-BE49-F238E27FC236}">
              <a16:creationId xmlns:a16="http://schemas.microsoft.com/office/drawing/2014/main" id="{00000000-0008-0000-1000-000048020000}"/>
            </a:ext>
          </a:extLst>
        </xdr:cNvPr>
        <xdr:cNvSpPr txBox="1"/>
      </xdr:nvSpPr>
      <xdr:spPr>
        <a:xfrm>
          <a:off x="12611735" y="13209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000000-0008-0000-1000-00004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0000000-0008-0000-1000-00004A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00000000-0008-0000-1000-00004B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000000-0008-0000-1000-00004C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0000000-0008-0000-1000-00004D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000000-0008-0000-1000-00004E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00000000-0008-0000-1000-00004F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0000000-0008-0000-1000-000050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93" name="テキスト ボックス 592">
          <a:extLst>
            <a:ext uri="{FF2B5EF4-FFF2-40B4-BE49-F238E27FC236}">
              <a16:creationId xmlns:a16="http://schemas.microsoft.com/office/drawing/2014/main" id="{00000000-0008-0000-1000-000051020000}"/>
            </a:ext>
          </a:extLst>
        </xdr:cNvPr>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596" name="テキスト ボックス 595">
          <a:extLst>
            <a:ext uri="{FF2B5EF4-FFF2-40B4-BE49-F238E27FC236}">
              <a16:creationId xmlns:a16="http://schemas.microsoft.com/office/drawing/2014/main" id="{00000000-0008-0000-1000-000054020000}"/>
            </a:ext>
          </a:extLst>
        </xdr:cNvPr>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598" name="テキスト ボックス 597">
          <a:extLst>
            <a:ext uri="{FF2B5EF4-FFF2-40B4-BE49-F238E27FC236}">
              <a16:creationId xmlns:a16="http://schemas.microsoft.com/office/drawing/2014/main" id="{00000000-0008-0000-1000-000056020000}"/>
            </a:ext>
          </a:extLst>
        </xdr:cNvPr>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600" name="テキスト ボックス 599">
          <a:extLst>
            <a:ext uri="{FF2B5EF4-FFF2-40B4-BE49-F238E27FC236}">
              <a16:creationId xmlns:a16="http://schemas.microsoft.com/office/drawing/2014/main" id="{00000000-0008-0000-1000-000058020000}"/>
            </a:ext>
          </a:extLst>
        </xdr:cNvPr>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602" name="テキスト ボックス 601">
          <a:extLst>
            <a:ext uri="{FF2B5EF4-FFF2-40B4-BE49-F238E27FC236}">
              <a16:creationId xmlns:a16="http://schemas.microsoft.com/office/drawing/2014/main" id="{00000000-0008-0000-1000-00005A020000}"/>
            </a:ext>
          </a:extLst>
        </xdr:cNvPr>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03" name="直線コネクタ 602">
          <a:extLst>
            <a:ext uri="{FF2B5EF4-FFF2-40B4-BE49-F238E27FC236}">
              <a16:creationId xmlns:a16="http://schemas.microsoft.com/office/drawing/2014/main" id="{00000000-0008-0000-1000-00005B02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604" name="テキスト ボックス 603">
          <a:extLst>
            <a:ext uri="{FF2B5EF4-FFF2-40B4-BE49-F238E27FC236}">
              <a16:creationId xmlns:a16="http://schemas.microsoft.com/office/drawing/2014/main" id="{00000000-0008-0000-1000-00005C020000}"/>
            </a:ext>
          </a:extLst>
        </xdr:cNvPr>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606" name="テキスト ボックス 605">
          <a:extLst>
            <a:ext uri="{FF2B5EF4-FFF2-40B4-BE49-F238E27FC236}">
              <a16:creationId xmlns:a16="http://schemas.microsoft.com/office/drawing/2014/main" id="{00000000-0008-0000-1000-00005E020000}"/>
            </a:ext>
          </a:extLst>
        </xdr:cNvPr>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1000-00005F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08" name="テキスト ボックス 607">
          <a:extLst>
            <a:ext uri="{FF2B5EF4-FFF2-40B4-BE49-F238E27FC236}">
              <a16:creationId xmlns:a16="http://schemas.microsoft.com/office/drawing/2014/main" id="{00000000-0008-0000-1000-000060020000}"/>
            </a:ext>
          </a:extLst>
        </xdr:cNvPr>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1000-000061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73025</xdr:rowOff>
    </xdr:from>
    <xdr:to>
      <xdr:col>116</xdr:col>
      <xdr:colOff>62865</xdr:colOff>
      <xdr:row>86</xdr:row>
      <xdr:rowOff>147955</xdr:rowOff>
    </xdr:to>
    <xdr:cxnSp macro="">
      <xdr:nvCxnSpPr>
        <xdr:cNvPr id="610" name="直線コネクタ 609">
          <a:extLst>
            <a:ext uri="{FF2B5EF4-FFF2-40B4-BE49-F238E27FC236}">
              <a16:creationId xmlns:a16="http://schemas.microsoft.com/office/drawing/2014/main" id="{00000000-0008-0000-1000-000062020000}"/>
            </a:ext>
          </a:extLst>
        </xdr:cNvPr>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9900" cy="259080"/>
    <xdr:sp macro="" textlink="">
      <xdr:nvSpPr>
        <xdr:cNvPr id="611" name="【消防施設】&#10;一人当たり面積最小値テキスト">
          <a:extLst>
            <a:ext uri="{FF2B5EF4-FFF2-40B4-BE49-F238E27FC236}">
              <a16:creationId xmlns:a16="http://schemas.microsoft.com/office/drawing/2014/main" id="{00000000-0008-0000-1000-000063020000}"/>
            </a:ext>
          </a:extLst>
        </xdr:cNvPr>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19685</xdr:rowOff>
    </xdr:from>
    <xdr:ext cx="469900" cy="257810"/>
    <xdr:sp macro="" textlink="">
      <xdr:nvSpPr>
        <xdr:cNvPr id="613" name="【消防施設】&#10;一人当たり面積最大値テキスト">
          <a:extLst>
            <a:ext uri="{FF2B5EF4-FFF2-40B4-BE49-F238E27FC236}">
              <a16:creationId xmlns:a16="http://schemas.microsoft.com/office/drawing/2014/main" id="{00000000-0008-0000-1000-000065020000}"/>
            </a:ext>
          </a:extLst>
        </xdr:cNvPr>
        <xdr:cNvSpPr txBox="1"/>
      </xdr:nvSpPr>
      <xdr:spPr>
        <a:xfrm>
          <a:off x="22199600" y="13221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9900" cy="259080"/>
    <xdr:sp macro="" textlink="">
      <xdr:nvSpPr>
        <xdr:cNvPr id="615" name="【消防施設】&#10;一人当たり面積平均値テキスト">
          <a:extLst>
            <a:ext uri="{FF2B5EF4-FFF2-40B4-BE49-F238E27FC236}">
              <a16:creationId xmlns:a16="http://schemas.microsoft.com/office/drawing/2014/main" id="{00000000-0008-0000-1000-000067020000}"/>
            </a:ext>
          </a:extLst>
        </xdr:cNvPr>
        <xdr:cNvSpPr txBox="1"/>
      </xdr:nvSpPr>
      <xdr:spPr>
        <a:xfrm>
          <a:off x="22199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153035</xdr:rowOff>
    </xdr:from>
    <xdr:to>
      <xdr:col>116</xdr:col>
      <xdr:colOff>114300</xdr:colOff>
      <xdr:row>86</xdr:row>
      <xdr:rowOff>83185</xdr:rowOff>
    </xdr:to>
    <xdr:sp macro="" textlink="">
      <xdr:nvSpPr>
        <xdr:cNvPr id="616" name="フローチャート: 判断 615">
          <a:extLst>
            <a:ext uri="{FF2B5EF4-FFF2-40B4-BE49-F238E27FC236}">
              <a16:creationId xmlns:a16="http://schemas.microsoft.com/office/drawing/2014/main" id="{00000000-0008-0000-1000-000068020000}"/>
            </a:ext>
          </a:extLst>
        </xdr:cNvPr>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83185</xdr:rowOff>
    </xdr:to>
    <xdr:sp macro="" textlink="">
      <xdr:nvSpPr>
        <xdr:cNvPr id="617" name="フローチャート: 判断 616">
          <a:extLst>
            <a:ext uri="{FF2B5EF4-FFF2-40B4-BE49-F238E27FC236}">
              <a16:creationId xmlns:a16="http://schemas.microsoft.com/office/drawing/2014/main" id="{00000000-0008-0000-1000-000069020000}"/>
            </a:ext>
          </a:extLst>
        </xdr:cNvPr>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149225</xdr:rowOff>
    </xdr:from>
    <xdr:to>
      <xdr:col>107</xdr:col>
      <xdr:colOff>101600</xdr:colOff>
      <xdr:row>86</xdr:row>
      <xdr:rowOff>79375</xdr:rowOff>
    </xdr:to>
    <xdr:sp macro="" textlink="">
      <xdr:nvSpPr>
        <xdr:cNvPr id="618" name="フローチャート: 判断 617">
          <a:extLst>
            <a:ext uri="{FF2B5EF4-FFF2-40B4-BE49-F238E27FC236}">
              <a16:creationId xmlns:a16="http://schemas.microsoft.com/office/drawing/2014/main" id="{00000000-0008-0000-1000-00006A020000}"/>
            </a:ext>
          </a:extLst>
        </xdr:cNvPr>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619" name="フローチャート: 判断 618">
          <a:extLst>
            <a:ext uri="{FF2B5EF4-FFF2-40B4-BE49-F238E27FC236}">
              <a16:creationId xmlns:a16="http://schemas.microsoft.com/office/drawing/2014/main" id="{00000000-0008-0000-1000-00006B020000}"/>
            </a:ext>
          </a:extLst>
        </xdr:cNvPr>
        <xdr:cNvSpPr/>
      </xdr:nvSpPr>
      <xdr:spPr>
        <a:xfrm>
          <a:off x="19494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164465</xdr:rowOff>
    </xdr:from>
    <xdr:to>
      <xdr:col>98</xdr:col>
      <xdr:colOff>38100</xdr:colOff>
      <xdr:row>86</xdr:row>
      <xdr:rowOff>94615</xdr:rowOff>
    </xdr:to>
    <xdr:sp macro="" textlink="">
      <xdr:nvSpPr>
        <xdr:cNvPr id="620" name="フローチャート: 判断 619">
          <a:extLst>
            <a:ext uri="{FF2B5EF4-FFF2-40B4-BE49-F238E27FC236}">
              <a16:creationId xmlns:a16="http://schemas.microsoft.com/office/drawing/2014/main" id="{00000000-0008-0000-1000-00006C020000}"/>
            </a:ext>
          </a:extLst>
        </xdr:cNvPr>
        <xdr:cNvSpPr/>
      </xdr:nvSpPr>
      <xdr:spPr>
        <a:xfrm>
          <a:off x="18605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67945</xdr:rowOff>
    </xdr:from>
    <xdr:to>
      <xdr:col>116</xdr:col>
      <xdr:colOff>114300</xdr:colOff>
      <xdr:row>86</xdr:row>
      <xdr:rowOff>169545</xdr:rowOff>
    </xdr:to>
    <xdr:sp macro="" textlink="">
      <xdr:nvSpPr>
        <xdr:cNvPr id="626" name="楕円 625">
          <a:extLst>
            <a:ext uri="{FF2B5EF4-FFF2-40B4-BE49-F238E27FC236}">
              <a16:creationId xmlns:a16="http://schemas.microsoft.com/office/drawing/2014/main" id="{00000000-0008-0000-1000-000072020000}"/>
            </a:ext>
          </a:extLst>
        </xdr:cNvPr>
        <xdr:cNvSpPr/>
      </xdr:nvSpPr>
      <xdr:spPr>
        <a:xfrm>
          <a:off x="221107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154940</xdr:rowOff>
    </xdr:from>
    <xdr:ext cx="469900" cy="257810"/>
    <xdr:sp macro="" textlink="">
      <xdr:nvSpPr>
        <xdr:cNvPr id="627" name="【消防施設】&#10;一人当たり面積該当値テキスト">
          <a:extLst>
            <a:ext uri="{FF2B5EF4-FFF2-40B4-BE49-F238E27FC236}">
              <a16:creationId xmlns:a16="http://schemas.microsoft.com/office/drawing/2014/main" id="{00000000-0008-0000-1000-000073020000}"/>
            </a:ext>
          </a:extLst>
        </xdr:cNvPr>
        <xdr:cNvSpPr txBox="1"/>
      </xdr:nvSpPr>
      <xdr:spPr>
        <a:xfrm>
          <a:off x="22199600" y="14728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69215</xdr:rowOff>
    </xdr:from>
    <xdr:to>
      <xdr:col>112</xdr:col>
      <xdr:colOff>38100</xdr:colOff>
      <xdr:row>86</xdr:row>
      <xdr:rowOff>170815</xdr:rowOff>
    </xdr:to>
    <xdr:sp macro="" textlink="">
      <xdr:nvSpPr>
        <xdr:cNvPr id="628" name="楕円 627">
          <a:extLst>
            <a:ext uri="{FF2B5EF4-FFF2-40B4-BE49-F238E27FC236}">
              <a16:creationId xmlns:a16="http://schemas.microsoft.com/office/drawing/2014/main" id="{00000000-0008-0000-1000-000074020000}"/>
            </a:ext>
          </a:extLst>
        </xdr:cNvPr>
        <xdr:cNvSpPr/>
      </xdr:nvSpPr>
      <xdr:spPr>
        <a:xfrm>
          <a:off x="212725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118745</xdr:rowOff>
    </xdr:from>
    <xdr:to>
      <xdr:col>116</xdr:col>
      <xdr:colOff>63500</xdr:colOff>
      <xdr:row>86</xdr:row>
      <xdr:rowOff>120650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flipV="1">
          <a:off x="21323300" y="148634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69215</xdr:rowOff>
    </xdr:from>
    <xdr:to>
      <xdr:col>107</xdr:col>
      <xdr:colOff>101600</xdr:colOff>
      <xdr:row>86</xdr:row>
      <xdr:rowOff>170815</xdr:rowOff>
    </xdr:to>
    <xdr:sp macro="" textlink="">
      <xdr:nvSpPr>
        <xdr:cNvPr id="630" name="楕円 629">
          <a:extLst>
            <a:ext uri="{FF2B5EF4-FFF2-40B4-BE49-F238E27FC236}">
              <a16:creationId xmlns:a16="http://schemas.microsoft.com/office/drawing/2014/main" id="{00000000-0008-0000-1000-000076020000}"/>
            </a:ext>
          </a:extLst>
        </xdr:cNvPr>
        <xdr:cNvSpPr/>
      </xdr:nvSpPr>
      <xdr:spPr>
        <a:xfrm>
          <a:off x="203835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120650</xdr:rowOff>
    </xdr:from>
    <xdr:to>
      <xdr:col>111</xdr:col>
      <xdr:colOff>177800</xdr:colOff>
      <xdr:row>86</xdr:row>
      <xdr:rowOff>120650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a:off x="20434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69850</xdr:rowOff>
    </xdr:from>
    <xdr:to>
      <xdr:col>102</xdr:col>
      <xdr:colOff>165100</xdr:colOff>
      <xdr:row>87</xdr:row>
      <xdr:rowOff>0</xdr:rowOff>
    </xdr:to>
    <xdr:sp macro="" textlink="">
      <xdr:nvSpPr>
        <xdr:cNvPr id="632" name="楕円 631">
          <a:extLst>
            <a:ext uri="{FF2B5EF4-FFF2-40B4-BE49-F238E27FC236}">
              <a16:creationId xmlns:a16="http://schemas.microsoft.com/office/drawing/2014/main" id="{00000000-0008-0000-1000-000078020000}"/>
            </a:ext>
          </a:extLst>
        </xdr:cNvPr>
        <xdr:cNvSpPr/>
      </xdr:nvSpPr>
      <xdr:spPr>
        <a:xfrm>
          <a:off x="19494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120650</xdr:rowOff>
    </xdr:from>
    <xdr:to>
      <xdr:col>107</xdr:col>
      <xdr:colOff>50800</xdr:colOff>
      <xdr:row>86</xdr:row>
      <xdr:rowOff>120650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flipV="1">
          <a:off x="19545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69850</xdr:rowOff>
    </xdr:from>
    <xdr:to>
      <xdr:col>98</xdr:col>
      <xdr:colOff>38100</xdr:colOff>
      <xdr:row>87</xdr:row>
      <xdr:rowOff>0</xdr:rowOff>
    </xdr:to>
    <xdr:sp macro="" textlink="">
      <xdr:nvSpPr>
        <xdr:cNvPr id="634" name="楕円 633">
          <a:extLst>
            <a:ext uri="{FF2B5EF4-FFF2-40B4-BE49-F238E27FC236}">
              <a16:creationId xmlns:a16="http://schemas.microsoft.com/office/drawing/2014/main" id="{00000000-0008-0000-1000-00007A020000}"/>
            </a:ext>
          </a:extLst>
        </xdr:cNvPr>
        <xdr:cNvSpPr/>
      </xdr:nvSpPr>
      <xdr:spPr>
        <a:xfrm>
          <a:off x="18605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120650</xdr:rowOff>
    </xdr:from>
    <xdr:to>
      <xdr:col>102</xdr:col>
      <xdr:colOff>114300</xdr:colOff>
      <xdr:row>86</xdr:row>
      <xdr:rowOff>120650</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a:off x="18656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99695</xdr:rowOff>
    </xdr:from>
    <xdr:ext cx="469900" cy="257810"/>
    <xdr:sp macro="" textlink="">
      <xdr:nvSpPr>
        <xdr:cNvPr id="636" name="n_1aveValue【消防施設】&#10;一人当たり面積">
          <a:extLst>
            <a:ext uri="{FF2B5EF4-FFF2-40B4-BE49-F238E27FC236}">
              <a16:creationId xmlns:a16="http://schemas.microsoft.com/office/drawing/2014/main" id="{00000000-0008-0000-1000-00007C020000}"/>
            </a:ext>
          </a:extLst>
        </xdr:cNvPr>
        <xdr:cNvSpPr txBox="1"/>
      </xdr:nvSpPr>
      <xdr:spPr>
        <a:xfrm>
          <a:off x="21075650" y="145014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95885</xdr:rowOff>
    </xdr:from>
    <xdr:ext cx="468630" cy="259080"/>
    <xdr:sp macro="" textlink="">
      <xdr:nvSpPr>
        <xdr:cNvPr id="637" name="n_2aveValue【消防施設】&#10;一人当たり面積">
          <a:extLst>
            <a:ext uri="{FF2B5EF4-FFF2-40B4-BE49-F238E27FC236}">
              <a16:creationId xmlns:a16="http://schemas.microsoft.com/office/drawing/2014/main" id="{00000000-0008-0000-1000-00007D020000}"/>
            </a:ext>
          </a:extLst>
        </xdr:cNvPr>
        <xdr:cNvSpPr txBox="1"/>
      </xdr:nvSpPr>
      <xdr:spPr>
        <a:xfrm>
          <a:off x="20199350" y="14497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104140</xdr:rowOff>
    </xdr:from>
    <xdr:ext cx="468630" cy="259080"/>
    <xdr:sp macro="" textlink="">
      <xdr:nvSpPr>
        <xdr:cNvPr id="638" name="n_3aveValue【消防施設】&#10;一人当たり面積">
          <a:extLst>
            <a:ext uri="{FF2B5EF4-FFF2-40B4-BE49-F238E27FC236}">
              <a16:creationId xmlns:a16="http://schemas.microsoft.com/office/drawing/2014/main" id="{00000000-0008-0000-1000-00007E020000}"/>
            </a:ext>
          </a:extLst>
        </xdr:cNvPr>
        <xdr:cNvSpPr txBox="1"/>
      </xdr:nvSpPr>
      <xdr:spPr>
        <a:xfrm>
          <a:off x="19310350" y="14505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111125</xdr:rowOff>
    </xdr:from>
    <xdr:ext cx="468630" cy="257810"/>
    <xdr:sp macro="" textlink="">
      <xdr:nvSpPr>
        <xdr:cNvPr id="639" name="n_4aveValue【消防施設】&#10;一人当たり面積">
          <a:extLst>
            <a:ext uri="{FF2B5EF4-FFF2-40B4-BE49-F238E27FC236}">
              <a16:creationId xmlns:a16="http://schemas.microsoft.com/office/drawing/2014/main" id="{00000000-0008-0000-1000-00007F020000}"/>
            </a:ext>
          </a:extLst>
        </xdr:cNvPr>
        <xdr:cNvSpPr txBox="1"/>
      </xdr:nvSpPr>
      <xdr:spPr>
        <a:xfrm>
          <a:off x="18421350" y="14512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161925</xdr:rowOff>
    </xdr:from>
    <xdr:ext cx="469900" cy="259080"/>
    <xdr:sp macro="" textlink="">
      <xdr:nvSpPr>
        <xdr:cNvPr id="640" name="n_1mainValue【消防施設】&#10;一人当たり面積">
          <a:extLst>
            <a:ext uri="{FF2B5EF4-FFF2-40B4-BE49-F238E27FC236}">
              <a16:creationId xmlns:a16="http://schemas.microsoft.com/office/drawing/2014/main" id="{00000000-0008-0000-1000-000080020000}"/>
            </a:ext>
          </a:extLst>
        </xdr:cNvPr>
        <xdr:cNvSpPr txBox="1"/>
      </xdr:nvSpPr>
      <xdr:spPr>
        <a:xfrm>
          <a:off x="21075650" y="1490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161925</xdr:rowOff>
    </xdr:from>
    <xdr:ext cx="468630" cy="259080"/>
    <xdr:sp macro="" textlink="">
      <xdr:nvSpPr>
        <xdr:cNvPr id="641" name="n_2mainValue【消防施設】&#10;一人当たり面積">
          <a:extLst>
            <a:ext uri="{FF2B5EF4-FFF2-40B4-BE49-F238E27FC236}">
              <a16:creationId xmlns:a16="http://schemas.microsoft.com/office/drawing/2014/main" id="{00000000-0008-0000-1000-000081020000}"/>
            </a:ext>
          </a:extLst>
        </xdr:cNvPr>
        <xdr:cNvSpPr txBox="1"/>
      </xdr:nvSpPr>
      <xdr:spPr>
        <a:xfrm>
          <a:off x="20199350" y="14906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162560</xdr:rowOff>
    </xdr:from>
    <xdr:ext cx="468630" cy="259080"/>
    <xdr:sp macro="" textlink="">
      <xdr:nvSpPr>
        <xdr:cNvPr id="642" name="n_3mainValue【消防施設】&#10;一人当たり面積">
          <a:extLst>
            <a:ext uri="{FF2B5EF4-FFF2-40B4-BE49-F238E27FC236}">
              <a16:creationId xmlns:a16="http://schemas.microsoft.com/office/drawing/2014/main" id="{00000000-0008-0000-1000-000082020000}"/>
            </a:ext>
          </a:extLst>
        </xdr:cNvPr>
        <xdr:cNvSpPr txBox="1"/>
      </xdr:nvSpPr>
      <xdr:spPr>
        <a:xfrm>
          <a:off x="19310350" y="14907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162560</xdr:rowOff>
    </xdr:from>
    <xdr:ext cx="468630" cy="259080"/>
    <xdr:sp macro="" textlink="">
      <xdr:nvSpPr>
        <xdr:cNvPr id="643" name="n_4mainValue【消防施設】&#10;一人当たり面積">
          <a:extLst>
            <a:ext uri="{FF2B5EF4-FFF2-40B4-BE49-F238E27FC236}">
              <a16:creationId xmlns:a16="http://schemas.microsoft.com/office/drawing/2014/main" id="{00000000-0008-0000-1000-000083020000}"/>
            </a:ext>
          </a:extLst>
        </xdr:cNvPr>
        <xdr:cNvSpPr txBox="1"/>
      </xdr:nvSpPr>
      <xdr:spPr>
        <a:xfrm>
          <a:off x="18421350" y="14907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10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1000-000085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1000-000086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1000-000087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1000-000088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1000-000089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1000-00008A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10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52" name="テキスト ボックス 651">
          <a:extLst>
            <a:ext uri="{FF2B5EF4-FFF2-40B4-BE49-F238E27FC236}">
              <a16:creationId xmlns:a16="http://schemas.microsoft.com/office/drawing/2014/main" id="{00000000-0008-0000-1000-00008C020000}"/>
            </a:ext>
          </a:extLst>
        </xdr:cNvPr>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54" name="テキスト ボックス 653">
          <a:extLst>
            <a:ext uri="{FF2B5EF4-FFF2-40B4-BE49-F238E27FC236}">
              <a16:creationId xmlns:a16="http://schemas.microsoft.com/office/drawing/2014/main" id="{00000000-0008-0000-1000-00008E020000}"/>
            </a:ext>
          </a:extLst>
        </xdr:cNvPr>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56" name="テキスト ボックス 655">
          <a:extLst>
            <a:ext uri="{FF2B5EF4-FFF2-40B4-BE49-F238E27FC236}">
              <a16:creationId xmlns:a16="http://schemas.microsoft.com/office/drawing/2014/main" id="{00000000-0008-0000-1000-000090020000}"/>
            </a:ext>
          </a:extLst>
        </xdr:cNvPr>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8" name="テキスト ボックス 657">
          <a:extLst>
            <a:ext uri="{FF2B5EF4-FFF2-40B4-BE49-F238E27FC236}">
              <a16:creationId xmlns:a16="http://schemas.microsoft.com/office/drawing/2014/main" id="{00000000-0008-0000-1000-000092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660" name="テキスト ボックス 659">
          <a:extLst>
            <a:ext uri="{FF2B5EF4-FFF2-40B4-BE49-F238E27FC236}">
              <a16:creationId xmlns:a16="http://schemas.microsoft.com/office/drawing/2014/main" id="{00000000-0008-0000-1000-000094020000}"/>
            </a:ext>
          </a:extLst>
        </xdr:cNvPr>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1" name="直線コネクタ 660">
          <a:extLst>
            <a:ext uri="{FF2B5EF4-FFF2-40B4-BE49-F238E27FC236}">
              <a16:creationId xmlns:a16="http://schemas.microsoft.com/office/drawing/2014/main" id="{00000000-0008-0000-1000-000095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2" name="テキスト ボックス 661">
          <a:extLst>
            <a:ext uri="{FF2B5EF4-FFF2-40B4-BE49-F238E27FC236}">
              <a16:creationId xmlns:a16="http://schemas.microsoft.com/office/drawing/2014/main" id="{00000000-0008-0000-1000-000096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3" name="直線コネクタ 662">
          <a:extLst>
            <a:ext uri="{FF2B5EF4-FFF2-40B4-BE49-F238E27FC236}">
              <a16:creationId xmlns:a16="http://schemas.microsoft.com/office/drawing/2014/main" id="{00000000-0008-0000-1000-000097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4" name="テキスト ボックス 663">
          <a:extLst>
            <a:ext uri="{FF2B5EF4-FFF2-40B4-BE49-F238E27FC236}">
              <a16:creationId xmlns:a16="http://schemas.microsoft.com/office/drawing/2014/main" id="{00000000-0008-0000-1000-000098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5" name="直線コネクタ 664">
          <a:extLst>
            <a:ext uri="{FF2B5EF4-FFF2-40B4-BE49-F238E27FC236}">
              <a16:creationId xmlns:a16="http://schemas.microsoft.com/office/drawing/2014/main" id="{00000000-0008-0000-1000-000099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666" name="テキスト ボックス 665">
          <a:extLst>
            <a:ext uri="{FF2B5EF4-FFF2-40B4-BE49-F238E27FC236}">
              <a16:creationId xmlns:a16="http://schemas.microsoft.com/office/drawing/2014/main" id="{00000000-0008-0000-1000-00009A020000}"/>
            </a:ext>
          </a:extLst>
        </xdr:cNvPr>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1000-00009B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00000000-0008-0000-1000-00009C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669" name="直線コネクタ 668">
          <a:extLst>
            <a:ext uri="{FF2B5EF4-FFF2-40B4-BE49-F238E27FC236}">
              <a16:creationId xmlns:a16="http://schemas.microsoft.com/office/drawing/2014/main" id="{00000000-0008-0000-1000-00009D020000}"/>
            </a:ext>
          </a:extLst>
        </xdr:cNvPr>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5130" cy="259080"/>
    <xdr:sp macro="" textlink="">
      <xdr:nvSpPr>
        <xdr:cNvPr id="670" name="【庁舎】&#10;有形固定資産減価償却率最小値テキスト">
          <a:extLst>
            <a:ext uri="{FF2B5EF4-FFF2-40B4-BE49-F238E27FC236}">
              <a16:creationId xmlns:a16="http://schemas.microsoft.com/office/drawing/2014/main" id="{00000000-0008-0000-1000-00009E020000}"/>
            </a:ext>
          </a:extLst>
        </xdr:cNvPr>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40360" cy="257810"/>
    <xdr:sp macro="" textlink="">
      <xdr:nvSpPr>
        <xdr:cNvPr id="672" name="【庁舎】&#10;有形固定資産減価償却率最大値テキスト">
          <a:extLst>
            <a:ext uri="{FF2B5EF4-FFF2-40B4-BE49-F238E27FC236}">
              <a16:creationId xmlns:a16="http://schemas.microsoft.com/office/drawing/2014/main" id="{00000000-0008-0000-1000-0000A0020000}"/>
            </a:ext>
          </a:extLst>
        </xdr:cNvPr>
        <xdr:cNvSpPr txBox="1"/>
      </xdr:nvSpPr>
      <xdr:spPr>
        <a:xfrm>
          <a:off x="16357600" y="1694751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5130" cy="257810"/>
    <xdr:sp macro="" textlink="">
      <xdr:nvSpPr>
        <xdr:cNvPr id="674" name="【庁舎】&#10;有形固定資産減価償却率平均値テキスト">
          <a:extLst>
            <a:ext uri="{FF2B5EF4-FFF2-40B4-BE49-F238E27FC236}">
              <a16:creationId xmlns:a16="http://schemas.microsoft.com/office/drawing/2014/main" id="{00000000-0008-0000-1000-0000A2020000}"/>
            </a:ext>
          </a:extLst>
        </xdr:cNvPr>
        <xdr:cNvSpPr txBox="1"/>
      </xdr:nvSpPr>
      <xdr:spPr>
        <a:xfrm>
          <a:off x="16357600" y="177571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4445</xdr:rowOff>
    </xdr:to>
    <xdr:sp macro="" textlink="">
      <xdr:nvSpPr>
        <xdr:cNvPr id="675" name="フローチャート: 判断 674">
          <a:extLst>
            <a:ext uri="{FF2B5EF4-FFF2-40B4-BE49-F238E27FC236}">
              <a16:creationId xmlns:a16="http://schemas.microsoft.com/office/drawing/2014/main" id="{00000000-0008-0000-1000-0000A3020000}"/>
            </a:ext>
          </a:extLst>
        </xdr:cNvPr>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676" name="フローチャート: 判断 675">
          <a:extLst>
            <a:ext uri="{FF2B5EF4-FFF2-40B4-BE49-F238E27FC236}">
              <a16:creationId xmlns:a16="http://schemas.microsoft.com/office/drawing/2014/main" id="{00000000-0008-0000-1000-0000A4020000}"/>
            </a:ext>
          </a:extLst>
        </xdr:cNvPr>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677" name="フローチャート: 判断 676">
          <a:extLst>
            <a:ext uri="{FF2B5EF4-FFF2-40B4-BE49-F238E27FC236}">
              <a16:creationId xmlns:a16="http://schemas.microsoft.com/office/drawing/2014/main" id="{00000000-0008-0000-1000-0000A5020000}"/>
            </a:ext>
          </a:extLst>
        </xdr:cNvPr>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678" name="フローチャート: 判断 677">
          <a:extLst>
            <a:ext uri="{FF2B5EF4-FFF2-40B4-BE49-F238E27FC236}">
              <a16:creationId xmlns:a16="http://schemas.microsoft.com/office/drawing/2014/main" id="{00000000-0008-0000-1000-0000A6020000}"/>
            </a:ext>
          </a:extLst>
        </xdr:cNvPr>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46355</xdr:rowOff>
    </xdr:from>
    <xdr:to>
      <xdr:col>67</xdr:col>
      <xdr:colOff>101600</xdr:colOff>
      <xdr:row>104</xdr:row>
      <xdr:rowOff>147955</xdr:rowOff>
    </xdr:to>
    <xdr:sp macro="" textlink="">
      <xdr:nvSpPr>
        <xdr:cNvPr id="679" name="フローチャート: 判断 678">
          <a:extLst>
            <a:ext uri="{FF2B5EF4-FFF2-40B4-BE49-F238E27FC236}">
              <a16:creationId xmlns:a16="http://schemas.microsoft.com/office/drawing/2014/main" id="{00000000-0008-0000-1000-0000A7020000}"/>
            </a:ext>
          </a:extLst>
        </xdr:cNvPr>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45085</xdr:rowOff>
    </xdr:from>
    <xdr:to>
      <xdr:col>85</xdr:col>
      <xdr:colOff>177800</xdr:colOff>
      <xdr:row>105</xdr:row>
      <xdr:rowOff>146685</xdr:rowOff>
    </xdr:to>
    <xdr:sp macro="" textlink="">
      <xdr:nvSpPr>
        <xdr:cNvPr id="685" name="楕円 684">
          <a:extLst>
            <a:ext uri="{FF2B5EF4-FFF2-40B4-BE49-F238E27FC236}">
              <a16:creationId xmlns:a16="http://schemas.microsoft.com/office/drawing/2014/main" id="{00000000-0008-0000-1000-0000AD020000}"/>
            </a:ext>
          </a:extLst>
        </xdr:cNvPr>
        <xdr:cNvSpPr/>
      </xdr:nvSpPr>
      <xdr:spPr>
        <a:xfrm>
          <a:off x="162687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23495</xdr:rowOff>
    </xdr:from>
    <xdr:ext cx="405130" cy="259080"/>
    <xdr:sp macro="" textlink="">
      <xdr:nvSpPr>
        <xdr:cNvPr id="686" name="【庁舎】&#10;有形固定資産減価償却率該当値テキスト">
          <a:extLst>
            <a:ext uri="{FF2B5EF4-FFF2-40B4-BE49-F238E27FC236}">
              <a16:creationId xmlns:a16="http://schemas.microsoft.com/office/drawing/2014/main" id="{00000000-0008-0000-1000-0000AE020000}"/>
            </a:ext>
          </a:extLst>
        </xdr:cNvPr>
        <xdr:cNvSpPr txBox="1"/>
      </xdr:nvSpPr>
      <xdr:spPr>
        <a:xfrm>
          <a:off x="16357600" y="1802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17780</xdr:rowOff>
    </xdr:from>
    <xdr:to>
      <xdr:col>81</xdr:col>
      <xdr:colOff>101600</xdr:colOff>
      <xdr:row>105</xdr:row>
      <xdr:rowOff>118745</xdr:rowOff>
    </xdr:to>
    <xdr:sp macro="" textlink="">
      <xdr:nvSpPr>
        <xdr:cNvPr id="687" name="楕円 686">
          <a:extLst>
            <a:ext uri="{FF2B5EF4-FFF2-40B4-BE49-F238E27FC236}">
              <a16:creationId xmlns:a16="http://schemas.microsoft.com/office/drawing/2014/main" id="{00000000-0008-0000-1000-0000AF020000}"/>
            </a:ext>
          </a:extLst>
        </xdr:cNvPr>
        <xdr:cNvSpPr/>
      </xdr:nvSpPr>
      <xdr:spPr>
        <a:xfrm>
          <a:off x="15430500" y="1802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67945</xdr:rowOff>
    </xdr:from>
    <xdr:to>
      <xdr:col>85</xdr:col>
      <xdr:colOff>127000</xdr:colOff>
      <xdr:row>105</xdr:row>
      <xdr:rowOff>95885</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5481300" y="180701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689" name="楕円 688">
          <a:extLst>
            <a:ext uri="{FF2B5EF4-FFF2-40B4-BE49-F238E27FC236}">
              <a16:creationId xmlns:a16="http://schemas.microsoft.com/office/drawing/2014/main" id="{00000000-0008-0000-1000-0000B1020000}"/>
            </a:ext>
          </a:extLst>
        </xdr:cNvPr>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40640</xdr:rowOff>
    </xdr:from>
    <xdr:to>
      <xdr:col>81</xdr:col>
      <xdr:colOff>50800</xdr:colOff>
      <xdr:row>105</xdr:row>
      <xdr:rowOff>67945</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a:off x="14592300" y="18042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691" name="楕円 690">
          <a:extLst>
            <a:ext uri="{FF2B5EF4-FFF2-40B4-BE49-F238E27FC236}">
              <a16:creationId xmlns:a16="http://schemas.microsoft.com/office/drawing/2014/main" id="{00000000-0008-0000-1000-0000B3020000}"/>
            </a:ext>
          </a:extLst>
        </xdr:cNvPr>
        <xdr:cNvSpPr/>
      </xdr:nvSpPr>
      <xdr:spPr>
        <a:xfrm>
          <a:off x="1365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40640</xdr:rowOff>
    </xdr:from>
    <xdr:to>
      <xdr:col>76</xdr:col>
      <xdr:colOff>114300</xdr:colOff>
      <xdr:row>105</xdr:row>
      <xdr:rowOff>40640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13703300" y="18042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136525</xdr:rowOff>
    </xdr:from>
    <xdr:to>
      <xdr:col>67</xdr:col>
      <xdr:colOff>101600</xdr:colOff>
      <xdr:row>105</xdr:row>
      <xdr:rowOff>66675</xdr:rowOff>
    </xdr:to>
    <xdr:sp macro="" textlink="">
      <xdr:nvSpPr>
        <xdr:cNvPr id="693" name="楕円 692">
          <a:extLst>
            <a:ext uri="{FF2B5EF4-FFF2-40B4-BE49-F238E27FC236}">
              <a16:creationId xmlns:a16="http://schemas.microsoft.com/office/drawing/2014/main" id="{00000000-0008-0000-1000-0000B5020000}"/>
            </a:ext>
          </a:extLst>
        </xdr:cNvPr>
        <xdr:cNvSpPr/>
      </xdr:nvSpPr>
      <xdr:spPr>
        <a:xfrm>
          <a:off x="127635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15875</xdr:rowOff>
    </xdr:from>
    <xdr:to>
      <xdr:col>71</xdr:col>
      <xdr:colOff>177800</xdr:colOff>
      <xdr:row>105</xdr:row>
      <xdr:rowOff>40640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a:off x="12814300" y="180181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22860</xdr:rowOff>
    </xdr:from>
    <xdr:ext cx="405130" cy="259080"/>
    <xdr:sp macro="" textlink="">
      <xdr:nvSpPr>
        <xdr:cNvPr id="695" name="n_1aveValue【庁舎】&#10;有形固定資産減価償却率">
          <a:extLst>
            <a:ext uri="{FF2B5EF4-FFF2-40B4-BE49-F238E27FC236}">
              <a16:creationId xmlns:a16="http://schemas.microsoft.com/office/drawing/2014/main" id="{00000000-0008-0000-1000-0000B7020000}"/>
            </a:ext>
          </a:extLst>
        </xdr:cNvPr>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6350</xdr:rowOff>
    </xdr:from>
    <xdr:ext cx="403860" cy="257810"/>
    <xdr:sp macro="" textlink="">
      <xdr:nvSpPr>
        <xdr:cNvPr id="696" name="n_2aveValue【庁舎】&#10;有形固定資産減価償却率">
          <a:extLst>
            <a:ext uri="{FF2B5EF4-FFF2-40B4-BE49-F238E27FC236}">
              <a16:creationId xmlns:a16="http://schemas.microsoft.com/office/drawing/2014/main" id="{00000000-0008-0000-1000-0000B8020000}"/>
            </a:ext>
          </a:extLst>
        </xdr:cNvPr>
        <xdr:cNvSpPr txBox="1"/>
      </xdr:nvSpPr>
      <xdr:spPr>
        <a:xfrm>
          <a:off x="14389735" y="176657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9525</xdr:rowOff>
    </xdr:from>
    <xdr:ext cx="403860" cy="257810"/>
    <xdr:sp macro="" textlink="">
      <xdr:nvSpPr>
        <xdr:cNvPr id="697" name="n_3aveValue【庁舎】&#10;有形固定資産減価償却率">
          <a:extLst>
            <a:ext uri="{FF2B5EF4-FFF2-40B4-BE49-F238E27FC236}">
              <a16:creationId xmlns:a16="http://schemas.microsoft.com/office/drawing/2014/main" id="{00000000-0008-0000-1000-0000B9020000}"/>
            </a:ext>
          </a:extLst>
        </xdr:cNvPr>
        <xdr:cNvSpPr txBox="1"/>
      </xdr:nvSpPr>
      <xdr:spPr>
        <a:xfrm>
          <a:off x="13500735" y="176688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164465</xdr:rowOff>
    </xdr:from>
    <xdr:ext cx="403860" cy="259080"/>
    <xdr:sp macro="" textlink="">
      <xdr:nvSpPr>
        <xdr:cNvPr id="698" name="n_4aveValue【庁舎】&#10;有形固定資産減価償却率">
          <a:extLst>
            <a:ext uri="{FF2B5EF4-FFF2-40B4-BE49-F238E27FC236}">
              <a16:creationId xmlns:a16="http://schemas.microsoft.com/office/drawing/2014/main" id="{00000000-0008-0000-1000-0000BA020000}"/>
            </a:ext>
          </a:extLst>
        </xdr:cNvPr>
        <xdr:cNvSpPr txBox="1"/>
      </xdr:nvSpPr>
      <xdr:spPr>
        <a:xfrm>
          <a:off x="12611735" y="176523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109855</xdr:rowOff>
    </xdr:from>
    <xdr:ext cx="405130" cy="257810"/>
    <xdr:sp macro="" textlink="">
      <xdr:nvSpPr>
        <xdr:cNvPr id="699" name="n_1mainValue【庁舎】&#10;有形固定資産減価償却率">
          <a:extLst>
            <a:ext uri="{FF2B5EF4-FFF2-40B4-BE49-F238E27FC236}">
              <a16:creationId xmlns:a16="http://schemas.microsoft.com/office/drawing/2014/main" id="{00000000-0008-0000-1000-0000BB020000}"/>
            </a:ext>
          </a:extLst>
        </xdr:cNvPr>
        <xdr:cNvSpPr txBox="1"/>
      </xdr:nvSpPr>
      <xdr:spPr>
        <a:xfrm>
          <a:off x="15266035" y="181121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81915</xdr:rowOff>
    </xdr:from>
    <xdr:ext cx="403860" cy="259080"/>
    <xdr:sp macro="" textlink="">
      <xdr:nvSpPr>
        <xdr:cNvPr id="700" name="n_2mainValue【庁舎】&#10;有形固定資産減価償却率">
          <a:extLst>
            <a:ext uri="{FF2B5EF4-FFF2-40B4-BE49-F238E27FC236}">
              <a16:creationId xmlns:a16="http://schemas.microsoft.com/office/drawing/2014/main" id="{00000000-0008-0000-1000-0000BC020000}"/>
            </a:ext>
          </a:extLst>
        </xdr:cNvPr>
        <xdr:cNvSpPr txBox="1"/>
      </xdr:nvSpPr>
      <xdr:spPr>
        <a:xfrm>
          <a:off x="14389735" y="18084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81915</xdr:rowOff>
    </xdr:from>
    <xdr:ext cx="403860" cy="259080"/>
    <xdr:sp macro="" textlink="">
      <xdr:nvSpPr>
        <xdr:cNvPr id="701" name="n_3mainValue【庁舎】&#10;有形固定資産減価償却率">
          <a:extLst>
            <a:ext uri="{FF2B5EF4-FFF2-40B4-BE49-F238E27FC236}">
              <a16:creationId xmlns:a16="http://schemas.microsoft.com/office/drawing/2014/main" id="{00000000-0008-0000-1000-0000BD020000}"/>
            </a:ext>
          </a:extLst>
        </xdr:cNvPr>
        <xdr:cNvSpPr txBox="1"/>
      </xdr:nvSpPr>
      <xdr:spPr>
        <a:xfrm>
          <a:off x="13500735" y="18084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57785</xdr:rowOff>
    </xdr:from>
    <xdr:ext cx="403860" cy="259080"/>
    <xdr:sp macro="" textlink="">
      <xdr:nvSpPr>
        <xdr:cNvPr id="702" name="n_4mainValue【庁舎】&#10;有形固定資産減価償却率">
          <a:extLst>
            <a:ext uri="{FF2B5EF4-FFF2-40B4-BE49-F238E27FC236}">
              <a16:creationId xmlns:a16="http://schemas.microsoft.com/office/drawing/2014/main" id="{00000000-0008-0000-1000-0000BE020000}"/>
            </a:ext>
          </a:extLst>
        </xdr:cNvPr>
        <xdr:cNvSpPr txBox="1"/>
      </xdr:nvSpPr>
      <xdr:spPr>
        <a:xfrm>
          <a:off x="12611735" y="18060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10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1000-0000C0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1000-0000C1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1000-0000C2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1000-0000C3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1000-0000C4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1000-0000C5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10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11" name="テキスト ボックス 710">
          <a:extLst>
            <a:ext uri="{FF2B5EF4-FFF2-40B4-BE49-F238E27FC236}">
              <a16:creationId xmlns:a16="http://schemas.microsoft.com/office/drawing/2014/main" id="{00000000-0008-0000-1000-0000C7020000}"/>
            </a:ext>
          </a:extLst>
        </xdr:cNvPr>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14" name="テキスト ボックス 713">
          <a:extLst>
            <a:ext uri="{FF2B5EF4-FFF2-40B4-BE49-F238E27FC236}">
              <a16:creationId xmlns:a16="http://schemas.microsoft.com/office/drawing/2014/main" id="{00000000-0008-0000-1000-0000CA020000}"/>
            </a:ext>
          </a:extLst>
        </xdr:cNvPr>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16" name="テキスト ボックス 715">
          <a:extLst>
            <a:ext uri="{FF2B5EF4-FFF2-40B4-BE49-F238E27FC236}">
              <a16:creationId xmlns:a16="http://schemas.microsoft.com/office/drawing/2014/main" id="{00000000-0008-0000-1000-0000CC020000}"/>
            </a:ext>
          </a:extLst>
        </xdr:cNvPr>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0000000-0008-0000-1000-0000CD02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8" name="テキスト ボックス 717">
          <a:extLst>
            <a:ext uri="{FF2B5EF4-FFF2-40B4-BE49-F238E27FC236}">
              <a16:creationId xmlns:a16="http://schemas.microsoft.com/office/drawing/2014/main" id="{00000000-0008-0000-1000-0000CE020000}"/>
            </a:ext>
          </a:extLst>
        </xdr:cNvPr>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20" name="テキスト ボックス 719">
          <a:extLst>
            <a:ext uri="{FF2B5EF4-FFF2-40B4-BE49-F238E27FC236}">
              <a16:creationId xmlns:a16="http://schemas.microsoft.com/office/drawing/2014/main" id="{00000000-0008-0000-1000-0000D0020000}"/>
            </a:ext>
          </a:extLst>
        </xdr:cNvPr>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00000000-0008-0000-1000-0000D102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22" name="テキスト ボックス 721">
          <a:extLst>
            <a:ext uri="{FF2B5EF4-FFF2-40B4-BE49-F238E27FC236}">
              <a16:creationId xmlns:a16="http://schemas.microsoft.com/office/drawing/2014/main" id="{00000000-0008-0000-1000-0000D2020000}"/>
            </a:ext>
          </a:extLst>
        </xdr:cNvPr>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1000-0000D3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24" name="テキスト ボックス 723">
          <a:extLst>
            <a:ext uri="{FF2B5EF4-FFF2-40B4-BE49-F238E27FC236}">
              <a16:creationId xmlns:a16="http://schemas.microsoft.com/office/drawing/2014/main" id="{00000000-0008-0000-1000-0000D4020000}"/>
            </a:ext>
          </a:extLst>
        </xdr:cNvPr>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00000000-0008-0000-1000-0000D5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7810"/>
    <xdr:sp macro="" textlink="">
      <xdr:nvSpPr>
        <xdr:cNvPr id="727" name="【庁舎】&#10;一人当たり面積最小値テキスト">
          <a:extLst>
            <a:ext uri="{FF2B5EF4-FFF2-40B4-BE49-F238E27FC236}">
              <a16:creationId xmlns:a16="http://schemas.microsoft.com/office/drawing/2014/main" id="{00000000-0008-0000-1000-0000D7020000}"/>
            </a:ext>
          </a:extLst>
        </xdr:cNvPr>
        <xdr:cNvSpPr txBox="1"/>
      </xdr:nvSpPr>
      <xdr:spPr>
        <a:xfrm>
          <a:off x="22199600" y="18627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9900" cy="259080"/>
    <xdr:sp macro="" textlink="">
      <xdr:nvSpPr>
        <xdr:cNvPr id="729" name="【庁舎】&#10;一人当たり面積最大値テキスト">
          <a:extLst>
            <a:ext uri="{FF2B5EF4-FFF2-40B4-BE49-F238E27FC236}">
              <a16:creationId xmlns:a16="http://schemas.microsoft.com/office/drawing/2014/main" id="{00000000-0008-0000-1000-0000D9020000}"/>
            </a:ext>
          </a:extLst>
        </xdr:cNvPr>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73025</xdr:rowOff>
    </xdr:from>
    <xdr:ext cx="469900" cy="259080"/>
    <xdr:sp macro="" textlink="">
      <xdr:nvSpPr>
        <xdr:cNvPr id="731" name="【庁舎】&#10;一人当たり面積平均値テキスト">
          <a:extLst>
            <a:ext uri="{FF2B5EF4-FFF2-40B4-BE49-F238E27FC236}">
              <a16:creationId xmlns:a16="http://schemas.microsoft.com/office/drawing/2014/main" id="{00000000-0008-0000-1000-0000DB020000}"/>
            </a:ext>
          </a:extLst>
        </xdr:cNvPr>
        <xdr:cNvSpPr txBox="1"/>
      </xdr:nvSpPr>
      <xdr:spPr>
        <a:xfrm>
          <a:off x="22199600" y="17903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732" name="フローチャート: 判断 731">
          <a:extLst>
            <a:ext uri="{FF2B5EF4-FFF2-40B4-BE49-F238E27FC236}">
              <a16:creationId xmlns:a16="http://schemas.microsoft.com/office/drawing/2014/main" id="{00000000-0008-0000-1000-0000DC020000}"/>
            </a:ext>
          </a:extLst>
        </xdr:cNvPr>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3" name="フローチャート: 判断 732">
          <a:extLst>
            <a:ext uri="{FF2B5EF4-FFF2-40B4-BE49-F238E27FC236}">
              <a16:creationId xmlns:a16="http://schemas.microsoft.com/office/drawing/2014/main" id="{00000000-0008-0000-1000-0000DD02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4" name="フローチャート: 判断 733">
          <a:extLst>
            <a:ext uri="{FF2B5EF4-FFF2-40B4-BE49-F238E27FC236}">
              <a16:creationId xmlns:a16="http://schemas.microsoft.com/office/drawing/2014/main" id="{00000000-0008-0000-1000-0000DE02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5" name="フローチャート: 判断 734">
          <a:extLst>
            <a:ext uri="{FF2B5EF4-FFF2-40B4-BE49-F238E27FC236}">
              <a16:creationId xmlns:a16="http://schemas.microsoft.com/office/drawing/2014/main" id="{00000000-0008-0000-1000-0000DF02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6" name="フローチャート: 判断 735">
          <a:extLst>
            <a:ext uri="{FF2B5EF4-FFF2-40B4-BE49-F238E27FC236}">
              <a16:creationId xmlns:a16="http://schemas.microsoft.com/office/drawing/2014/main" id="{00000000-0008-0000-1000-0000E002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635</xdr:rowOff>
    </xdr:from>
    <xdr:to>
      <xdr:col>116</xdr:col>
      <xdr:colOff>114300</xdr:colOff>
      <xdr:row>107</xdr:row>
      <xdr:rowOff>102235</xdr:rowOff>
    </xdr:to>
    <xdr:sp macro="" textlink="">
      <xdr:nvSpPr>
        <xdr:cNvPr id="742" name="楕円 741">
          <a:extLst>
            <a:ext uri="{FF2B5EF4-FFF2-40B4-BE49-F238E27FC236}">
              <a16:creationId xmlns:a16="http://schemas.microsoft.com/office/drawing/2014/main" id="{00000000-0008-0000-1000-0000E6020000}"/>
            </a:ext>
          </a:extLst>
        </xdr:cNvPr>
        <xdr:cNvSpPr/>
      </xdr:nvSpPr>
      <xdr:spPr>
        <a:xfrm>
          <a:off x="221107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150495</xdr:rowOff>
    </xdr:from>
    <xdr:ext cx="469900" cy="259080"/>
    <xdr:sp macro="" textlink="">
      <xdr:nvSpPr>
        <xdr:cNvPr id="743" name="【庁舎】&#10;一人当たり面積該当値テキスト">
          <a:extLst>
            <a:ext uri="{FF2B5EF4-FFF2-40B4-BE49-F238E27FC236}">
              <a16:creationId xmlns:a16="http://schemas.microsoft.com/office/drawing/2014/main" id="{00000000-0008-0000-1000-0000E7020000}"/>
            </a:ext>
          </a:extLst>
        </xdr:cNvPr>
        <xdr:cNvSpPr txBox="1"/>
      </xdr:nvSpPr>
      <xdr:spPr>
        <a:xfrm>
          <a:off x="22199600" y="1832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2540</xdr:rowOff>
    </xdr:from>
    <xdr:to>
      <xdr:col>112</xdr:col>
      <xdr:colOff>38100</xdr:colOff>
      <xdr:row>107</xdr:row>
      <xdr:rowOff>104140</xdr:rowOff>
    </xdr:to>
    <xdr:sp macro="" textlink="">
      <xdr:nvSpPr>
        <xdr:cNvPr id="744" name="楕円 743">
          <a:extLst>
            <a:ext uri="{FF2B5EF4-FFF2-40B4-BE49-F238E27FC236}">
              <a16:creationId xmlns:a16="http://schemas.microsoft.com/office/drawing/2014/main" id="{00000000-0008-0000-1000-0000E8020000}"/>
            </a:ext>
          </a:extLst>
        </xdr:cNvPr>
        <xdr:cNvSpPr/>
      </xdr:nvSpPr>
      <xdr:spPr>
        <a:xfrm>
          <a:off x="21272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52070</xdr:rowOff>
    </xdr:from>
    <xdr:to>
      <xdr:col>116</xdr:col>
      <xdr:colOff>63500</xdr:colOff>
      <xdr:row>107</xdr:row>
      <xdr:rowOff>53340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flipV="1">
          <a:off x="21323300" y="183972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xdr:rowOff>
    </xdr:from>
    <xdr:to>
      <xdr:col>107</xdr:col>
      <xdr:colOff>101600</xdr:colOff>
      <xdr:row>107</xdr:row>
      <xdr:rowOff>104140</xdr:rowOff>
    </xdr:to>
    <xdr:sp macro="" textlink="">
      <xdr:nvSpPr>
        <xdr:cNvPr id="746" name="楕円 745">
          <a:extLst>
            <a:ext uri="{FF2B5EF4-FFF2-40B4-BE49-F238E27FC236}">
              <a16:creationId xmlns:a16="http://schemas.microsoft.com/office/drawing/2014/main" id="{00000000-0008-0000-1000-0000EA020000}"/>
            </a:ext>
          </a:extLst>
        </xdr:cNvPr>
        <xdr:cNvSpPr/>
      </xdr:nvSpPr>
      <xdr:spPr>
        <a:xfrm>
          <a:off x="20383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53340</xdr:rowOff>
    </xdr:from>
    <xdr:to>
      <xdr:col>111</xdr:col>
      <xdr:colOff>177800</xdr:colOff>
      <xdr:row>107</xdr:row>
      <xdr:rowOff>53340</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a:off x="20434300" y="18398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4445</xdr:rowOff>
    </xdr:from>
    <xdr:to>
      <xdr:col>102</xdr:col>
      <xdr:colOff>165100</xdr:colOff>
      <xdr:row>107</xdr:row>
      <xdr:rowOff>106045</xdr:rowOff>
    </xdr:to>
    <xdr:sp macro="" textlink="">
      <xdr:nvSpPr>
        <xdr:cNvPr id="748" name="楕円 747">
          <a:extLst>
            <a:ext uri="{FF2B5EF4-FFF2-40B4-BE49-F238E27FC236}">
              <a16:creationId xmlns:a16="http://schemas.microsoft.com/office/drawing/2014/main" id="{00000000-0008-0000-1000-0000EC020000}"/>
            </a:ext>
          </a:extLst>
        </xdr:cNvPr>
        <xdr:cNvSpPr/>
      </xdr:nvSpPr>
      <xdr:spPr>
        <a:xfrm>
          <a:off x="19494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53340</xdr:rowOff>
    </xdr:from>
    <xdr:to>
      <xdr:col>107</xdr:col>
      <xdr:colOff>50800</xdr:colOff>
      <xdr:row>107</xdr:row>
      <xdr:rowOff>55245</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flipV="1">
          <a:off x="19545300" y="18398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xdr:rowOff>
    </xdr:from>
    <xdr:to>
      <xdr:col>98</xdr:col>
      <xdr:colOff>38100</xdr:colOff>
      <xdr:row>107</xdr:row>
      <xdr:rowOff>106045</xdr:rowOff>
    </xdr:to>
    <xdr:sp macro="" textlink="">
      <xdr:nvSpPr>
        <xdr:cNvPr id="750" name="楕円 749">
          <a:extLst>
            <a:ext uri="{FF2B5EF4-FFF2-40B4-BE49-F238E27FC236}">
              <a16:creationId xmlns:a16="http://schemas.microsoft.com/office/drawing/2014/main" id="{00000000-0008-0000-1000-0000EE020000}"/>
            </a:ext>
          </a:extLst>
        </xdr:cNvPr>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55245</xdr:rowOff>
    </xdr:from>
    <xdr:to>
      <xdr:col>102</xdr:col>
      <xdr:colOff>114300</xdr:colOff>
      <xdr:row>107</xdr:row>
      <xdr:rowOff>55245</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8656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164465</xdr:rowOff>
    </xdr:from>
    <xdr:ext cx="469900" cy="259080"/>
    <xdr:sp macro="" textlink="">
      <xdr:nvSpPr>
        <xdr:cNvPr id="752" name="n_1aveValue【庁舎】&#10;一人当たり面積">
          <a:extLst>
            <a:ext uri="{FF2B5EF4-FFF2-40B4-BE49-F238E27FC236}">
              <a16:creationId xmlns:a16="http://schemas.microsoft.com/office/drawing/2014/main" id="{00000000-0008-0000-1000-0000F0020000}"/>
            </a:ext>
          </a:extLst>
        </xdr:cNvPr>
        <xdr:cNvSpPr txBox="1"/>
      </xdr:nvSpPr>
      <xdr:spPr>
        <a:xfrm>
          <a:off x="210756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162560</xdr:rowOff>
    </xdr:from>
    <xdr:ext cx="468630" cy="259080"/>
    <xdr:sp macro="" textlink="">
      <xdr:nvSpPr>
        <xdr:cNvPr id="753" name="n_2aveValue【庁舎】&#10;一人当たり面積">
          <a:extLst>
            <a:ext uri="{FF2B5EF4-FFF2-40B4-BE49-F238E27FC236}">
              <a16:creationId xmlns:a16="http://schemas.microsoft.com/office/drawing/2014/main" id="{00000000-0008-0000-1000-0000F1020000}"/>
            </a:ext>
          </a:extLst>
        </xdr:cNvPr>
        <xdr:cNvSpPr txBox="1"/>
      </xdr:nvSpPr>
      <xdr:spPr>
        <a:xfrm>
          <a:off x="20199350" y="1782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162560</xdr:rowOff>
    </xdr:from>
    <xdr:ext cx="468630" cy="259080"/>
    <xdr:sp macro="" textlink="">
      <xdr:nvSpPr>
        <xdr:cNvPr id="754" name="n_3aveValue【庁舎】&#10;一人当たり面積">
          <a:extLst>
            <a:ext uri="{FF2B5EF4-FFF2-40B4-BE49-F238E27FC236}">
              <a16:creationId xmlns:a16="http://schemas.microsoft.com/office/drawing/2014/main" id="{00000000-0008-0000-1000-0000F2020000}"/>
            </a:ext>
          </a:extLst>
        </xdr:cNvPr>
        <xdr:cNvSpPr txBox="1"/>
      </xdr:nvSpPr>
      <xdr:spPr>
        <a:xfrm>
          <a:off x="19310350" y="1782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55880</xdr:rowOff>
    </xdr:from>
    <xdr:ext cx="468630" cy="259080"/>
    <xdr:sp macro="" textlink="">
      <xdr:nvSpPr>
        <xdr:cNvPr id="755" name="n_4aveValue【庁舎】&#10;一人当たり面積">
          <a:extLst>
            <a:ext uri="{FF2B5EF4-FFF2-40B4-BE49-F238E27FC236}">
              <a16:creationId xmlns:a16="http://schemas.microsoft.com/office/drawing/2014/main" id="{00000000-0008-0000-1000-0000F3020000}"/>
            </a:ext>
          </a:extLst>
        </xdr:cNvPr>
        <xdr:cNvSpPr txBox="1"/>
      </xdr:nvSpPr>
      <xdr:spPr>
        <a:xfrm>
          <a:off x="18421350" y="17886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95250</xdr:rowOff>
    </xdr:from>
    <xdr:ext cx="469900" cy="259080"/>
    <xdr:sp macro="" textlink="">
      <xdr:nvSpPr>
        <xdr:cNvPr id="756" name="n_1mainValue【庁舎】&#10;一人当たり面積">
          <a:extLst>
            <a:ext uri="{FF2B5EF4-FFF2-40B4-BE49-F238E27FC236}">
              <a16:creationId xmlns:a16="http://schemas.microsoft.com/office/drawing/2014/main" id="{00000000-0008-0000-1000-0000F4020000}"/>
            </a:ext>
          </a:extLst>
        </xdr:cNvPr>
        <xdr:cNvSpPr txBox="1"/>
      </xdr:nvSpPr>
      <xdr:spPr>
        <a:xfrm>
          <a:off x="21075650" y="18440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95250</xdr:rowOff>
    </xdr:from>
    <xdr:ext cx="468630" cy="259080"/>
    <xdr:sp macro="" textlink="">
      <xdr:nvSpPr>
        <xdr:cNvPr id="757" name="n_2mainValue【庁舎】&#10;一人当たり面積">
          <a:extLst>
            <a:ext uri="{FF2B5EF4-FFF2-40B4-BE49-F238E27FC236}">
              <a16:creationId xmlns:a16="http://schemas.microsoft.com/office/drawing/2014/main" id="{00000000-0008-0000-1000-0000F5020000}"/>
            </a:ext>
          </a:extLst>
        </xdr:cNvPr>
        <xdr:cNvSpPr txBox="1"/>
      </xdr:nvSpPr>
      <xdr:spPr>
        <a:xfrm>
          <a:off x="20199350" y="18440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97790</xdr:rowOff>
    </xdr:from>
    <xdr:ext cx="468630" cy="257810"/>
    <xdr:sp macro="" textlink="">
      <xdr:nvSpPr>
        <xdr:cNvPr id="758" name="n_3mainValue【庁舎】&#10;一人当たり面積">
          <a:extLst>
            <a:ext uri="{FF2B5EF4-FFF2-40B4-BE49-F238E27FC236}">
              <a16:creationId xmlns:a16="http://schemas.microsoft.com/office/drawing/2014/main" id="{00000000-0008-0000-1000-0000F6020000}"/>
            </a:ext>
          </a:extLst>
        </xdr:cNvPr>
        <xdr:cNvSpPr txBox="1"/>
      </xdr:nvSpPr>
      <xdr:spPr>
        <a:xfrm>
          <a:off x="19310350" y="18442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97790</xdr:rowOff>
    </xdr:from>
    <xdr:ext cx="468630" cy="257810"/>
    <xdr:sp macro="" textlink="">
      <xdr:nvSpPr>
        <xdr:cNvPr id="759" name="n_4mainValue【庁舎】&#10;一人当たり面積">
          <a:extLst>
            <a:ext uri="{FF2B5EF4-FFF2-40B4-BE49-F238E27FC236}">
              <a16:creationId xmlns:a16="http://schemas.microsoft.com/office/drawing/2014/main" id="{00000000-0008-0000-1000-0000F7020000}"/>
            </a:ext>
          </a:extLst>
        </xdr:cNvPr>
        <xdr:cNvSpPr txBox="1"/>
      </xdr:nvSpPr>
      <xdr:spPr>
        <a:xfrm>
          <a:off x="18421350" y="18442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10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1000-0000F9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有形固定資産減価償却率が高くなっている施設は、図書館、体育館・プール、福祉施設及び庁舎である。図書館、体育館・プール及び福祉施設については特に老朽化が進む状況があることから早急な対応が必要となる。今後個別施設計画等を作成していく中で集約複合化・大規模修繕等の方法を検討し、老朽化対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類似団体内平均は上回るが、前年度比0.02ポイント低下している。主な要因は、臨時財政対策債発行可能額の大幅な減少及び臨時財政対策債償還基金費の創設により基準財政需要額が増加したことである。引き続き、滞納整理を含む市税の徴収強化（昨年度比0.1%増）等の取組みや政策経営基本方針に沿った強固な経済基盤づくりの施策を実施し、市内経済の活性化ひいては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400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77470</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40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400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36830</xdr:rowOff>
    </xdr:from>
    <xdr:to>
      <xdr:col>19</xdr:col>
      <xdr:colOff>133350</xdr:colOff>
      <xdr:row>39</xdr:row>
      <xdr:rowOff>77470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23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168275</xdr:rowOff>
    </xdr:from>
    <xdr:to>
      <xdr:col>15</xdr:col>
      <xdr:colOff>82550</xdr:colOff>
      <xdr:row>39</xdr:row>
      <xdr:rowOff>36830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833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147955</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0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52070</xdr:rowOff>
    </xdr:from>
    <xdr:ext cx="762000" cy="25400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400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83185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26670</xdr:rowOff>
    </xdr:from>
    <xdr:to>
      <xdr:col>19</xdr:col>
      <xdr:colOff>184150</xdr:colOff>
      <xdr:row>39</xdr:row>
      <xdr:rowOff>128270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138430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2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157480</xdr:rowOff>
    </xdr:from>
    <xdr:to>
      <xdr:col>15</xdr:col>
      <xdr:colOff>133350</xdr:colOff>
      <xdr:row>39</xdr:row>
      <xdr:rowOff>87630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97790</xdr:rowOff>
    </xdr:from>
    <xdr:ext cx="762000" cy="25400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57785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97790</xdr:rowOff>
    </xdr:from>
    <xdr:to>
      <xdr:col>7</xdr:col>
      <xdr:colOff>31750</xdr:colOff>
      <xdr:row>39</xdr:row>
      <xdr:rowOff>27305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37465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増の94.7%と、全国平均、栃木県平均、類似団体内平均を上回っている。主な要因は、介護給付費や生活保護費、児童手当といった扶助費、塩谷広域行政組合への消防費・ごみ処理費等の負担金といった補助費の増加によるもの。保育施設の民営化やその他施設の民間委託・指定管理者制度の活用、公債費の縮減（年間の償還額を上回らないように起債額を抑制）等を通じて、経常経費の削減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400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09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845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400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5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159385</xdr:rowOff>
    </xdr:from>
    <xdr:to>
      <xdr:col>19</xdr:col>
      <xdr:colOff>133350</xdr:colOff>
      <xdr:row>64</xdr:row>
      <xdr:rowOff>111760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17835"/>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102870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159385</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1783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2000" cy="25400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106045</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0739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159385</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50800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149225</xdr:rowOff>
    </xdr:from>
    <xdr:to>
      <xdr:col>23</xdr:col>
      <xdr:colOff>184150</xdr:colOff>
      <xdr:row>65</xdr:row>
      <xdr:rowOff>79375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121285</xdr:rowOff>
    </xdr:from>
    <xdr:ext cx="762000" cy="25400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147320</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109220</xdr:rowOff>
    </xdr:from>
    <xdr:to>
      <xdr:col>15</xdr:col>
      <xdr:colOff>133350</xdr:colOff>
      <xdr:row>62</xdr:row>
      <xdr:rowOff>38735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23495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55245</xdr:rowOff>
    </xdr:from>
    <xdr:to>
      <xdr:col>7</xdr:col>
      <xdr:colOff>31750</xdr:colOff>
      <xdr:row>63</xdr:row>
      <xdr:rowOff>156845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167005</xdr:rowOff>
    </xdr:from>
    <xdr:ext cx="762000" cy="25400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5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[154,354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13,720円増加している。主な要因は人件費の増加だが、民間で実施可能な施設については、民営化や指定管理制度を導入することにより、コストの低減を図っていく方針。</a:t>
          </a:r>
        </a:p>
      </xdr:txBody>
    </xdr:sp>
    <xdr:clientData/>
  </xdr:twoCellAnchor>
  <xdr:oneCellAnchor>
    <xdr:from>
      <xdr:col>3</xdr:col>
      <xdr:colOff>95250</xdr:colOff>
      <xdr:row>77</xdr:row>
      <xdr:rowOff>6350</xdr:rowOff>
    </xdr:from>
    <xdr:ext cx="349885" cy="2203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400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400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400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7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16510</xdr:rowOff>
    </xdr:from>
    <xdr:to>
      <xdr:col>23</xdr:col>
      <xdr:colOff>133350</xdr:colOff>
      <xdr:row>83</xdr:row>
      <xdr:rowOff>99060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686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155575</xdr:rowOff>
    </xdr:from>
    <xdr:to>
      <xdr:col>19</xdr:col>
      <xdr:colOff>133350</xdr:colOff>
      <xdr:row>83</xdr:row>
      <xdr:rowOff>16510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14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119380</xdr:rowOff>
    </xdr:from>
    <xdr:to>
      <xdr:col>15</xdr:col>
      <xdr:colOff>82550</xdr:colOff>
      <xdr:row>82</xdr:row>
      <xdr:rowOff>155575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82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65405</xdr:rowOff>
    </xdr:from>
    <xdr:to>
      <xdr:col>11</xdr:col>
      <xdr:colOff>31750</xdr:colOff>
      <xdr:row>82</xdr:row>
      <xdr:rowOff>119380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4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4445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75565</xdr:rowOff>
    </xdr:from>
    <xdr:ext cx="762000" cy="25400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48260</xdr:rowOff>
    </xdr:from>
    <xdr:to>
      <xdr:col>23</xdr:col>
      <xdr:colOff>184150</xdr:colOff>
      <xdr:row>83</xdr:row>
      <xdr:rowOff>149860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64770</xdr:rowOff>
    </xdr:from>
    <xdr:ext cx="762000" cy="25400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3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154,354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137160</xdr:rowOff>
    </xdr:from>
    <xdr:to>
      <xdr:col>19</xdr:col>
      <xdr:colOff>184150</xdr:colOff>
      <xdr:row>83</xdr:row>
      <xdr:rowOff>67310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77470</xdr:rowOff>
    </xdr:from>
    <xdr:ext cx="736600" cy="25400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649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140,634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104775</xdr:rowOff>
    </xdr:from>
    <xdr:to>
      <xdr:col>15</xdr:col>
      <xdr:colOff>133350</xdr:colOff>
      <xdr:row>83</xdr:row>
      <xdr:rowOff>34925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45085</xdr:rowOff>
    </xdr:from>
    <xdr:ext cx="762000"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68580</xdr:rowOff>
    </xdr:from>
    <xdr:to>
      <xdr:col>11</xdr:col>
      <xdr:colOff>82550</xdr:colOff>
      <xdr:row>82</xdr:row>
      <xdr:rowOff>170180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8890</xdr:rowOff>
    </xdr:from>
    <xdr:ext cx="762000" cy="25400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96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14605</xdr:rowOff>
    </xdr:from>
    <xdr:to>
      <xdr:col>7</xdr:col>
      <xdr:colOff>31750</xdr:colOff>
      <xdr:row>82</xdr:row>
      <xdr:rowOff>116205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126365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前年度比0.4ポイント減の97.6となり、類似団体内平均は上回っているが、依然として全国市平均は下回っている。</a:t>
          </a:r>
        </a:p>
        <a:p>
          <a:r>
            <a:rPr kumimoji="1" lang="ja-JP" altLang="en-US" sz="1300">
              <a:latin typeface="ＭＳ Ｐゴシック"/>
              <a:ea typeface="ＭＳ Ｐゴシック"/>
            </a:rPr>
            <a:t>今後も給与構造の改革とともに職員の定数管理・給与の適正化に努め、給与水準のバランスをとっていく。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400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8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400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400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143510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453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97790</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995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17780</xdr:rowOff>
    </xdr:from>
    <xdr:ext cx="736600" cy="25400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81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97790</xdr:rowOff>
    </xdr:from>
    <xdr:to>
      <xdr:col>72</xdr:col>
      <xdr:colOff>203200</xdr:colOff>
      <xdr:row>84</xdr:row>
      <xdr:rowOff>143510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99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163195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143510</xdr:rowOff>
    </xdr:from>
    <xdr:to>
      <xdr:col>68</xdr:col>
      <xdr:colOff>152400</xdr:colOff>
      <xdr:row>85</xdr:row>
      <xdr:rowOff>1905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45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22225</xdr:rowOff>
    </xdr:from>
    <xdr:ext cx="762000" cy="2584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47625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64135</xdr:rowOff>
    </xdr:from>
    <xdr:ext cx="762000" cy="25400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59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67310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46990</xdr:rowOff>
    </xdr:from>
    <xdr:to>
      <xdr:col>73</xdr:col>
      <xdr:colOff>44450</xdr:colOff>
      <xdr:row>84</xdr:row>
      <xdr:rowOff>148590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158750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32385</xdr:rowOff>
    </xdr:from>
    <xdr:ext cx="762000" cy="25400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6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122555</xdr:rowOff>
    </xdr:from>
    <xdr:to>
      <xdr:col>64</xdr:col>
      <xdr:colOff>152400</xdr:colOff>
      <xdr:row>85</xdr:row>
      <xdr:rowOff>52705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37465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前年度比0.1ポイント増の7.08人となっており、全国平均、類似団体内平均を下回っている。</a:t>
          </a:r>
        </a:p>
        <a:p>
          <a:r>
            <a:rPr kumimoji="1" lang="ja-JP" altLang="en-US" sz="1300">
              <a:latin typeface="ＭＳ Ｐゴシック"/>
              <a:ea typeface="ＭＳ Ｐゴシック"/>
            </a:rPr>
            <a:t>第2次さくら市総合計画では令和7年度目標を6.98人以下としているため、今後も引き続き職員の定数管理に努め、適正な定員を維持していく。</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00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00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400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103505</xdr:rowOff>
    </xdr:from>
    <xdr:to>
      <xdr:col>81</xdr:col>
      <xdr:colOff>44450</xdr:colOff>
      <xdr:row>60</xdr:row>
      <xdr:rowOff>114935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05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86360</xdr:rowOff>
    </xdr:from>
    <xdr:ext cx="762000" cy="25400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48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103505</xdr:rowOff>
    </xdr:from>
    <xdr:to>
      <xdr:col>77</xdr:col>
      <xdr:colOff>44450</xdr:colOff>
      <xdr:row>60</xdr:row>
      <xdr:rowOff>106045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90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17780</xdr:rowOff>
    </xdr:from>
    <xdr:ext cx="736600" cy="25400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6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100330</xdr:rowOff>
    </xdr:from>
    <xdr:to>
      <xdr:col>72</xdr:col>
      <xdr:colOff>203200</xdr:colOff>
      <xdr:row>60</xdr:row>
      <xdr:rowOff>106045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7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92075</xdr:rowOff>
    </xdr:from>
    <xdr:to>
      <xdr:col>68</xdr:col>
      <xdr:colOff>152400</xdr:colOff>
      <xdr:row>60</xdr:row>
      <xdr:rowOff>100330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90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144780</xdr:rowOff>
    </xdr:from>
    <xdr:ext cx="762000" cy="25400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64135</xdr:rowOff>
    </xdr:from>
    <xdr:to>
      <xdr:col>81</xdr:col>
      <xdr:colOff>95250</xdr:colOff>
      <xdr:row>60</xdr:row>
      <xdr:rowOff>166370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80645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52705</xdr:rowOff>
    </xdr:from>
    <xdr:to>
      <xdr:col>77</xdr:col>
      <xdr:colOff>95250</xdr:colOff>
      <xdr:row>60</xdr:row>
      <xdr:rowOff>154940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164465</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8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55245</xdr:rowOff>
    </xdr:from>
    <xdr:to>
      <xdr:col>73</xdr:col>
      <xdr:colOff>44450</xdr:colOff>
      <xdr:row>60</xdr:row>
      <xdr:rowOff>156845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167005</xdr:rowOff>
    </xdr:from>
    <xdr:ext cx="762000" cy="25400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1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49530</xdr:rowOff>
    </xdr:from>
    <xdr:to>
      <xdr:col>68</xdr:col>
      <xdr:colOff>203200</xdr:colOff>
      <xdr:row>60</xdr:row>
      <xdr:rowOff>151130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161290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41275</xdr:rowOff>
    </xdr:from>
    <xdr:to>
      <xdr:col>64</xdr:col>
      <xdr:colOff>152400</xdr:colOff>
      <xdr:row>60</xdr:row>
      <xdr:rowOff>143510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8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153035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前年度比0.2%増の8.0%となっており、類似団体内平均を下回っているものの、依然として全国平均、栃木県平均を上回っている状態である。</a:t>
          </a:r>
        </a:p>
        <a:p>
          <a:r>
            <a:rPr kumimoji="1" lang="ja-JP" altLang="en-US" sz="1300">
              <a:latin typeface="ＭＳ Ｐゴシック"/>
              <a:ea typeface="ＭＳ Ｐゴシック"/>
            </a:rPr>
            <a:t>主な要因は、公営企業債の償還の財源となる繰出金や、塩谷広域行政組合への地方債に係る負担金が増加したことである。引き続き投資的事業については取捨選択を行い、地方債発行を抑制することにより比率の低下を図っ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400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400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161290</xdr:rowOff>
    </xdr:from>
    <xdr:to>
      <xdr:col>81</xdr:col>
      <xdr:colOff>44450</xdr:colOff>
      <xdr:row>41</xdr:row>
      <xdr:rowOff>12700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192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3175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161290</xdr:rowOff>
    </xdr:from>
    <xdr:to>
      <xdr:col>77</xdr:col>
      <xdr:colOff>44450</xdr:colOff>
      <xdr:row>41</xdr:row>
      <xdr:rowOff>1270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019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94615</xdr:rowOff>
    </xdr:from>
    <xdr:ext cx="7366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115570</xdr:rowOff>
    </xdr:from>
    <xdr:to>
      <xdr:col>72</xdr:col>
      <xdr:colOff>203200</xdr:colOff>
      <xdr:row>41</xdr:row>
      <xdr:rowOff>1270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735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168275</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104140</xdr:rowOff>
    </xdr:from>
    <xdr:to>
      <xdr:col>68</xdr:col>
      <xdr:colOff>152400</xdr:colOff>
      <xdr:row>40</xdr:row>
      <xdr:rowOff>115570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621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117475</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133350</xdr:rowOff>
    </xdr:from>
    <xdr:to>
      <xdr:col>81</xdr:col>
      <xdr:colOff>95250</xdr:colOff>
      <xdr:row>41</xdr:row>
      <xdr:rowOff>63500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150495</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110490</xdr:rowOff>
    </xdr:from>
    <xdr:to>
      <xdr:col>77</xdr:col>
      <xdr:colOff>95250</xdr:colOff>
      <xdr:row>41</xdr:row>
      <xdr:rowOff>40640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50800</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3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121920</xdr:rowOff>
    </xdr:from>
    <xdr:to>
      <xdr:col>73</xdr:col>
      <xdr:colOff>44450</xdr:colOff>
      <xdr:row>41</xdr:row>
      <xdr:rowOff>52070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62230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64770</xdr:rowOff>
    </xdr:from>
    <xdr:to>
      <xdr:col>68</xdr:col>
      <xdr:colOff>203200</xdr:colOff>
      <xdr:row>40</xdr:row>
      <xdr:rowOff>166370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5080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53340</xdr:rowOff>
    </xdr:from>
    <xdr:to>
      <xdr:col>64</xdr:col>
      <xdr:colOff>152400</xdr:colOff>
      <xdr:row>40</xdr:row>
      <xdr:rowOff>154940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165100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内平均を下回っている。主な要因としては、地方債発行の抑制等による地方債残高の減少が挙げられる。今後も公債費等の義務的経費削減を中心とする行財政改革を進め、財政の健全化に努める。</a:t>
          </a:r>
        </a:p>
      </xdr:txBody>
    </xdr:sp>
    <xdr:clientData/>
  </xdr:twoCellAnchor>
  <xdr:oneCellAnchor>
    <xdr:from>
      <xdr:col>61</xdr:col>
      <xdr:colOff>6350</xdr:colOff>
      <xdr:row>10</xdr:row>
      <xdr:rowOff>63500</xdr:rowOff>
    </xdr:from>
    <xdr:ext cx="298450" cy="2203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400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55245</xdr:rowOff>
    </xdr:from>
    <xdr:ext cx="762000" cy="25400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5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85090</xdr:rowOff>
    </xdr:from>
    <xdr:to>
      <xdr:col>77</xdr:col>
      <xdr:colOff>95250</xdr:colOff>
      <xdr:row>15</xdr:row>
      <xdr:rowOff>15240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25400</xdr:rowOff>
    </xdr:from>
    <xdr:ext cx="7366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52705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2000" cy="25400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2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8255</xdr:rowOff>
    </xdr:from>
    <xdr:to>
      <xdr:col>68</xdr:col>
      <xdr:colOff>203200</xdr:colOff>
      <xdr:row>15</xdr:row>
      <xdr:rowOff>109855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120650</xdr:rowOff>
    </xdr:from>
    <xdr:ext cx="762000" cy="25400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170180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8890</xdr:rowOff>
    </xdr:from>
    <xdr:ext cx="762000" cy="25400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前年度比0.3%増の24.7%と、全国平均、栃木県平均を下回るが、類似団体内平均を上回っている。</a:t>
          </a:r>
        </a:p>
        <a:p>
          <a:r>
            <a:rPr kumimoji="1" lang="ja-JP" altLang="en-US" sz="1300">
              <a:latin typeface="ＭＳ Ｐゴシック"/>
              <a:ea typeface="ＭＳ Ｐゴシック"/>
            </a:rPr>
            <a:t>会計年度任用職員に係る経費が増加し、次年度からは該当者への勤勉手当支給も予定されていることから、引き続き高水準で推移していく見込み。直営での施設運営を実施している保育園等の民営化、その他施設の指定管理者制度の導入などを進め、コストの削減を図っていく。</a:t>
          </a: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292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292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292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292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400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121285</xdr:rowOff>
    </xdr:from>
    <xdr:to>
      <xdr:col>24</xdr:col>
      <xdr:colOff>25400</xdr:colOff>
      <xdr:row>36</xdr:row>
      <xdr:rowOff>154940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934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98425</xdr:rowOff>
    </xdr:from>
    <xdr:ext cx="762000" cy="25400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917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1905</xdr:rowOff>
    </xdr:from>
    <xdr:to>
      <xdr:col>19</xdr:col>
      <xdr:colOff>187325</xdr:colOff>
      <xdr:row>36</xdr:row>
      <xdr:rowOff>121285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41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3152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899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1905</xdr:rowOff>
    </xdr:from>
    <xdr:to>
      <xdr:col>15</xdr:col>
      <xdr:colOff>98425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41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59055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116205</xdr:rowOff>
    </xdr:from>
    <xdr:to>
      <xdr:col>11</xdr:col>
      <xdr:colOff>9525</xdr:colOff>
      <xdr:row>36</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45505"/>
          <a:ext cx="88900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22225</xdr:rowOff>
    </xdr:from>
    <xdr:ext cx="756920"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97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99695</xdr:rowOff>
    </xdr:from>
    <xdr:ext cx="756920" cy="25400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4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103505</xdr:rowOff>
    </xdr:from>
    <xdr:to>
      <xdr:col>24</xdr:col>
      <xdr:colOff>76200</xdr:colOff>
      <xdr:row>37</xdr:row>
      <xdr:rowOff>33655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75565</xdr:rowOff>
    </xdr:from>
    <xdr:ext cx="762000" cy="25400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77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70485</xdr:rowOff>
    </xdr:from>
    <xdr:to>
      <xdr:col>20</xdr:col>
      <xdr:colOff>38100</xdr:colOff>
      <xdr:row>37</xdr:row>
      <xdr:rowOff>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156845</xdr:rowOff>
    </xdr:from>
    <xdr:ext cx="731520" cy="25400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90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122555</xdr:rowOff>
    </xdr:from>
    <xdr:to>
      <xdr:col>15</xdr:col>
      <xdr:colOff>149225</xdr:colOff>
      <xdr:row>36</xdr:row>
      <xdr:rowOff>52705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63500</xdr:rowOff>
    </xdr:from>
    <xdr:ext cx="76200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92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56920" cy="25400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72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65405</xdr:rowOff>
    </xdr:from>
    <xdr:to>
      <xdr:col>6</xdr:col>
      <xdr:colOff>171450</xdr:colOff>
      <xdr:row>34</xdr:row>
      <xdr:rowOff>167005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6350</xdr:rowOff>
    </xdr:from>
    <xdr:ext cx="756920" cy="25400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42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前年度比1.1%減の17.0%となったが、全国平均、類似団体内平均を上回っている。主な要因は、ふるさと納税に係る関連業務委託料や、防災情報伝達システムの導入業務委託料によるもの。</a:t>
          </a:r>
        </a:p>
        <a:p>
          <a:r>
            <a:rPr kumimoji="1" lang="ja-JP" altLang="en-US" sz="1300">
              <a:latin typeface="ＭＳ Ｐゴシック"/>
              <a:ea typeface="ＭＳ Ｐゴシック"/>
            </a:rPr>
            <a:t>今後行政評価とRPA・OCRや電子決裁などデジタル技術の活用により、コスト削減に努める。</a:t>
          </a:r>
        </a:p>
      </xdr:txBody>
    </xdr:sp>
    <xdr:clientData/>
  </xdr:twoCellAnchor>
  <xdr:oneCellAnchor>
    <xdr:from>
      <xdr:col>62</xdr:col>
      <xdr:colOff>6350</xdr:colOff>
      <xdr:row>9</xdr:row>
      <xdr:rowOff>107950</xdr:rowOff>
    </xdr:from>
    <xdr:ext cx="29337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92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92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92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400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134620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3690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400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98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12700</xdr:rowOff>
    </xdr:from>
    <xdr:to>
      <xdr:col>73</xdr:col>
      <xdr:colOff>180975</xdr:colOff>
      <xdr:row>18</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98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66040</xdr:rowOff>
    </xdr:from>
    <xdr:to>
      <xdr:col>69</xdr:col>
      <xdr:colOff>92075</xdr:colOff>
      <xdr:row>20</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521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24130</xdr:rowOff>
    </xdr:from>
    <xdr:ext cx="75692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143510</xdr:rowOff>
    </xdr:from>
    <xdr:ext cx="762000" cy="25400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8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170180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5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15240</xdr:rowOff>
    </xdr:from>
    <xdr:to>
      <xdr:col>69</xdr:col>
      <xdr:colOff>142875</xdr:colOff>
      <xdr:row>18</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101600</xdr:rowOff>
    </xdr:from>
    <xdr:ext cx="75692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77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156210</xdr:rowOff>
    </xdr:from>
    <xdr:to>
      <xdr:col>65</xdr:col>
      <xdr:colOff>53975</xdr:colOff>
      <xdr:row>20</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71120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0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増の9.2%と、全国平均、栃木県平均を下回るが、類似団体内平均を上回っている。介護給付費や生活保護費、児童手当など今後更なる増加が懸念される経費であるため、施策の現状分析を続け、コスト削減に努める。</a:t>
          </a:r>
        </a:p>
      </xdr:txBody>
    </xdr:sp>
    <xdr:clientData/>
  </xdr:twoCellAnchor>
  <xdr:oneCellAnchor>
    <xdr:from>
      <xdr:col>3</xdr:col>
      <xdr:colOff>123825</xdr:colOff>
      <xdr:row>49</xdr:row>
      <xdr:rowOff>107950</xdr:rowOff>
    </xdr:from>
    <xdr:ext cx="29337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400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56515</xdr:rowOff>
    </xdr:from>
    <xdr:to>
      <xdr:col>24</xdr:col>
      <xdr:colOff>25400</xdr:colOff>
      <xdr:row>56</xdr:row>
      <xdr:rowOff>99695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577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34290</xdr:rowOff>
    </xdr:from>
    <xdr:to>
      <xdr:col>19</xdr:col>
      <xdr:colOff>187325</xdr:colOff>
      <xdr:row>56</xdr:row>
      <xdr:rowOff>56515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5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31520" cy="25400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3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34290</xdr:rowOff>
    </xdr:from>
    <xdr:to>
      <xdr:col>15</xdr:col>
      <xdr:colOff>98425</xdr:colOff>
      <xdr:row>56</xdr:row>
      <xdr:rowOff>67310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35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400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67310</xdr:rowOff>
    </xdr:from>
    <xdr:to>
      <xdr:col>11</xdr:col>
      <xdr:colOff>9525</xdr:colOff>
      <xdr:row>56</xdr:row>
      <xdr:rowOff>132715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685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52070</xdr:rowOff>
    </xdr:from>
    <xdr:ext cx="756920" cy="25400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3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692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7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48895</xdr:rowOff>
    </xdr:from>
    <xdr:to>
      <xdr:col>24</xdr:col>
      <xdr:colOff>76200</xdr:colOff>
      <xdr:row>56</xdr:row>
      <xdr:rowOff>150495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20955</xdr:rowOff>
    </xdr:from>
    <xdr:ext cx="762000" cy="25400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22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6350</xdr:rowOff>
    </xdr:from>
    <xdr:to>
      <xdr:col>20</xdr:col>
      <xdr:colOff>38100</xdr:colOff>
      <xdr:row>56</xdr:row>
      <xdr:rowOff>107315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92075</xdr:rowOff>
    </xdr:from>
    <xdr:ext cx="73152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9327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154940</xdr:rowOff>
    </xdr:from>
    <xdr:to>
      <xdr:col>15</xdr:col>
      <xdr:colOff>149225</xdr:colOff>
      <xdr:row>56</xdr:row>
      <xdr:rowOff>85090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69850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16510</xdr:rowOff>
    </xdr:from>
    <xdr:to>
      <xdr:col>11</xdr:col>
      <xdr:colOff>60325</xdr:colOff>
      <xdr:row>56</xdr:row>
      <xdr:rowOff>118110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102870</xdr:rowOff>
    </xdr:from>
    <xdr:ext cx="75692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040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81915</xdr:rowOff>
    </xdr:from>
    <xdr:to>
      <xdr:col>6</xdr:col>
      <xdr:colOff>171450</xdr:colOff>
      <xdr:row>57</xdr:row>
      <xdr:rowOff>12065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168275</xdr:rowOff>
    </xdr:from>
    <xdr:ext cx="756920" cy="25400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94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前年度比0.5%増の10.0%となったが、全国平均、栃木県平均、類似団体内平均を下回っている。</a:t>
          </a:r>
        </a:p>
        <a:p>
          <a:r>
            <a:rPr kumimoji="1" lang="ja-JP" altLang="en-US" sz="1300">
              <a:latin typeface="ＭＳ Ｐゴシック"/>
              <a:ea typeface="ＭＳ Ｐゴシック"/>
            </a:rPr>
            <a:t>今後公共施設等が老朽化する中で、維持補修費の増加が見込まれるため、事業の優先順位設定や公共施設の統廃合を検討し、コストの増加を抑えるよう努める。</a:t>
          </a:r>
        </a:p>
      </xdr:txBody>
    </xdr:sp>
    <xdr:clientData/>
  </xdr:twoCellAnchor>
  <xdr:oneCellAnchor>
    <xdr:from>
      <xdr:col>62</xdr:col>
      <xdr:colOff>6350</xdr:colOff>
      <xdr:row>49</xdr:row>
      <xdr:rowOff>107950</xdr:rowOff>
    </xdr:from>
    <xdr:ext cx="29337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23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158750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548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109220</xdr:rowOff>
    </xdr:from>
    <xdr:ext cx="736600" cy="25400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96520</xdr:rowOff>
    </xdr:from>
    <xdr:to>
      <xdr:col>73</xdr:col>
      <xdr:colOff>180975</xdr:colOff>
      <xdr:row>55</xdr:row>
      <xdr:rowOff>16510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54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165100</xdr:rowOff>
    </xdr:from>
    <xdr:to>
      <xdr:col>69</xdr:col>
      <xdr:colOff>92075</xdr:colOff>
      <xdr:row>55</xdr:row>
      <xdr:rowOff>16510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23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116840</xdr:rowOff>
    </xdr:from>
    <xdr:ext cx="75692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74930</xdr:rowOff>
    </xdr:from>
    <xdr:ext cx="762000" cy="25400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168910</xdr:rowOff>
    </xdr:from>
    <xdr:ext cx="762000" cy="25400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55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54610</xdr:rowOff>
    </xdr:from>
    <xdr:ext cx="73660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414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45720</xdr:rowOff>
    </xdr:from>
    <xdr:to>
      <xdr:col>74</xdr:col>
      <xdr:colOff>31750</xdr:colOff>
      <xdr:row>54</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157480</xdr:rowOff>
    </xdr:from>
    <xdr:ext cx="762000" cy="25400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72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77470</xdr:rowOff>
    </xdr:from>
    <xdr:ext cx="756920" cy="25400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6432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54610</xdr:rowOff>
    </xdr:from>
    <xdr:ext cx="762000" cy="25400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4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1.3%増の17.8%と、全国平均、栃木県平均、類似団体内平均を上回っている。主な要因は、市内の各種保育施設への給付費や、塩谷広域行政組合へ支払う消防費・ごみ処理費等の負担金が増額したことである。</a:t>
          </a:r>
        </a:p>
        <a:p>
          <a:r>
            <a:rPr kumimoji="1" lang="ja-JP" altLang="en-US" sz="1300">
              <a:latin typeface="ＭＳ Ｐゴシック"/>
              <a:ea typeface="ＭＳ Ｐゴシック"/>
            </a:rPr>
            <a:t>今後は補助金を交付している事業について、段階的削減や廃止を含めた検討を進めていく。</a:t>
          </a:r>
        </a:p>
      </xdr:txBody>
    </xdr:sp>
    <xdr:clientData/>
  </xdr:twoCellAnchor>
  <xdr:oneCellAnchor>
    <xdr:from>
      <xdr:col>62</xdr:col>
      <xdr:colOff>6350</xdr:colOff>
      <xdr:row>29</xdr:row>
      <xdr:rowOff>107950</xdr:rowOff>
    </xdr:from>
    <xdr:ext cx="29337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400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26670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208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65405</xdr:rowOff>
    </xdr:from>
    <xdr:to>
      <xdr:col>78</xdr:col>
      <xdr:colOff>69850</xdr:colOff>
      <xdr:row>37</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090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65405</xdr:rowOff>
    </xdr:from>
    <xdr:to>
      <xdr:col>73</xdr:col>
      <xdr:colOff>180975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09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71120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109220</xdr:rowOff>
    </xdr:from>
    <xdr:to>
      <xdr:col>69</xdr:col>
      <xdr:colOff>92075</xdr:colOff>
      <xdr:row>37</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814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126365</xdr:rowOff>
    </xdr:from>
    <xdr:ext cx="75692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1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147320</xdr:rowOff>
    </xdr:from>
    <xdr:to>
      <xdr:col>82</xdr:col>
      <xdr:colOff>158750</xdr:colOff>
      <xdr:row>38</xdr:row>
      <xdr:rowOff>77470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119380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17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14605</xdr:rowOff>
    </xdr:from>
    <xdr:to>
      <xdr:col>74</xdr:col>
      <xdr:colOff>31750</xdr:colOff>
      <xdr:row>37</xdr:row>
      <xdr:rowOff>116205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100965</xdr:rowOff>
    </xdr:from>
    <xdr:ext cx="762000" cy="25400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46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151130</xdr:rowOff>
    </xdr:from>
    <xdr:ext cx="75692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4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57785</xdr:rowOff>
    </xdr:from>
    <xdr:to>
      <xdr:col>65</xdr:col>
      <xdr:colOff>53975</xdr:colOff>
      <xdr:row>36</xdr:row>
      <xdr:rowOff>159385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169545</xdr:rowOff>
    </xdr:from>
    <xdr:ext cx="762000" cy="25400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8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16.0%となったが、全国平均、栃木県平均を上回っている。合併特例債等の償還についてはピークアウトを迎えつつあるが、今後も大規模な施設整備等が見込まれており、高い水準のまま推移していく見込み。新規の地方債発行を適正に管理し、健全な財政運営に努める。</a:t>
          </a:r>
        </a:p>
      </xdr:txBody>
    </xdr:sp>
    <xdr:clientData/>
  </xdr:twoCellAnchor>
  <xdr:oneCellAnchor>
    <xdr:from>
      <xdr:col>3</xdr:col>
      <xdr:colOff>123825</xdr:colOff>
      <xdr:row>69</xdr:row>
      <xdr:rowOff>107950</xdr:rowOff>
    </xdr:from>
    <xdr:ext cx="29337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920" cy="25400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920" cy="25400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920" cy="25400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129540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172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86995</xdr:rowOff>
    </xdr:from>
    <xdr:ext cx="762000" cy="25400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6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111125</xdr:rowOff>
    </xdr:from>
    <xdr:to>
      <xdr:col>19</xdr:col>
      <xdr:colOff>187325</xdr:colOff>
      <xdr:row>77</xdr:row>
      <xdr:rowOff>129540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2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152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111125</xdr:rowOff>
    </xdr:from>
    <xdr:to>
      <xdr:col>15</xdr:col>
      <xdr:colOff>98425</xdr:colOff>
      <xdr:row>77</xdr:row>
      <xdr:rowOff>170180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127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160020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170180</xdr:rowOff>
    </xdr:from>
    <xdr:to>
      <xdr:col>11</xdr:col>
      <xdr:colOff>9525</xdr:colOff>
      <xdr:row>78</xdr:row>
      <xdr:rowOff>26670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71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5692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89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59690</xdr:rowOff>
    </xdr:from>
    <xdr:ext cx="75692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89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81280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78740</xdr:rowOff>
    </xdr:from>
    <xdr:to>
      <xdr:col>20</xdr:col>
      <xdr:colOff>38100</xdr:colOff>
      <xdr:row>78</xdr:row>
      <xdr:rowOff>8890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19050</xdr:rowOff>
    </xdr:from>
    <xdr:ext cx="731520" cy="25400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492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60325</xdr:rowOff>
    </xdr:from>
    <xdr:to>
      <xdr:col>15</xdr:col>
      <xdr:colOff>149225</xdr:colOff>
      <xdr:row>77</xdr:row>
      <xdr:rowOff>161925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635</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119380</xdr:rowOff>
    </xdr:from>
    <xdr:to>
      <xdr:col>11</xdr:col>
      <xdr:colOff>60325</xdr:colOff>
      <xdr:row>78</xdr:row>
      <xdr:rowOff>49530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5692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073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147320</xdr:rowOff>
    </xdr:from>
    <xdr:to>
      <xdr:col>6</xdr:col>
      <xdr:colOff>171450</xdr:colOff>
      <xdr:row>78</xdr:row>
      <xdr:rowOff>77470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62230</xdr:rowOff>
    </xdr:from>
    <xdr:ext cx="75692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35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前年度比1.4%増加の78.7％となり、全国平均、栃木県平均、類似団体内平均を上回っている。</a:t>
          </a:r>
        </a:p>
        <a:p>
          <a:r>
            <a:rPr kumimoji="1" lang="ja-JP" altLang="en-US" sz="1300">
              <a:latin typeface="ＭＳ Ｐゴシック"/>
              <a:ea typeface="ＭＳ Ｐゴシック"/>
            </a:rPr>
            <a:t>今後も引き続き施策の現状分析を続け、コスト削減に努めるとともに、市税収入等の一般財源確保にも努めていく。</a:t>
          </a:r>
        </a:p>
      </xdr:txBody>
    </xdr:sp>
    <xdr:clientData/>
  </xdr:twoCellAnchor>
  <xdr:oneCellAnchor>
    <xdr:from>
      <xdr:col>62</xdr:col>
      <xdr:colOff>6350</xdr:colOff>
      <xdr:row>69</xdr:row>
      <xdr:rowOff>107950</xdr:rowOff>
    </xdr:from>
    <xdr:ext cx="29337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2920" cy="25400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2920" cy="25400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400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86995</xdr:rowOff>
    </xdr:from>
    <xdr:to>
      <xdr:col>82</xdr:col>
      <xdr:colOff>107950</xdr:colOff>
      <xdr:row>76</xdr:row>
      <xdr:rowOff>167005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1719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86995</xdr:rowOff>
    </xdr:from>
    <xdr:ext cx="762000" cy="25400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2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0858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121285</xdr:rowOff>
    </xdr:from>
    <xdr:to>
      <xdr:col>73</xdr:col>
      <xdr:colOff>180975</xdr:colOff>
      <xdr:row>76</xdr:row>
      <xdr:rowOff>52705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0858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46990</xdr:rowOff>
    </xdr:from>
    <xdr:to>
      <xdr:col>69</xdr:col>
      <xdr:colOff>92075</xdr:colOff>
      <xdr:row>76</xdr:row>
      <xdr:rowOff>52705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0574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136525</xdr:rowOff>
    </xdr:from>
    <xdr:ext cx="75692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7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88265</xdr:rowOff>
    </xdr:from>
    <xdr:ext cx="762000" cy="25400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184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36195</xdr:rowOff>
    </xdr:from>
    <xdr:to>
      <xdr:col>78</xdr:col>
      <xdr:colOff>120650</xdr:colOff>
      <xdr:row>76</xdr:row>
      <xdr:rowOff>137795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122555</xdr:rowOff>
    </xdr:from>
    <xdr:ext cx="736600" cy="25400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527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156845</xdr:rowOff>
    </xdr:from>
    <xdr:ext cx="762000" cy="25400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41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1905</xdr:rowOff>
    </xdr:from>
    <xdr:to>
      <xdr:col>69</xdr:col>
      <xdr:colOff>142875</xdr:colOff>
      <xdr:row>76</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88265</xdr:rowOff>
    </xdr:from>
    <xdr:ext cx="756920" cy="25400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84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107950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400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56920" cy="25400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5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56920" cy="25400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3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149225</xdr:rowOff>
    </xdr:from>
    <xdr:to>
      <xdr:col>29</xdr:col>
      <xdr:colOff>127000</xdr:colOff>
      <xdr:row>18</xdr:row>
      <xdr:rowOff>17780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111500"/>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48895</xdr:rowOff>
    </xdr:from>
    <xdr:ext cx="756920"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2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12700</xdr:rowOff>
    </xdr:from>
    <xdr:to>
      <xdr:col>26</xdr:col>
      <xdr:colOff>50800</xdr:colOff>
      <xdr:row>18</xdr:row>
      <xdr:rowOff>17780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305300" y="314642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13335</xdr:rowOff>
    </xdr:from>
    <xdr:ext cx="73660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12700</xdr:rowOff>
    </xdr:from>
    <xdr:to>
      <xdr:col>22</xdr:col>
      <xdr:colOff>114300</xdr:colOff>
      <xdr:row>18</xdr:row>
      <xdr:rowOff>57785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14642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38100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57785</xdr:rowOff>
    </xdr:from>
    <xdr:to>
      <xdr:col>18</xdr:col>
      <xdr:colOff>177800</xdr:colOff>
      <xdr:row>18</xdr:row>
      <xdr:rowOff>95885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191510"/>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92075</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166370</xdr:rowOff>
    </xdr:from>
    <xdr:ext cx="762000" cy="25400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98425</xdr:rowOff>
    </xdr:from>
    <xdr:to>
      <xdr:col>29</xdr:col>
      <xdr:colOff>177800</xdr:colOff>
      <xdr:row>18</xdr:row>
      <xdr:rowOff>29210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060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70485</xdr:rowOff>
    </xdr:from>
    <xdr:ext cx="756920"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2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138430</xdr:rowOff>
    </xdr:from>
    <xdr:to>
      <xdr:col>26</xdr:col>
      <xdr:colOff>101600</xdr:colOff>
      <xdr:row>18</xdr:row>
      <xdr:rowOff>68580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53340</xdr:rowOff>
    </xdr:from>
    <xdr:ext cx="736600" cy="25400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70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133350</xdr:rowOff>
    </xdr:from>
    <xdr:to>
      <xdr:col>22</xdr:col>
      <xdr:colOff>165100</xdr:colOff>
      <xdr:row>18</xdr:row>
      <xdr:rowOff>63500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0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48260</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6985</xdr:rowOff>
    </xdr:from>
    <xdr:to>
      <xdr:col>19</xdr:col>
      <xdr:colOff>38100</xdr:colOff>
      <xdr:row>18</xdr:row>
      <xdr:rowOff>109220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140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93345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45085</xdr:rowOff>
    </xdr:from>
    <xdr:to>
      <xdr:col>15</xdr:col>
      <xdr:colOff>101600</xdr:colOff>
      <xdr:row>18</xdr:row>
      <xdr:rowOff>146685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17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132080</xdr:rowOff>
    </xdr:from>
    <xdr:ext cx="762000" cy="25400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65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56920" cy="25146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68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56920"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0560"/>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63500</xdr:rowOff>
    </xdr:from>
    <xdr:to>
      <xdr:col>29</xdr:col>
      <xdr:colOff>127000</xdr:colOff>
      <xdr:row>36</xdr:row>
      <xdr:rowOff>114300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7016750"/>
          <a:ext cx="6477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56920" cy="25654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130"/>
          <a:ext cx="75692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20955</xdr:rowOff>
    </xdr:from>
    <xdr:to>
      <xdr:col>26</xdr:col>
      <xdr:colOff>50800</xdr:colOff>
      <xdr:row>36</xdr:row>
      <xdr:rowOff>114300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6974205"/>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313055</xdr:rowOff>
    </xdr:from>
    <xdr:ext cx="7366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20955</xdr:rowOff>
    </xdr:from>
    <xdr:to>
      <xdr:col>22</xdr:col>
      <xdr:colOff>114300</xdr:colOff>
      <xdr:row>36</xdr:row>
      <xdr:rowOff>139065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974205"/>
          <a:ext cx="6985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15875</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134620</xdr:rowOff>
    </xdr:from>
    <xdr:to>
      <xdr:col>18</xdr:col>
      <xdr:colOff>177800</xdr:colOff>
      <xdr:row>36</xdr:row>
      <xdr:rowOff>139065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708787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43180</xdr:rowOff>
    </xdr:from>
    <xdr:ext cx="762000" cy="25400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24130</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12700</xdr:rowOff>
    </xdr:from>
    <xdr:to>
      <xdr:col>29</xdr:col>
      <xdr:colOff>177800</xdr:colOff>
      <xdr:row>36</xdr:row>
      <xdr:rowOff>114300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96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328295</xdr:rowOff>
    </xdr:from>
    <xdr:ext cx="756920" cy="25463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8645"/>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63500</xdr:rowOff>
    </xdr:from>
    <xdr:to>
      <xdr:col>26</xdr:col>
      <xdr:colOff>101600</xdr:colOff>
      <xdr:row>36</xdr:row>
      <xdr:rowOff>165100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149860</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31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16,641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313055</xdr:rowOff>
    </xdr:from>
    <xdr:to>
      <xdr:col>22</xdr:col>
      <xdr:colOff>165100</xdr:colOff>
      <xdr:row>36</xdr:row>
      <xdr:rowOff>71755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57150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0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88265</xdr:rowOff>
    </xdr:from>
    <xdr:to>
      <xdr:col>19</xdr:col>
      <xdr:colOff>38100</xdr:colOff>
      <xdr:row>37</xdr:row>
      <xdr:rowOff>19050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2540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83820</xdr:rowOff>
    </xdr:from>
    <xdr:to>
      <xdr:col>15</xdr:col>
      <xdr:colOff>101600</xdr:colOff>
      <xdr:row>37</xdr:row>
      <xdr:rowOff>13335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170180</xdr:rowOff>
    </xdr:from>
    <xdr:ext cx="762000" cy="25273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3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00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055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055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13335</xdr:rowOff>
    </xdr:from>
    <xdr:to>
      <xdr:col>24</xdr:col>
      <xdr:colOff>63500</xdr:colOff>
      <xdr:row>36</xdr:row>
      <xdr:rowOff>27940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553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107315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17780</xdr:rowOff>
    </xdr:from>
    <xdr:to>
      <xdr:col>19</xdr:col>
      <xdr:colOff>177800</xdr:colOff>
      <xdr:row>36</xdr:row>
      <xdr:rowOff>27940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89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56515</xdr:rowOff>
    </xdr:from>
    <xdr:ext cx="529590"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7143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17780</xdr:rowOff>
    </xdr:from>
    <xdr:to>
      <xdr:col>15</xdr:col>
      <xdr:colOff>50800</xdr:colOff>
      <xdr:row>36</xdr:row>
      <xdr:rowOff>59055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99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69850</xdr:rowOff>
    </xdr:from>
    <xdr:ext cx="52959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27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59055</xdr:rowOff>
    </xdr:from>
    <xdr:to>
      <xdr:col>10</xdr:col>
      <xdr:colOff>114300</xdr:colOff>
      <xdr:row>37</xdr:row>
      <xdr:rowOff>33020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125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118745</xdr:rowOff>
    </xdr:from>
    <xdr:ext cx="52959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76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109855</xdr:rowOff>
    </xdr:from>
    <xdr:ext cx="529590" cy="25400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391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133985</xdr:rowOff>
    </xdr:from>
    <xdr:to>
      <xdr:col>24</xdr:col>
      <xdr:colOff>114300</xdr:colOff>
      <xdr:row>36</xdr:row>
      <xdr:rowOff>64135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112395</xdr:rowOff>
    </xdr:from>
    <xdr:ext cx="534670" cy="25400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31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148590</xdr:rowOff>
    </xdr:from>
    <xdr:to>
      <xdr:col>20</xdr:col>
      <xdr:colOff>38100</xdr:colOff>
      <xdr:row>36</xdr:row>
      <xdr:rowOff>78740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69850</xdr:rowOff>
    </xdr:from>
    <xdr:ext cx="52959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242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137795</xdr:rowOff>
    </xdr:from>
    <xdr:to>
      <xdr:col>15</xdr:col>
      <xdr:colOff>101600</xdr:colOff>
      <xdr:row>36</xdr:row>
      <xdr:rowOff>67945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59055</xdr:rowOff>
    </xdr:from>
    <xdr:ext cx="52959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231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8255</xdr:rowOff>
    </xdr:from>
    <xdr:to>
      <xdr:col>10</xdr:col>
      <xdr:colOff>165100</xdr:colOff>
      <xdr:row>36</xdr:row>
      <xdr:rowOff>109855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100965</xdr:rowOff>
    </xdr:from>
    <xdr:ext cx="529590" cy="25400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273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153670</xdr:rowOff>
    </xdr:from>
    <xdr:to>
      <xdr:col>6</xdr:col>
      <xdr:colOff>38100</xdr:colOff>
      <xdr:row>37</xdr:row>
      <xdr:rowOff>83820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74930</xdr:rowOff>
    </xdr:from>
    <xdr:ext cx="529590" cy="25400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418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400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0550" cy="25400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0550" cy="25400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0550" cy="25400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20955</xdr:rowOff>
    </xdr:from>
    <xdr:to>
      <xdr:col>24</xdr:col>
      <xdr:colOff>63500</xdr:colOff>
      <xdr:row>57</xdr:row>
      <xdr:rowOff>123190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360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133985</xdr:rowOff>
    </xdr:from>
    <xdr:ext cx="534670" cy="25400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123190</xdr:rowOff>
    </xdr:from>
    <xdr:to>
      <xdr:col>19</xdr:col>
      <xdr:colOff>177800</xdr:colOff>
      <xdr:row>58</xdr:row>
      <xdr:rowOff>635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58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33655</xdr:rowOff>
    </xdr:from>
    <xdr:ext cx="529590"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4634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xdr:rowOff>
    </xdr:from>
    <xdr:to>
      <xdr:col>15</xdr:col>
      <xdr:colOff>50800</xdr:colOff>
      <xdr:row>58</xdr:row>
      <xdr:rowOff>34290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4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29590" cy="25400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528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2540</xdr:rowOff>
    </xdr:from>
    <xdr:to>
      <xdr:col>10</xdr:col>
      <xdr:colOff>114300</xdr:colOff>
      <xdr:row>58</xdr:row>
      <xdr:rowOff>34290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6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160020</xdr:rowOff>
    </xdr:from>
    <xdr:ext cx="52959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589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167005</xdr:rowOff>
    </xdr:from>
    <xdr:ext cx="529590" cy="25400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596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120650</xdr:rowOff>
    </xdr:from>
    <xdr:ext cx="534670" cy="25400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1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72390</xdr:rowOff>
    </xdr:from>
    <xdr:to>
      <xdr:col>20</xdr:col>
      <xdr:colOff>38100</xdr:colOff>
      <xdr:row>58</xdr:row>
      <xdr:rowOff>2540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165100</xdr:rowOff>
    </xdr:from>
    <xdr:ext cx="52959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937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121285</xdr:rowOff>
    </xdr:from>
    <xdr:to>
      <xdr:col>15</xdr:col>
      <xdr:colOff>101600</xdr:colOff>
      <xdr:row>58</xdr:row>
      <xdr:rowOff>52070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42545</xdr:rowOff>
    </xdr:from>
    <xdr:ext cx="529590" cy="25400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986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154940</xdr:rowOff>
    </xdr:from>
    <xdr:to>
      <xdr:col>10</xdr:col>
      <xdr:colOff>165100</xdr:colOff>
      <xdr:row>58</xdr:row>
      <xdr:rowOff>85090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76200</xdr:rowOff>
    </xdr:from>
    <xdr:ext cx="529590" cy="25400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20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123190</xdr:rowOff>
    </xdr:from>
    <xdr:to>
      <xdr:col>6</xdr:col>
      <xdr:colOff>38100</xdr:colOff>
      <xdr:row>58</xdr:row>
      <xdr:rowOff>53340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44450</xdr:rowOff>
    </xdr:from>
    <xdr:ext cx="52959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988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840" cy="25400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400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400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400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9900" cy="25400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9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57150</xdr:rowOff>
    </xdr:from>
    <xdr:to>
      <xdr:col>24</xdr:col>
      <xdr:colOff>63500</xdr:colOff>
      <xdr:row>78</xdr:row>
      <xdr:rowOff>79375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025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103505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79375</xdr:rowOff>
    </xdr:from>
    <xdr:to>
      <xdr:col>19</xdr:col>
      <xdr:colOff>177800</xdr:colOff>
      <xdr:row>78</xdr:row>
      <xdr:rowOff>88900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24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24130</xdr:rowOff>
    </xdr:from>
    <xdr:ext cx="46482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54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82550</xdr:rowOff>
    </xdr:from>
    <xdr:to>
      <xdr:col>15</xdr:col>
      <xdr:colOff>50800</xdr:colOff>
      <xdr:row>78</xdr:row>
      <xdr:rowOff>88900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5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7620</xdr:rowOff>
    </xdr:from>
    <xdr:ext cx="464820" cy="25400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037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82550</xdr:rowOff>
    </xdr:from>
    <xdr:to>
      <xdr:col>10</xdr:col>
      <xdr:colOff>114300</xdr:colOff>
      <xdr:row>78</xdr:row>
      <xdr:rowOff>95250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56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22225</xdr:rowOff>
    </xdr:from>
    <xdr:ext cx="464820"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0524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90805</xdr:rowOff>
    </xdr:from>
    <xdr:ext cx="464820"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21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xdr:rowOff>
    </xdr:from>
    <xdr:to>
      <xdr:col>24</xdr:col>
      <xdr:colOff>114300</xdr:colOff>
      <xdr:row>78</xdr:row>
      <xdr:rowOff>107950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92710</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29210</xdr:rowOff>
    </xdr:from>
    <xdr:to>
      <xdr:col>20</xdr:col>
      <xdr:colOff>38100</xdr:colOff>
      <xdr:row>78</xdr:row>
      <xdr:rowOff>130175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121285</xdr:rowOff>
    </xdr:from>
    <xdr:ext cx="464820" cy="25400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4943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38100</xdr:rowOff>
    </xdr:from>
    <xdr:to>
      <xdr:col>15</xdr:col>
      <xdr:colOff>101600</xdr:colOff>
      <xdr:row>78</xdr:row>
      <xdr:rowOff>139700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130810</xdr:rowOff>
    </xdr:from>
    <xdr:ext cx="46482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503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31750</xdr:rowOff>
    </xdr:from>
    <xdr:to>
      <xdr:col>10</xdr:col>
      <xdr:colOff>165100</xdr:colOff>
      <xdr:row>78</xdr:row>
      <xdr:rowOff>133350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124460</xdr:rowOff>
    </xdr:from>
    <xdr:ext cx="46482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497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137160</xdr:rowOff>
    </xdr:from>
    <xdr:ext cx="46482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51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400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41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8805" cy="25400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52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133985</xdr:rowOff>
    </xdr:from>
    <xdr:to>
      <xdr:col>24</xdr:col>
      <xdr:colOff>63500</xdr:colOff>
      <xdr:row>97</xdr:row>
      <xdr:rowOff>46990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9318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98805" cy="25400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410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26670</xdr:rowOff>
    </xdr:from>
    <xdr:to>
      <xdr:col>19</xdr:col>
      <xdr:colOff>177800</xdr:colOff>
      <xdr:row>97</xdr:row>
      <xdr:rowOff>46990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587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9590" cy="25400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26670</xdr:rowOff>
    </xdr:from>
    <xdr:to>
      <xdr:col>15</xdr:col>
      <xdr:colOff>50800</xdr:colOff>
      <xdr:row>98</xdr:row>
      <xdr:rowOff>37465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5870"/>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45085</xdr:rowOff>
    </xdr:from>
    <xdr:ext cx="59372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1613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37465</xdr:rowOff>
    </xdr:from>
    <xdr:to>
      <xdr:col>10</xdr:col>
      <xdr:colOff>114300</xdr:colOff>
      <xdr:row>98</xdr:row>
      <xdr:rowOff>71755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39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154940</xdr:rowOff>
    </xdr:from>
    <xdr:ext cx="529590" cy="25400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xdr:rowOff>
    </xdr:from>
    <xdr:ext cx="52959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461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83185</xdr:rowOff>
    </xdr:from>
    <xdr:to>
      <xdr:col>24</xdr:col>
      <xdr:colOff>114300</xdr:colOff>
      <xdr:row>97</xdr:row>
      <xdr:rowOff>13335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61595</xdr:rowOff>
    </xdr:from>
    <xdr:ext cx="534670"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20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167640</xdr:rowOff>
    </xdr:from>
    <xdr:to>
      <xdr:col>20</xdr:col>
      <xdr:colOff>38100</xdr:colOff>
      <xdr:row>97</xdr:row>
      <xdr:rowOff>97790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88900</xdr:rowOff>
    </xdr:from>
    <xdr:ext cx="529590" cy="25400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719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147320</xdr:rowOff>
    </xdr:from>
    <xdr:to>
      <xdr:col>15</xdr:col>
      <xdr:colOff>101600</xdr:colOff>
      <xdr:row>96</xdr:row>
      <xdr:rowOff>77470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68580</xdr:rowOff>
    </xdr:from>
    <xdr:ext cx="59372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580" y="16527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158115</xdr:rowOff>
    </xdr:from>
    <xdr:to>
      <xdr:col>10</xdr:col>
      <xdr:colOff>165100</xdr:colOff>
      <xdr:row>98</xdr:row>
      <xdr:rowOff>88265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79375</xdr:rowOff>
    </xdr:from>
    <xdr:ext cx="52959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881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113665</xdr:rowOff>
    </xdr:from>
    <xdr:ext cx="529590"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915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840" cy="25400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400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0550" cy="25400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0550"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055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53975</xdr:rowOff>
    </xdr:from>
    <xdr:to>
      <xdr:col>54</xdr:col>
      <xdr:colOff>189865</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33020</xdr:rowOff>
    </xdr:from>
    <xdr:to>
      <xdr:col>55</xdr:col>
      <xdr:colOff>0</xdr:colOff>
      <xdr:row>36</xdr:row>
      <xdr:rowOff>52070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052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4670" cy="25400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52070</xdr:rowOff>
    </xdr:from>
    <xdr:to>
      <xdr:col>50</xdr:col>
      <xdr:colOff>114300</xdr:colOff>
      <xdr:row>36</xdr:row>
      <xdr:rowOff>163830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2427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2959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1965" y="5896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53340</xdr:rowOff>
    </xdr:from>
    <xdr:to>
      <xdr:col>45</xdr:col>
      <xdr:colOff>177800</xdr:colOff>
      <xdr:row>36</xdr:row>
      <xdr:rowOff>163830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96840"/>
          <a:ext cx="889000" cy="1139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2959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5956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53340</xdr:rowOff>
    </xdr:from>
    <xdr:to>
      <xdr:col>41</xdr:col>
      <xdr:colOff>50800</xdr:colOff>
      <xdr:row>36</xdr:row>
      <xdr:rowOff>15240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96840"/>
          <a:ext cx="889000" cy="990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169545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372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4815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68580</xdr:rowOff>
    </xdr:from>
    <xdr:ext cx="52959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412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153670</xdr:rowOff>
    </xdr:from>
    <xdr:to>
      <xdr:col>55</xdr:col>
      <xdr:colOff>50800</xdr:colOff>
      <xdr:row>36</xdr:row>
      <xdr:rowOff>83820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132080</xdr:rowOff>
    </xdr:from>
    <xdr:ext cx="534670" cy="25400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32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1270</xdr:rowOff>
    </xdr:from>
    <xdr:to>
      <xdr:col>50</xdr:col>
      <xdr:colOff>165100</xdr:colOff>
      <xdr:row>36</xdr:row>
      <xdr:rowOff>102870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93980</xdr:rowOff>
    </xdr:from>
    <xdr:ext cx="52959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1965" y="6266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113030</xdr:rowOff>
    </xdr:from>
    <xdr:to>
      <xdr:col>46</xdr:col>
      <xdr:colOff>38100</xdr:colOff>
      <xdr:row>37</xdr:row>
      <xdr:rowOff>43180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34290</xdr:rowOff>
    </xdr:from>
    <xdr:ext cx="52959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377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2540</xdr:rowOff>
    </xdr:from>
    <xdr:to>
      <xdr:col>41</xdr:col>
      <xdr:colOff>101600</xdr:colOff>
      <xdr:row>30</xdr:row>
      <xdr:rowOff>104140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95250</xdr:rowOff>
    </xdr:from>
    <xdr:ext cx="59372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2387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135890</xdr:rowOff>
    </xdr:from>
    <xdr:to>
      <xdr:col>36</xdr:col>
      <xdr:colOff>165100</xdr:colOff>
      <xdr:row>36</xdr:row>
      <xdr:rowOff>66040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82550</xdr:rowOff>
    </xdr:from>
    <xdr:ext cx="52959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5911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840"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055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0550" cy="25400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54610</xdr:rowOff>
    </xdr:from>
    <xdr:to>
      <xdr:col>54</xdr:col>
      <xdr:colOff>189865</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160020</xdr:rowOff>
    </xdr:from>
    <xdr:to>
      <xdr:col>55</xdr:col>
      <xdr:colOff>0</xdr:colOff>
      <xdr:row>58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26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109220</xdr:rowOff>
    </xdr:from>
    <xdr:ext cx="534670" cy="25400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9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136525</xdr:rowOff>
    </xdr:from>
    <xdr:to>
      <xdr:col>50</xdr:col>
      <xdr:colOff>114300</xdr:colOff>
      <xdr:row>57</xdr:row>
      <xdr:rowOff>160020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091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2959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491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136525</xdr:rowOff>
    </xdr:from>
    <xdr:to>
      <xdr:col>45</xdr:col>
      <xdr:colOff>177800</xdr:colOff>
      <xdr:row>58</xdr:row>
      <xdr:rowOff>80645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0917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29590" cy="25400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484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66675</xdr:rowOff>
    </xdr:from>
    <xdr:to>
      <xdr:col>41</xdr:col>
      <xdr:colOff>50800</xdr:colOff>
      <xdr:row>58</xdr:row>
      <xdr:rowOff>80645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07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10160</xdr:rowOff>
    </xdr:from>
    <xdr:ext cx="52959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439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22225</xdr:rowOff>
    </xdr:from>
    <xdr:ext cx="52959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4519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60960</xdr:rowOff>
    </xdr:from>
    <xdr:ext cx="534670" cy="25908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109220</xdr:rowOff>
    </xdr:from>
    <xdr:to>
      <xdr:col>50</xdr:col>
      <xdr:colOff>165100</xdr:colOff>
      <xdr:row>58</xdr:row>
      <xdr:rowOff>39370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30480</xdr:rowOff>
    </xdr:from>
    <xdr:ext cx="529590" cy="25400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974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86360</xdr:rowOff>
    </xdr:from>
    <xdr:to>
      <xdr:col>46</xdr:col>
      <xdr:colOff>38100</xdr:colOff>
      <xdr:row>58</xdr:row>
      <xdr:rowOff>15875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6985</xdr:rowOff>
    </xdr:from>
    <xdr:ext cx="529590" cy="25400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99510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29845</xdr:rowOff>
    </xdr:from>
    <xdr:to>
      <xdr:col>41</xdr:col>
      <xdr:colOff>101600</xdr:colOff>
      <xdr:row>58</xdr:row>
      <xdr:rowOff>132080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122555</xdr:rowOff>
    </xdr:from>
    <xdr:ext cx="529590" cy="25400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100666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15875</xdr:rowOff>
    </xdr:from>
    <xdr:to>
      <xdr:col>36</xdr:col>
      <xdr:colOff>165100</xdr:colOff>
      <xdr:row>58</xdr:row>
      <xdr:rowOff>117475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109220</xdr:rowOff>
    </xdr:from>
    <xdr:ext cx="529590" cy="25400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10053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84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400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400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0550"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0550"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139065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8805" cy="25400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64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90170</xdr:rowOff>
    </xdr:from>
    <xdr:to>
      <xdr:col>55</xdr:col>
      <xdr:colOff>0</xdr:colOff>
      <xdr:row>79</xdr:row>
      <xdr:rowOff>93980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347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467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55880</xdr:rowOff>
    </xdr:from>
    <xdr:to>
      <xdr:col>50</xdr:col>
      <xdr:colOff>114300</xdr:colOff>
      <xdr:row>79</xdr:row>
      <xdr:rowOff>93980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00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29590" cy="25400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176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55880</xdr:rowOff>
    </xdr:from>
    <xdr:to>
      <xdr:col>45</xdr:col>
      <xdr:colOff>177800</xdr:colOff>
      <xdr:row>79</xdr:row>
      <xdr:rowOff>78105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600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2959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56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33020</xdr:rowOff>
    </xdr:from>
    <xdr:to>
      <xdr:col>41</xdr:col>
      <xdr:colOff>50800</xdr:colOff>
      <xdr:row>79</xdr:row>
      <xdr:rowOff>78105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775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2959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133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29590" cy="25400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141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39370</xdr:rowOff>
    </xdr:from>
    <xdr:to>
      <xdr:col>55</xdr:col>
      <xdr:colOff>50800</xdr:colOff>
      <xdr:row>79</xdr:row>
      <xdr:rowOff>140970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125730</xdr:rowOff>
    </xdr:from>
    <xdr:ext cx="37846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98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43180</xdr:rowOff>
    </xdr:from>
    <xdr:to>
      <xdr:col>50</xdr:col>
      <xdr:colOff>165100</xdr:colOff>
      <xdr:row>79</xdr:row>
      <xdr:rowOff>144780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135890</xdr:rowOff>
    </xdr:from>
    <xdr:ext cx="37846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5080</xdr:rowOff>
    </xdr:from>
    <xdr:to>
      <xdr:col>46</xdr:col>
      <xdr:colOff>38100</xdr:colOff>
      <xdr:row>79</xdr:row>
      <xdr:rowOff>106680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97790</xdr:rowOff>
    </xdr:from>
    <xdr:ext cx="464820" cy="25400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350" y="136423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27305</xdr:rowOff>
    </xdr:from>
    <xdr:to>
      <xdr:col>41</xdr:col>
      <xdr:colOff>101600</xdr:colOff>
      <xdr:row>79</xdr:row>
      <xdr:rowOff>128905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120650</xdr:rowOff>
    </xdr:from>
    <xdr:ext cx="464820" cy="25400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350" y="13665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153670</xdr:rowOff>
    </xdr:from>
    <xdr:to>
      <xdr:col>36</xdr:col>
      <xdr:colOff>165100</xdr:colOff>
      <xdr:row>79</xdr:row>
      <xdr:rowOff>83820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74930</xdr:rowOff>
    </xdr:from>
    <xdr:ext cx="464820" cy="25400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350" y="136194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20320</xdr:rowOff>
    </xdr:from>
    <xdr:to>
      <xdr:col>54</xdr:col>
      <xdr:colOff>189865</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29210</xdr:rowOff>
    </xdr:from>
    <xdr:to>
      <xdr:col>55</xdr:col>
      <xdr:colOff>0</xdr:colOff>
      <xdr:row>96</xdr:row>
      <xdr:rowOff>111760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884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151765</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29210</xdr:rowOff>
    </xdr:from>
    <xdr:to>
      <xdr:col>50</xdr:col>
      <xdr:colOff>114300</xdr:colOff>
      <xdr:row>96</xdr:row>
      <xdr:rowOff>119380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8841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85090</xdr:rowOff>
    </xdr:from>
    <xdr:ext cx="52959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544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119380</xdr:rowOff>
    </xdr:from>
    <xdr:to>
      <xdr:col>45</xdr:col>
      <xdr:colOff>177800</xdr:colOff>
      <xdr:row>97</xdr:row>
      <xdr:rowOff>55245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7858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29590" cy="25400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251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55245</xdr:rowOff>
    </xdr:from>
    <xdr:to>
      <xdr:col>41</xdr:col>
      <xdr:colOff>50800</xdr:colOff>
      <xdr:row>97</xdr:row>
      <xdr:rowOff>115570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858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76200</xdr:rowOff>
    </xdr:from>
    <xdr:ext cx="529590" cy="25400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192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2959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1950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60960</xdr:rowOff>
    </xdr:from>
    <xdr:to>
      <xdr:col>55</xdr:col>
      <xdr:colOff>50800</xdr:colOff>
      <xdr:row>96</xdr:row>
      <xdr:rowOff>162560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39370</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149225</xdr:rowOff>
    </xdr:from>
    <xdr:to>
      <xdr:col>50</xdr:col>
      <xdr:colOff>165100</xdr:colOff>
      <xdr:row>96</xdr:row>
      <xdr:rowOff>79375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95885</xdr:rowOff>
    </xdr:from>
    <xdr:ext cx="52959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212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68580</xdr:rowOff>
    </xdr:from>
    <xdr:to>
      <xdr:col>46</xdr:col>
      <xdr:colOff>38100</xdr:colOff>
      <xdr:row>96</xdr:row>
      <xdr:rowOff>170180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161290</xdr:rowOff>
    </xdr:from>
    <xdr:ext cx="52959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620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4445</xdr:rowOff>
    </xdr:from>
    <xdr:to>
      <xdr:col>41</xdr:col>
      <xdr:colOff>101600</xdr:colOff>
      <xdr:row>97</xdr:row>
      <xdr:rowOff>106045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97790</xdr:rowOff>
    </xdr:from>
    <xdr:ext cx="529590" cy="25400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728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64770</xdr:rowOff>
    </xdr:from>
    <xdr:to>
      <xdr:col>36</xdr:col>
      <xdr:colOff>165100</xdr:colOff>
      <xdr:row>97</xdr:row>
      <xdr:rowOff>166370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157480</xdr:rowOff>
    </xdr:from>
    <xdr:ext cx="529590" cy="25400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788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840"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00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4000"/>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41910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28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168910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84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482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23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55880</xdr:rowOff>
    </xdr:from>
    <xdr:to>
      <xdr:col>76</xdr:col>
      <xdr:colOff>114300</xdr:colOff>
      <xdr:row>38</xdr:row>
      <xdr:rowOff>168910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70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482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00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55880</xdr:rowOff>
    </xdr:from>
    <xdr:to>
      <xdr:col>71</xdr:col>
      <xdr:colOff>177800</xdr:colOff>
      <xdr:row>38</xdr:row>
      <xdr:rowOff>92710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709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482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2096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482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210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77470</xdr:rowOff>
    </xdr:from>
    <xdr:ext cx="313690" cy="25400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257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4475" cy="25400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118110</xdr:rowOff>
    </xdr:from>
    <xdr:to>
      <xdr:col>76</xdr:col>
      <xdr:colOff>165100</xdr:colOff>
      <xdr:row>39</xdr:row>
      <xdr:rowOff>48260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39370</xdr:rowOff>
    </xdr:from>
    <xdr:ext cx="46482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350" y="6725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5080</xdr:rowOff>
    </xdr:from>
    <xdr:to>
      <xdr:col>72</xdr:col>
      <xdr:colOff>38100</xdr:colOff>
      <xdr:row>38</xdr:row>
      <xdr:rowOff>106680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97790</xdr:rowOff>
    </xdr:from>
    <xdr:ext cx="464820" cy="25400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350" y="6612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41910</xdr:rowOff>
    </xdr:from>
    <xdr:to>
      <xdr:col>67</xdr:col>
      <xdr:colOff>101600</xdr:colOff>
      <xdr:row>38</xdr:row>
      <xdr:rowOff>143510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134620</xdr:rowOff>
    </xdr:from>
    <xdr:ext cx="464820" cy="25400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6497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00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4670" cy="25400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19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635</xdr:rowOff>
    </xdr:from>
    <xdr:to>
      <xdr:col>85</xdr:col>
      <xdr:colOff>127000</xdr:colOff>
      <xdr:row>76</xdr:row>
      <xdr:rowOff>11430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308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146050</xdr:rowOff>
    </xdr:from>
    <xdr:ext cx="534670" cy="25400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9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164465</xdr:rowOff>
    </xdr:from>
    <xdr:to>
      <xdr:col>81</xdr:col>
      <xdr:colOff>50800</xdr:colOff>
      <xdr:row>76</xdr:row>
      <xdr:rowOff>635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23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83820</xdr:rowOff>
    </xdr:from>
    <xdr:ext cx="52959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599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164465</xdr:rowOff>
    </xdr:from>
    <xdr:to>
      <xdr:col>76</xdr:col>
      <xdr:colOff>114300</xdr:colOff>
      <xdr:row>76</xdr:row>
      <xdr:rowOff>635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23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29590" cy="25400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605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169545</xdr:rowOff>
    </xdr:from>
    <xdr:to>
      <xdr:col>71</xdr:col>
      <xdr:colOff>177800</xdr:colOff>
      <xdr:row>76</xdr:row>
      <xdr:rowOff>635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28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29590" cy="25400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616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143510</xdr:rowOff>
    </xdr:from>
    <xdr:ext cx="529590" cy="25400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659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132080</xdr:rowOff>
    </xdr:from>
    <xdr:to>
      <xdr:col>85</xdr:col>
      <xdr:colOff>177800</xdr:colOff>
      <xdr:row>76</xdr:row>
      <xdr:rowOff>62230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110490</xdr:rowOff>
    </xdr:from>
    <xdr:ext cx="534670" cy="25400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692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121285</xdr:rowOff>
    </xdr:from>
    <xdr:to>
      <xdr:col>81</xdr:col>
      <xdr:colOff>101600</xdr:colOff>
      <xdr:row>76</xdr:row>
      <xdr:rowOff>52070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42545</xdr:rowOff>
    </xdr:from>
    <xdr:ext cx="529590" cy="25400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113665</xdr:rowOff>
    </xdr:from>
    <xdr:to>
      <xdr:col>76</xdr:col>
      <xdr:colOff>165100</xdr:colOff>
      <xdr:row>76</xdr:row>
      <xdr:rowOff>43815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34925</xdr:rowOff>
    </xdr:from>
    <xdr:ext cx="52959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3065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121285</xdr:rowOff>
    </xdr:from>
    <xdr:to>
      <xdr:col>72</xdr:col>
      <xdr:colOff>38100</xdr:colOff>
      <xdr:row>76</xdr:row>
      <xdr:rowOff>52070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42545</xdr:rowOff>
    </xdr:from>
    <xdr:ext cx="529590" cy="25400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118745</xdr:rowOff>
    </xdr:from>
    <xdr:to>
      <xdr:col>67</xdr:col>
      <xdr:colOff>101600</xdr:colOff>
      <xdr:row>76</xdr:row>
      <xdr:rowOff>48895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40640</xdr:rowOff>
    </xdr:from>
    <xdr:ext cx="529590" cy="25400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3070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0550" cy="25400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118745</xdr:rowOff>
    </xdr:from>
    <xdr:to>
      <xdr:col>85</xdr:col>
      <xdr:colOff>127000</xdr:colOff>
      <xdr:row>98</xdr:row>
      <xdr:rowOff>125730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208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165100</xdr:rowOff>
    </xdr:from>
    <xdr:ext cx="534670" cy="25908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35560</xdr:rowOff>
    </xdr:from>
    <xdr:to>
      <xdr:col>81</xdr:col>
      <xdr:colOff>50800</xdr:colOff>
      <xdr:row>98</xdr:row>
      <xdr:rowOff>118745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3766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87630</xdr:rowOff>
    </xdr:from>
    <xdr:ext cx="529590" cy="25400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546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35560</xdr:rowOff>
    </xdr:from>
    <xdr:to>
      <xdr:col>76</xdr:col>
      <xdr:colOff>114300</xdr:colOff>
      <xdr:row>98</xdr:row>
      <xdr:rowOff>118110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376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73660</xdr:rowOff>
    </xdr:from>
    <xdr:ext cx="52959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532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118110</xdr:rowOff>
    </xdr:from>
    <xdr:to>
      <xdr:col>71</xdr:col>
      <xdr:colOff>177800</xdr:colOff>
      <xdr:row>98</xdr:row>
      <xdr:rowOff>130810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0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109855</xdr:rowOff>
    </xdr:from>
    <xdr:ext cx="529590" cy="25400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569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136525</xdr:rowOff>
    </xdr:from>
    <xdr:ext cx="529590" cy="2584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5957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74930</xdr:rowOff>
    </xdr:from>
    <xdr:to>
      <xdr:col>85</xdr:col>
      <xdr:colOff>177800</xdr:colOff>
      <xdr:row>99</xdr:row>
      <xdr:rowOff>5080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161290</xdr:rowOff>
    </xdr:from>
    <xdr:ext cx="46990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67945</xdr:rowOff>
    </xdr:from>
    <xdr:to>
      <xdr:col>81</xdr:col>
      <xdr:colOff>101600</xdr:colOff>
      <xdr:row>98</xdr:row>
      <xdr:rowOff>169545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160655</xdr:rowOff>
    </xdr:from>
    <xdr:ext cx="46482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350" y="16962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156210</xdr:rowOff>
    </xdr:from>
    <xdr:to>
      <xdr:col>76</xdr:col>
      <xdr:colOff>165100</xdr:colOff>
      <xdr:row>98</xdr:row>
      <xdr:rowOff>86360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77470</xdr:rowOff>
    </xdr:from>
    <xdr:ext cx="529590" cy="25400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879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67310</xdr:rowOff>
    </xdr:from>
    <xdr:to>
      <xdr:col>72</xdr:col>
      <xdr:colOff>38100</xdr:colOff>
      <xdr:row>98</xdr:row>
      <xdr:rowOff>168910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160020</xdr:rowOff>
    </xdr:from>
    <xdr:ext cx="46482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350" y="16962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80010</xdr:rowOff>
    </xdr:from>
    <xdr:to>
      <xdr:col>67</xdr:col>
      <xdr:colOff>101600</xdr:colOff>
      <xdr:row>99</xdr:row>
      <xdr:rowOff>10160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1270</xdr:rowOff>
    </xdr:from>
    <xdr:ext cx="46482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350" y="169748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840"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400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400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400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6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57785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24765</xdr:rowOff>
    </xdr:from>
    <xdr:to>
      <xdr:col>111</xdr:col>
      <xdr:colOff>177800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1131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154940</xdr:rowOff>
    </xdr:from>
    <xdr:ext cx="464820" cy="25400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327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24765</xdr:rowOff>
    </xdr:from>
    <xdr:to>
      <xdr:col>107</xdr:col>
      <xdr:colOff>50800</xdr:colOff>
      <xdr:row>39</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171450</xdr:rowOff>
    </xdr:from>
    <xdr:ext cx="46482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343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24765</xdr:rowOff>
    </xdr:from>
    <xdr:to>
      <xdr:col>102</xdr:col>
      <xdr:colOff>114300</xdr:colOff>
      <xdr:row>39</xdr:row>
      <xdr:rowOff>25400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170815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482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3595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23495</xdr:rowOff>
    </xdr:from>
    <xdr:ext cx="46482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367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400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447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145415</xdr:rowOff>
    </xdr:from>
    <xdr:to>
      <xdr:col>107</xdr:col>
      <xdr:colOff>101600</xdr:colOff>
      <xdr:row>39</xdr:row>
      <xdr:rowOff>75565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66675</xdr:rowOff>
    </xdr:from>
    <xdr:ext cx="464820" cy="25400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146050</xdr:rowOff>
    </xdr:from>
    <xdr:to>
      <xdr:col>102</xdr:col>
      <xdr:colOff>165100</xdr:colOff>
      <xdr:row>39</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67310</xdr:rowOff>
    </xdr:from>
    <xdr:ext cx="4648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75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145415</xdr:rowOff>
    </xdr:from>
    <xdr:to>
      <xdr:col>98</xdr:col>
      <xdr:colOff>38100</xdr:colOff>
      <xdr:row>39</xdr:row>
      <xdr:rowOff>75565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66675</xdr:rowOff>
    </xdr:from>
    <xdr:ext cx="464820" cy="25400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84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00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110490</xdr:rowOff>
    </xdr:from>
    <xdr:to>
      <xdr:col>116</xdr:col>
      <xdr:colOff>63500</xdr:colOff>
      <xdr:row>51</xdr:row>
      <xdr:rowOff>115570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88544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102235</xdr:rowOff>
    </xdr:from>
    <xdr:ext cx="469900" cy="2584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113030</xdr:rowOff>
    </xdr:from>
    <xdr:to>
      <xdr:col>111</xdr:col>
      <xdr:colOff>177800</xdr:colOff>
      <xdr:row>51</xdr:row>
      <xdr:rowOff>115570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8856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59690</xdr:rowOff>
    </xdr:from>
    <xdr:ext cx="46482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10003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51</xdr:row>
      <xdr:rowOff>113030</xdr:rowOff>
    </xdr:from>
    <xdr:to>
      <xdr:col>107</xdr:col>
      <xdr:colOff>50800</xdr:colOff>
      <xdr:row>54</xdr:row>
      <xdr:rowOff>117475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8856980"/>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27305</xdr:rowOff>
    </xdr:from>
    <xdr:ext cx="46482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971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117475</xdr:rowOff>
    </xdr:from>
    <xdr:to>
      <xdr:col>102</xdr:col>
      <xdr:colOff>114300</xdr:colOff>
      <xdr:row>56</xdr:row>
      <xdr:rowOff>15875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37577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31115</xdr:rowOff>
    </xdr:from>
    <xdr:ext cx="464820" cy="25400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975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69215</xdr:rowOff>
    </xdr:from>
    <xdr:ext cx="46482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0133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51</xdr:row>
      <xdr:rowOff>59690</xdr:rowOff>
    </xdr:from>
    <xdr:to>
      <xdr:col>116</xdr:col>
      <xdr:colOff>114300</xdr:colOff>
      <xdr:row>51</xdr:row>
      <xdr:rowOff>161290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88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12700</xdr:rowOff>
    </xdr:from>
    <xdr:ext cx="534670"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75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51</xdr:row>
      <xdr:rowOff>64770</xdr:rowOff>
    </xdr:from>
    <xdr:to>
      <xdr:col>112</xdr:col>
      <xdr:colOff>38100</xdr:colOff>
      <xdr:row>51</xdr:row>
      <xdr:rowOff>166370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50</xdr:row>
      <xdr:rowOff>11430</xdr:rowOff>
    </xdr:from>
    <xdr:ext cx="5295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5965" y="8583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51</xdr:row>
      <xdr:rowOff>62230</xdr:rowOff>
    </xdr:from>
    <xdr:to>
      <xdr:col>107</xdr:col>
      <xdr:colOff>101600</xdr:colOff>
      <xdr:row>51</xdr:row>
      <xdr:rowOff>163830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50</xdr:row>
      <xdr:rowOff>8890</xdr:rowOff>
    </xdr:from>
    <xdr:ext cx="529590" cy="25400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6965" y="8581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66675</xdr:rowOff>
    </xdr:from>
    <xdr:to>
      <xdr:col>102</xdr:col>
      <xdr:colOff>165100</xdr:colOff>
      <xdr:row>54</xdr:row>
      <xdr:rowOff>168275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53</xdr:row>
      <xdr:rowOff>13335</xdr:rowOff>
    </xdr:from>
    <xdr:ext cx="5295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7965" y="9100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136525</xdr:rowOff>
    </xdr:from>
    <xdr:to>
      <xdr:col>98</xdr:col>
      <xdr:colOff>38100</xdr:colOff>
      <xdr:row>56</xdr:row>
      <xdr:rowOff>66675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83185</xdr:rowOff>
    </xdr:from>
    <xdr:ext cx="5295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8965" y="93414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00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055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400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09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400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6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6985</xdr:rowOff>
    </xdr:from>
    <xdr:to>
      <xdr:col>116</xdr:col>
      <xdr:colOff>63500</xdr:colOff>
      <xdr:row>78</xdr:row>
      <xdr:rowOff>30480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8008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50800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30480</xdr:rowOff>
    </xdr:from>
    <xdr:to>
      <xdr:col>111</xdr:col>
      <xdr:colOff>177800</xdr:colOff>
      <xdr:row>78</xdr:row>
      <xdr:rowOff>48895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03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152400</xdr:rowOff>
    </xdr:from>
    <xdr:ext cx="52959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839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43180</xdr:rowOff>
    </xdr:from>
    <xdr:to>
      <xdr:col>107</xdr:col>
      <xdr:colOff>50800</xdr:colOff>
      <xdr:row>78</xdr:row>
      <xdr:rowOff>48895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416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162560</xdr:rowOff>
    </xdr:from>
    <xdr:ext cx="52959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849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43180</xdr:rowOff>
    </xdr:from>
    <xdr:to>
      <xdr:col>102</xdr:col>
      <xdr:colOff>114300</xdr:colOff>
      <xdr:row>78</xdr:row>
      <xdr:rowOff>57150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416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6985</xdr:rowOff>
    </xdr:from>
    <xdr:ext cx="529590" cy="25400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865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2959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67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127635</xdr:rowOff>
    </xdr:from>
    <xdr:to>
      <xdr:col>116</xdr:col>
      <xdr:colOff>114300</xdr:colOff>
      <xdr:row>78</xdr:row>
      <xdr:rowOff>57785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106045</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151130</xdr:rowOff>
    </xdr:from>
    <xdr:to>
      <xdr:col>112</xdr:col>
      <xdr:colOff>38100</xdr:colOff>
      <xdr:row>78</xdr:row>
      <xdr:rowOff>81280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72390</xdr:rowOff>
    </xdr:from>
    <xdr:ext cx="52959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445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169545</xdr:rowOff>
    </xdr:from>
    <xdr:to>
      <xdr:col>107</xdr:col>
      <xdr:colOff>101600</xdr:colOff>
      <xdr:row>78</xdr:row>
      <xdr:rowOff>99695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90805</xdr:rowOff>
    </xdr:from>
    <xdr:ext cx="529590" cy="2584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4639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163830</xdr:rowOff>
    </xdr:from>
    <xdr:to>
      <xdr:col>102</xdr:col>
      <xdr:colOff>165100</xdr:colOff>
      <xdr:row>78</xdr:row>
      <xdr:rowOff>93980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85090</xdr:rowOff>
    </xdr:from>
    <xdr:ext cx="52959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3458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6350</xdr:rowOff>
    </xdr:from>
    <xdr:to>
      <xdr:col>98</xdr:col>
      <xdr:colOff>38100</xdr:colOff>
      <xdr:row>78</xdr:row>
      <xdr:rowOff>107950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99060</xdr:rowOff>
    </xdr:from>
    <xdr:ext cx="529590" cy="25400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4721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484,066円となっている。主な構成項目である扶助費は、前年度比6,670円増の93,466円となっており、これは住民税均等割非課税世帯や新型コロナウイルス感染症の影響で家計急変のあった世帯の支援を目的とする臨時給付金の増加が要因である。また、物件費については、前年度比11,199円増の81,736円となり、ふるさと納税額の増加に伴う関連業務委託料の増加や、緊急情報等の配信を行う防災アプリの導入業務委託料の増加が要因となる。貸付金については、34,266円と前年度とほぼ同額だが、依然として新型コロナウイルス感染症対策として実施した中小企業振興資金融資事業の影響が続いており、全国平均、栃木県平均、類似団体内平均を大幅に上回っている。今後も適正に予算管理を実施し、適正な水準で推移す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28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28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28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28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28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9525</xdr:rowOff>
    </xdr:from>
    <xdr:to>
      <xdr:col>24</xdr:col>
      <xdr:colOff>63500</xdr:colOff>
      <xdr:row>37</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317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76835</xdr:rowOff>
    </xdr:from>
    <xdr:ext cx="469900" cy="25400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13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86360</xdr:rowOff>
    </xdr:from>
    <xdr:to>
      <xdr:col>19</xdr:col>
      <xdr:colOff>177800</xdr:colOff>
      <xdr:row>37</xdr:row>
      <xdr:rowOff>117475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00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20955</xdr:rowOff>
    </xdr:from>
    <xdr:ext cx="464820" cy="25400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502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100965</xdr:rowOff>
    </xdr:from>
    <xdr:to>
      <xdr:col>15</xdr:col>
      <xdr:colOff>50800</xdr:colOff>
      <xdr:row>37</xdr:row>
      <xdr:rowOff>117475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44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8890</xdr:rowOff>
    </xdr:from>
    <xdr:ext cx="464820" cy="25400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38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20955</xdr:rowOff>
    </xdr:from>
    <xdr:to>
      <xdr:col>10</xdr:col>
      <xdr:colOff>114300</xdr:colOff>
      <xdr:row>37</xdr:row>
      <xdr:rowOff>100965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46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42545</xdr:rowOff>
    </xdr:from>
    <xdr:ext cx="464820" cy="25400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718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4820" cy="25400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127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130175</xdr:rowOff>
    </xdr:from>
    <xdr:to>
      <xdr:col>24</xdr:col>
      <xdr:colOff>114300</xdr:colOff>
      <xdr:row>37</xdr:row>
      <xdr:rowOff>60325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109220</xdr:rowOff>
    </xdr:from>
    <xdr:ext cx="469900" cy="25400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1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35560</xdr:rowOff>
    </xdr:from>
    <xdr:to>
      <xdr:col>20</xdr:col>
      <xdr:colOff>38100</xdr:colOff>
      <xdr:row>37</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128270</xdr:rowOff>
    </xdr:from>
    <xdr:ext cx="46482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471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66675</xdr:rowOff>
    </xdr:from>
    <xdr:to>
      <xdr:col>15</xdr:col>
      <xdr:colOff>101600</xdr:colOff>
      <xdr:row>37</xdr:row>
      <xdr:rowOff>168275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159385</xdr:rowOff>
    </xdr:from>
    <xdr:ext cx="464820"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0303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50165</xdr:rowOff>
    </xdr:from>
    <xdr:to>
      <xdr:col>10</xdr:col>
      <xdr:colOff>165100</xdr:colOff>
      <xdr:row>37</xdr:row>
      <xdr:rowOff>151765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143510</xdr:rowOff>
    </xdr:from>
    <xdr:ext cx="464820" cy="25400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487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141605</xdr:rowOff>
    </xdr:from>
    <xdr:to>
      <xdr:col>6</xdr:col>
      <xdr:colOff>38100</xdr:colOff>
      <xdr:row>37</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63500</xdr:rowOff>
    </xdr:from>
    <xdr:ext cx="464820" cy="25400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407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84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055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0550" cy="25400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055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055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4670" cy="25400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8805" cy="25400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9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35560</xdr:rowOff>
    </xdr:from>
    <xdr:to>
      <xdr:col>24</xdr:col>
      <xdr:colOff>63500</xdr:colOff>
      <xdr:row>58</xdr:row>
      <xdr:rowOff>37465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6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150495</xdr:rowOff>
    </xdr:from>
    <xdr:to>
      <xdr:col>19</xdr:col>
      <xdr:colOff>177800</xdr:colOff>
      <xdr:row>58</xdr:row>
      <xdr:rowOff>37465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31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9590" cy="25400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8890</xdr:rowOff>
    </xdr:from>
    <xdr:to>
      <xdr:col>15</xdr:col>
      <xdr:colOff>50800</xdr:colOff>
      <xdr:row>57</xdr:row>
      <xdr:rowOff>150495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1009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113030</xdr:rowOff>
    </xdr:from>
    <xdr:ext cx="52959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42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8890</xdr:rowOff>
    </xdr:from>
    <xdr:to>
      <xdr:col>10</xdr:col>
      <xdr:colOff>114300</xdr:colOff>
      <xdr:row>58</xdr:row>
      <xdr:rowOff>60325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1009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86360</xdr:rowOff>
    </xdr:from>
    <xdr:ext cx="593725" cy="25400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173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148590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165100</xdr:rowOff>
    </xdr:from>
    <xdr:ext cx="52959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594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156210</xdr:rowOff>
    </xdr:from>
    <xdr:to>
      <xdr:col>24</xdr:col>
      <xdr:colOff>114300</xdr:colOff>
      <xdr:row>58</xdr:row>
      <xdr:rowOff>86360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71120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158115</xdr:rowOff>
    </xdr:from>
    <xdr:to>
      <xdr:col>20</xdr:col>
      <xdr:colOff>38100</xdr:colOff>
      <xdr:row>58</xdr:row>
      <xdr:rowOff>88265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79375</xdr:rowOff>
    </xdr:from>
    <xdr:ext cx="52959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23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99695</xdr:rowOff>
    </xdr:from>
    <xdr:to>
      <xdr:col>15</xdr:col>
      <xdr:colOff>101600</xdr:colOff>
      <xdr:row>58</xdr:row>
      <xdr:rowOff>29845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20955</xdr:rowOff>
    </xdr:from>
    <xdr:ext cx="529590" cy="25400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65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129540</xdr:rowOff>
    </xdr:from>
    <xdr:to>
      <xdr:col>10</xdr:col>
      <xdr:colOff>165100</xdr:colOff>
      <xdr:row>56</xdr:row>
      <xdr:rowOff>59690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50800</xdr:rowOff>
    </xdr:from>
    <xdr:ext cx="59372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652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9525</xdr:rowOff>
    </xdr:from>
    <xdr:to>
      <xdr:col>6</xdr:col>
      <xdr:colOff>38100</xdr:colOff>
      <xdr:row>58</xdr:row>
      <xdr:rowOff>111125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102235</xdr:rowOff>
    </xdr:from>
    <xdr:ext cx="52959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100463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055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0550" cy="25400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055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0550" cy="25400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055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055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8805" cy="25400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94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99695</xdr:rowOff>
    </xdr:from>
    <xdr:to>
      <xdr:col>24</xdr:col>
      <xdr:colOff>63500</xdr:colOff>
      <xdr:row>77</xdr:row>
      <xdr:rowOff>1270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989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66040</xdr:rowOff>
    </xdr:from>
    <xdr:ext cx="598805" cy="25400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4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53340</xdr:rowOff>
    </xdr:from>
    <xdr:to>
      <xdr:col>19</xdr:col>
      <xdr:colOff>177800</xdr:colOff>
      <xdr:row>77</xdr:row>
      <xdr:rowOff>1270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354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3725" cy="25400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797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53340</xdr:rowOff>
    </xdr:from>
    <xdr:to>
      <xdr:col>15</xdr:col>
      <xdr:colOff>50800</xdr:colOff>
      <xdr:row>78</xdr:row>
      <xdr:rowOff>27940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354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7620</xdr:rowOff>
    </xdr:from>
    <xdr:ext cx="593725" cy="25400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6949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27940</xdr:rowOff>
    </xdr:from>
    <xdr:to>
      <xdr:col>10</xdr:col>
      <xdr:colOff>114300</xdr:colOff>
      <xdr:row>78</xdr:row>
      <xdr:rowOff>80010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10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107315</xdr:rowOff>
    </xdr:from>
    <xdr:ext cx="59372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660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166370</xdr:rowOff>
    </xdr:from>
    <xdr:ext cx="593725" cy="25400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251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48895</xdr:rowOff>
    </xdr:from>
    <xdr:to>
      <xdr:col>24</xdr:col>
      <xdr:colOff>114300</xdr:colOff>
      <xdr:row>76</xdr:row>
      <xdr:rowOff>150495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27305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121920</xdr:rowOff>
    </xdr:from>
    <xdr:to>
      <xdr:col>20</xdr:col>
      <xdr:colOff>38100</xdr:colOff>
      <xdr:row>77</xdr:row>
      <xdr:rowOff>52070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43180</xdr:rowOff>
    </xdr:from>
    <xdr:ext cx="593725" cy="25400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2448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2540</xdr:rowOff>
    </xdr:from>
    <xdr:to>
      <xdr:col>15</xdr:col>
      <xdr:colOff>101600</xdr:colOff>
      <xdr:row>76</xdr:row>
      <xdr:rowOff>104140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95250</xdr:rowOff>
    </xdr:from>
    <xdr:ext cx="59372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125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148590</xdr:rowOff>
    </xdr:from>
    <xdr:to>
      <xdr:col>10</xdr:col>
      <xdr:colOff>165100</xdr:colOff>
      <xdr:row>78</xdr:row>
      <xdr:rowOff>78740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69850</xdr:rowOff>
    </xdr:from>
    <xdr:ext cx="59372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42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29210</xdr:rowOff>
    </xdr:from>
    <xdr:to>
      <xdr:col>6</xdr:col>
      <xdr:colOff>38100</xdr:colOff>
      <xdr:row>78</xdr:row>
      <xdr:rowOff>130810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121920</xdr:rowOff>
    </xdr:from>
    <xdr:ext cx="593725" cy="25400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950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00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6350</xdr:rowOff>
    </xdr:from>
    <xdr:to>
      <xdr:col>24</xdr:col>
      <xdr:colOff>63500</xdr:colOff>
      <xdr:row>98</xdr:row>
      <xdr:rowOff>17780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84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141605</xdr:rowOff>
    </xdr:from>
    <xdr:to>
      <xdr:col>19</xdr:col>
      <xdr:colOff>177800</xdr:colOff>
      <xdr:row>98</xdr:row>
      <xdr:rowOff>17780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722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29590" cy="25400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022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141605</xdr:rowOff>
    </xdr:from>
    <xdr:to>
      <xdr:col>15</xdr:col>
      <xdr:colOff>50800</xdr:colOff>
      <xdr:row>98</xdr:row>
      <xdr:rowOff>120650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7225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29590"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0585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120650</xdr:rowOff>
    </xdr:from>
    <xdr:to>
      <xdr:col>10</xdr:col>
      <xdr:colOff>114300</xdr:colOff>
      <xdr:row>98</xdr:row>
      <xdr:rowOff>120650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7985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29590" cy="25400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2052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2959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217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127000</xdr:rowOff>
    </xdr:from>
    <xdr:to>
      <xdr:col>24</xdr:col>
      <xdr:colOff>114300</xdr:colOff>
      <xdr:row>98</xdr:row>
      <xdr:rowOff>57150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41910</xdr:rowOff>
    </xdr:from>
    <xdr:ext cx="534670" cy="25400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25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137795</xdr:rowOff>
    </xdr:from>
    <xdr:to>
      <xdr:col>20</xdr:col>
      <xdr:colOff>38100</xdr:colOff>
      <xdr:row>98</xdr:row>
      <xdr:rowOff>67945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59055</xdr:rowOff>
    </xdr:from>
    <xdr:ext cx="52959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861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90805</xdr:rowOff>
    </xdr:from>
    <xdr:to>
      <xdr:col>15</xdr:col>
      <xdr:colOff>101600</xdr:colOff>
      <xdr:row>98</xdr:row>
      <xdr:rowOff>20955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12065</xdr:rowOff>
    </xdr:from>
    <xdr:ext cx="52959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8141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69850</xdr:rowOff>
    </xdr:from>
    <xdr:to>
      <xdr:col>10</xdr:col>
      <xdr:colOff>165100</xdr:colOff>
      <xdr:row>98</xdr:row>
      <xdr:rowOff>171450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162560</xdr:rowOff>
    </xdr:from>
    <xdr:ext cx="52959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964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69850</xdr:rowOff>
    </xdr:from>
    <xdr:to>
      <xdr:col>6</xdr:col>
      <xdr:colOff>38100</xdr:colOff>
      <xdr:row>96</xdr:row>
      <xdr:rowOff>171450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162560</xdr:rowOff>
    </xdr:from>
    <xdr:ext cx="52959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62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280" cy="25400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28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280" cy="25400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28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28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280" cy="25400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9900" cy="25400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378460" cy="25400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3165"/>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41910</xdr:rowOff>
    </xdr:from>
    <xdr:ext cx="378460" cy="25400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21411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400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1899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154940</xdr:rowOff>
    </xdr:from>
    <xdr:ext cx="464820" cy="25400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55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2540</xdr:rowOff>
    </xdr:from>
    <xdr:ext cx="46482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74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400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4475"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4475"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4475"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4475"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84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00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128905</xdr:rowOff>
    </xdr:from>
    <xdr:to>
      <xdr:col>54</xdr:col>
      <xdr:colOff>189865</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8460" cy="25400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0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4670" cy="25400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80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40640</xdr:rowOff>
    </xdr:from>
    <xdr:to>
      <xdr:col>55</xdr:col>
      <xdr:colOff>0</xdr:colOff>
      <xdr:row>57</xdr:row>
      <xdr:rowOff>109220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132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110490</xdr:rowOff>
    </xdr:from>
    <xdr:ext cx="534670" cy="25400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2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40640</xdr:rowOff>
    </xdr:from>
    <xdr:to>
      <xdr:col>50</xdr:col>
      <xdr:colOff>114300</xdr:colOff>
      <xdr:row>57</xdr:row>
      <xdr:rowOff>132080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13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9590" cy="25400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710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132080</xdr:rowOff>
    </xdr:from>
    <xdr:to>
      <xdr:col>45</xdr:col>
      <xdr:colOff>177800</xdr:colOff>
      <xdr:row>57</xdr:row>
      <xdr:rowOff>167640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47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295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90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167640</xdr:rowOff>
    </xdr:from>
    <xdr:to>
      <xdr:col>41</xdr:col>
      <xdr:colOff>50800</xdr:colOff>
      <xdr:row>58</xdr:row>
      <xdr:rowOff>3175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40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29590" cy="25400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81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43180</xdr:rowOff>
    </xdr:from>
    <xdr:ext cx="529590" cy="25400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7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58420</xdr:rowOff>
    </xdr:from>
    <xdr:to>
      <xdr:col>55</xdr:col>
      <xdr:colOff>50800</xdr:colOff>
      <xdr:row>57</xdr:row>
      <xdr:rowOff>160020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36830</xdr:rowOff>
    </xdr:from>
    <xdr:ext cx="53467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0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160655</xdr:rowOff>
    </xdr:from>
    <xdr:to>
      <xdr:col>50</xdr:col>
      <xdr:colOff>165100</xdr:colOff>
      <xdr:row>57</xdr:row>
      <xdr:rowOff>90805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81915</xdr:rowOff>
    </xdr:from>
    <xdr:ext cx="52959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854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80645</xdr:rowOff>
    </xdr:from>
    <xdr:to>
      <xdr:col>46</xdr:col>
      <xdr:colOff>38100</xdr:colOff>
      <xdr:row>58</xdr:row>
      <xdr:rowOff>10795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1905</xdr:rowOff>
    </xdr:from>
    <xdr:ext cx="52959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46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116840</xdr:rowOff>
    </xdr:from>
    <xdr:to>
      <xdr:col>41</xdr:col>
      <xdr:colOff>101600</xdr:colOff>
      <xdr:row>58</xdr:row>
      <xdr:rowOff>46990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38100</xdr:rowOff>
    </xdr:from>
    <xdr:ext cx="52959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82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123825</xdr:rowOff>
    </xdr:from>
    <xdr:to>
      <xdr:col>36</xdr:col>
      <xdr:colOff>165100</xdr:colOff>
      <xdr:row>58</xdr:row>
      <xdr:rowOff>53975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45085</xdr:rowOff>
    </xdr:from>
    <xdr:ext cx="529590" cy="2584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89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00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132080</xdr:rowOff>
    </xdr:from>
    <xdr:to>
      <xdr:col>54</xdr:col>
      <xdr:colOff>189865</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400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4670" cy="25400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7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144780</xdr:rowOff>
    </xdr:from>
    <xdr:to>
      <xdr:col>55</xdr:col>
      <xdr:colOff>0</xdr:colOff>
      <xdr:row>73</xdr:row>
      <xdr:rowOff>169545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6606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109220</xdr:rowOff>
    </xdr:from>
    <xdr:ext cx="534670" cy="25400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4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169545</xdr:rowOff>
    </xdr:from>
    <xdr:to>
      <xdr:col>50</xdr:col>
      <xdr:colOff>114300</xdr:colOff>
      <xdr:row>74</xdr:row>
      <xdr:rowOff>27305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6853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4445</xdr:rowOff>
    </xdr:from>
    <xdr:ext cx="52959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06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27305</xdr:rowOff>
    </xdr:from>
    <xdr:to>
      <xdr:col>45</xdr:col>
      <xdr:colOff>177800</xdr:colOff>
      <xdr:row>75</xdr:row>
      <xdr:rowOff>63500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1460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xdr:rowOff>
    </xdr:from>
    <xdr:ext cx="529590" cy="25400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210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63500</xdr:rowOff>
    </xdr:from>
    <xdr:to>
      <xdr:col>41</xdr:col>
      <xdr:colOff>50800</xdr:colOff>
      <xdr:row>76</xdr:row>
      <xdr:rowOff>158115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2225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165100</xdr:rowOff>
    </xdr:from>
    <xdr:ext cx="52959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195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144780</xdr:rowOff>
    </xdr:from>
    <xdr:ext cx="529590" cy="25400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346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73</xdr:row>
      <xdr:rowOff>93980</xdr:rowOff>
    </xdr:from>
    <xdr:to>
      <xdr:col>55</xdr:col>
      <xdr:colOff>50800</xdr:colOff>
      <xdr:row>74</xdr:row>
      <xdr:rowOff>24130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117475</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61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118745</xdr:rowOff>
    </xdr:from>
    <xdr:to>
      <xdr:col>50</xdr:col>
      <xdr:colOff>165100</xdr:colOff>
      <xdr:row>74</xdr:row>
      <xdr:rowOff>48895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65405</xdr:rowOff>
    </xdr:from>
    <xdr:ext cx="529590" cy="25400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409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147955</xdr:rowOff>
    </xdr:from>
    <xdr:to>
      <xdr:col>46</xdr:col>
      <xdr:colOff>38100</xdr:colOff>
      <xdr:row>74</xdr:row>
      <xdr:rowOff>78105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94615</xdr:rowOff>
    </xdr:from>
    <xdr:ext cx="52959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24390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12700</xdr:rowOff>
    </xdr:from>
    <xdr:to>
      <xdr:col>41</xdr:col>
      <xdr:colOff>101600</xdr:colOff>
      <xdr:row>75</xdr:row>
      <xdr:rowOff>114300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130810</xdr:rowOff>
    </xdr:from>
    <xdr:ext cx="52959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646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107315</xdr:rowOff>
    </xdr:from>
    <xdr:to>
      <xdr:col>36</xdr:col>
      <xdr:colOff>165100</xdr:colOff>
      <xdr:row>77</xdr:row>
      <xdr:rowOff>37465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53975</xdr:rowOff>
    </xdr:from>
    <xdr:ext cx="529590" cy="25400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29127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055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467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86360</xdr:rowOff>
    </xdr:from>
    <xdr:to>
      <xdr:col>55</xdr:col>
      <xdr:colOff>0</xdr:colOff>
      <xdr:row>98</xdr:row>
      <xdr:rowOff>66040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1701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400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9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10795</xdr:rowOff>
    </xdr:from>
    <xdr:to>
      <xdr:col>50</xdr:col>
      <xdr:colOff>114300</xdr:colOff>
      <xdr:row>98</xdr:row>
      <xdr:rowOff>66040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12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29590" cy="25400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62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10795</xdr:rowOff>
    </xdr:from>
    <xdr:to>
      <xdr:col>45</xdr:col>
      <xdr:colOff>177800</xdr:colOff>
      <xdr:row>98</xdr:row>
      <xdr:rowOff>112395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128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76835</xdr:rowOff>
    </xdr:from>
    <xdr:ext cx="529590" cy="25400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112395</xdr:rowOff>
    </xdr:from>
    <xdr:to>
      <xdr:col>41</xdr:col>
      <xdr:colOff>50800</xdr:colOff>
      <xdr:row>98</xdr:row>
      <xdr:rowOff>158115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144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64135</xdr:rowOff>
    </xdr:from>
    <xdr:ext cx="529590" cy="25400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51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8890</xdr:rowOff>
    </xdr:from>
    <xdr:ext cx="529590" cy="25400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468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35560</xdr:rowOff>
    </xdr:from>
    <xdr:to>
      <xdr:col>55</xdr:col>
      <xdr:colOff>50800</xdr:colOff>
      <xdr:row>97</xdr:row>
      <xdr:rowOff>137160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13970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4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15240</xdr:rowOff>
    </xdr:from>
    <xdr:to>
      <xdr:col>50</xdr:col>
      <xdr:colOff>165100</xdr:colOff>
      <xdr:row>98</xdr:row>
      <xdr:rowOff>116840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107950</xdr:rowOff>
    </xdr:from>
    <xdr:ext cx="52959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910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132080</xdr:rowOff>
    </xdr:from>
    <xdr:to>
      <xdr:col>46</xdr:col>
      <xdr:colOff>38100</xdr:colOff>
      <xdr:row>98</xdr:row>
      <xdr:rowOff>61595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52705</xdr:rowOff>
    </xdr:from>
    <xdr:ext cx="529590" cy="25400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854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61595</xdr:rowOff>
    </xdr:from>
    <xdr:to>
      <xdr:col>41</xdr:col>
      <xdr:colOff>101600</xdr:colOff>
      <xdr:row>98</xdr:row>
      <xdr:rowOff>163195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154940</xdr:rowOff>
    </xdr:from>
    <xdr:ext cx="529590" cy="25400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107315</xdr:rowOff>
    </xdr:from>
    <xdr:to>
      <xdr:col>36</xdr:col>
      <xdr:colOff>165100</xdr:colOff>
      <xdr:row>99</xdr:row>
      <xdr:rowOff>37465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29210</xdr:rowOff>
    </xdr:from>
    <xdr:ext cx="529590" cy="25400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7002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840"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156210</xdr:rowOff>
    </xdr:from>
    <xdr:to>
      <xdr:col>85</xdr:col>
      <xdr:colOff>127000</xdr:colOff>
      <xdr:row>38</xdr:row>
      <xdr:rowOff>69215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986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121285</xdr:rowOff>
    </xdr:from>
    <xdr:ext cx="534670" cy="25400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69215</xdr:rowOff>
    </xdr:from>
    <xdr:to>
      <xdr:col>81</xdr:col>
      <xdr:colOff>50800</xdr:colOff>
      <xdr:row>38</xdr:row>
      <xdr:rowOff>78105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3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103505</xdr:rowOff>
    </xdr:from>
    <xdr:ext cx="52959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275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78105</xdr:rowOff>
    </xdr:from>
    <xdr:to>
      <xdr:col>76</xdr:col>
      <xdr:colOff>114300</xdr:colOff>
      <xdr:row>38</xdr:row>
      <xdr:rowOff>81915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932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104140</xdr:rowOff>
    </xdr:from>
    <xdr:ext cx="52959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276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70485</xdr:rowOff>
    </xdr:from>
    <xdr:to>
      <xdr:col>71</xdr:col>
      <xdr:colOff>177800</xdr:colOff>
      <xdr:row>38</xdr:row>
      <xdr:rowOff>81915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855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94615</xdr:rowOff>
    </xdr:from>
    <xdr:ext cx="52959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266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110490</xdr:rowOff>
    </xdr:from>
    <xdr:ext cx="529590" cy="25400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28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128270</xdr:rowOff>
    </xdr:from>
    <xdr:ext cx="534670" cy="2590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18415</xdr:rowOff>
    </xdr:from>
    <xdr:to>
      <xdr:col>81</xdr:col>
      <xdr:colOff>101600</xdr:colOff>
      <xdr:row>38</xdr:row>
      <xdr:rowOff>120650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111125</xdr:rowOff>
    </xdr:from>
    <xdr:ext cx="529590" cy="25400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6262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27305</xdr:rowOff>
    </xdr:from>
    <xdr:to>
      <xdr:col>76</xdr:col>
      <xdr:colOff>165100</xdr:colOff>
      <xdr:row>38</xdr:row>
      <xdr:rowOff>128905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120650</xdr:rowOff>
    </xdr:from>
    <xdr:ext cx="529590" cy="25400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635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31115</xdr:rowOff>
    </xdr:from>
    <xdr:to>
      <xdr:col>72</xdr:col>
      <xdr:colOff>38100</xdr:colOff>
      <xdr:row>38</xdr:row>
      <xdr:rowOff>132715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123825</xdr:rowOff>
    </xdr:from>
    <xdr:ext cx="529590" cy="25400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638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19685</xdr:rowOff>
    </xdr:from>
    <xdr:to>
      <xdr:col>67</xdr:col>
      <xdr:colOff>101600</xdr:colOff>
      <xdr:row>38</xdr:row>
      <xdr:rowOff>121285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112395</xdr:rowOff>
    </xdr:from>
    <xdr:ext cx="529590" cy="25400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627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400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0550" cy="25400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0550"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0550"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467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8805" cy="254000"/>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6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143510</xdr:rowOff>
    </xdr:from>
    <xdr:to>
      <xdr:col>85</xdr:col>
      <xdr:colOff>127000</xdr:colOff>
      <xdr:row>58</xdr:row>
      <xdr:rowOff>73660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1616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47625</xdr:rowOff>
    </xdr:from>
    <xdr:ext cx="53467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143510</xdr:rowOff>
    </xdr:from>
    <xdr:to>
      <xdr:col>81</xdr:col>
      <xdr:colOff>50800</xdr:colOff>
      <xdr:row>58</xdr:row>
      <xdr:rowOff>1905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16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2959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612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1905</xdr:rowOff>
    </xdr:from>
    <xdr:to>
      <xdr:col>76</xdr:col>
      <xdr:colOff>114300</xdr:colOff>
      <xdr:row>58</xdr:row>
      <xdr:rowOff>35560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460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29590" cy="25400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608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35560</xdr:rowOff>
    </xdr:from>
    <xdr:to>
      <xdr:col>71</xdr:col>
      <xdr:colOff>177800</xdr:colOff>
      <xdr:row>58</xdr:row>
      <xdr:rowOff>67310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796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2959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92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29590" cy="25400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42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22860</xdr:rowOff>
    </xdr:from>
    <xdr:to>
      <xdr:col>85</xdr:col>
      <xdr:colOff>177800</xdr:colOff>
      <xdr:row>58</xdr:row>
      <xdr:rowOff>124460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1270</xdr:rowOff>
    </xdr:from>
    <xdr:ext cx="534670" cy="25908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5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92075</xdr:rowOff>
    </xdr:from>
    <xdr:to>
      <xdr:col>81</xdr:col>
      <xdr:colOff>101600</xdr:colOff>
      <xdr:row>58</xdr:row>
      <xdr:rowOff>22225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13335</xdr:rowOff>
    </xdr:from>
    <xdr:ext cx="52959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957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122555</xdr:rowOff>
    </xdr:from>
    <xdr:to>
      <xdr:col>76</xdr:col>
      <xdr:colOff>165100</xdr:colOff>
      <xdr:row>58</xdr:row>
      <xdr:rowOff>52705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43815</xdr:rowOff>
    </xdr:from>
    <xdr:ext cx="529590" cy="25400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9987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156210</xdr:rowOff>
    </xdr:from>
    <xdr:to>
      <xdr:col>72</xdr:col>
      <xdr:colOff>38100</xdr:colOff>
      <xdr:row>58</xdr:row>
      <xdr:rowOff>86360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77470</xdr:rowOff>
    </xdr:from>
    <xdr:ext cx="529590" cy="25400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10021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xdr:rowOff>
    </xdr:from>
    <xdr:to>
      <xdr:col>67</xdr:col>
      <xdr:colOff>101600</xdr:colOff>
      <xdr:row>58</xdr:row>
      <xdr:rowOff>118110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109220</xdr:rowOff>
    </xdr:from>
    <xdr:ext cx="529590" cy="25400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10053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00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400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4670" cy="254000"/>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41910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6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168910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42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482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180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55880</xdr:rowOff>
    </xdr:from>
    <xdr:to>
      <xdr:col>76</xdr:col>
      <xdr:colOff>114300</xdr:colOff>
      <xdr:row>78</xdr:row>
      <xdr:rowOff>168910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28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482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158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55880</xdr:rowOff>
    </xdr:from>
    <xdr:to>
      <xdr:col>71</xdr:col>
      <xdr:colOff>177800</xdr:colOff>
      <xdr:row>78</xdr:row>
      <xdr:rowOff>92710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289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482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0676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482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68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162560</xdr:rowOff>
    </xdr:from>
    <xdr:to>
      <xdr:col>85</xdr:col>
      <xdr:colOff>177800</xdr:colOff>
      <xdr:row>79</xdr:row>
      <xdr:rowOff>92710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77470</xdr:rowOff>
    </xdr:from>
    <xdr:ext cx="313690" cy="25400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057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4475" cy="25400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118110</xdr:rowOff>
    </xdr:from>
    <xdr:to>
      <xdr:col>76</xdr:col>
      <xdr:colOff>165100</xdr:colOff>
      <xdr:row>79</xdr:row>
      <xdr:rowOff>48260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39370</xdr:rowOff>
    </xdr:from>
    <xdr:ext cx="46482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350" y="13583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5080</xdr:rowOff>
    </xdr:from>
    <xdr:to>
      <xdr:col>72</xdr:col>
      <xdr:colOff>38100</xdr:colOff>
      <xdr:row>78</xdr:row>
      <xdr:rowOff>106680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97790</xdr:rowOff>
    </xdr:from>
    <xdr:ext cx="464820" cy="25400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350" y="13470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41910</xdr:rowOff>
    </xdr:from>
    <xdr:to>
      <xdr:col>67</xdr:col>
      <xdr:colOff>101600</xdr:colOff>
      <xdr:row>78</xdr:row>
      <xdr:rowOff>143510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134620</xdr:rowOff>
    </xdr:from>
    <xdr:ext cx="464820" cy="25400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35077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4670" cy="254000"/>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09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635</xdr:rowOff>
    </xdr:from>
    <xdr:to>
      <xdr:col>85</xdr:col>
      <xdr:colOff>127000</xdr:colOff>
      <xdr:row>96</xdr:row>
      <xdr:rowOff>11430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598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146050</xdr:rowOff>
    </xdr:from>
    <xdr:ext cx="534670" cy="25400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9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164465</xdr:rowOff>
    </xdr:from>
    <xdr:to>
      <xdr:col>81</xdr:col>
      <xdr:colOff>50800</xdr:colOff>
      <xdr:row>96</xdr:row>
      <xdr:rowOff>635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452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83820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028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164465</xdr:rowOff>
    </xdr:from>
    <xdr:to>
      <xdr:col>76</xdr:col>
      <xdr:colOff>114300</xdr:colOff>
      <xdr:row>96</xdr:row>
      <xdr:rowOff>635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52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29590" cy="25400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034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169545</xdr:rowOff>
    </xdr:from>
    <xdr:to>
      <xdr:col>71</xdr:col>
      <xdr:colOff>177800</xdr:colOff>
      <xdr:row>96</xdr:row>
      <xdr:rowOff>635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457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29590" cy="25400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045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143510</xdr:rowOff>
    </xdr:from>
    <xdr:ext cx="529590" cy="25400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088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132080</xdr:rowOff>
    </xdr:from>
    <xdr:to>
      <xdr:col>85</xdr:col>
      <xdr:colOff>177800</xdr:colOff>
      <xdr:row>96</xdr:row>
      <xdr:rowOff>62230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110490</xdr:rowOff>
    </xdr:from>
    <xdr:ext cx="534670" cy="25400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982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121285</xdr:rowOff>
    </xdr:from>
    <xdr:to>
      <xdr:col>81</xdr:col>
      <xdr:colOff>101600</xdr:colOff>
      <xdr:row>96</xdr:row>
      <xdr:rowOff>52070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42545</xdr:rowOff>
    </xdr:from>
    <xdr:ext cx="529590" cy="25400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6501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113665</xdr:rowOff>
    </xdr:from>
    <xdr:to>
      <xdr:col>76</xdr:col>
      <xdr:colOff>165100</xdr:colOff>
      <xdr:row>96</xdr:row>
      <xdr:rowOff>43815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34925</xdr:rowOff>
    </xdr:from>
    <xdr:ext cx="52959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6494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121285</xdr:rowOff>
    </xdr:from>
    <xdr:to>
      <xdr:col>72</xdr:col>
      <xdr:colOff>38100</xdr:colOff>
      <xdr:row>96</xdr:row>
      <xdr:rowOff>52070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42545</xdr:rowOff>
    </xdr:from>
    <xdr:ext cx="529590" cy="25400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6501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118745</xdr:rowOff>
    </xdr:from>
    <xdr:to>
      <xdr:col>67</xdr:col>
      <xdr:colOff>101600</xdr:colOff>
      <xdr:row>96</xdr:row>
      <xdr:rowOff>48895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40640</xdr:rowOff>
    </xdr:from>
    <xdr:ext cx="529590" cy="25400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499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28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280" cy="25400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28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8460" cy="2584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400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44398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4475" cy="25400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4475" cy="25400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4475" cy="25400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4475" cy="25400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6,666円増の167,161円となった。これは住民税均等割非課税世帯や新型コロナウイルス感染症の影響で家計急変のあった世帯の支援を目的とする臨時給付金の増加が主な要因である。また、11,926円増の53,708円となった土木費は、勝山パークブリッジの長寿命化工事の実施や道路舗装補修・修繕工事費の増加が増額の原因となっている。前年度比9,373円減の48,084円となった教育費については、大幅減額の要因として、熟田小学校、喜連川小学校の長寿命化工事分の減額が挙げられる。商工費については、前年度比1,280円増の48,717円で、依然として新型コロナウイルス感染症対策として実施した中小企業振興資金融資事業の影響が続いており、全国平均、栃木県平均、類似団体平均を大幅に上回った。今後も施策の現状分析を実施し、適正な予算配分とな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財政調整基金については、令和5年度は18百万円を取崩すこととなり、目標とする標準財政規模比20%をわずかに割り込むこととなった。</a:t>
          </a:r>
        </a:p>
        <a:p>
          <a:r>
            <a:rPr kumimoji="1" lang="ja-JP" altLang="en-US" sz="1400">
              <a:latin typeface="ＭＳ ゴシック"/>
              <a:ea typeface="ＭＳ ゴシック"/>
            </a:rPr>
            <a:t>実質収支については、防災情報伝達システム導入等の大規模事業実施の影響により0.54%の減少となった。また、実質単年度収支については、財政調整基金を取崩したこともあり、赤字となった。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今後も市税や各種保険料・使用料等の歳入確保と、全ての事務事業の精査を引き続き行うことにより徹底的な歳出削減を図り、赤字とならないよう健全な財政運営に努める。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130</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134</v>
      </c>
      <c r="C2" s="3"/>
      <c r="D2" s="10"/>
    </row>
    <row r="3" spans="1:119" ht="18.75" customHeight="1" x14ac:dyDescent="0.2">
      <c r="A3" s="2"/>
      <c r="B3" s="486" t="s">
        <v>136</v>
      </c>
      <c r="C3" s="487"/>
      <c r="D3" s="487"/>
      <c r="E3" s="488"/>
      <c r="F3" s="488"/>
      <c r="G3" s="488"/>
      <c r="H3" s="488"/>
      <c r="I3" s="488"/>
      <c r="J3" s="488"/>
      <c r="K3" s="488"/>
      <c r="L3" s="488" t="s">
        <v>139</v>
      </c>
      <c r="M3" s="488"/>
      <c r="N3" s="488"/>
      <c r="O3" s="488"/>
      <c r="P3" s="488"/>
      <c r="Q3" s="488"/>
      <c r="R3" s="495"/>
      <c r="S3" s="495"/>
      <c r="T3" s="495"/>
      <c r="U3" s="495"/>
      <c r="V3" s="496"/>
      <c r="W3" s="346" t="s">
        <v>141</v>
      </c>
      <c r="X3" s="347"/>
      <c r="Y3" s="347"/>
      <c r="Z3" s="347"/>
      <c r="AA3" s="347"/>
      <c r="AB3" s="487"/>
      <c r="AC3" s="495" t="s">
        <v>143</v>
      </c>
      <c r="AD3" s="347"/>
      <c r="AE3" s="347"/>
      <c r="AF3" s="347"/>
      <c r="AG3" s="347"/>
      <c r="AH3" s="347"/>
      <c r="AI3" s="347"/>
      <c r="AJ3" s="347"/>
      <c r="AK3" s="347"/>
      <c r="AL3" s="348"/>
      <c r="AM3" s="346" t="s">
        <v>144</v>
      </c>
      <c r="AN3" s="347"/>
      <c r="AO3" s="347"/>
      <c r="AP3" s="347"/>
      <c r="AQ3" s="347"/>
      <c r="AR3" s="347"/>
      <c r="AS3" s="347"/>
      <c r="AT3" s="347"/>
      <c r="AU3" s="347"/>
      <c r="AV3" s="347"/>
      <c r="AW3" s="347"/>
      <c r="AX3" s="348"/>
      <c r="AY3" s="343" t="s">
        <v>9</v>
      </c>
      <c r="AZ3" s="344"/>
      <c r="BA3" s="344"/>
      <c r="BB3" s="344"/>
      <c r="BC3" s="344"/>
      <c r="BD3" s="344"/>
      <c r="BE3" s="344"/>
      <c r="BF3" s="344"/>
      <c r="BG3" s="344"/>
      <c r="BH3" s="344"/>
      <c r="BI3" s="344"/>
      <c r="BJ3" s="344"/>
      <c r="BK3" s="344"/>
      <c r="BL3" s="344"/>
      <c r="BM3" s="345"/>
      <c r="BN3" s="346" t="s">
        <v>148</v>
      </c>
      <c r="BO3" s="347"/>
      <c r="BP3" s="347"/>
      <c r="BQ3" s="347"/>
      <c r="BR3" s="347"/>
      <c r="BS3" s="347"/>
      <c r="BT3" s="347"/>
      <c r="BU3" s="348"/>
      <c r="BV3" s="346" t="s">
        <v>13</v>
      </c>
      <c r="BW3" s="347"/>
      <c r="BX3" s="347"/>
      <c r="BY3" s="347"/>
      <c r="BZ3" s="347"/>
      <c r="CA3" s="347"/>
      <c r="CB3" s="347"/>
      <c r="CC3" s="348"/>
      <c r="CD3" s="343" t="s">
        <v>9</v>
      </c>
      <c r="CE3" s="344"/>
      <c r="CF3" s="344"/>
      <c r="CG3" s="344"/>
      <c r="CH3" s="344"/>
      <c r="CI3" s="344"/>
      <c r="CJ3" s="344"/>
      <c r="CK3" s="344"/>
      <c r="CL3" s="344"/>
      <c r="CM3" s="344"/>
      <c r="CN3" s="344"/>
      <c r="CO3" s="344"/>
      <c r="CP3" s="344"/>
      <c r="CQ3" s="344"/>
      <c r="CR3" s="344"/>
      <c r="CS3" s="345"/>
      <c r="CT3" s="346" t="s">
        <v>149</v>
      </c>
      <c r="CU3" s="347"/>
      <c r="CV3" s="347"/>
      <c r="CW3" s="347"/>
      <c r="CX3" s="347"/>
      <c r="CY3" s="347"/>
      <c r="CZ3" s="347"/>
      <c r="DA3" s="348"/>
      <c r="DB3" s="346" t="s">
        <v>150</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152</v>
      </c>
      <c r="AZ4" s="350"/>
      <c r="BA4" s="350"/>
      <c r="BB4" s="350"/>
      <c r="BC4" s="350"/>
      <c r="BD4" s="350"/>
      <c r="BE4" s="350"/>
      <c r="BF4" s="350"/>
      <c r="BG4" s="350"/>
      <c r="BH4" s="350"/>
      <c r="BI4" s="350"/>
      <c r="BJ4" s="350"/>
      <c r="BK4" s="350"/>
      <c r="BL4" s="350"/>
      <c r="BM4" s="351"/>
      <c r="BN4" s="352">
        <v>23041183</v>
      </c>
      <c r="BO4" s="353"/>
      <c r="BP4" s="353"/>
      <c r="BQ4" s="353"/>
      <c r="BR4" s="353"/>
      <c r="BS4" s="353"/>
      <c r="BT4" s="353"/>
      <c r="BU4" s="354"/>
      <c r="BV4" s="352">
        <v>22652054</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14.5</v>
      </c>
      <c r="CU4" s="359"/>
      <c r="CV4" s="359"/>
      <c r="CW4" s="359"/>
      <c r="CX4" s="359"/>
      <c r="CY4" s="359"/>
      <c r="CZ4" s="359"/>
      <c r="DA4" s="360"/>
      <c r="DB4" s="358">
        <v>15</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155</v>
      </c>
      <c r="AN5" s="362"/>
      <c r="AO5" s="362"/>
      <c r="AP5" s="362"/>
      <c r="AQ5" s="362"/>
      <c r="AR5" s="362"/>
      <c r="AS5" s="362"/>
      <c r="AT5" s="363"/>
      <c r="AU5" s="364" t="s">
        <v>72</v>
      </c>
      <c r="AV5" s="365"/>
      <c r="AW5" s="365"/>
      <c r="AX5" s="365"/>
      <c r="AY5" s="366" t="s">
        <v>145</v>
      </c>
      <c r="AZ5" s="367"/>
      <c r="BA5" s="367"/>
      <c r="BB5" s="367"/>
      <c r="BC5" s="367"/>
      <c r="BD5" s="367"/>
      <c r="BE5" s="367"/>
      <c r="BF5" s="367"/>
      <c r="BG5" s="367"/>
      <c r="BH5" s="367"/>
      <c r="BI5" s="367"/>
      <c r="BJ5" s="367"/>
      <c r="BK5" s="367"/>
      <c r="BL5" s="367"/>
      <c r="BM5" s="368"/>
      <c r="BN5" s="369">
        <v>21203041</v>
      </c>
      <c r="BO5" s="370"/>
      <c r="BP5" s="370"/>
      <c r="BQ5" s="370"/>
      <c r="BR5" s="370"/>
      <c r="BS5" s="370"/>
      <c r="BT5" s="370"/>
      <c r="BU5" s="371"/>
      <c r="BV5" s="369">
        <v>20624823</v>
      </c>
      <c r="BW5" s="370"/>
      <c r="BX5" s="370"/>
      <c r="BY5" s="370"/>
      <c r="BZ5" s="370"/>
      <c r="CA5" s="370"/>
      <c r="CB5" s="370"/>
      <c r="CC5" s="371"/>
      <c r="CD5" s="372" t="s">
        <v>157</v>
      </c>
      <c r="CE5" s="373"/>
      <c r="CF5" s="373"/>
      <c r="CG5" s="373"/>
      <c r="CH5" s="373"/>
      <c r="CI5" s="373"/>
      <c r="CJ5" s="373"/>
      <c r="CK5" s="373"/>
      <c r="CL5" s="373"/>
      <c r="CM5" s="373"/>
      <c r="CN5" s="373"/>
      <c r="CO5" s="373"/>
      <c r="CP5" s="373"/>
      <c r="CQ5" s="373"/>
      <c r="CR5" s="373"/>
      <c r="CS5" s="374"/>
      <c r="CT5" s="375">
        <v>94.7</v>
      </c>
      <c r="CU5" s="376"/>
      <c r="CV5" s="376"/>
      <c r="CW5" s="376"/>
      <c r="CX5" s="376"/>
      <c r="CY5" s="376"/>
      <c r="CZ5" s="376"/>
      <c r="DA5" s="377"/>
      <c r="DB5" s="375">
        <v>93.6</v>
      </c>
      <c r="DC5" s="376"/>
      <c r="DD5" s="376"/>
      <c r="DE5" s="376"/>
      <c r="DF5" s="376"/>
      <c r="DG5" s="376"/>
      <c r="DH5" s="376"/>
      <c r="DI5" s="377"/>
    </row>
    <row r="6" spans="1:119" ht="18.75" customHeight="1" x14ac:dyDescent="0.2">
      <c r="A6" s="2"/>
      <c r="B6" s="506" t="s">
        <v>159</v>
      </c>
      <c r="C6" s="507"/>
      <c r="D6" s="507"/>
      <c r="E6" s="508"/>
      <c r="F6" s="508"/>
      <c r="G6" s="508"/>
      <c r="H6" s="508"/>
      <c r="I6" s="508"/>
      <c r="J6" s="508"/>
      <c r="K6" s="508"/>
      <c r="L6" s="508" t="s">
        <v>79</v>
      </c>
      <c r="M6" s="508"/>
      <c r="N6" s="508"/>
      <c r="O6" s="508"/>
      <c r="P6" s="508"/>
      <c r="Q6" s="508"/>
      <c r="R6" s="512"/>
      <c r="S6" s="512"/>
      <c r="T6" s="512"/>
      <c r="U6" s="512"/>
      <c r="V6" s="513"/>
      <c r="W6" s="516" t="s">
        <v>161</v>
      </c>
      <c r="X6" s="517"/>
      <c r="Y6" s="517"/>
      <c r="Z6" s="517"/>
      <c r="AA6" s="517"/>
      <c r="AB6" s="507"/>
      <c r="AC6" s="520" t="s">
        <v>162</v>
      </c>
      <c r="AD6" s="521"/>
      <c r="AE6" s="521"/>
      <c r="AF6" s="521"/>
      <c r="AG6" s="521"/>
      <c r="AH6" s="521"/>
      <c r="AI6" s="521"/>
      <c r="AJ6" s="521"/>
      <c r="AK6" s="521"/>
      <c r="AL6" s="522"/>
      <c r="AM6" s="361" t="s">
        <v>76</v>
      </c>
      <c r="AN6" s="362"/>
      <c r="AO6" s="362"/>
      <c r="AP6" s="362"/>
      <c r="AQ6" s="362"/>
      <c r="AR6" s="362"/>
      <c r="AS6" s="362"/>
      <c r="AT6" s="363"/>
      <c r="AU6" s="364" t="s">
        <v>72</v>
      </c>
      <c r="AV6" s="365"/>
      <c r="AW6" s="365"/>
      <c r="AX6" s="365"/>
      <c r="AY6" s="366" t="s">
        <v>163</v>
      </c>
      <c r="AZ6" s="367"/>
      <c r="BA6" s="367"/>
      <c r="BB6" s="367"/>
      <c r="BC6" s="367"/>
      <c r="BD6" s="367"/>
      <c r="BE6" s="367"/>
      <c r="BF6" s="367"/>
      <c r="BG6" s="367"/>
      <c r="BH6" s="367"/>
      <c r="BI6" s="367"/>
      <c r="BJ6" s="367"/>
      <c r="BK6" s="367"/>
      <c r="BL6" s="367"/>
      <c r="BM6" s="368"/>
      <c r="BN6" s="369">
        <v>1838142</v>
      </c>
      <c r="BO6" s="370"/>
      <c r="BP6" s="370"/>
      <c r="BQ6" s="370"/>
      <c r="BR6" s="370"/>
      <c r="BS6" s="370"/>
      <c r="BT6" s="370"/>
      <c r="BU6" s="371"/>
      <c r="BV6" s="369">
        <v>2027231</v>
      </c>
      <c r="BW6" s="370"/>
      <c r="BX6" s="370"/>
      <c r="BY6" s="370"/>
      <c r="BZ6" s="370"/>
      <c r="CA6" s="370"/>
      <c r="CB6" s="370"/>
      <c r="CC6" s="371"/>
      <c r="CD6" s="372" t="s">
        <v>167</v>
      </c>
      <c r="CE6" s="373"/>
      <c r="CF6" s="373"/>
      <c r="CG6" s="373"/>
      <c r="CH6" s="373"/>
      <c r="CI6" s="373"/>
      <c r="CJ6" s="373"/>
      <c r="CK6" s="373"/>
      <c r="CL6" s="373"/>
      <c r="CM6" s="373"/>
      <c r="CN6" s="373"/>
      <c r="CO6" s="373"/>
      <c r="CP6" s="373"/>
      <c r="CQ6" s="373"/>
      <c r="CR6" s="373"/>
      <c r="CS6" s="374"/>
      <c r="CT6" s="378">
        <v>95.6</v>
      </c>
      <c r="CU6" s="379"/>
      <c r="CV6" s="379"/>
      <c r="CW6" s="379"/>
      <c r="CX6" s="379"/>
      <c r="CY6" s="379"/>
      <c r="CZ6" s="379"/>
      <c r="DA6" s="380"/>
      <c r="DB6" s="378">
        <v>95.8</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168</v>
      </c>
      <c r="AN7" s="362"/>
      <c r="AO7" s="362"/>
      <c r="AP7" s="362"/>
      <c r="AQ7" s="362"/>
      <c r="AR7" s="362"/>
      <c r="AS7" s="362"/>
      <c r="AT7" s="363"/>
      <c r="AU7" s="364" t="s">
        <v>169</v>
      </c>
      <c r="AV7" s="365"/>
      <c r="AW7" s="365"/>
      <c r="AX7" s="365"/>
      <c r="AY7" s="366" t="s">
        <v>171</v>
      </c>
      <c r="AZ7" s="367"/>
      <c r="BA7" s="367"/>
      <c r="BB7" s="367"/>
      <c r="BC7" s="367"/>
      <c r="BD7" s="367"/>
      <c r="BE7" s="367"/>
      <c r="BF7" s="367"/>
      <c r="BG7" s="367"/>
      <c r="BH7" s="367"/>
      <c r="BI7" s="367"/>
      <c r="BJ7" s="367"/>
      <c r="BK7" s="367"/>
      <c r="BL7" s="367"/>
      <c r="BM7" s="368"/>
      <c r="BN7" s="369">
        <v>160049</v>
      </c>
      <c r="BO7" s="370"/>
      <c r="BP7" s="370"/>
      <c r="BQ7" s="370"/>
      <c r="BR7" s="370"/>
      <c r="BS7" s="370"/>
      <c r="BT7" s="370"/>
      <c r="BU7" s="371"/>
      <c r="BV7" s="369">
        <v>327500</v>
      </c>
      <c r="BW7" s="370"/>
      <c r="BX7" s="370"/>
      <c r="BY7" s="370"/>
      <c r="BZ7" s="370"/>
      <c r="CA7" s="370"/>
      <c r="CB7" s="370"/>
      <c r="CC7" s="371"/>
      <c r="CD7" s="372" t="s">
        <v>172</v>
      </c>
      <c r="CE7" s="373"/>
      <c r="CF7" s="373"/>
      <c r="CG7" s="373"/>
      <c r="CH7" s="373"/>
      <c r="CI7" s="373"/>
      <c r="CJ7" s="373"/>
      <c r="CK7" s="373"/>
      <c r="CL7" s="373"/>
      <c r="CM7" s="373"/>
      <c r="CN7" s="373"/>
      <c r="CO7" s="373"/>
      <c r="CP7" s="373"/>
      <c r="CQ7" s="373"/>
      <c r="CR7" s="373"/>
      <c r="CS7" s="374"/>
      <c r="CT7" s="369">
        <v>11577517</v>
      </c>
      <c r="CU7" s="370"/>
      <c r="CV7" s="370"/>
      <c r="CW7" s="370"/>
      <c r="CX7" s="370"/>
      <c r="CY7" s="370"/>
      <c r="CZ7" s="370"/>
      <c r="DA7" s="371"/>
      <c r="DB7" s="369">
        <v>11310488</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174</v>
      </c>
      <c r="AN8" s="362"/>
      <c r="AO8" s="362"/>
      <c r="AP8" s="362"/>
      <c r="AQ8" s="362"/>
      <c r="AR8" s="362"/>
      <c r="AS8" s="362"/>
      <c r="AT8" s="363"/>
      <c r="AU8" s="364" t="s">
        <v>72</v>
      </c>
      <c r="AV8" s="365"/>
      <c r="AW8" s="365"/>
      <c r="AX8" s="365"/>
      <c r="AY8" s="366" t="s">
        <v>176</v>
      </c>
      <c r="AZ8" s="367"/>
      <c r="BA8" s="367"/>
      <c r="BB8" s="367"/>
      <c r="BC8" s="367"/>
      <c r="BD8" s="367"/>
      <c r="BE8" s="367"/>
      <c r="BF8" s="367"/>
      <c r="BG8" s="367"/>
      <c r="BH8" s="367"/>
      <c r="BI8" s="367"/>
      <c r="BJ8" s="367"/>
      <c r="BK8" s="367"/>
      <c r="BL8" s="367"/>
      <c r="BM8" s="368"/>
      <c r="BN8" s="369">
        <v>1678093</v>
      </c>
      <c r="BO8" s="370"/>
      <c r="BP8" s="370"/>
      <c r="BQ8" s="370"/>
      <c r="BR8" s="370"/>
      <c r="BS8" s="370"/>
      <c r="BT8" s="370"/>
      <c r="BU8" s="371"/>
      <c r="BV8" s="369">
        <v>1699731</v>
      </c>
      <c r="BW8" s="370"/>
      <c r="BX8" s="370"/>
      <c r="BY8" s="370"/>
      <c r="BZ8" s="370"/>
      <c r="CA8" s="370"/>
      <c r="CB8" s="370"/>
      <c r="CC8" s="371"/>
      <c r="CD8" s="372" t="s">
        <v>177</v>
      </c>
      <c r="CE8" s="373"/>
      <c r="CF8" s="373"/>
      <c r="CG8" s="373"/>
      <c r="CH8" s="373"/>
      <c r="CI8" s="373"/>
      <c r="CJ8" s="373"/>
      <c r="CK8" s="373"/>
      <c r="CL8" s="373"/>
      <c r="CM8" s="373"/>
      <c r="CN8" s="373"/>
      <c r="CO8" s="373"/>
      <c r="CP8" s="373"/>
      <c r="CQ8" s="373"/>
      <c r="CR8" s="373"/>
      <c r="CS8" s="374"/>
      <c r="CT8" s="381">
        <v>0.69</v>
      </c>
      <c r="CU8" s="382"/>
      <c r="CV8" s="382"/>
      <c r="CW8" s="382"/>
      <c r="CX8" s="382"/>
      <c r="CY8" s="382"/>
      <c r="CZ8" s="382"/>
      <c r="DA8" s="383"/>
      <c r="DB8" s="381">
        <v>0.71</v>
      </c>
      <c r="DC8" s="382"/>
      <c r="DD8" s="382"/>
      <c r="DE8" s="382"/>
      <c r="DF8" s="382"/>
      <c r="DG8" s="382"/>
      <c r="DH8" s="382"/>
      <c r="DI8" s="383"/>
    </row>
    <row r="9" spans="1:119" ht="18.75" customHeight="1" x14ac:dyDescent="0.2">
      <c r="A9" s="2"/>
      <c r="B9" s="343" t="s">
        <v>20</v>
      </c>
      <c r="C9" s="344"/>
      <c r="D9" s="344"/>
      <c r="E9" s="344"/>
      <c r="F9" s="344"/>
      <c r="G9" s="344"/>
      <c r="H9" s="344"/>
      <c r="I9" s="344"/>
      <c r="J9" s="344"/>
      <c r="K9" s="441"/>
      <c r="L9" s="384" t="s">
        <v>11</v>
      </c>
      <c r="M9" s="385"/>
      <c r="N9" s="385"/>
      <c r="O9" s="385"/>
      <c r="P9" s="385"/>
      <c r="Q9" s="386"/>
      <c r="R9" s="387">
        <v>44513</v>
      </c>
      <c r="S9" s="388"/>
      <c r="T9" s="388"/>
      <c r="U9" s="388"/>
      <c r="V9" s="389"/>
      <c r="W9" s="346" t="s">
        <v>178</v>
      </c>
      <c r="X9" s="347"/>
      <c r="Y9" s="347"/>
      <c r="Z9" s="347"/>
      <c r="AA9" s="347"/>
      <c r="AB9" s="347"/>
      <c r="AC9" s="347"/>
      <c r="AD9" s="347"/>
      <c r="AE9" s="347"/>
      <c r="AF9" s="347"/>
      <c r="AG9" s="347"/>
      <c r="AH9" s="347"/>
      <c r="AI9" s="347"/>
      <c r="AJ9" s="347"/>
      <c r="AK9" s="347"/>
      <c r="AL9" s="348"/>
      <c r="AM9" s="361" t="s">
        <v>180</v>
      </c>
      <c r="AN9" s="362"/>
      <c r="AO9" s="362"/>
      <c r="AP9" s="362"/>
      <c r="AQ9" s="362"/>
      <c r="AR9" s="362"/>
      <c r="AS9" s="362"/>
      <c r="AT9" s="363"/>
      <c r="AU9" s="364" t="s">
        <v>72</v>
      </c>
      <c r="AV9" s="365"/>
      <c r="AW9" s="365"/>
      <c r="AX9" s="365"/>
      <c r="AY9" s="366" t="s">
        <v>74</v>
      </c>
      <c r="AZ9" s="367"/>
      <c r="BA9" s="367"/>
      <c r="BB9" s="367"/>
      <c r="BC9" s="367"/>
      <c r="BD9" s="367"/>
      <c r="BE9" s="367"/>
      <c r="BF9" s="367"/>
      <c r="BG9" s="367"/>
      <c r="BH9" s="367"/>
      <c r="BI9" s="367"/>
      <c r="BJ9" s="367"/>
      <c r="BK9" s="367"/>
      <c r="BL9" s="367"/>
      <c r="BM9" s="368"/>
      <c r="BN9" s="369">
        <v>-21638</v>
      </c>
      <c r="BO9" s="370"/>
      <c r="BP9" s="370"/>
      <c r="BQ9" s="370"/>
      <c r="BR9" s="370"/>
      <c r="BS9" s="370"/>
      <c r="BT9" s="370"/>
      <c r="BU9" s="371"/>
      <c r="BV9" s="369">
        <v>80095</v>
      </c>
      <c r="BW9" s="370"/>
      <c r="BX9" s="370"/>
      <c r="BY9" s="370"/>
      <c r="BZ9" s="370"/>
      <c r="CA9" s="370"/>
      <c r="CB9" s="370"/>
      <c r="CC9" s="371"/>
      <c r="CD9" s="372" t="s">
        <v>70</v>
      </c>
      <c r="CE9" s="373"/>
      <c r="CF9" s="373"/>
      <c r="CG9" s="373"/>
      <c r="CH9" s="373"/>
      <c r="CI9" s="373"/>
      <c r="CJ9" s="373"/>
      <c r="CK9" s="373"/>
      <c r="CL9" s="373"/>
      <c r="CM9" s="373"/>
      <c r="CN9" s="373"/>
      <c r="CO9" s="373"/>
      <c r="CP9" s="373"/>
      <c r="CQ9" s="373"/>
      <c r="CR9" s="373"/>
      <c r="CS9" s="374"/>
      <c r="CT9" s="375">
        <v>12.1</v>
      </c>
      <c r="CU9" s="376"/>
      <c r="CV9" s="376"/>
      <c r="CW9" s="376"/>
      <c r="CX9" s="376"/>
      <c r="CY9" s="376"/>
      <c r="CZ9" s="376"/>
      <c r="DA9" s="377"/>
      <c r="DB9" s="375">
        <v>12.7</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182</v>
      </c>
      <c r="M10" s="362"/>
      <c r="N10" s="362"/>
      <c r="O10" s="362"/>
      <c r="P10" s="362"/>
      <c r="Q10" s="363"/>
      <c r="R10" s="391">
        <v>44901</v>
      </c>
      <c r="S10" s="392"/>
      <c r="T10" s="392"/>
      <c r="U10" s="392"/>
      <c r="V10" s="393"/>
      <c r="W10" s="501"/>
      <c r="X10" s="480"/>
      <c r="Y10" s="480"/>
      <c r="Z10" s="480"/>
      <c r="AA10" s="480"/>
      <c r="AB10" s="480"/>
      <c r="AC10" s="480"/>
      <c r="AD10" s="480"/>
      <c r="AE10" s="480"/>
      <c r="AF10" s="480"/>
      <c r="AG10" s="480"/>
      <c r="AH10" s="480"/>
      <c r="AI10" s="480"/>
      <c r="AJ10" s="480"/>
      <c r="AK10" s="480"/>
      <c r="AL10" s="504"/>
      <c r="AM10" s="361" t="s">
        <v>184</v>
      </c>
      <c r="AN10" s="362"/>
      <c r="AO10" s="362"/>
      <c r="AP10" s="362"/>
      <c r="AQ10" s="362"/>
      <c r="AR10" s="362"/>
      <c r="AS10" s="362"/>
      <c r="AT10" s="363"/>
      <c r="AU10" s="364" t="s">
        <v>72</v>
      </c>
      <c r="AV10" s="365"/>
      <c r="AW10" s="365"/>
      <c r="AX10" s="365"/>
      <c r="AY10" s="366" t="s">
        <v>186</v>
      </c>
      <c r="AZ10" s="367"/>
      <c r="BA10" s="367"/>
      <c r="BB10" s="367"/>
      <c r="BC10" s="367"/>
      <c r="BD10" s="367"/>
      <c r="BE10" s="367"/>
      <c r="BF10" s="367"/>
      <c r="BG10" s="367"/>
      <c r="BH10" s="367"/>
      <c r="BI10" s="367"/>
      <c r="BJ10" s="367"/>
      <c r="BK10" s="367"/>
      <c r="BL10" s="367"/>
      <c r="BM10" s="368"/>
      <c r="BN10" s="369">
        <v>11792</v>
      </c>
      <c r="BO10" s="370"/>
      <c r="BP10" s="370"/>
      <c r="BQ10" s="370"/>
      <c r="BR10" s="370"/>
      <c r="BS10" s="370"/>
      <c r="BT10" s="370"/>
      <c r="BU10" s="371"/>
      <c r="BV10" s="369">
        <v>10852</v>
      </c>
      <c r="BW10" s="370"/>
      <c r="BX10" s="370"/>
      <c r="BY10" s="370"/>
      <c r="BZ10" s="370"/>
      <c r="CA10" s="370"/>
      <c r="CB10" s="370"/>
      <c r="CC10" s="371"/>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189</v>
      </c>
      <c r="M11" s="395"/>
      <c r="N11" s="395"/>
      <c r="O11" s="395"/>
      <c r="P11" s="395"/>
      <c r="Q11" s="396"/>
      <c r="R11" s="397" t="s">
        <v>191</v>
      </c>
      <c r="S11" s="398"/>
      <c r="T11" s="398"/>
      <c r="U11" s="398"/>
      <c r="V11" s="399"/>
      <c r="W11" s="501"/>
      <c r="X11" s="480"/>
      <c r="Y11" s="480"/>
      <c r="Z11" s="480"/>
      <c r="AA11" s="480"/>
      <c r="AB11" s="480"/>
      <c r="AC11" s="480"/>
      <c r="AD11" s="480"/>
      <c r="AE11" s="480"/>
      <c r="AF11" s="480"/>
      <c r="AG11" s="480"/>
      <c r="AH11" s="480"/>
      <c r="AI11" s="480"/>
      <c r="AJ11" s="480"/>
      <c r="AK11" s="480"/>
      <c r="AL11" s="504"/>
      <c r="AM11" s="361" t="s">
        <v>66</v>
      </c>
      <c r="AN11" s="362"/>
      <c r="AO11" s="362"/>
      <c r="AP11" s="362"/>
      <c r="AQ11" s="362"/>
      <c r="AR11" s="362"/>
      <c r="AS11" s="362"/>
      <c r="AT11" s="363"/>
      <c r="AU11" s="364" t="s">
        <v>72</v>
      </c>
      <c r="AV11" s="365"/>
      <c r="AW11" s="365"/>
      <c r="AX11" s="365"/>
      <c r="AY11" s="366" t="s">
        <v>194</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197</v>
      </c>
      <c r="CE11" s="373"/>
      <c r="CF11" s="373"/>
      <c r="CG11" s="373"/>
      <c r="CH11" s="373"/>
      <c r="CI11" s="373"/>
      <c r="CJ11" s="373"/>
      <c r="CK11" s="373"/>
      <c r="CL11" s="373"/>
      <c r="CM11" s="373"/>
      <c r="CN11" s="373"/>
      <c r="CO11" s="373"/>
      <c r="CP11" s="373"/>
      <c r="CQ11" s="373"/>
      <c r="CR11" s="373"/>
      <c r="CS11" s="374"/>
      <c r="CT11" s="381" t="s">
        <v>198</v>
      </c>
      <c r="CU11" s="382"/>
      <c r="CV11" s="382"/>
      <c r="CW11" s="382"/>
      <c r="CX11" s="382"/>
      <c r="CY11" s="382"/>
      <c r="CZ11" s="382"/>
      <c r="DA11" s="383"/>
      <c r="DB11" s="381" t="s">
        <v>198</v>
      </c>
      <c r="DC11" s="382"/>
      <c r="DD11" s="382"/>
      <c r="DE11" s="382"/>
      <c r="DF11" s="382"/>
      <c r="DG11" s="382"/>
      <c r="DH11" s="382"/>
      <c r="DI11" s="383"/>
    </row>
    <row r="12" spans="1:119" ht="18.75" customHeight="1" x14ac:dyDescent="0.2">
      <c r="A12" s="2"/>
      <c r="B12" s="528" t="s">
        <v>199</v>
      </c>
      <c r="C12" s="529"/>
      <c r="D12" s="529"/>
      <c r="E12" s="529"/>
      <c r="F12" s="529"/>
      <c r="G12" s="529"/>
      <c r="H12" s="529"/>
      <c r="I12" s="529"/>
      <c r="J12" s="529"/>
      <c r="K12" s="530"/>
      <c r="L12" s="400" t="s">
        <v>201</v>
      </c>
      <c r="M12" s="401"/>
      <c r="N12" s="401"/>
      <c r="O12" s="401"/>
      <c r="P12" s="401"/>
      <c r="Q12" s="402"/>
      <c r="R12" s="403">
        <v>43802</v>
      </c>
      <c r="S12" s="404"/>
      <c r="T12" s="404"/>
      <c r="U12" s="404"/>
      <c r="V12" s="405"/>
      <c r="W12" s="406" t="s">
        <v>9</v>
      </c>
      <c r="X12" s="365"/>
      <c r="Y12" s="365"/>
      <c r="Z12" s="365"/>
      <c r="AA12" s="365"/>
      <c r="AB12" s="407"/>
      <c r="AC12" s="408" t="s">
        <v>114</v>
      </c>
      <c r="AD12" s="409"/>
      <c r="AE12" s="409"/>
      <c r="AF12" s="409"/>
      <c r="AG12" s="410"/>
      <c r="AH12" s="408" t="s">
        <v>202</v>
      </c>
      <c r="AI12" s="409"/>
      <c r="AJ12" s="409"/>
      <c r="AK12" s="409"/>
      <c r="AL12" s="411"/>
      <c r="AM12" s="361" t="s">
        <v>204</v>
      </c>
      <c r="AN12" s="362"/>
      <c r="AO12" s="362"/>
      <c r="AP12" s="362"/>
      <c r="AQ12" s="362"/>
      <c r="AR12" s="362"/>
      <c r="AS12" s="362"/>
      <c r="AT12" s="363"/>
      <c r="AU12" s="364" t="s">
        <v>72</v>
      </c>
      <c r="AV12" s="365"/>
      <c r="AW12" s="365"/>
      <c r="AX12" s="365"/>
      <c r="AY12" s="366" t="s">
        <v>206</v>
      </c>
      <c r="AZ12" s="367"/>
      <c r="BA12" s="367"/>
      <c r="BB12" s="367"/>
      <c r="BC12" s="367"/>
      <c r="BD12" s="367"/>
      <c r="BE12" s="367"/>
      <c r="BF12" s="367"/>
      <c r="BG12" s="367"/>
      <c r="BH12" s="367"/>
      <c r="BI12" s="367"/>
      <c r="BJ12" s="367"/>
      <c r="BK12" s="367"/>
      <c r="BL12" s="367"/>
      <c r="BM12" s="368"/>
      <c r="BN12" s="369">
        <v>30170</v>
      </c>
      <c r="BO12" s="370"/>
      <c r="BP12" s="370"/>
      <c r="BQ12" s="370"/>
      <c r="BR12" s="370"/>
      <c r="BS12" s="370"/>
      <c r="BT12" s="370"/>
      <c r="BU12" s="371"/>
      <c r="BV12" s="369">
        <v>0</v>
      </c>
      <c r="BW12" s="370"/>
      <c r="BX12" s="370"/>
      <c r="BY12" s="370"/>
      <c r="BZ12" s="370"/>
      <c r="CA12" s="370"/>
      <c r="CB12" s="370"/>
      <c r="CC12" s="371"/>
      <c r="CD12" s="372" t="s">
        <v>208</v>
      </c>
      <c r="CE12" s="373"/>
      <c r="CF12" s="373"/>
      <c r="CG12" s="373"/>
      <c r="CH12" s="373"/>
      <c r="CI12" s="373"/>
      <c r="CJ12" s="373"/>
      <c r="CK12" s="373"/>
      <c r="CL12" s="373"/>
      <c r="CM12" s="373"/>
      <c r="CN12" s="373"/>
      <c r="CO12" s="373"/>
      <c r="CP12" s="373"/>
      <c r="CQ12" s="373"/>
      <c r="CR12" s="373"/>
      <c r="CS12" s="374"/>
      <c r="CT12" s="381" t="s">
        <v>198</v>
      </c>
      <c r="CU12" s="382"/>
      <c r="CV12" s="382"/>
      <c r="CW12" s="382"/>
      <c r="CX12" s="382"/>
      <c r="CY12" s="382"/>
      <c r="CZ12" s="382"/>
      <c r="DA12" s="383"/>
      <c r="DB12" s="381" t="s">
        <v>198</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209</v>
      </c>
      <c r="N13" s="413"/>
      <c r="O13" s="413"/>
      <c r="P13" s="413"/>
      <c r="Q13" s="414"/>
      <c r="R13" s="415">
        <v>43229</v>
      </c>
      <c r="S13" s="416"/>
      <c r="T13" s="416"/>
      <c r="U13" s="416"/>
      <c r="V13" s="417"/>
      <c r="W13" s="516" t="s">
        <v>211</v>
      </c>
      <c r="X13" s="517"/>
      <c r="Y13" s="517"/>
      <c r="Z13" s="517"/>
      <c r="AA13" s="517"/>
      <c r="AB13" s="507"/>
      <c r="AC13" s="391">
        <v>1794</v>
      </c>
      <c r="AD13" s="392"/>
      <c r="AE13" s="392"/>
      <c r="AF13" s="392"/>
      <c r="AG13" s="418"/>
      <c r="AH13" s="391">
        <v>1904</v>
      </c>
      <c r="AI13" s="392"/>
      <c r="AJ13" s="392"/>
      <c r="AK13" s="392"/>
      <c r="AL13" s="393"/>
      <c r="AM13" s="361" t="s">
        <v>212</v>
      </c>
      <c r="AN13" s="362"/>
      <c r="AO13" s="362"/>
      <c r="AP13" s="362"/>
      <c r="AQ13" s="362"/>
      <c r="AR13" s="362"/>
      <c r="AS13" s="362"/>
      <c r="AT13" s="363"/>
      <c r="AU13" s="364" t="s">
        <v>169</v>
      </c>
      <c r="AV13" s="365"/>
      <c r="AW13" s="365"/>
      <c r="AX13" s="365"/>
      <c r="AY13" s="366" t="s">
        <v>214</v>
      </c>
      <c r="AZ13" s="367"/>
      <c r="BA13" s="367"/>
      <c r="BB13" s="367"/>
      <c r="BC13" s="367"/>
      <c r="BD13" s="367"/>
      <c r="BE13" s="367"/>
      <c r="BF13" s="367"/>
      <c r="BG13" s="367"/>
      <c r="BH13" s="367"/>
      <c r="BI13" s="367"/>
      <c r="BJ13" s="367"/>
      <c r="BK13" s="367"/>
      <c r="BL13" s="367"/>
      <c r="BM13" s="368"/>
      <c r="BN13" s="369">
        <v>-40016</v>
      </c>
      <c r="BO13" s="370"/>
      <c r="BP13" s="370"/>
      <c r="BQ13" s="370"/>
      <c r="BR13" s="370"/>
      <c r="BS13" s="370"/>
      <c r="BT13" s="370"/>
      <c r="BU13" s="371"/>
      <c r="BV13" s="369">
        <v>90947</v>
      </c>
      <c r="BW13" s="370"/>
      <c r="BX13" s="370"/>
      <c r="BY13" s="370"/>
      <c r="BZ13" s="370"/>
      <c r="CA13" s="370"/>
      <c r="CB13" s="370"/>
      <c r="CC13" s="371"/>
      <c r="CD13" s="372" t="s">
        <v>217</v>
      </c>
      <c r="CE13" s="373"/>
      <c r="CF13" s="373"/>
      <c r="CG13" s="373"/>
      <c r="CH13" s="373"/>
      <c r="CI13" s="373"/>
      <c r="CJ13" s="373"/>
      <c r="CK13" s="373"/>
      <c r="CL13" s="373"/>
      <c r="CM13" s="373"/>
      <c r="CN13" s="373"/>
      <c r="CO13" s="373"/>
      <c r="CP13" s="373"/>
      <c r="CQ13" s="373"/>
      <c r="CR13" s="373"/>
      <c r="CS13" s="374"/>
      <c r="CT13" s="375">
        <v>8</v>
      </c>
      <c r="CU13" s="376"/>
      <c r="CV13" s="376"/>
      <c r="CW13" s="376"/>
      <c r="CX13" s="376"/>
      <c r="CY13" s="376"/>
      <c r="CZ13" s="376"/>
      <c r="DA13" s="377"/>
      <c r="DB13" s="375">
        <v>7.8</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218</v>
      </c>
      <c r="M14" s="420"/>
      <c r="N14" s="420"/>
      <c r="O14" s="420"/>
      <c r="P14" s="420"/>
      <c r="Q14" s="421"/>
      <c r="R14" s="415">
        <v>43984</v>
      </c>
      <c r="S14" s="416"/>
      <c r="T14" s="416"/>
      <c r="U14" s="416"/>
      <c r="V14" s="417"/>
      <c r="W14" s="502"/>
      <c r="X14" s="503"/>
      <c r="Y14" s="503"/>
      <c r="Z14" s="503"/>
      <c r="AA14" s="503"/>
      <c r="AB14" s="493"/>
      <c r="AC14" s="422">
        <v>8.1999999999999993</v>
      </c>
      <c r="AD14" s="423"/>
      <c r="AE14" s="423"/>
      <c r="AF14" s="423"/>
      <c r="AG14" s="424"/>
      <c r="AH14" s="422">
        <v>9</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220</v>
      </c>
      <c r="CE14" s="427"/>
      <c r="CF14" s="427"/>
      <c r="CG14" s="427"/>
      <c r="CH14" s="427"/>
      <c r="CI14" s="427"/>
      <c r="CJ14" s="427"/>
      <c r="CK14" s="427"/>
      <c r="CL14" s="427"/>
      <c r="CM14" s="427"/>
      <c r="CN14" s="427"/>
      <c r="CO14" s="427"/>
      <c r="CP14" s="427"/>
      <c r="CQ14" s="427"/>
      <c r="CR14" s="427"/>
      <c r="CS14" s="428"/>
      <c r="CT14" s="429" t="s">
        <v>198</v>
      </c>
      <c r="CU14" s="430"/>
      <c r="CV14" s="430"/>
      <c r="CW14" s="430"/>
      <c r="CX14" s="430"/>
      <c r="CY14" s="430"/>
      <c r="CZ14" s="430"/>
      <c r="DA14" s="431"/>
      <c r="DB14" s="429" t="s">
        <v>198</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209</v>
      </c>
      <c r="N15" s="413"/>
      <c r="O15" s="413"/>
      <c r="P15" s="413"/>
      <c r="Q15" s="414"/>
      <c r="R15" s="415">
        <v>43485</v>
      </c>
      <c r="S15" s="416"/>
      <c r="T15" s="416"/>
      <c r="U15" s="416"/>
      <c r="V15" s="417"/>
      <c r="W15" s="516" t="s">
        <v>5</v>
      </c>
      <c r="X15" s="517"/>
      <c r="Y15" s="517"/>
      <c r="Z15" s="517"/>
      <c r="AA15" s="517"/>
      <c r="AB15" s="507"/>
      <c r="AC15" s="391">
        <v>6511</v>
      </c>
      <c r="AD15" s="392"/>
      <c r="AE15" s="392"/>
      <c r="AF15" s="392"/>
      <c r="AG15" s="418"/>
      <c r="AH15" s="391">
        <v>6610</v>
      </c>
      <c r="AI15" s="392"/>
      <c r="AJ15" s="392"/>
      <c r="AK15" s="392"/>
      <c r="AL15" s="393"/>
      <c r="AM15" s="361"/>
      <c r="AN15" s="362"/>
      <c r="AO15" s="362"/>
      <c r="AP15" s="362"/>
      <c r="AQ15" s="362"/>
      <c r="AR15" s="362"/>
      <c r="AS15" s="362"/>
      <c r="AT15" s="363"/>
      <c r="AU15" s="364"/>
      <c r="AV15" s="365"/>
      <c r="AW15" s="365"/>
      <c r="AX15" s="365"/>
      <c r="AY15" s="349" t="s">
        <v>223</v>
      </c>
      <c r="AZ15" s="350"/>
      <c r="BA15" s="350"/>
      <c r="BB15" s="350"/>
      <c r="BC15" s="350"/>
      <c r="BD15" s="350"/>
      <c r="BE15" s="350"/>
      <c r="BF15" s="350"/>
      <c r="BG15" s="350"/>
      <c r="BH15" s="350"/>
      <c r="BI15" s="350"/>
      <c r="BJ15" s="350"/>
      <c r="BK15" s="350"/>
      <c r="BL15" s="350"/>
      <c r="BM15" s="351"/>
      <c r="BN15" s="352">
        <v>6665172</v>
      </c>
      <c r="BO15" s="353"/>
      <c r="BP15" s="353"/>
      <c r="BQ15" s="353"/>
      <c r="BR15" s="353"/>
      <c r="BS15" s="353"/>
      <c r="BT15" s="353"/>
      <c r="BU15" s="354"/>
      <c r="BV15" s="352">
        <v>6429223</v>
      </c>
      <c r="BW15" s="353"/>
      <c r="BX15" s="353"/>
      <c r="BY15" s="353"/>
      <c r="BZ15" s="353"/>
      <c r="CA15" s="353"/>
      <c r="CB15" s="353"/>
      <c r="CC15" s="354"/>
      <c r="CD15" s="355" t="s">
        <v>210</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226</v>
      </c>
      <c r="M16" s="432"/>
      <c r="N16" s="432"/>
      <c r="O16" s="432"/>
      <c r="P16" s="432"/>
      <c r="Q16" s="433"/>
      <c r="R16" s="434" t="s">
        <v>228</v>
      </c>
      <c r="S16" s="435"/>
      <c r="T16" s="435"/>
      <c r="U16" s="435"/>
      <c r="V16" s="436"/>
      <c r="W16" s="502"/>
      <c r="X16" s="503"/>
      <c r="Y16" s="503"/>
      <c r="Z16" s="503"/>
      <c r="AA16" s="503"/>
      <c r="AB16" s="493"/>
      <c r="AC16" s="422">
        <v>29.7</v>
      </c>
      <c r="AD16" s="423"/>
      <c r="AE16" s="423"/>
      <c r="AF16" s="423"/>
      <c r="AG16" s="424"/>
      <c r="AH16" s="422">
        <v>31.1</v>
      </c>
      <c r="AI16" s="423"/>
      <c r="AJ16" s="423"/>
      <c r="AK16" s="423"/>
      <c r="AL16" s="425"/>
      <c r="AM16" s="361"/>
      <c r="AN16" s="362"/>
      <c r="AO16" s="362"/>
      <c r="AP16" s="362"/>
      <c r="AQ16" s="362"/>
      <c r="AR16" s="362"/>
      <c r="AS16" s="362"/>
      <c r="AT16" s="363"/>
      <c r="AU16" s="364"/>
      <c r="AV16" s="365"/>
      <c r="AW16" s="365"/>
      <c r="AX16" s="365"/>
      <c r="AY16" s="366" t="s">
        <v>111</v>
      </c>
      <c r="AZ16" s="367"/>
      <c r="BA16" s="367"/>
      <c r="BB16" s="367"/>
      <c r="BC16" s="367"/>
      <c r="BD16" s="367"/>
      <c r="BE16" s="367"/>
      <c r="BF16" s="367"/>
      <c r="BG16" s="367"/>
      <c r="BH16" s="367"/>
      <c r="BI16" s="367"/>
      <c r="BJ16" s="367"/>
      <c r="BK16" s="367"/>
      <c r="BL16" s="367"/>
      <c r="BM16" s="368"/>
      <c r="BN16" s="369">
        <v>9677486</v>
      </c>
      <c r="BO16" s="370"/>
      <c r="BP16" s="370"/>
      <c r="BQ16" s="370"/>
      <c r="BR16" s="370"/>
      <c r="BS16" s="370"/>
      <c r="BT16" s="370"/>
      <c r="BU16" s="371"/>
      <c r="BV16" s="369">
        <v>9303590</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106</v>
      </c>
      <c r="N17" s="438"/>
      <c r="O17" s="438"/>
      <c r="P17" s="438"/>
      <c r="Q17" s="439"/>
      <c r="R17" s="434" t="s">
        <v>224</v>
      </c>
      <c r="S17" s="435"/>
      <c r="T17" s="435"/>
      <c r="U17" s="435"/>
      <c r="V17" s="436"/>
      <c r="W17" s="516" t="s">
        <v>98</v>
      </c>
      <c r="X17" s="517"/>
      <c r="Y17" s="517"/>
      <c r="Z17" s="517"/>
      <c r="AA17" s="517"/>
      <c r="AB17" s="507"/>
      <c r="AC17" s="391">
        <v>13610</v>
      </c>
      <c r="AD17" s="392"/>
      <c r="AE17" s="392"/>
      <c r="AF17" s="392"/>
      <c r="AG17" s="418"/>
      <c r="AH17" s="391">
        <v>12709</v>
      </c>
      <c r="AI17" s="392"/>
      <c r="AJ17" s="392"/>
      <c r="AK17" s="392"/>
      <c r="AL17" s="393"/>
      <c r="AM17" s="361"/>
      <c r="AN17" s="362"/>
      <c r="AO17" s="362"/>
      <c r="AP17" s="362"/>
      <c r="AQ17" s="362"/>
      <c r="AR17" s="362"/>
      <c r="AS17" s="362"/>
      <c r="AT17" s="363"/>
      <c r="AU17" s="364"/>
      <c r="AV17" s="365"/>
      <c r="AW17" s="365"/>
      <c r="AX17" s="365"/>
      <c r="AY17" s="366" t="s">
        <v>230</v>
      </c>
      <c r="AZ17" s="367"/>
      <c r="BA17" s="367"/>
      <c r="BB17" s="367"/>
      <c r="BC17" s="367"/>
      <c r="BD17" s="367"/>
      <c r="BE17" s="367"/>
      <c r="BF17" s="367"/>
      <c r="BG17" s="367"/>
      <c r="BH17" s="367"/>
      <c r="BI17" s="367"/>
      <c r="BJ17" s="367"/>
      <c r="BK17" s="367"/>
      <c r="BL17" s="367"/>
      <c r="BM17" s="368"/>
      <c r="BN17" s="369">
        <v>8443538</v>
      </c>
      <c r="BO17" s="370"/>
      <c r="BP17" s="370"/>
      <c r="BQ17" s="370"/>
      <c r="BR17" s="370"/>
      <c r="BS17" s="370"/>
      <c r="BT17" s="370"/>
      <c r="BU17" s="371"/>
      <c r="BV17" s="369">
        <v>8150517</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232</v>
      </c>
      <c r="C18" s="441"/>
      <c r="D18" s="441"/>
      <c r="E18" s="442"/>
      <c r="F18" s="442"/>
      <c r="G18" s="442"/>
      <c r="H18" s="442"/>
      <c r="I18" s="442"/>
      <c r="J18" s="442"/>
      <c r="K18" s="442"/>
      <c r="L18" s="443">
        <v>125.63</v>
      </c>
      <c r="M18" s="443"/>
      <c r="N18" s="443"/>
      <c r="O18" s="443"/>
      <c r="P18" s="443"/>
      <c r="Q18" s="443"/>
      <c r="R18" s="444"/>
      <c r="S18" s="444"/>
      <c r="T18" s="444"/>
      <c r="U18" s="444"/>
      <c r="V18" s="445"/>
      <c r="W18" s="518"/>
      <c r="X18" s="519"/>
      <c r="Y18" s="519"/>
      <c r="Z18" s="519"/>
      <c r="AA18" s="519"/>
      <c r="AB18" s="510"/>
      <c r="AC18" s="446">
        <v>62.1</v>
      </c>
      <c r="AD18" s="447"/>
      <c r="AE18" s="447"/>
      <c r="AF18" s="447"/>
      <c r="AG18" s="448"/>
      <c r="AH18" s="446">
        <v>59.9</v>
      </c>
      <c r="AI18" s="447"/>
      <c r="AJ18" s="447"/>
      <c r="AK18" s="447"/>
      <c r="AL18" s="449"/>
      <c r="AM18" s="361"/>
      <c r="AN18" s="362"/>
      <c r="AO18" s="362"/>
      <c r="AP18" s="362"/>
      <c r="AQ18" s="362"/>
      <c r="AR18" s="362"/>
      <c r="AS18" s="362"/>
      <c r="AT18" s="363"/>
      <c r="AU18" s="364"/>
      <c r="AV18" s="365"/>
      <c r="AW18" s="365"/>
      <c r="AX18" s="365"/>
      <c r="AY18" s="366" t="s">
        <v>233</v>
      </c>
      <c r="AZ18" s="367"/>
      <c r="BA18" s="367"/>
      <c r="BB18" s="367"/>
      <c r="BC18" s="367"/>
      <c r="BD18" s="367"/>
      <c r="BE18" s="367"/>
      <c r="BF18" s="367"/>
      <c r="BG18" s="367"/>
      <c r="BH18" s="367"/>
      <c r="BI18" s="367"/>
      <c r="BJ18" s="367"/>
      <c r="BK18" s="367"/>
      <c r="BL18" s="367"/>
      <c r="BM18" s="368"/>
      <c r="BN18" s="369">
        <v>11191836</v>
      </c>
      <c r="BO18" s="370"/>
      <c r="BP18" s="370"/>
      <c r="BQ18" s="370"/>
      <c r="BR18" s="370"/>
      <c r="BS18" s="370"/>
      <c r="BT18" s="370"/>
      <c r="BU18" s="371"/>
      <c r="BV18" s="369">
        <v>10992082</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56</v>
      </c>
      <c r="C19" s="441"/>
      <c r="D19" s="441"/>
      <c r="E19" s="442"/>
      <c r="F19" s="442"/>
      <c r="G19" s="442"/>
      <c r="H19" s="442"/>
      <c r="I19" s="442"/>
      <c r="J19" s="442"/>
      <c r="K19" s="442"/>
      <c r="L19" s="450">
        <v>354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131</v>
      </c>
      <c r="AZ19" s="367"/>
      <c r="BA19" s="367"/>
      <c r="BB19" s="367"/>
      <c r="BC19" s="367"/>
      <c r="BD19" s="367"/>
      <c r="BE19" s="367"/>
      <c r="BF19" s="367"/>
      <c r="BG19" s="367"/>
      <c r="BH19" s="367"/>
      <c r="BI19" s="367"/>
      <c r="BJ19" s="367"/>
      <c r="BK19" s="367"/>
      <c r="BL19" s="367"/>
      <c r="BM19" s="368"/>
      <c r="BN19" s="369">
        <v>15602478</v>
      </c>
      <c r="BO19" s="370"/>
      <c r="BP19" s="370"/>
      <c r="BQ19" s="370"/>
      <c r="BR19" s="370"/>
      <c r="BS19" s="370"/>
      <c r="BT19" s="370"/>
      <c r="BU19" s="371"/>
      <c r="BV19" s="369">
        <v>15107762</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234</v>
      </c>
      <c r="C20" s="441"/>
      <c r="D20" s="441"/>
      <c r="E20" s="442"/>
      <c r="F20" s="442"/>
      <c r="G20" s="442"/>
      <c r="H20" s="442"/>
      <c r="I20" s="442"/>
      <c r="J20" s="442"/>
      <c r="K20" s="442"/>
      <c r="L20" s="450">
        <v>16370</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236</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237</v>
      </c>
      <c r="C22" s="563"/>
      <c r="D22" s="564"/>
      <c r="E22" s="512" t="s">
        <v>9</v>
      </c>
      <c r="F22" s="517"/>
      <c r="G22" s="517"/>
      <c r="H22" s="517"/>
      <c r="I22" s="517"/>
      <c r="J22" s="517"/>
      <c r="K22" s="507"/>
      <c r="L22" s="512" t="s">
        <v>239</v>
      </c>
      <c r="M22" s="517"/>
      <c r="N22" s="517"/>
      <c r="O22" s="517"/>
      <c r="P22" s="507"/>
      <c r="Q22" s="539" t="s">
        <v>240</v>
      </c>
      <c r="R22" s="540"/>
      <c r="S22" s="540"/>
      <c r="T22" s="540"/>
      <c r="U22" s="540"/>
      <c r="V22" s="541"/>
      <c r="W22" s="571" t="s">
        <v>54</v>
      </c>
      <c r="X22" s="563"/>
      <c r="Y22" s="564"/>
      <c r="Z22" s="512" t="s">
        <v>9</v>
      </c>
      <c r="AA22" s="517"/>
      <c r="AB22" s="517"/>
      <c r="AC22" s="517"/>
      <c r="AD22" s="517"/>
      <c r="AE22" s="517"/>
      <c r="AF22" s="517"/>
      <c r="AG22" s="507"/>
      <c r="AH22" s="545" t="s">
        <v>181</v>
      </c>
      <c r="AI22" s="517"/>
      <c r="AJ22" s="517"/>
      <c r="AK22" s="517"/>
      <c r="AL22" s="507"/>
      <c r="AM22" s="545" t="s">
        <v>242</v>
      </c>
      <c r="AN22" s="546"/>
      <c r="AO22" s="546"/>
      <c r="AP22" s="546"/>
      <c r="AQ22" s="546"/>
      <c r="AR22" s="547"/>
      <c r="AS22" s="539" t="s">
        <v>240</v>
      </c>
      <c r="AT22" s="540"/>
      <c r="AU22" s="540"/>
      <c r="AV22" s="540"/>
      <c r="AW22" s="540"/>
      <c r="AX22" s="551"/>
      <c r="AY22" s="349" t="s">
        <v>244</v>
      </c>
      <c r="AZ22" s="350"/>
      <c r="BA22" s="350"/>
      <c r="BB22" s="350"/>
      <c r="BC22" s="350"/>
      <c r="BD22" s="350"/>
      <c r="BE22" s="350"/>
      <c r="BF22" s="350"/>
      <c r="BG22" s="350"/>
      <c r="BH22" s="350"/>
      <c r="BI22" s="350"/>
      <c r="BJ22" s="350"/>
      <c r="BK22" s="350"/>
      <c r="BL22" s="350"/>
      <c r="BM22" s="351"/>
      <c r="BN22" s="352">
        <v>13456069</v>
      </c>
      <c r="BO22" s="353"/>
      <c r="BP22" s="353"/>
      <c r="BQ22" s="353"/>
      <c r="BR22" s="353"/>
      <c r="BS22" s="353"/>
      <c r="BT22" s="353"/>
      <c r="BU22" s="354"/>
      <c r="BV22" s="352">
        <v>14280912</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247</v>
      </c>
      <c r="AZ23" s="367"/>
      <c r="BA23" s="367"/>
      <c r="BB23" s="367"/>
      <c r="BC23" s="367"/>
      <c r="BD23" s="367"/>
      <c r="BE23" s="367"/>
      <c r="BF23" s="367"/>
      <c r="BG23" s="367"/>
      <c r="BH23" s="367"/>
      <c r="BI23" s="367"/>
      <c r="BJ23" s="367"/>
      <c r="BK23" s="367"/>
      <c r="BL23" s="367"/>
      <c r="BM23" s="368"/>
      <c r="BN23" s="369">
        <v>3656340</v>
      </c>
      <c r="BO23" s="370"/>
      <c r="BP23" s="370"/>
      <c r="BQ23" s="370"/>
      <c r="BR23" s="370"/>
      <c r="BS23" s="370"/>
      <c r="BT23" s="370"/>
      <c r="BU23" s="371"/>
      <c r="BV23" s="369">
        <v>3712688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249</v>
      </c>
      <c r="F24" s="362"/>
      <c r="G24" s="362"/>
      <c r="H24" s="362"/>
      <c r="I24" s="362"/>
      <c r="J24" s="362"/>
      <c r="K24" s="363"/>
      <c r="L24" s="391">
        <v>1</v>
      </c>
      <c r="M24" s="392"/>
      <c r="N24" s="392"/>
      <c r="O24" s="392"/>
      <c r="P24" s="418"/>
      <c r="Q24" s="391">
        <v>9000</v>
      </c>
      <c r="R24" s="392"/>
      <c r="S24" s="392"/>
      <c r="T24" s="392"/>
      <c r="U24" s="392"/>
      <c r="V24" s="418"/>
      <c r="W24" s="572"/>
      <c r="X24" s="566"/>
      <c r="Y24" s="567"/>
      <c r="Z24" s="390" t="s">
        <v>251</v>
      </c>
      <c r="AA24" s="362"/>
      <c r="AB24" s="362"/>
      <c r="AC24" s="362"/>
      <c r="AD24" s="362"/>
      <c r="AE24" s="362"/>
      <c r="AF24" s="362"/>
      <c r="AG24" s="363"/>
      <c r="AH24" s="391">
        <v>306</v>
      </c>
      <c r="AI24" s="392"/>
      <c r="AJ24" s="392"/>
      <c r="AK24" s="392"/>
      <c r="AL24" s="418"/>
      <c r="AM24" s="391">
        <v>914634</v>
      </c>
      <c r="AN24" s="392"/>
      <c r="AO24" s="392"/>
      <c r="AP24" s="392"/>
      <c r="AQ24" s="392"/>
      <c r="AR24" s="418"/>
      <c r="AS24" s="391">
        <v>2989</v>
      </c>
      <c r="AT24" s="392"/>
      <c r="AU24" s="392"/>
      <c r="AV24" s="392"/>
      <c r="AW24" s="392"/>
      <c r="AX24" s="393"/>
      <c r="AY24" s="464" t="s">
        <v>252</v>
      </c>
      <c r="AZ24" s="465"/>
      <c r="BA24" s="465"/>
      <c r="BB24" s="465"/>
      <c r="BC24" s="465"/>
      <c r="BD24" s="465"/>
      <c r="BE24" s="465"/>
      <c r="BF24" s="465"/>
      <c r="BG24" s="465"/>
      <c r="BH24" s="465"/>
      <c r="BI24" s="465"/>
      <c r="BJ24" s="465"/>
      <c r="BK24" s="465"/>
      <c r="BL24" s="465"/>
      <c r="BM24" s="466"/>
      <c r="BN24" s="369">
        <v>8390613</v>
      </c>
      <c r="BO24" s="370"/>
      <c r="BP24" s="370"/>
      <c r="BQ24" s="370"/>
      <c r="BR24" s="370"/>
      <c r="BS24" s="370"/>
      <c r="BT24" s="370"/>
      <c r="BU24" s="371"/>
      <c r="BV24" s="369">
        <v>8772113</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254</v>
      </c>
      <c r="F25" s="362"/>
      <c r="G25" s="362"/>
      <c r="H25" s="362"/>
      <c r="I25" s="362"/>
      <c r="J25" s="362"/>
      <c r="K25" s="363"/>
      <c r="L25" s="391">
        <v>1</v>
      </c>
      <c r="M25" s="392"/>
      <c r="N25" s="392"/>
      <c r="O25" s="392"/>
      <c r="P25" s="418"/>
      <c r="Q25" s="391">
        <v>7150</v>
      </c>
      <c r="R25" s="392"/>
      <c r="S25" s="392"/>
      <c r="T25" s="392"/>
      <c r="U25" s="392"/>
      <c r="V25" s="418"/>
      <c r="W25" s="572"/>
      <c r="X25" s="566"/>
      <c r="Y25" s="567"/>
      <c r="Z25" s="390" t="s">
        <v>257</v>
      </c>
      <c r="AA25" s="362"/>
      <c r="AB25" s="362"/>
      <c r="AC25" s="362"/>
      <c r="AD25" s="362"/>
      <c r="AE25" s="362"/>
      <c r="AF25" s="362"/>
      <c r="AG25" s="363"/>
      <c r="AH25" s="391" t="s">
        <v>198</v>
      </c>
      <c r="AI25" s="392"/>
      <c r="AJ25" s="392"/>
      <c r="AK25" s="392"/>
      <c r="AL25" s="418"/>
      <c r="AM25" s="391" t="s">
        <v>198</v>
      </c>
      <c r="AN25" s="392"/>
      <c r="AO25" s="392"/>
      <c r="AP25" s="392"/>
      <c r="AQ25" s="392"/>
      <c r="AR25" s="418"/>
      <c r="AS25" s="391" t="s">
        <v>198</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3847288</v>
      </c>
      <c r="BO25" s="353"/>
      <c r="BP25" s="353"/>
      <c r="BQ25" s="353"/>
      <c r="BR25" s="353"/>
      <c r="BS25" s="353"/>
      <c r="BT25" s="353"/>
      <c r="BU25" s="354"/>
      <c r="BV25" s="352">
        <v>2641737</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258</v>
      </c>
      <c r="F26" s="362"/>
      <c r="G26" s="362"/>
      <c r="H26" s="362"/>
      <c r="I26" s="362"/>
      <c r="J26" s="362"/>
      <c r="K26" s="363"/>
      <c r="L26" s="391">
        <v>1</v>
      </c>
      <c r="M26" s="392"/>
      <c r="N26" s="392"/>
      <c r="O26" s="392"/>
      <c r="P26" s="418"/>
      <c r="Q26" s="391">
        <v>6500</v>
      </c>
      <c r="R26" s="392"/>
      <c r="S26" s="392"/>
      <c r="T26" s="392"/>
      <c r="U26" s="392"/>
      <c r="V26" s="418"/>
      <c r="W26" s="572"/>
      <c r="X26" s="566"/>
      <c r="Y26" s="567"/>
      <c r="Z26" s="390" t="s">
        <v>259</v>
      </c>
      <c r="AA26" s="470"/>
      <c r="AB26" s="470"/>
      <c r="AC26" s="470"/>
      <c r="AD26" s="470"/>
      <c r="AE26" s="470"/>
      <c r="AF26" s="470"/>
      <c r="AG26" s="471"/>
      <c r="AH26" s="391">
        <v>8</v>
      </c>
      <c r="AI26" s="392"/>
      <c r="AJ26" s="392"/>
      <c r="AK26" s="392"/>
      <c r="AL26" s="418"/>
      <c r="AM26" s="391">
        <v>21688</v>
      </c>
      <c r="AN26" s="392"/>
      <c r="AO26" s="392"/>
      <c r="AP26" s="392"/>
      <c r="AQ26" s="392"/>
      <c r="AR26" s="418"/>
      <c r="AS26" s="391">
        <v>2711</v>
      </c>
      <c r="AT26" s="392"/>
      <c r="AU26" s="392"/>
      <c r="AV26" s="392"/>
      <c r="AW26" s="392"/>
      <c r="AX26" s="393"/>
      <c r="AY26" s="372" t="s">
        <v>260</v>
      </c>
      <c r="AZ26" s="373"/>
      <c r="BA26" s="373"/>
      <c r="BB26" s="373"/>
      <c r="BC26" s="373"/>
      <c r="BD26" s="373"/>
      <c r="BE26" s="373"/>
      <c r="BF26" s="373"/>
      <c r="BG26" s="373"/>
      <c r="BH26" s="373"/>
      <c r="BI26" s="373"/>
      <c r="BJ26" s="373"/>
      <c r="BK26" s="373"/>
      <c r="BL26" s="373"/>
      <c r="BM26" s="374"/>
      <c r="BN26" s="369" t="s">
        <v>198</v>
      </c>
      <c r="BO26" s="370"/>
      <c r="BP26" s="370"/>
      <c r="BQ26" s="370"/>
      <c r="BR26" s="370"/>
      <c r="BS26" s="370"/>
      <c r="BT26" s="370"/>
      <c r="BU26" s="371"/>
      <c r="BV26" s="369" t="s">
        <v>198</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261</v>
      </c>
      <c r="F27" s="362"/>
      <c r="G27" s="362"/>
      <c r="H27" s="362"/>
      <c r="I27" s="362"/>
      <c r="J27" s="362"/>
      <c r="K27" s="363"/>
      <c r="L27" s="391">
        <v>1</v>
      </c>
      <c r="M27" s="392"/>
      <c r="N27" s="392"/>
      <c r="O27" s="392"/>
      <c r="P27" s="418"/>
      <c r="Q27" s="391">
        <v>4500</v>
      </c>
      <c r="R27" s="392"/>
      <c r="S27" s="392"/>
      <c r="T27" s="392"/>
      <c r="U27" s="392"/>
      <c r="V27" s="418"/>
      <c r="W27" s="572"/>
      <c r="X27" s="566"/>
      <c r="Y27" s="567"/>
      <c r="Z27" s="390" t="s">
        <v>262</v>
      </c>
      <c r="AA27" s="362"/>
      <c r="AB27" s="362"/>
      <c r="AC27" s="362"/>
      <c r="AD27" s="362"/>
      <c r="AE27" s="362"/>
      <c r="AF27" s="362"/>
      <c r="AG27" s="363"/>
      <c r="AH27" s="391">
        <v>4</v>
      </c>
      <c r="AI27" s="392"/>
      <c r="AJ27" s="392"/>
      <c r="AK27" s="392"/>
      <c r="AL27" s="418"/>
      <c r="AM27" s="391">
        <v>15388</v>
      </c>
      <c r="AN27" s="392"/>
      <c r="AO27" s="392"/>
      <c r="AP27" s="392"/>
      <c r="AQ27" s="392"/>
      <c r="AR27" s="418"/>
      <c r="AS27" s="391">
        <v>3847</v>
      </c>
      <c r="AT27" s="392"/>
      <c r="AU27" s="392"/>
      <c r="AV27" s="392"/>
      <c r="AW27" s="392"/>
      <c r="AX27" s="393"/>
      <c r="AY27" s="426" t="s">
        <v>265</v>
      </c>
      <c r="AZ27" s="427"/>
      <c r="BA27" s="427"/>
      <c r="BB27" s="427"/>
      <c r="BC27" s="427"/>
      <c r="BD27" s="427"/>
      <c r="BE27" s="427"/>
      <c r="BF27" s="427"/>
      <c r="BG27" s="427"/>
      <c r="BH27" s="427"/>
      <c r="BI27" s="427"/>
      <c r="BJ27" s="427"/>
      <c r="BK27" s="427"/>
      <c r="BL27" s="427"/>
      <c r="BM27" s="428"/>
      <c r="BN27" s="467">
        <v>507535</v>
      </c>
      <c r="BO27" s="468"/>
      <c r="BP27" s="468"/>
      <c r="BQ27" s="468"/>
      <c r="BR27" s="468"/>
      <c r="BS27" s="468"/>
      <c r="BT27" s="468"/>
      <c r="BU27" s="469"/>
      <c r="BV27" s="467">
        <v>507535</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267</v>
      </c>
      <c r="F28" s="362"/>
      <c r="G28" s="362"/>
      <c r="H28" s="362"/>
      <c r="I28" s="362"/>
      <c r="J28" s="362"/>
      <c r="K28" s="363"/>
      <c r="L28" s="391">
        <v>1</v>
      </c>
      <c r="M28" s="392"/>
      <c r="N28" s="392"/>
      <c r="O28" s="392"/>
      <c r="P28" s="418"/>
      <c r="Q28" s="391">
        <v>3650</v>
      </c>
      <c r="R28" s="392"/>
      <c r="S28" s="392"/>
      <c r="T28" s="392"/>
      <c r="U28" s="392"/>
      <c r="V28" s="418"/>
      <c r="W28" s="572"/>
      <c r="X28" s="566"/>
      <c r="Y28" s="567"/>
      <c r="Z28" s="390" t="s">
        <v>35</v>
      </c>
      <c r="AA28" s="362"/>
      <c r="AB28" s="362"/>
      <c r="AC28" s="362"/>
      <c r="AD28" s="362"/>
      <c r="AE28" s="362"/>
      <c r="AF28" s="362"/>
      <c r="AG28" s="363"/>
      <c r="AH28" s="391" t="s">
        <v>198</v>
      </c>
      <c r="AI28" s="392"/>
      <c r="AJ28" s="392"/>
      <c r="AK28" s="392"/>
      <c r="AL28" s="418"/>
      <c r="AM28" s="391" t="s">
        <v>198</v>
      </c>
      <c r="AN28" s="392"/>
      <c r="AO28" s="392"/>
      <c r="AP28" s="392"/>
      <c r="AQ28" s="392"/>
      <c r="AR28" s="418"/>
      <c r="AS28" s="391" t="s">
        <v>198</v>
      </c>
      <c r="AT28" s="392"/>
      <c r="AU28" s="392"/>
      <c r="AV28" s="392"/>
      <c r="AW28" s="392"/>
      <c r="AX28" s="393"/>
      <c r="AY28" s="553" t="s">
        <v>268</v>
      </c>
      <c r="AZ28" s="554"/>
      <c r="BA28" s="554"/>
      <c r="BB28" s="555"/>
      <c r="BC28" s="349" t="s">
        <v>105</v>
      </c>
      <c r="BD28" s="350"/>
      <c r="BE28" s="350"/>
      <c r="BF28" s="350"/>
      <c r="BG28" s="350"/>
      <c r="BH28" s="350"/>
      <c r="BI28" s="350"/>
      <c r="BJ28" s="350"/>
      <c r="BK28" s="350"/>
      <c r="BL28" s="350"/>
      <c r="BM28" s="351"/>
      <c r="BN28" s="352">
        <v>2312875</v>
      </c>
      <c r="BO28" s="353"/>
      <c r="BP28" s="353"/>
      <c r="BQ28" s="353"/>
      <c r="BR28" s="353"/>
      <c r="BS28" s="353"/>
      <c r="BT28" s="353"/>
      <c r="BU28" s="354"/>
      <c r="BV28" s="352">
        <v>2331253</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271</v>
      </c>
      <c r="F29" s="362"/>
      <c r="G29" s="362"/>
      <c r="H29" s="362"/>
      <c r="I29" s="362"/>
      <c r="J29" s="362"/>
      <c r="K29" s="363"/>
      <c r="L29" s="391">
        <v>16</v>
      </c>
      <c r="M29" s="392"/>
      <c r="N29" s="392"/>
      <c r="O29" s="392"/>
      <c r="P29" s="418"/>
      <c r="Q29" s="391">
        <v>3350</v>
      </c>
      <c r="R29" s="392"/>
      <c r="S29" s="392"/>
      <c r="T29" s="392"/>
      <c r="U29" s="392"/>
      <c r="V29" s="418"/>
      <c r="W29" s="573"/>
      <c r="X29" s="574"/>
      <c r="Y29" s="575"/>
      <c r="Z29" s="390" t="s">
        <v>273</v>
      </c>
      <c r="AA29" s="362"/>
      <c r="AB29" s="362"/>
      <c r="AC29" s="362"/>
      <c r="AD29" s="362"/>
      <c r="AE29" s="362"/>
      <c r="AF29" s="362"/>
      <c r="AG29" s="363"/>
      <c r="AH29" s="391">
        <v>310</v>
      </c>
      <c r="AI29" s="392"/>
      <c r="AJ29" s="392"/>
      <c r="AK29" s="392"/>
      <c r="AL29" s="418"/>
      <c r="AM29" s="391">
        <v>930022</v>
      </c>
      <c r="AN29" s="392"/>
      <c r="AO29" s="392"/>
      <c r="AP29" s="392"/>
      <c r="AQ29" s="392"/>
      <c r="AR29" s="418"/>
      <c r="AS29" s="391">
        <v>3000</v>
      </c>
      <c r="AT29" s="392"/>
      <c r="AU29" s="392"/>
      <c r="AV29" s="392"/>
      <c r="AW29" s="392"/>
      <c r="AX29" s="393"/>
      <c r="AY29" s="556"/>
      <c r="AZ29" s="557"/>
      <c r="BA29" s="557"/>
      <c r="BB29" s="558"/>
      <c r="BC29" s="366" t="s">
        <v>274</v>
      </c>
      <c r="BD29" s="367"/>
      <c r="BE29" s="367"/>
      <c r="BF29" s="367"/>
      <c r="BG29" s="367"/>
      <c r="BH29" s="367"/>
      <c r="BI29" s="367"/>
      <c r="BJ29" s="367"/>
      <c r="BK29" s="367"/>
      <c r="BL29" s="367"/>
      <c r="BM29" s="368"/>
      <c r="BN29" s="369">
        <v>1097973</v>
      </c>
      <c r="BO29" s="370"/>
      <c r="BP29" s="370"/>
      <c r="BQ29" s="370"/>
      <c r="BR29" s="370"/>
      <c r="BS29" s="370"/>
      <c r="BT29" s="370"/>
      <c r="BU29" s="371"/>
      <c r="BV29" s="369">
        <v>1091867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276</v>
      </c>
      <c r="X30" s="476"/>
      <c r="Y30" s="476"/>
      <c r="Z30" s="476"/>
      <c r="AA30" s="476"/>
      <c r="AB30" s="476"/>
      <c r="AC30" s="476"/>
      <c r="AD30" s="476"/>
      <c r="AE30" s="476"/>
      <c r="AF30" s="476"/>
      <c r="AG30" s="477"/>
      <c r="AH30" s="446">
        <v>97.6</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71</v>
      </c>
      <c r="BD30" s="465"/>
      <c r="BE30" s="465"/>
      <c r="BF30" s="465"/>
      <c r="BG30" s="465"/>
      <c r="BH30" s="465"/>
      <c r="BI30" s="465"/>
      <c r="BJ30" s="465"/>
      <c r="BK30" s="465"/>
      <c r="BL30" s="465"/>
      <c r="BM30" s="466"/>
      <c r="BN30" s="467">
        <v>4822893</v>
      </c>
      <c r="BO30" s="468"/>
      <c r="BP30" s="468"/>
      <c r="BQ30" s="468"/>
      <c r="BR30" s="468"/>
      <c r="BS30" s="468"/>
      <c r="BT30" s="468"/>
      <c r="BU30" s="469"/>
      <c r="BV30" s="467">
        <v>4828928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185</v>
      </c>
      <c r="D32" s="478"/>
      <c r="E32" s="478"/>
      <c r="F32" s="478"/>
      <c r="G32" s="478"/>
      <c r="H32" s="478"/>
      <c r="I32" s="478"/>
      <c r="J32" s="478"/>
      <c r="K32" s="478"/>
      <c r="L32" s="478"/>
      <c r="M32" s="478"/>
      <c r="N32" s="478"/>
      <c r="O32" s="478"/>
      <c r="P32" s="478"/>
      <c r="Q32" s="478"/>
      <c r="R32" s="478"/>
      <c r="S32" s="478"/>
      <c r="U32" s="373" t="s">
        <v>96</v>
      </c>
      <c r="V32" s="373"/>
      <c r="W32" s="373"/>
      <c r="X32" s="373"/>
      <c r="Y32" s="373"/>
      <c r="Z32" s="373"/>
      <c r="AA32" s="373"/>
      <c r="AB32" s="373"/>
      <c r="AC32" s="373"/>
      <c r="AD32" s="373"/>
      <c r="AE32" s="373"/>
      <c r="AF32" s="373"/>
      <c r="AG32" s="373"/>
      <c r="AH32" s="373"/>
      <c r="AI32" s="373"/>
      <c r="AJ32" s="373"/>
      <c r="AK32" s="373"/>
      <c r="AM32" s="373" t="s">
        <v>278</v>
      </c>
      <c r="AN32" s="373"/>
      <c r="AO32" s="373"/>
      <c r="AP32" s="373"/>
      <c r="AQ32" s="373"/>
      <c r="AR32" s="373"/>
      <c r="AS32" s="373"/>
      <c r="AT32" s="373"/>
      <c r="AU32" s="373"/>
      <c r="AV32" s="373"/>
      <c r="AW32" s="373"/>
      <c r="AX32" s="373"/>
      <c r="AY32" s="373"/>
      <c r="AZ32" s="373"/>
      <c r="BA32" s="373"/>
      <c r="BB32" s="373"/>
      <c r="BC32" s="373"/>
      <c r="BE32" s="373" t="s">
        <v>279</v>
      </c>
      <c r="BF32" s="373"/>
      <c r="BG32" s="373"/>
      <c r="BH32" s="373"/>
      <c r="BI32" s="373"/>
      <c r="BJ32" s="373"/>
      <c r="BK32" s="373"/>
      <c r="BL32" s="373"/>
      <c r="BM32" s="373"/>
      <c r="BN32" s="373"/>
      <c r="BO32" s="373"/>
      <c r="BP32" s="373"/>
      <c r="BQ32" s="373"/>
      <c r="BR32" s="373"/>
      <c r="BS32" s="373"/>
      <c r="BT32" s="373"/>
      <c r="BU32" s="373"/>
      <c r="BW32" s="373" t="s">
        <v>280</v>
      </c>
      <c r="BX32" s="373"/>
      <c r="BY32" s="373"/>
      <c r="BZ32" s="373"/>
      <c r="CA32" s="373"/>
      <c r="CB32" s="373"/>
      <c r="CC32" s="373"/>
      <c r="CD32" s="373"/>
      <c r="CE32" s="373"/>
      <c r="CF32" s="373"/>
      <c r="CG32" s="373"/>
      <c r="CH32" s="373"/>
      <c r="CI32" s="373"/>
      <c r="CJ32" s="373"/>
      <c r="CK32" s="373"/>
      <c r="CL32" s="373"/>
      <c r="CM32" s="373"/>
      <c r="CO32" s="373" t="s">
        <v>282</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62</v>
      </c>
      <c r="D33" s="479"/>
      <c r="E33" s="480" t="s">
        <v>283</v>
      </c>
      <c r="F33" s="480"/>
      <c r="G33" s="480"/>
      <c r="H33" s="480"/>
      <c r="I33" s="480"/>
      <c r="J33" s="480"/>
      <c r="K33" s="480"/>
      <c r="L33" s="480"/>
      <c r="M33" s="480"/>
      <c r="N33" s="480"/>
      <c r="O33" s="480"/>
      <c r="P33" s="480"/>
      <c r="Q33" s="480"/>
      <c r="R33" s="480"/>
      <c r="S33" s="480"/>
      <c r="T33" s="12"/>
      <c r="U33" s="479" t="s">
        <v>62</v>
      </c>
      <c r="V33" s="479"/>
      <c r="W33" s="480" t="s">
        <v>283</v>
      </c>
      <c r="X33" s="480"/>
      <c r="Y33" s="480"/>
      <c r="Z33" s="480"/>
      <c r="AA33" s="480"/>
      <c r="AB33" s="480"/>
      <c r="AC33" s="480"/>
      <c r="AD33" s="480"/>
      <c r="AE33" s="480"/>
      <c r="AF33" s="480"/>
      <c r="AG33" s="480"/>
      <c r="AH33" s="480"/>
      <c r="AI33" s="480"/>
      <c r="AJ33" s="480"/>
      <c r="AK33" s="480"/>
      <c r="AL33" s="12"/>
      <c r="AM33" s="479" t="s">
        <v>62</v>
      </c>
      <c r="AN33" s="479"/>
      <c r="AO33" s="480" t="s">
        <v>283</v>
      </c>
      <c r="AP33" s="480"/>
      <c r="AQ33" s="480"/>
      <c r="AR33" s="480"/>
      <c r="AS33" s="480"/>
      <c r="AT33" s="480"/>
      <c r="AU33" s="480"/>
      <c r="AV33" s="480"/>
      <c r="AW33" s="480"/>
      <c r="AX33" s="480"/>
      <c r="AY33" s="480"/>
      <c r="AZ33" s="480"/>
      <c r="BA33" s="480"/>
      <c r="BB33" s="480"/>
      <c r="BC33" s="480"/>
      <c r="BD33" s="8"/>
      <c r="BE33" s="480" t="s">
        <v>284</v>
      </c>
      <c r="BF33" s="480"/>
      <c r="BG33" s="480" t="s">
        <v>165</v>
      </c>
      <c r="BH33" s="480"/>
      <c r="BI33" s="480"/>
      <c r="BJ33" s="480"/>
      <c r="BK33" s="480"/>
      <c r="BL33" s="480"/>
      <c r="BM33" s="480"/>
      <c r="BN33" s="480"/>
      <c r="BO33" s="480"/>
      <c r="BP33" s="480"/>
      <c r="BQ33" s="480"/>
      <c r="BR33" s="480"/>
      <c r="BS33" s="480"/>
      <c r="BT33" s="480"/>
      <c r="BU33" s="480"/>
      <c r="BV33" s="8"/>
      <c r="BW33" s="479" t="s">
        <v>284</v>
      </c>
      <c r="BX33" s="479"/>
      <c r="BY33" s="480" t="s">
        <v>112</v>
      </c>
      <c r="BZ33" s="480"/>
      <c r="CA33" s="480"/>
      <c r="CB33" s="480"/>
      <c r="CC33" s="480"/>
      <c r="CD33" s="480"/>
      <c r="CE33" s="480"/>
      <c r="CF33" s="480"/>
      <c r="CG33" s="480"/>
      <c r="CH33" s="480"/>
      <c r="CI33" s="480"/>
      <c r="CJ33" s="480"/>
      <c r="CK33" s="480"/>
      <c r="CL33" s="480"/>
      <c r="CM33" s="480"/>
      <c r="CN33" s="12"/>
      <c r="CO33" s="479" t="s">
        <v>62</v>
      </c>
      <c r="CP33" s="479"/>
      <c r="CQ33" s="480" t="s">
        <v>286</v>
      </c>
      <c r="CR33" s="480"/>
      <c r="CS33" s="480"/>
      <c r="CT33" s="480"/>
      <c r="CU33" s="480"/>
      <c r="CV33" s="480"/>
      <c r="CW33" s="480"/>
      <c r="CX33" s="480"/>
      <c r="CY33" s="480"/>
      <c r="CZ33" s="480"/>
      <c r="DA33" s="480"/>
      <c r="DB33" s="480"/>
      <c r="DC33" s="480"/>
      <c r="DD33" s="480"/>
      <c r="DE33" s="480"/>
      <c r="DF33" s="12"/>
      <c r="DG33" s="481" t="s">
        <v>83</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塩谷広域行政組合　一般会計</v>
      </c>
      <c r="BZ34" s="483"/>
      <c r="CA34" s="483"/>
      <c r="CB34" s="483"/>
      <c r="CC34" s="483"/>
      <c r="CD34" s="483"/>
      <c r="CE34" s="483"/>
      <c r="CF34" s="483"/>
      <c r="CG34" s="483"/>
      <c r="CH34" s="483"/>
      <c r="CI34" s="483"/>
      <c r="CJ34" s="483"/>
      <c r="CK34" s="483"/>
      <c r="CL34" s="483"/>
      <c r="CM34" s="483"/>
      <c r="CN34" s="2"/>
      <c r="CO34" s="482">
        <f>IF(CQ34="","",MAX(C34:D43,U34:V43,AM34:AN43,BE34:BF43,BW34:BX43)+1)</f>
        <v>14</v>
      </c>
      <c r="CP34" s="482"/>
      <c r="CQ34" s="483" t="str">
        <f>IF('各会計、関係団体の財政状況及び健全化判断比率'!BS7="","",'各会計、関係団体の財政状況及び健全化判断比率'!BS7)</f>
        <v>さくら市観光施設管理協会</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氏家都市計画事業上阿久津台地土地区画整理事業特別会計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IF('各会計、関係団体の財政状況及び健全化判断比率'!B32="","",'各会計、関係団体の財政状況及び健全化判断比率'!B32)</f>
        <v>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塩谷広域行政組合　塩谷地方ふるさと市町村圏基金特別会計</v>
      </c>
      <c r="BZ35" s="483"/>
      <c r="CA35" s="483"/>
      <c r="CB35" s="483"/>
      <c r="CC35" s="483"/>
      <c r="CD35" s="483"/>
      <c r="CE35" s="483"/>
      <c r="CF35" s="483"/>
      <c r="CG35" s="483"/>
      <c r="CH35" s="483"/>
      <c r="CI35" s="483"/>
      <c r="CJ35" s="483"/>
      <c r="CK35" s="483"/>
      <c r="CL35" s="483"/>
      <c r="CM35" s="483"/>
      <c r="CN35" s="2"/>
      <c r="CO35" s="482">
        <f t="shared" ref="CO35:CO43" si="5">IF(CQ35="","",CO34+1)</f>
        <v>15</v>
      </c>
      <c r="CP35" s="482"/>
      <c r="CQ35" s="483" t="str">
        <f>IF('各会計、関係団体の財政状況及び健全化判断比率'!BS8="","",'各会計、関係団体の財政状況及び健全化判断比率'!BS8)</f>
        <v>道の駅きつれがわ</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栃木県市町村総合事務組合　一般会計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栃木県市町村総合事務組合　特別会計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栃木県後期高齢者医療広域連合　一般会計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栃木県後期高齢者医療広域連合　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t="str">
        <f t="shared" si="4"/>
        <v/>
      </c>
      <c r="BX40" s="482"/>
      <c r="BY40" s="483" t="str">
        <f>IF('各会計、関係団体の財政状況及び健全化判断比率'!B74="","",'各会計、関係団体の財政状況及び健全化判断比率'!B74)</f>
        <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485" t="s">
        <v>288</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289</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291</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293</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195</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295</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297</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299</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yMn5Du4+KkyXyhYUrRPB1KzjZyUBd5UXkAqaXrGFOwuEfvyXAUYAa0iRjUR+oP/bqEdO7L/iTYerMqaT9CEqdg==" saltValue="49KPr/Gcib2jVOy7eUNwK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42" sqref="I42"/>
    </sheetView>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12</v>
      </c>
      <c r="C33" s="193"/>
      <c r="D33" s="193"/>
      <c r="E33" s="195" t="s">
        <v>18</v>
      </c>
      <c r="F33" s="196" t="s">
        <v>527</v>
      </c>
      <c r="G33" s="201" t="s">
        <v>528</v>
      </c>
      <c r="H33" s="201" t="s">
        <v>529</v>
      </c>
      <c r="I33" s="201" t="s">
        <v>531</v>
      </c>
      <c r="J33" s="205" t="s">
        <v>255</v>
      </c>
      <c r="K33" s="186"/>
      <c r="L33" s="186"/>
      <c r="M33" s="186"/>
      <c r="N33" s="186"/>
      <c r="O33" s="186"/>
      <c r="P33" s="186"/>
    </row>
    <row r="34" spans="1:16" ht="39" customHeight="1" x14ac:dyDescent="0.2">
      <c r="A34" s="186"/>
      <c r="B34" s="188"/>
      <c r="C34" s="1047" t="s">
        <v>465</v>
      </c>
      <c r="D34" s="1047"/>
      <c r="E34" s="1048"/>
      <c r="F34" s="197">
        <v>17.559999999999999</v>
      </c>
      <c r="G34" s="202">
        <v>16.11</v>
      </c>
      <c r="H34" s="202">
        <v>16.5</v>
      </c>
      <c r="I34" s="202">
        <v>16.690000000000001</v>
      </c>
      <c r="J34" s="206">
        <v>16.43</v>
      </c>
      <c r="K34" s="186"/>
      <c r="L34" s="186"/>
      <c r="M34" s="186"/>
      <c r="N34" s="186"/>
      <c r="O34" s="186"/>
      <c r="P34" s="186"/>
    </row>
    <row r="35" spans="1:16" ht="39" customHeight="1" x14ac:dyDescent="0.2">
      <c r="A35" s="186"/>
      <c r="B35" s="189"/>
      <c r="C35" s="1049" t="s">
        <v>455</v>
      </c>
      <c r="D35" s="1049"/>
      <c r="E35" s="1050"/>
      <c r="F35" s="198">
        <v>10.17</v>
      </c>
      <c r="G35" s="203">
        <v>10.56</v>
      </c>
      <c r="H35" s="203">
        <v>13.85</v>
      </c>
      <c r="I35" s="203">
        <v>14.94</v>
      </c>
      <c r="J35" s="207">
        <v>14.38</v>
      </c>
      <c r="K35" s="186"/>
      <c r="L35" s="186"/>
      <c r="M35" s="186"/>
      <c r="N35" s="186"/>
      <c r="O35" s="186"/>
      <c r="P35" s="186"/>
    </row>
    <row r="36" spans="1:16" ht="39" customHeight="1" x14ac:dyDescent="0.2">
      <c r="A36" s="186"/>
      <c r="B36" s="189"/>
      <c r="C36" s="1049" t="s">
        <v>351</v>
      </c>
      <c r="D36" s="1049"/>
      <c r="E36" s="1050"/>
      <c r="F36" s="198">
        <v>0.97</v>
      </c>
      <c r="G36" s="203">
        <v>1.61</v>
      </c>
      <c r="H36" s="203">
        <v>1.48</v>
      </c>
      <c r="I36" s="203">
        <v>1.83</v>
      </c>
      <c r="J36" s="207">
        <v>2.71</v>
      </c>
      <c r="K36" s="186"/>
      <c r="L36" s="186"/>
      <c r="M36" s="186"/>
      <c r="N36" s="186"/>
      <c r="O36" s="186"/>
      <c r="P36" s="186"/>
    </row>
    <row r="37" spans="1:16" ht="39" customHeight="1" x14ac:dyDescent="0.2">
      <c r="A37" s="186"/>
      <c r="B37" s="189"/>
      <c r="C37" s="1049" t="s">
        <v>25</v>
      </c>
      <c r="D37" s="1049"/>
      <c r="E37" s="1050"/>
      <c r="F37" s="198">
        <v>0.17</v>
      </c>
      <c r="G37" s="203">
        <v>0.63</v>
      </c>
      <c r="H37" s="203">
        <v>1.58</v>
      </c>
      <c r="I37" s="203">
        <v>2.25</v>
      </c>
      <c r="J37" s="207">
        <v>1.98</v>
      </c>
      <c r="K37" s="186"/>
      <c r="L37" s="186"/>
      <c r="M37" s="186"/>
      <c r="N37" s="186"/>
      <c r="O37" s="186"/>
      <c r="P37" s="186"/>
    </row>
    <row r="38" spans="1:16" ht="39" customHeight="1" x14ac:dyDescent="0.2">
      <c r="A38" s="186"/>
      <c r="B38" s="189"/>
      <c r="C38" s="1049" t="s">
        <v>229</v>
      </c>
      <c r="D38" s="1049"/>
      <c r="E38" s="1050"/>
      <c r="F38" s="198">
        <v>1.96</v>
      </c>
      <c r="G38" s="203">
        <v>1.98</v>
      </c>
      <c r="H38" s="203">
        <v>1.51</v>
      </c>
      <c r="I38" s="203">
        <v>1.66</v>
      </c>
      <c r="J38" s="207">
        <v>1.7</v>
      </c>
      <c r="K38" s="186"/>
      <c r="L38" s="186"/>
      <c r="M38" s="186"/>
      <c r="N38" s="186"/>
      <c r="O38" s="186"/>
      <c r="P38" s="186"/>
    </row>
    <row r="39" spans="1:16" ht="39" customHeight="1" x14ac:dyDescent="0.2">
      <c r="A39" s="186"/>
      <c r="B39" s="189"/>
      <c r="C39" s="1049" t="s">
        <v>225</v>
      </c>
      <c r="D39" s="1049"/>
      <c r="E39" s="1050"/>
      <c r="F39" s="198">
        <v>0.03</v>
      </c>
      <c r="G39" s="203">
        <v>0.04</v>
      </c>
      <c r="H39" s="203">
        <v>7.0000000000000007E-2</v>
      </c>
      <c r="I39" s="203">
        <v>0.06</v>
      </c>
      <c r="J39" s="207">
        <v>0.11</v>
      </c>
      <c r="K39" s="186"/>
      <c r="L39" s="186"/>
      <c r="M39" s="186"/>
      <c r="N39" s="186"/>
      <c r="O39" s="186"/>
      <c r="P39" s="186"/>
    </row>
    <row r="40" spans="1:16" ht="39" customHeight="1" x14ac:dyDescent="0.2">
      <c r="A40" s="186"/>
      <c r="B40" s="189"/>
      <c r="C40" s="1049" t="s">
        <v>457</v>
      </c>
      <c r="D40" s="1049"/>
      <c r="E40" s="1050"/>
      <c r="F40" s="198">
        <v>0.1</v>
      </c>
      <c r="G40" s="203">
        <v>0.92</v>
      </c>
      <c r="H40" s="203">
        <v>0.16</v>
      </c>
      <c r="I40" s="203">
        <v>0.08</v>
      </c>
      <c r="J40" s="207">
        <v>0.11</v>
      </c>
      <c r="K40" s="186"/>
      <c r="L40" s="186"/>
      <c r="M40" s="186"/>
      <c r="N40" s="186"/>
      <c r="O40" s="186"/>
      <c r="P40" s="186"/>
    </row>
    <row r="41" spans="1:16" ht="39" customHeight="1" x14ac:dyDescent="0.2">
      <c r="A41" s="186"/>
      <c r="B41" s="189"/>
      <c r="C41" s="1049"/>
      <c r="D41" s="1049"/>
      <c r="E41" s="1050"/>
      <c r="F41" s="198"/>
      <c r="G41" s="203"/>
      <c r="H41" s="203"/>
      <c r="I41" s="203"/>
      <c r="J41" s="207"/>
      <c r="K41" s="186"/>
      <c r="L41" s="186"/>
      <c r="M41" s="186"/>
      <c r="N41" s="186"/>
      <c r="O41" s="186"/>
      <c r="P41" s="186"/>
    </row>
    <row r="42" spans="1:16" ht="39" customHeight="1" x14ac:dyDescent="0.2">
      <c r="A42" s="186"/>
      <c r="B42" s="190"/>
      <c r="C42" s="1049" t="s">
        <v>533</v>
      </c>
      <c r="D42" s="1049"/>
      <c r="E42" s="1050"/>
      <c r="F42" s="198" t="s">
        <v>198</v>
      </c>
      <c r="G42" s="203" t="s">
        <v>519</v>
      </c>
      <c r="H42" s="203" t="s">
        <v>198</v>
      </c>
      <c r="I42" s="203" t="s">
        <v>198</v>
      </c>
      <c r="J42" s="207" t="s">
        <v>198</v>
      </c>
      <c r="K42" s="186"/>
      <c r="L42" s="186"/>
      <c r="M42" s="186"/>
      <c r="N42" s="186"/>
      <c r="O42" s="186"/>
      <c r="P42" s="186"/>
    </row>
    <row r="43" spans="1:16" ht="39" customHeight="1" x14ac:dyDescent="0.2">
      <c r="A43" s="186"/>
      <c r="B43" s="191"/>
      <c r="C43" s="1051" t="s">
        <v>488</v>
      </c>
      <c r="D43" s="1051"/>
      <c r="E43" s="1052"/>
      <c r="F43" s="199" t="s">
        <v>198</v>
      </c>
      <c r="G43" s="204" t="s">
        <v>198</v>
      </c>
      <c r="H43" s="204" t="s">
        <v>198</v>
      </c>
      <c r="I43" s="204" t="s">
        <v>198</v>
      </c>
      <c r="J43" s="208" t="s">
        <v>198</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p4SvjA5TzsT8vC0OJuJpm4wQvQyChUc8eD/ks3QlZOUajc4kIIIF7p+OqB3rYrXoprnfSpy09713yJKD4nPeUA==" saltValue="rG/iEJuNlZGn7jG3GA95v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P55" sqref="P55"/>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5">
      <c r="A44" s="85"/>
      <c r="B44" s="209" t="s">
        <v>22</v>
      </c>
      <c r="C44" s="215"/>
      <c r="D44" s="215"/>
      <c r="E44" s="223"/>
      <c r="F44" s="223"/>
      <c r="G44" s="223"/>
      <c r="H44" s="223"/>
      <c r="I44" s="223"/>
      <c r="J44" s="226" t="s">
        <v>18</v>
      </c>
      <c r="K44" s="228" t="s">
        <v>527</v>
      </c>
      <c r="L44" s="237" t="s">
        <v>528</v>
      </c>
      <c r="M44" s="237" t="s">
        <v>529</v>
      </c>
      <c r="N44" s="237" t="s">
        <v>531</v>
      </c>
      <c r="O44" s="246" t="s">
        <v>255</v>
      </c>
      <c r="P44" s="85"/>
      <c r="Q44" s="85"/>
      <c r="R44" s="85"/>
      <c r="S44" s="85"/>
      <c r="T44" s="85"/>
      <c r="U44" s="85"/>
    </row>
    <row r="45" spans="1:21" ht="30.75" customHeight="1" x14ac:dyDescent="0.2">
      <c r="A45" s="85"/>
      <c r="B45" s="1078" t="s">
        <v>26</v>
      </c>
      <c r="C45" s="1079"/>
      <c r="D45" s="218"/>
      <c r="E45" s="1053" t="s">
        <v>23</v>
      </c>
      <c r="F45" s="1053"/>
      <c r="G45" s="1053"/>
      <c r="H45" s="1053"/>
      <c r="I45" s="1053"/>
      <c r="J45" s="1054"/>
      <c r="K45" s="229">
        <v>1951</v>
      </c>
      <c r="L45" s="238">
        <v>1945</v>
      </c>
      <c r="M45" s="238">
        <v>1960</v>
      </c>
      <c r="N45" s="238">
        <v>1934</v>
      </c>
      <c r="O45" s="247">
        <v>1889</v>
      </c>
      <c r="P45" s="85"/>
      <c r="Q45" s="85"/>
      <c r="R45" s="85"/>
      <c r="S45" s="85"/>
      <c r="T45" s="85"/>
      <c r="U45" s="85"/>
    </row>
    <row r="46" spans="1:21" ht="30.75" customHeight="1" x14ac:dyDescent="0.2">
      <c r="A46" s="85"/>
      <c r="B46" s="1080"/>
      <c r="C46" s="1081"/>
      <c r="D46" s="219"/>
      <c r="E46" s="1055" t="s">
        <v>29</v>
      </c>
      <c r="F46" s="1055"/>
      <c r="G46" s="1055"/>
      <c r="H46" s="1055"/>
      <c r="I46" s="1055"/>
      <c r="J46" s="1056"/>
      <c r="K46" s="230" t="s">
        <v>198</v>
      </c>
      <c r="L46" s="239" t="s">
        <v>198</v>
      </c>
      <c r="M46" s="239" t="s">
        <v>198</v>
      </c>
      <c r="N46" s="239" t="s">
        <v>198</v>
      </c>
      <c r="O46" s="248" t="s">
        <v>198</v>
      </c>
      <c r="P46" s="85"/>
      <c r="Q46" s="85"/>
      <c r="R46" s="85"/>
      <c r="S46" s="85"/>
      <c r="T46" s="85"/>
      <c r="U46" s="85"/>
    </row>
    <row r="47" spans="1:21" ht="30.75" customHeight="1" x14ac:dyDescent="0.2">
      <c r="A47" s="85"/>
      <c r="B47" s="1080"/>
      <c r="C47" s="1081"/>
      <c r="D47" s="219"/>
      <c r="E47" s="1055" t="s">
        <v>33</v>
      </c>
      <c r="F47" s="1055"/>
      <c r="G47" s="1055"/>
      <c r="H47" s="1055"/>
      <c r="I47" s="1055"/>
      <c r="J47" s="1056"/>
      <c r="K47" s="230" t="s">
        <v>198</v>
      </c>
      <c r="L47" s="239" t="s">
        <v>198</v>
      </c>
      <c r="M47" s="239" t="s">
        <v>198</v>
      </c>
      <c r="N47" s="239" t="s">
        <v>198</v>
      </c>
      <c r="O47" s="248" t="s">
        <v>198</v>
      </c>
      <c r="P47" s="85"/>
      <c r="Q47" s="85"/>
      <c r="R47" s="85"/>
      <c r="S47" s="85"/>
      <c r="T47" s="85"/>
      <c r="U47" s="85"/>
    </row>
    <row r="48" spans="1:21" ht="30.75" customHeight="1" x14ac:dyDescent="0.2">
      <c r="A48" s="85"/>
      <c r="B48" s="1080"/>
      <c r="C48" s="1081"/>
      <c r="D48" s="219"/>
      <c r="E48" s="1055" t="s">
        <v>36</v>
      </c>
      <c r="F48" s="1055"/>
      <c r="G48" s="1055"/>
      <c r="H48" s="1055"/>
      <c r="I48" s="1055"/>
      <c r="J48" s="1056"/>
      <c r="K48" s="230">
        <v>409</v>
      </c>
      <c r="L48" s="239">
        <v>398</v>
      </c>
      <c r="M48" s="239">
        <v>418</v>
      </c>
      <c r="N48" s="239">
        <v>404</v>
      </c>
      <c r="O48" s="248">
        <v>437</v>
      </c>
      <c r="P48" s="85"/>
      <c r="Q48" s="85"/>
      <c r="R48" s="85"/>
      <c r="S48" s="85"/>
      <c r="T48" s="85"/>
      <c r="U48" s="85"/>
    </row>
    <row r="49" spans="1:21" ht="30.75" customHeight="1" x14ac:dyDescent="0.2">
      <c r="A49" s="85"/>
      <c r="B49" s="1080"/>
      <c r="C49" s="1081"/>
      <c r="D49" s="219"/>
      <c r="E49" s="1055" t="s">
        <v>0</v>
      </c>
      <c r="F49" s="1055"/>
      <c r="G49" s="1055"/>
      <c r="H49" s="1055"/>
      <c r="I49" s="1055"/>
      <c r="J49" s="1056"/>
      <c r="K49" s="230">
        <v>54</v>
      </c>
      <c r="L49" s="239">
        <v>55</v>
      </c>
      <c r="M49" s="239">
        <v>59</v>
      </c>
      <c r="N49" s="239">
        <v>87</v>
      </c>
      <c r="O49" s="248">
        <v>130</v>
      </c>
      <c r="P49" s="85"/>
      <c r="Q49" s="85"/>
      <c r="R49" s="85"/>
      <c r="S49" s="85"/>
      <c r="T49" s="85"/>
      <c r="U49" s="85"/>
    </row>
    <row r="50" spans="1:21" ht="30.75" customHeight="1" x14ac:dyDescent="0.2">
      <c r="A50" s="85"/>
      <c r="B50" s="1080"/>
      <c r="C50" s="1081"/>
      <c r="D50" s="219"/>
      <c r="E50" s="1055" t="s">
        <v>41</v>
      </c>
      <c r="F50" s="1055"/>
      <c r="G50" s="1055"/>
      <c r="H50" s="1055"/>
      <c r="I50" s="1055"/>
      <c r="J50" s="1056"/>
      <c r="K50" s="230">
        <v>0</v>
      </c>
      <c r="L50" s="239">
        <v>0</v>
      </c>
      <c r="M50" s="239">
        <v>140</v>
      </c>
      <c r="N50" s="239">
        <v>40</v>
      </c>
      <c r="O50" s="248">
        <v>40</v>
      </c>
      <c r="P50" s="85"/>
      <c r="Q50" s="85"/>
      <c r="R50" s="85"/>
      <c r="S50" s="85"/>
      <c r="T50" s="85"/>
      <c r="U50" s="85"/>
    </row>
    <row r="51" spans="1:21" ht="30.75" customHeight="1" x14ac:dyDescent="0.2">
      <c r="A51" s="85"/>
      <c r="B51" s="1082"/>
      <c r="C51" s="1083"/>
      <c r="D51" s="220"/>
      <c r="E51" s="1055" t="s">
        <v>43</v>
      </c>
      <c r="F51" s="1055"/>
      <c r="G51" s="1055"/>
      <c r="H51" s="1055"/>
      <c r="I51" s="1055"/>
      <c r="J51" s="1056"/>
      <c r="K51" s="230" t="s">
        <v>198</v>
      </c>
      <c r="L51" s="239" t="s">
        <v>198</v>
      </c>
      <c r="M51" s="239" t="s">
        <v>198</v>
      </c>
      <c r="N51" s="239" t="s">
        <v>198</v>
      </c>
      <c r="O51" s="248" t="s">
        <v>198</v>
      </c>
      <c r="P51" s="85"/>
      <c r="Q51" s="85"/>
      <c r="R51" s="85"/>
      <c r="S51" s="85"/>
      <c r="T51" s="85"/>
      <c r="U51" s="85"/>
    </row>
    <row r="52" spans="1:21" ht="30.75" customHeight="1" x14ac:dyDescent="0.2">
      <c r="A52" s="85"/>
      <c r="B52" s="1057" t="s">
        <v>46</v>
      </c>
      <c r="C52" s="1058"/>
      <c r="D52" s="220"/>
      <c r="E52" s="1055" t="s">
        <v>48</v>
      </c>
      <c r="F52" s="1055"/>
      <c r="G52" s="1055"/>
      <c r="H52" s="1055"/>
      <c r="I52" s="1055"/>
      <c r="J52" s="1056"/>
      <c r="K52" s="230">
        <v>1707</v>
      </c>
      <c r="L52" s="239">
        <v>1695</v>
      </c>
      <c r="M52" s="239">
        <v>1720</v>
      </c>
      <c r="N52" s="239">
        <v>1734</v>
      </c>
      <c r="O52" s="248">
        <v>1698</v>
      </c>
      <c r="P52" s="85"/>
      <c r="Q52" s="85"/>
      <c r="R52" s="85"/>
      <c r="S52" s="85"/>
      <c r="T52" s="85"/>
      <c r="U52" s="85"/>
    </row>
    <row r="53" spans="1:21" ht="30.75" customHeight="1" x14ac:dyDescent="0.2">
      <c r="A53" s="85"/>
      <c r="B53" s="1059" t="s">
        <v>50</v>
      </c>
      <c r="C53" s="1060"/>
      <c r="D53" s="221"/>
      <c r="E53" s="1061" t="s">
        <v>53</v>
      </c>
      <c r="F53" s="1061"/>
      <c r="G53" s="1061"/>
      <c r="H53" s="1061"/>
      <c r="I53" s="1061"/>
      <c r="J53" s="1062"/>
      <c r="K53" s="231">
        <v>707</v>
      </c>
      <c r="L53" s="240">
        <v>703</v>
      </c>
      <c r="M53" s="240">
        <v>857</v>
      </c>
      <c r="N53" s="240">
        <v>731</v>
      </c>
      <c r="O53" s="249">
        <v>798</v>
      </c>
      <c r="P53" s="85"/>
      <c r="Q53" s="85"/>
      <c r="R53" s="85"/>
      <c r="S53" s="85"/>
      <c r="T53" s="85"/>
      <c r="U53" s="85"/>
    </row>
    <row r="54" spans="1:21" ht="24" customHeight="1" x14ac:dyDescent="0.2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25">
      <c r="A57" s="85"/>
      <c r="B57" s="212"/>
      <c r="C57" s="217"/>
      <c r="D57" s="217"/>
      <c r="E57" s="224"/>
      <c r="F57" s="224"/>
      <c r="G57" s="224"/>
      <c r="H57" s="224"/>
      <c r="I57" s="224"/>
      <c r="J57" s="227" t="s">
        <v>18</v>
      </c>
      <c r="K57" s="233" t="s">
        <v>527</v>
      </c>
      <c r="L57" s="241" t="s">
        <v>528</v>
      </c>
      <c r="M57" s="241" t="s">
        <v>529</v>
      </c>
      <c r="N57" s="241" t="s">
        <v>531</v>
      </c>
      <c r="O57" s="251" t="s">
        <v>255</v>
      </c>
      <c r="P57" s="85"/>
      <c r="Q57" s="85"/>
      <c r="R57" s="85"/>
      <c r="S57" s="85"/>
      <c r="T57" s="85"/>
      <c r="U57" s="85"/>
    </row>
    <row r="58" spans="1:21" ht="31.5" customHeight="1" x14ac:dyDescent="0.2">
      <c r="B58" s="1072" t="s">
        <v>59</v>
      </c>
      <c r="C58" s="1073"/>
      <c r="D58" s="1063" t="s">
        <v>65</v>
      </c>
      <c r="E58" s="1064"/>
      <c r="F58" s="1064"/>
      <c r="G58" s="1064"/>
      <c r="H58" s="1064"/>
      <c r="I58" s="1064"/>
      <c r="J58" s="1065"/>
      <c r="K58" s="234"/>
      <c r="L58" s="242"/>
      <c r="M58" s="242"/>
      <c r="N58" s="242"/>
      <c r="O58" s="252"/>
    </row>
    <row r="59" spans="1:21" ht="31.5" customHeight="1" x14ac:dyDescent="0.2">
      <c r="B59" s="1074"/>
      <c r="C59" s="1075"/>
      <c r="D59" s="1066" t="s">
        <v>15</v>
      </c>
      <c r="E59" s="1067"/>
      <c r="F59" s="1067"/>
      <c r="G59" s="1067"/>
      <c r="H59" s="1067"/>
      <c r="I59" s="1067"/>
      <c r="J59" s="1068"/>
      <c r="K59" s="235"/>
      <c r="L59" s="243"/>
      <c r="M59" s="243"/>
      <c r="N59" s="243"/>
      <c r="O59" s="253"/>
    </row>
    <row r="60" spans="1:21" ht="31.5" customHeight="1" x14ac:dyDescent="0.2">
      <c r="B60" s="1076"/>
      <c r="C60" s="1077"/>
      <c r="D60" s="1069" t="s">
        <v>67</v>
      </c>
      <c r="E60" s="1070"/>
      <c r="F60" s="1070"/>
      <c r="G60" s="1070"/>
      <c r="H60" s="1070"/>
      <c r="I60" s="1070"/>
      <c r="J60" s="1071"/>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Lt1Gn2NQoLD1CtblhW6UZmI2d+qMe0XFBkSpGwQG2dbSP1GZB9o/6Yvorczrd/G5zDGaoq8DWW4vU1SUgazJMA==" saltValue="zFIOaBx6lIIz8APFRL3Fk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6" sqref="M46"/>
    </sheetView>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5">
      <c r="B40" s="209" t="s">
        <v>22</v>
      </c>
      <c r="C40" s="215"/>
      <c r="D40" s="215"/>
      <c r="E40" s="223"/>
      <c r="F40" s="223"/>
      <c r="G40" s="223"/>
      <c r="H40" s="226" t="s">
        <v>18</v>
      </c>
      <c r="I40" s="228" t="s">
        <v>527</v>
      </c>
      <c r="J40" s="237" t="s">
        <v>528</v>
      </c>
      <c r="K40" s="237" t="s">
        <v>529</v>
      </c>
      <c r="L40" s="237" t="s">
        <v>531</v>
      </c>
      <c r="M40" s="266" t="s">
        <v>255</v>
      </c>
    </row>
    <row r="41" spans="2:13" ht="27.75" customHeight="1" x14ac:dyDescent="0.2">
      <c r="B41" s="1078" t="s">
        <v>38</v>
      </c>
      <c r="C41" s="1079"/>
      <c r="D41" s="218"/>
      <c r="E41" s="1084" t="s">
        <v>57</v>
      </c>
      <c r="F41" s="1084"/>
      <c r="G41" s="1084"/>
      <c r="H41" s="1085"/>
      <c r="I41" s="259">
        <v>15792</v>
      </c>
      <c r="J41" s="263">
        <v>15287</v>
      </c>
      <c r="K41" s="263">
        <v>15119</v>
      </c>
      <c r="L41" s="263">
        <v>14281</v>
      </c>
      <c r="M41" s="267">
        <v>13456</v>
      </c>
    </row>
    <row r="42" spans="2:13" ht="27.75" customHeight="1" x14ac:dyDescent="0.2">
      <c r="B42" s="1080"/>
      <c r="C42" s="1081"/>
      <c r="D42" s="219"/>
      <c r="E42" s="1086" t="s">
        <v>73</v>
      </c>
      <c r="F42" s="1086"/>
      <c r="G42" s="1086"/>
      <c r="H42" s="1087"/>
      <c r="I42" s="260">
        <v>0</v>
      </c>
      <c r="J42" s="264">
        <v>88</v>
      </c>
      <c r="K42" s="264">
        <v>0</v>
      </c>
      <c r="L42" s="264">
        <v>0</v>
      </c>
      <c r="M42" s="268">
        <v>0</v>
      </c>
    </row>
    <row r="43" spans="2:13" ht="27.75" customHeight="1" x14ac:dyDescent="0.2">
      <c r="B43" s="1080"/>
      <c r="C43" s="1081"/>
      <c r="D43" s="219"/>
      <c r="E43" s="1086" t="s">
        <v>75</v>
      </c>
      <c r="F43" s="1086"/>
      <c r="G43" s="1086"/>
      <c r="H43" s="1087"/>
      <c r="I43" s="260">
        <v>5140</v>
      </c>
      <c r="J43" s="264">
        <v>4846</v>
      </c>
      <c r="K43" s="264">
        <v>4678</v>
      </c>
      <c r="L43" s="264">
        <v>4465</v>
      </c>
      <c r="M43" s="268">
        <v>4430</v>
      </c>
    </row>
    <row r="44" spans="2:13" ht="27.75" customHeight="1" x14ac:dyDescent="0.2">
      <c r="B44" s="1080"/>
      <c r="C44" s="1081"/>
      <c r="D44" s="219"/>
      <c r="E44" s="1086" t="s">
        <v>77</v>
      </c>
      <c r="F44" s="1086"/>
      <c r="G44" s="1086"/>
      <c r="H44" s="1087"/>
      <c r="I44" s="260">
        <v>976</v>
      </c>
      <c r="J44" s="264">
        <v>981</v>
      </c>
      <c r="K44" s="264">
        <v>1176</v>
      </c>
      <c r="L44" s="264">
        <v>1094</v>
      </c>
      <c r="M44" s="268">
        <v>1006</v>
      </c>
    </row>
    <row r="45" spans="2:13" ht="27.75" customHeight="1" x14ac:dyDescent="0.2">
      <c r="B45" s="1080"/>
      <c r="C45" s="1081"/>
      <c r="D45" s="219"/>
      <c r="E45" s="1086" t="s">
        <v>80</v>
      </c>
      <c r="F45" s="1086"/>
      <c r="G45" s="1086"/>
      <c r="H45" s="1087"/>
      <c r="I45" s="260">
        <v>1998</v>
      </c>
      <c r="J45" s="264">
        <v>1966</v>
      </c>
      <c r="K45" s="264">
        <v>2123</v>
      </c>
      <c r="L45" s="264">
        <v>2091</v>
      </c>
      <c r="M45" s="268">
        <v>1878</v>
      </c>
    </row>
    <row r="46" spans="2:13" ht="27.75" customHeight="1" x14ac:dyDescent="0.2">
      <c r="B46" s="1080"/>
      <c r="C46" s="1081"/>
      <c r="D46" s="220"/>
      <c r="E46" s="1086" t="s">
        <v>78</v>
      </c>
      <c r="F46" s="1086"/>
      <c r="G46" s="1086"/>
      <c r="H46" s="1087"/>
      <c r="I46" s="260" t="s">
        <v>198</v>
      </c>
      <c r="J46" s="264" t="s">
        <v>198</v>
      </c>
      <c r="K46" s="264" t="s">
        <v>198</v>
      </c>
      <c r="L46" s="264" t="s">
        <v>198</v>
      </c>
      <c r="M46" s="268" t="s">
        <v>198</v>
      </c>
    </row>
    <row r="47" spans="2:13" ht="27.75" customHeight="1" x14ac:dyDescent="0.2">
      <c r="B47" s="1080"/>
      <c r="C47" s="1081"/>
      <c r="D47" s="256"/>
      <c r="E47" s="1088" t="s">
        <v>82</v>
      </c>
      <c r="F47" s="1089"/>
      <c r="G47" s="1089"/>
      <c r="H47" s="1090"/>
      <c r="I47" s="260" t="s">
        <v>198</v>
      </c>
      <c r="J47" s="264" t="s">
        <v>198</v>
      </c>
      <c r="K47" s="264" t="s">
        <v>198</v>
      </c>
      <c r="L47" s="264" t="s">
        <v>198</v>
      </c>
      <c r="M47" s="268" t="s">
        <v>198</v>
      </c>
    </row>
    <row r="48" spans="2:13" ht="27.75" customHeight="1" x14ac:dyDescent="0.2">
      <c r="B48" s="1080"/>
      <c r="C48" s="1081"/>
      <c r="D48" s="219"/>
      <c r="E48" s="1086" t="s">
        <v>88</v>
      </c>
      <c r="F48" s="1086"/>
      <c r="G48" s="1086"/>
      <c r="H48" s="1087"/>
      <c r="I48" s="260" t="s">
        <v>198</v>
      </c>
      <c r="J48" s="264" t="s">
        <v>198</v>
      </c>
      <c r="K48" s="264" t="s">
        <v>198</v>
      </c>
      <c r="L48" s="264" t="s">
        <v>198</v>
      </c>
      <c r="M48" s="268" t="s">
        <v>198</v>
      </c>
    </row>
    <row r="49" spans="2:13" ht="27.75" customHeight="1" x14ac:dyDescent="0.2">
      <c r="B49" s="1082"/>
      <c r="C49" s="1083"/>
      <c r="D49" s="219"/>
      <c r="E49" s="1086" t="s">
        <v>92</v>
      </c>
      <c r="F49" s="1086"/>
      <c r="G49" s="1086"/>
      <c r="H49" s="1087"/>
      <c r="I49" s="260" t="s">
        <v>198</v>
      </c>
      <c r="J49" s="264" t="s">
        <v>198</v>
      </c>
      <c r="K49" s="264" t="s">
        <v>198</v>
      </c>
      <c r="L49" s="264" t="s">
        <v>198</v>
      </c>
      <c r="M49" s="268" t="s">
        <v>198</v>
      </c>
    </row>
    <row r="50" spans="2:13" ht="27.75" customHeight="1" x14ac:dyDescent="0.2">
      <c r="B50" s="1093" t="s">
        <v>94</v>
      </c>
      <c r="C50" s="1094"/>
      <c r="D50" s="257"/>
      <c r="E50" s="1086" t="s">
        <v>95</v>
      </c>
      <c r="F50" s="1086"/>
      <c r="G50" s="1086"/>
      <c r="H50" s="1087"/>
      <c r="I50" s="260">
        <v>7287</v>
      </c>
      <c r="J50" s="264">
        <v>7270</v>
      </c>
      <c r="K50" s="264">
        <v>8382</v>
      </c>
      <c r="L50" s="264">
        <v>8400</v>
      </c>
      <c r="M50" s="268">
        <v>8511</v>
      </c>
    </row>
    <row r="51" spans="2:13" ht="27.75" customHeight="1" x14ac:dyDescent="0.2">
      <c r="B51" s="1080"/>
      <c r="C51" s="1081"/>
      <c r="D51" s="219"/>
      <c r="E51" s="1086" t="s">
        <v>97</v>
      </c>
      <c r="F51" s="1086"/>
      <c r="G51" s="1086"/>
      <c r="H51" s="1087"/>
      <c r="I51" s="260">
        <v>1749</v>
      </c>
      <c r="J51" s="264">
        <v>2710</v>
      </c>
      <c r="K51" s="264">
        <v>1339</v>
      </c>
      <c r="L51" s="264">
        <v>1254</v>
      </c>
      <c r="M51" s="268">
        <v>1134</v>
      </c>
    </row>
    <row r="52" spans="2:13" ht="27.75" customHeight="1" x14ac:dyDescent="0.2">
      <c r="B52" s="1082"/>
      <c r="C52" s="1083"/>
      <c r="D52" s="219"/>
      <c r="E52" s="1086" t="s">
        <v>45</v>
      </c>
      <c r="F52" s="1086"/>
      <c r="G52" s="1086"/>
      <c r="H52" s="1087"/>
      <c r="I52" s="260">
        <v>17142</v>
      </c>
      <c r="J52" s="264">
        <v>16867</v>
      </c>
      <c r="K52" s="264">
        <v>16499</v>
      </c>
      <c r="L52" s="264">
        <v>15588</v>
      </c>
      <c r="M52" s="268">
        <v>15100</v>
      </c>
    </row>
    <row r="53" spans="2:13" ht="27.75" customHeight="1" x14ac:dyDescent="0.2">
      <c r="B53" s="1059" t="s">
        <v>50</v>
      </c>
      <c r="C53" s="1060"/>
      <c r="D53" s="221"/>
      <c r="E53" s="1091" t="s">
        <v>101</v>
      </c>
      <c r="F53" s="1091"/>
      <c r="G53" s="1091"/>
      <c r="H53" s="1092"/>
      <c r="I53" s="261">
        <v>-2271</v>
      </c>
      <c r="J53" s="265">
        <v>-3677</v>
      </c>
      <c r="K53" s="265">
        <v>-3123</v>
      </c>
      <c r="L53" s="265">
        <v>-3311</v>
      </c>
      <c r="M53" s="269">
        <v>-3976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m42n5QMpW6vFtXy12JK7zcfdUuzjHXa2o+yQ9ASF53DotFtF53Vce1khBGhQ70t8RhbL1WLNA+u4LOtBgpB35g==" saltValue="7fXG0RjA1AsqcVoANKTR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I53" sqref="I53"/>
    </sheetView>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99</v>
      </c>
    </row>
    <row r="54" spans="2:8" ht="29.25" customHeight="1" x14ac:dyDescent="0.3">
      <c r="B54" s="270" t="s">
        <v>9</v>
      </c>
      <c r="C54" s="276"/>
      <c r="D54" s="276"/>
      <c r="E54" s="277" t="s">
        <v>18</v>
      </c>
      <c r="F54" s="278" t="s">
        <v>529</v>
      </c>
      <c r="G54" s="278" t="s">
        <v>531</v>
      </c>
      <c r="H54" s="286" t="s">
        <v>255</v>
      </c>
    </row>
    <row r="55" spans="2:8" ht="52.5" customHeight="1" x14ac:dyDescent="0.2">
      <c r="B55" s="271"/>
      <c r="C55" s="1095" t="s">
        <v>105</v>
      </c>
      <c r="D55" s="1095"/>
      <c r="E55" s="1096"/>
      <c r="F55" s="279">
        <v>2320</v>
      </c>
      <c r="G55" s="279">
        <v>2331</v>
      </c>
      <c r="H55" s="287">
        <v>2313</v>
      </c>
    </row>
    <row r="56" spans="2:8" ht="52.5" customHeight="1" x14ac:dyDescent="0.2">
      <c r="B56" s="272"/>
      <c r="C56" s="1097" t="s">
        <v>108</v>
      </c>
      <c r="D56" s="1097"/>
      <c r="E56" s="1098"/>
      <c r="F56" s="280">
        <v>1202</v>
      </c>
      <c r="G56" s="280">
        <v>1092</v>
      </c>
      <c r="H56" s="288">
        <v>1098</v>
      </c>
    </row>
    <row r="57" spans="2:8" ht="53.25" customHeight="1" x14ac:dyDescent="0.2">
      <c r="B57" s="272"/>
      <c r="C57" s="1099" t="s">
        <v>71</v>
      </c>
      <c r="D57" s="1099"/>
      <c r="E57" s="1100"/>
      <c r="F57" s="281">
        <v>4819</v>
      </c>
      <c r="G57" s="281">
        <v>4829</v>
      </c>
      <c r="H57" s="289">
        <v>4823</v>
      </c>
    </row>
    <row r="58" spans="2:8" ht="45.75" customHeight="1" x14ac:dyDescent="0.2">
      <c r="B58" s="273"/>
      <c r="C58" s="1101" t="s">
        <v>538</v>
      </c>
      <c r="D58" s="1102"/>
      <c r="E58" s="1103"/>
      <c r="F58" s="282">
        <v>1672</v>
      </c>
      <c r="G58" s="282">
        <v>1680</v>
      </c>
      <c r="H58" s="290">
        <v>1680</v>
      </c>
    </row>
    <row r="59" spans="2:8" ht="45.75" customHeight="1" x14ac:dyDescent="0.2">
      <c r="B59" s="273"/>
      <c r="C59" s="1101" t="s">
        <v>266</v>
      </c>
      <c r="D59" s="1102"/>
      <c r="E59" s="1103"/>
      <c r="F59" s="282">
        <v>1394</v>
      </c>
      <c r="G59" s="282">
        <v>1394</v>
      </c>
      <c r="H59" s="290">
        <v>1394</v>
      </c>
    </row>
    <row r="60" spans="2:8" ht="45.75" customHeight="1" x14ac:dyDescent="0.2">
      <c r="B60" s="273"/>
      <c r="C60" s="1101" t="s">
        <v>7</v>
      </c>
      <c r="D60" s="1102"/>
      <c r="E60" s="1103"/>
      <c r="F60" s="282">
        <v>724</v>
      </c>
      <c r="G60" s="282">
        <v>731</v>
      </c>
      <c r="H60" s="290">
        <v>740</v>
      </c>
    </row>
    <row r="61" spans="2:8" ht="45.75" customHeight="1" x14ac:dyDescent="0.2">
      <c r="B61" s="273"/>
      <c r="C61" s="1101" t="s">
        <v>539</v>
      </c>
      <c r="D61" s="1102"/>
      <c r="E61" s="1103"/>
      <c r="F61" s="282">
        <v>361</v>
      </c>
      <c r="G61" s="282">
        <v>458</v>
      </c>
      <c r="H61" s="290">
        <v>459</v>
      </c>
    </row>
    <row r="62" spans="2:8" ht="45.75" customHeight="1" x14ac:dyDescent="0.2">
      <c r="B62" s="274"/>
      <c r="C62" s="1104" t="s">
        <v>540</v>
      </c>
      <c r="D62" s="1105"/>
      <c r="E62" s="1106"/>
      <c r="F62" s="283">
        <v>241</v>
      </c>
      <c r="G62" s="283">
        <v>241</v>
      </c>
      <c r="H62" s="291">
        <v>241</v>
      </c>
    </row>
    <row r="63" spans="2:8" ht="52.5" customHeight="1" x14ac:dyDescent="0.2">
      <c r="B63" s="275"/>
      <c r="C63" s="1107" t="s">
        <v>110</v>
      </c>
      <c r="D63" s="1107"/>
      <c r="E63" s="1108"/>
      <c r="F63" s="284">
        <v>8341</v>
      </c>
      <c r="G63" s="284">
        <v>8252</v>
      </c>
      <c r="H63" s="292">
        <v>8234</v>
      </c>
    </row>
    <row r="64" spans="2:8" ht="13" x14ac:dyDescent="0.2"/>
  </sheetData>
  <sheetProtection algorithmName="SHA-512" hashValue="wi0BwxAL6y0mlNTdU/BEltXSwEK6R1ZAJLe18T746Bpno119BKoYP55mbvHKmrg3ZBPRYnKOV/hqo8KbENNWKw==" saltValue="jG5/YusUIzAvIecsznbY3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84</v>
      </c>
      <c r="E2" s="124"/>
      <c r="F2" s="308" t="s">
        <v>526</v>
      </c>
      <c r="G2" s="148"/>
      <c r="H2" s="158"/>
    </row>
    <row r="3" spans="1:8" x14ac:dyDescent="0.2">
      <c r="A3" s="114" t="s">
        <v>522</v>
      </c>
      <c r="B3" s="106"/>
      <c r="C3" s="301"/>
      <c r="D3" s="304">
        <v>31227</v>
      </c>
      <c r="E3" s="306"/>
      <c r="F3" s="309">
        <v>74581</v>
      </c>
      <c r="G3" s="311"/>
      <c r="H3" s="314"/>
    </row>
    <row r="4" spans="1:8" x14ac:dyDescent="0.2">
      <c r="A4" s="99"/>
      <c r="B4" s="105"/>
      <c r="C4" s="302"/>
      <c r="D4" s="305">
        <v>24028</v>
      </c>
      <c r="E4" s="307"/>
      <c r="F4" s="310">
        <v>41563</v>
      </c>
      <c r="G4" s="312"/>
      <c r="H4" s="315"/>
    </row>
    <row r="5" spans="1:8" x14ac:dyDescent="0.2">
      <c r="A5" s="114" t="s">
        <v>482</v>
      </c>
      <c r="B5" s="106"/>
      <c r="C5" s="301"/>
      <c r="D5" s="304">
        <v>29010</v>
      </c>
      <c r="E5" s="306"/>
      <c r="F5" s="309">
        <v>76347</v>
      </c>
      <c r="G5" s="311"/>
      <c r="H5" s="314"/>
    </row>
    <row r="6" spans="1:8" x14ac:dyDescent="0.2">
      <c r="A6" s="99"/>
      <c r="B6" s="105"/>
      <c r="C6" s="302"/>
      <c r="D6" s="305">
        <v>19410</v>
      </c>
      <c r="E6" s="307"/>
      <c r="F6" s="310">
        <v>41762</v>
      </c>
      <c r="G6" s="312"/>
      <c r="H6" s="315"/>
    </row>
    <row r="7" spans="1:8" x14ac:dyDescent="0.2">
      <c r="A7" s="114" t="s">
        <v>318</v>
      </c>
      <c r="B7" s="106"/>
      <c r="C7" s="301"/>
      <c r="D7" s="304">
        <v>46746</v>
      </c>
      <c r="E7" s="306"/>
      <c r="F7" s="309">
        <v>69604</v>
      </c>
      <c r="G7" s="311"/>
      <c r="H7" s="314"/>
    </row>
    <row r="8" spans="1:8" x14ac:dyDescent="0.2">
      <c r="A8" s="99"/>
      <c r="B8" s="105"/>
      <c r="C8" s="302"/>
      <c r="D8" s="305">
        <v>24459</v>
      </c>
      <c r="E8" s="307"/>
      <c r="F8" s="310">
        <v>36247</v>
      </c>
      <c r="G8" s="312"/>
      <c r="H8" s="315"/>
    </row>
    <row r="9" spans="1:8" x14ac:dyDescent="0.2">
      <c r="A9" s="114" t="s">
        <v>138</v>
      </c>
      <c r="B9" s="106"/>
      <c r="C9" s="301"/>
      <c r="D9" s="304">
        <v>43147</v>
      </c>
      <c r="E9" s="306"/>
      <c r="F9" s="309">
        <v>68410</v>
      </c>
      <c r="G9" s="311"/>
      <c r="H9" s="314"/>
    </row>
    <row r="10" spans="1:8" x14ac:dyDescent="0.2">
      <c r="A10" s="99"/>
      <c r="B10" s="105"/>
      <c r="C10" s="302"/>
      <c r="D10" s="305">
        <v>24057</v>
      </c>
      <c r="E10" s="307"/>
      <c r="F10" s="310">
        <v>35086</v>
      </c>
      <c r="G10" s="312"/>
      <c r="H10" s="315"/>
    </row>
    <row r="11" spans="1:8" x14ac:dyDescent="0.2">
      <c r="A11" s="114" t="s">
        <v>524</v>
      </c>
      <c r="B11" s="106"/>
      <c r="C11" s="301"/>
      <c r="D11" s="304">
        <v>37478</v>
      </c>
      <c r="E11" s="306"/>
      <c r="F11" s="309">
        <v>73019</v>
      </c>
      <c r="G11" s="311"/>
      <c r="H11" s="314"/>
    </row>
    <row r="12" spans="1:8" x14ac:dyDescent="0.2">
      <c r="A12" s="99"/>
      <c r="B12" s="105"/>
      <c r="C12" s="303"/>
      <c r="D12" s="305">
        <v>23121</v>
      </c>
      <c r="E12" s="307"/>
      <c r="F12" s="310">
        <v>39427</v>
      </c>
      <c r="G12" s="312"/>
      <c r="H12" s="315"/>
    </row>
    <row r="13" spans="1:8" x14ac:dyDescent="0.2">
      <c r="A13" s="114"/>
      <c r="B13" s="106"/>
      <c r="C13" s="301"/>
      <c r="D13" s="304">
        <v>37522</v>
      </c>
      <c r="E13" s="306"/>
      <c r="F13" s="309">
        <v>72392</v>
      </c>
      <c r="G13" s="313"/>
      <c r="H13" s="314"/>
    </row>
    <row r="14" spans="1:8" x14ac:dyDescent="0.2">
      <c r="A14" s="99"/>
      <c r="B14" s="105"/>
      <c r="C14" s="302"/>
      <c r="D14" s="305">
        <v>23015</v>
      </c>
      <c r="E14" s="307"/>
      <c r="F14" s="310">
        <v>38817</v>
      </c>
      <c r="G14" s="312"/>
      <c r="H14" s="315"/>
    </row>
    <row r="17" spans="1:11" x14ac:dyDescent="0.2">
      <c r="A17" s="293" t="s">
        <v>24</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90</v>
      </c>
      <c r="B19" s="294">
        <f>ROUND(VALUE(SUBSTITUTE(実質収支比率等に係る経年分析!F$48,"▲","-")),2)</f>
        <v>10.55</v>
      </c>
      <c r="C19" s="294">
        <f>ROUND(VALUE(SUBSTITUTE(実質収支比率等に係る経年分析!G$48,"▲","-")),2)</f>
        <v>10.84</v>
      </c>
      <c r="D19" s="294">
        <f>ROUND(VALUE(SUBSTITUTE(実質収支比率等に係る経年分析!H$48,"▲","-")),2)</f>
        <v>14.01</v>
      </c>
      <c r="E19" s="294">
        <f>ROUND(VALUE(SUBSTITUTE(実質収支比率等に係る経年分析!I$48,"▲","-")),2)</f>
        <v>15.03</v>
      </c>
      <c r="F19" s="294">
        <f>ROUND(VALUE(SUBSTITUTE(実質収支比率等に係る経年分析!J$48,"▲","-")),2)</f>
        <v>14.49</v>
      </c>
    </row>
    <row r="20" spans="1:11" x14ac:dyDescent="0.2">
      <c r="A20" s="294" t="s">
        <v>39</v>
      </c>
      <c r="B20" s="294">
        <f>ROUND(VALUE(SUBSTITUTE(実質収支比率等に係る経年分析!F$47,"▲","-")),2)</f>
        <v>20.49</v>
      </c>
      <c r="C20" s="294">
        <f>ROUND(VALUE(SUBSTITUTE(実質収支比率等に係る経年分析!G$47,"▲","-")),2)</f>
        <v>19.760000000000002</v>
      </c>
      <c r="D20" s="294">
        <f>ROUND(VALUE(SUBSTITUTE(実質収支比率等に係る経年分析!H$47,"▲","-")),2)</f>
        <v>20.07</v>
      </c>
      <c r="E20" s="294">
        <f>ROUND(VALUE(SUBSTITUTE(実質収支比率等に係る経年分析!I$47,"▲","-")),2)</f>
        <v>20.61</v>
      </c>
      <c r="F20" s="294">
        <f>ROUND(VALUE(SUBSTITUTE(実質収支比率等に係る経年分析!J$47,"▲","-")),2)</f>
        <v>19.98</v>
      </c>
    </row>
    <row r="21" spans="1:11" x14ac:dyDescent="0.2">
      <c r="A21" s="294" t="s">
        <v>113</v>
      </c>
      <c r="B21" s="294">
        <f>IF(ISNUMBER(VALUE(SUBSTITUTE(実質収支比率等に係る経年分析!F$49,"▲","-"))),ROUND(VALUE(SUBSTITUTE(実質収支比率等に係る経年分析!F$49,"▲","-")),2),NA())</f>
        <v>-3.88</v>
      </c>
      <c r="C21" s="294">
        <f>IF(ISNUMBER(VALUE(SUBSTITUTE(実質収支比率等に係る経年分析!G$49,"▲","-"))),ROUND(VALUE(SUBSTITUTE(実質収支比率等に係る経年分析!G$49,"▲","-")),2),NA())</f>
        <v>0.82</v>
      </c>
      <c r="D21" s="294">
        <f>IF(ISNUMBER(VALUE(SUBSTITUTE(実質収支比率等に係る経年分析!H$49,"▲","-"))),ROUND(VALUE(SUBSTITUTE(実質収支比率等に係る経年分析!H$49,"▲","-")),2),NA())</f>
        <v>4.84</v>
      </c>
      <c r="E21" s="294">
        <f>IF(ISNUMBER(VALUE(SUBSTITUTE(実質収支比率等に係る経年分析!I$49,"▲","-"))),ROUND(VALUE(SUBSTITUTE(実質収支比率等に係る経年分析!I$49,"▲","-")),2),NA())</f>
        <v>0.8</v>
      </c>
      <c r="F21" s="294">
        <f>IF(ISNUMBER(VALUE(SUBSTITUTE(実質収支比率等に係る経年分析!J$49,"▲","-"))),ROUND(VALUE(SUBSTITUTE(実質収支比率等に係る経年分析!J$49,"▲","-")),2),NA())</f>
        <v>-0.35</v>
      </c>
    </row>
    <row r="24" spans="1:11" x14ac:dyDescent="0.2">
      <c r="A24" s="293" t="s">
        <v>102</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115</v>
      </c>
      <c r="C26" s="295" t="s">
        <v>69</v>
      </c>
      <c r="D26" s="295" t="s">
        <v>115</v>
      </c>
      <c r="E26" s="295" t="s">
        <v>69</v>
      </c>
      <c r="F26" s="295" t="s">
        <v>115</v>
      </c>
      <c r="G26" s="295" t="s">
        <v>69</v>
      </c>
      <c r="H26" s="295" t="s">
        <v>115</v>
      </c>
      <c r="I26" s="295" t="s">
        <v>69</v>
      </c>
      <c r="J26" s="295" t="s">
        <v>115</v>
      </c>
      <c r="K26" s="295" t="s">
        <v>69</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f>IF(ROUND(VALUE(SUBSTITUTE(連結実質赤字比率に係る赤字・黒字の構成分析!G$42,"▲","-")),2)&lt;0,ABS(ROUND(VALUE(SUBSTITUTE(連結実質赤字比率に係る赤字・黒字の構成分析!G$42,"▲","-")),2)),NA())</f>
        <v>0.64</v>
      </c>
      <c r="E28" s="295" t="e">
        <f>IF(ROUND(VALUE(SUBSTITUTE(連結実質赤字比率に係る赤字・黒字の構成分析!G$42,"▲","-")),2)&gt;=0,ABS(ROUND(VALUE(SUBSTITUTE(連結実質赤字比率に係る赤字・黒字の構成分析!G$42,"▲","-")),2)),NA())</f>
        <v>#N/A</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氏家都市計画事業上阿久津台地土地区画整理事業特別会計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0.92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0.16</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0.08</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0.11</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7.0000000000000007E-2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2">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1.96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1.98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1.51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1.66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1.7</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0.17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0.63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1.58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2.25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1.98</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1.61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1.48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1.83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2.71</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10.17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10.56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13.85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14.94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14.38</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17.559999999999999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16.11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16.5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16.690000000000001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16.43</v>
      </c>
    </row>
    <row r="39" spans="1:16" x14ac:dyDescent="0.2">
      <c r="A39" s="293" t="s">
        <v>16</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116</v>
      </c>
      <c r="C41" s="296"/>
      <c r="D41" s="296" t="s">
        <v>118</v>
      </c>
      <c r="E41" s="296" t="s">
        <v>116</v>
      </c>
      <c r="F41" s="296"/>
      <c r="G41" s="296" t="s">
        <v>118</v>
      </c>
      <c r="H41" s="296" t="s">
        <v>116</v>
      </c>
      <c r="I41" s="296"/>
      <c r="J41" s="296" t="s">
        <v>118</v>
      </c>
      <c r="K41" s="296" t="s">
        <v>116</v>
      </c>
      <c r="L41" s="296"/>
      <c r="M41" s="296" t="s">
        <v>118</v>
      </c>
      <c r="N41" s="296" t="s">
        <v>116</v>
      </c>
      <c r="O41" s="296"/>
      <c r="P41" s="296" t="s">
        <v>118</v>
      </c>
    </row>
    <row r="42" spans="1:16" x14ac:dyDescent="0.2">
      <c r="A42" s="296" t="s">
        <v>119</v>
      </c>
      <c r="B42" s="296"/>
      <c r="C42" s="296"/>
      <c r="D42" s="296">
        <f>'実質公債費比率（分子）の構造'!K$52</f>
        <v>1707</v>
      </c>
      <c r="E42" s="296"/>
      <c r="F42" s="296"/>
      <c r="G42" s="296">
        <f>'実質公債費比率（分子）の構造'!L$52</f>
        <v>1695</v>
      </c>
      <c r="H42" s="296"/>
      <c r="I42" s="296"/>
      <c r="J42" s="296">
        <f>'実質公債費比率（分子）の構造'!M$52</f>
        <v>1720</v>
      </c>
      <c r="K42" s="296"/>
      <c r="L42" s="296"/>
      <c r="M42" s="296">
        <f>'実質公債費比率（分子）の構造'!N$52</f>
        <v>1734</v>
      </c>
      <c r="N42" s="296"/>
      <c r="O42" s="296"/>
      <c r="P42" s="296">
        <f>'実質公債費比率（分子）の構造'!O$52</f>
        <v>1698</v>
      </c>
    </row>
    <row r="43" spans="1:16" x14ac:dyDescent="0.2">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41</v>
      </c>
      <c r="B44" s="296">
        <f>'実質公債費比率（分子）の構造'!K$50</f>
        <v>0</v>
      </c>
      <c r="C44" s="296"/>
      <c r="D44" s="296"/>
      <c r="E44" s="296">
        <f>'実質公債費比率（分子）の構造'!L$50</f>
        <v>0</v>
      </c>
      <c r="F44" s="296"/>
      <c r="G44" s="296"/>
      <c r="H44" s="296">
        <f>'実質公債費比率（分子）の構造'!M$50</f>
        <v>140</v>
      </c>
      <c r="I44" s="296"/>
      <c r="J44" s="296"/>
      <c r="K44" s="296">
        <f>'実質公債費比率（分子）の構造'!N$50</f>
        <v>40</v>
      </c>
      <c r="L44" s="296"/>
      <c r="M44" s="296"/>
      <c r="N44" s="296">
        <f>'実質公債費比率（分子）の構造'!O$50</f>
        <v>40</v>
      </c>
      <c r="O44" s="296"/>
      <c r="P44" s="296"/>
    </row>
    <row r="45" spans="1:16" x14ac:dyDescent="0.2">
      <c r="A45" s="296" t="s">
        <v>0</v>
      </c>
      <c r="B45" s="296">
        <f>'実質公債費比率（分子）の構造'!K$49</f>
        <v>54</v>
      </c>
      <c r="C45" s="296"/>
      <c r="D45" s="296"/>
      <c r="E45" s="296">
        <f>'実質公債費比率（分子）の構造'!L$49</f>
        <v>55</v>
      </c>
      <c r="F45" s="296"/>
      <c r="G45" s="296"/>
      <c r="H45" s="296">
        <f>'実質公債費比率（分子）の構造'!M$49</f>
        <v>59</v>
      </c>
      <c r="I45" s="296"/>
      <c r="J45" s="296"/>
      <c r="K45" s="296">
        <f>'実質公債費比率（分子）の構造'!N$49</f>
        <v>87</v>
      </c>
      <c r="L45" s="296"/>
      <c r="M45" s="296"/>
      <c r="N45" s="296">
        <f>'実質公債費比率（分子）の構造'!O$49</f>
        <v>130</v>
      </c>
      <c r="O45" s="296"/>
      <c r="P45" s="296"/>
    </row>
    <row r="46" spans="1:16" x14ac:dyDescent="0.2">
      <c r="A46" s="296" t="s">
        <v>36</v>
      </c>
      <c r="B46" s="296">
        <f>'実質公債費比率（分子）の構造'!K$48</f>
        <v>409</v>
      </c>
      <c r="C46" s="296"/>
      <c r="D46" s="296"/>
      <c r="E46" s="296">
        <f>'実質公債費比率（分子）の構造'!L$48</f>
        <v>398</v>
      </c>
      <c r="F46" s="296"/>
      <c r="G46" s="296"/>
      <c r="H46" s="296">
        <f>'実質公債費比率（分子）の構造'!M$48</f>
        <v>418</v>
      </c>
      <c r="I46" s="296"/>
      <c r="J46" s="296"/>
      <c r="K46" s="296">
        <f>'実質公債費比率（分子）の構造'!N$48</f>
        <v>404</v>
      </c>
      <c r="L46" s="296"/>
      <c r="M46" s="296"/>
      <c r="N46" s="296">
        <f>'実質公債費比率（分子）の構造'!O$48</f>
        <v>437</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1951</v>
      </c>
      <c r="C49" s="296"/>
      <c r="D49" s="296"/>
      <c r="E49" s="296">
        <f>'実質公債費比率（分子）の構造'!L$45</f>
        <v>1945</v>
      </c>
      <c r="F49" s="296"/>
      <c r="G49" s="296"/>
      <c r="H49" s="296">
        <f>'実質公債費比率（分子）の構造'!M$45</f>
        <v>1960</v>
      </c>
      <c r="I49" s="296"/>
      <c r="J49" s="296"/>
      <c r="K49" s="296">
        <f>'実質公債費比率（分子）の構造'!N$45</f>
        <v>1934</v>
      </c>
      <c r="L49" s="296"/>
      <c r="M49" s="296"/>
      <c r="N49" s="296">
        <f>'実質公債費比率（分子）の構造'!O$45</f>
        <v>1889</v>
      </c>
      <c r="O49" s="296"/>
      <c r="P49" s="296"/>
    </row>
    <row r="50" spans="1:16" x14ac:dyDescent="0.2">
      <c r="A50" s="296" t="s">
        <v>53</v>
      </c>
      <c r="B50" s="296" t="e">
        <f>NA()</f>
        <v>#N/A</v>
      </c>
      <c r="C50" s="296">
        <f>IF(ISNUMBER('実質公債費比率（分子）の構造'!K$53),'実質公債費比率（分子）の構造'!K$53,NA())</f>
        <v>707</v>
      </c>
      <c r="D50" s="296" t="e">
        <f>NA()</f>
        <v>#N/A</v>
      </c>
      <c r="E50" s="296" t="e">
        <f>NA()</f>
        <v>#N/A</v>
      </c>
      <c r="F50" s="296">
        <f>IF(ISNUMBER('実質公債費比率（分子）の構造'!L$53),'実質公債費比率（分子）の構造'!L$53,NA())</f>
        <v>703</v>
      </c>
      <c r="G50" s="296" t="e">
        <f>NA()</f>
        <v>#N/A</v>
      </c>
      <c r="H50" s="296" t="e">
        <f>NA()</f>
        <v>#N/A</v>
      </c>
      <c r="I50" s="296">
        <f>IF(ISNUMBER('実質公債費比率（分子）の構造'!M$53),'実質公債費比率（分子）の構造'!M$53,NA())</f>
        <v>857</v>
      </c>
      <c r="J50" s="296" t="e">
        <f>NA()</f>
        <v>#N/A</v>
      </c>
      <c r="K50" s="296" t="e">
        <f>NA()</f>
        <v>#N/A</v>
      </c>
      <c r="L50" s="296">
        <f>IF(ISNUMBER('実質公債費比率（分子）の構造'!N$53),'実質公債費比率（分子）の構造'!N$53,NA())</f>
        <v>731</v>
      </c>
      <c r="M50" s="296" t="e">
        <f>NA()</f>
        <v>#N/A</v>
      </c>
      <c r="N50" s="296" t="e">
        <f>NA()</f>
        <v>#N/A</v>
      </c>
      <c r="O50" s="296">
        <f>IF(ISNUMBER('実質公債費比率（分子）の構造'!O$53),'実質公債費比率（分子）の構造'!O$53,NA())</f>
        <v>798</v>
      </c>
      <c r="P50" s="296" t="e">
        <f>NA()</f>
        <v>#N/A</v>
      </c>
    </row>
    <row r="53" spans="1:16" x14ac:dyDescent="0.2">
      <c r="A53" s="293" t="s">
        <v>63</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2">
      <c r="A56" s="295" t="s">
        <v>45</v>
      </c>
      <c r="B56" s="295"/>
      <c r="C56" s="295"/>
      <c r="D56" s="295">
        <f>'将来負担比率（分子）の構造'!I$52</f>
        <v>17142</v>
      </c>
      <c r="E56" s="295"/>
      <c r="F56" s="295"/>
      <c r="G56" s="295">
        <f>'将来負担比率（分子）の構造'!J$52</f>
        <v>16867</v>
      </c>
      <c r="H56" s="295"/>
      <c r="I56" s="295"/>
      <c r="J56" s="295">
        <f>'将来負担比率（分子）の構造'!K$52</f>
        <v>16499</v>
      </c>
      <c r="K56" s="295"/>
      <c r="L56" s="295"/>
      <c r="M56" s="295">
        <f>'将来負担比率（分子）の構造'!L$52</f>
        <v>15588</v>
      </c>
      <c r="N56" s="295"/>
      <c r="O56" s="295"/>
      <c r="P56" s="295">
        <f>'将来負担比率（分子）の構造'!M$52</f>
        <v>15100</v>
      </c>
    </row>
    <row r="57" spans="1:16" x14ac:dyDescent="0.2">
      <c r="A57" s="295" t="s">
        <v>97</v>
      </c>
      <c r="B57" s="295"/>
      <c r="C57" s="295"/>
      <c r="D57" s="295">
        <f>'将来負担比率（分子）の構造'!I$51</f>
        <v>1749</v>
      </c>
      <c r="E57" s="295"/>
      <c r="F57" s="295"/>
      <c r="G57" s="295">
        <f>'将来負担比率（分子）の構造'!J$51</f>
        <v>2710</v>
      </c>
      <c r="H57" s="295"/>
      <c r="I57" s="295"/>
      <c r="J57" s="295">
        <f>'将来負担比率（分子）の構造'!K$51</f>
        <v>1339</v>
      </c>
      <c r="K57" s="295"/>
      <c r="L57" s="295"/>
      <c r="M57" s="295">
        <f>'将来負担比率（分子）の構造'!L$51</f>
        <v>1254</v>
      </c>
      <c r="N57" s="295"/>
      <c r="O57" s="295"/>
      <c r="P57" s="295">
        <f>'将来負担比率（分子）の構造'!M$51</f>
        <v>1134</v>
      </c>
    </row>
    <row r="58" spans="1:16" x14ac:dyDescent="0.2">
      <c r="A58" s="295" t="s">
        <v>95</v>
      </c>
      <c r="B58" s="295"/>
      <c r="C58" s="295"/>
      <c r="D58" s="295">
        <f>'将来負担比率（分子）の構造'!I$50</f>
        <v>7287</v>
      </c>
      <c r="E58" s="295"/>
      <c r="F58" s="295"/>
      <c r="G58" s="295">
        <f>'将来負担比率（分子）の構造'!J$50</f>
        <v>7270</v>
      </c>
      <c r="H58" s="295"/>
      <c r="I58" s="295"/>
      <c r="J58" s="295">
        <f>'将来負担比率（分子）の構造'!K$50</f>
        <v>8382</v>
      </c>
      <c r="K58" s="295"/>
      <c r="L58" s="295"/>
      <c r="M58" s="295">
        <f>'将来負担比率（分子）の構造'!L$50</f>
        <v>8400</v>
      </c>
      <c r="N58" s="295"/>
      <c r="O58" s="295"/>
      <c r="P58" s="295">
        <f>'将来負担比率（分子）の構造'!M$50</f>
        <v>8511</v>
      </c>
    </row>
    <row r="59" spans="1:16" x14ac:dyDescent="0.2">
      <c r="A59" s="295" t="s">
        <v>92</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88</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80</v>
      </c>
      <c r="B62" s="295">
        <f>'将来負担比率（分子）の構造'!I$45</f>
        <v>1998</v>
      </c>
      <c r="C62" s="295"/>
      <c r="D62" s="295"/>
      <c r="E62" s="295">
        <f>'将来負担比率（分子）の構造'!J$45</f>
        <v>1966</v>
      </c>
      <c r="F62" s="295"/>
      <c r="G62" s="295"/>
      <c r="H62" s="295">
        <f>'将来負担比率（分子）の構造'!K$45</f>
        <v>2123</v>
      </c>
      <c r="I62" s="295"/>
      <c r="J62" s="295"/>
      <c r="K62" s="295">
        <f>'将来負担比率（分子）の構造'!L$45</f>
        <v>2091</v>
      </c>
      <c r="L62" s="295"/>
      <c r="M62" s="295"/>
      <c r="N62" s="295">
        <f>'将来負担比率（分子）の構造'!M$45</f>
        <v>1878</v>
      </c>
      <c r="O62" s="295"/>
      <c r="P62" s="295"/>
    </row>
    <row r="63" spans="1:16" x14ac:dyDescent="0.2">
      <c r="A63" s="295" t="s">
        <v>77</v>
      </c>
      <c r="B63" s="295">
        <f>'将来負担比率（分子）の構造'!I$44</f>
        <v>976</v>
      </c>
      <c r="C63" s="295"/>
      <c r="D63" s="295"/>
      <c r="E63" s="295">
        <f>'将来負担比率（分子）の構造'!J$44</f>
        <v>981</v>
      </c>
      <c r="F63" s="295"/>
      <c r="G63" s="295"/>
      <c r="H63" s="295">
        <f>'将来負担比率（分子）の構造'!K$44</f>
        <v>1176</v>
      </c>
      <c r="I63" s="295"/>
      <c r="J63" s="295"/>
      <c r="K63" s="295">
        <f>'将来負担比率（分子）の構造'!L$44</f>
        <v>1094</v>
      </c>
      <c r="L63" s="295"/>
      <c r="M63" s="295"/>
      <c r="N63" s="295">
        <f>'将来負担比率（分子）の構造'!M$44</f>
        <v>1006</v>
      </c>
      <c r="O63" s="295"/>
      <c r="P63" s="295"/>
    </row>
    <row r="64" spans="1:16" x14ac:dyDescent="0.2">
      <c r="A64" s="295" t="s">
        <v>75</v>
      </c>
      <c r="B64" s="295">
        <f>'将来負担比率（分子）の構造'!I$43</f>
        <v>5140</v>
      </c>
      <c r="C64" s="295"/>
      <c r="D64" s="295"/>
      <c r="E64" s="295">
        <f>'将来負担比率（分子）の構造'!J$43</f>
        <v>4846</v>
      </c>
      <c r="F64" s="295"/>
      <c r="G64" s="295"/>
      <c r="H64" s="295">
        <f>'将来負担比率（分子）の構造'!K$43</f>
        <v>4678</v>
      </c>
      <c r="I64" s="295"/>
      <c r="J64" s="295"/>
      <c r="K64" s="295">
        <f>'将来負担比率（分子）の構造'!L$43</f>
        <v>4465</v>
      </c>
      <c r="L64" s="295"/>
      <c r="M64" s="295"/>
      <c r="N64" s="295">
        <f>'将来負担比率（分子）の構造'!M$43</f>
        <v>4430</v>
      </c>
      <c r="O64" s="295"/>
      <c r="P64" s="295"/>
    </row>
    <row r="65" spans="1:16" x14ac:dyDescent="0.2">
      <c r="A65" s="295" t="s">
        <v>73</v>
      </c>
      <c r="B65" s="295">
        <f>'将来負担比率（分子）の構造'!I$42</f>
        <v>0</v>
      </c>
      <c r="C65" s="295"/>
      <c r="D65" s="295"/>
      <c r="E65" s="295">
        <f>'将来負担比率（分子）の構造'!J$42</f>
        <v>88</v>
      </c>
      <c r="F65" s="295"/>
      <c r="G65" s="295"/>
      <c r="H65" s="295">
        <f>'将来負担比率（分子）の構造'!K$42</f>
        <v>0</v>
      </c>
      <c r="I65" s="295"/>
      <c r="J65" s="295"/>
      <c r="K65" s="295">
        <f>'将来負担比率（分子）の構造'!L$42</f>
        <v>0</v>
      </c>
      <c r="L65" s="295"/>
      <c r="M65" s="295"/>
      <c r="N65" s="295">
        <f>'将来負担比率（分子）の構造'!M$42</f>
        <v>0</v>
      </c>
      <c r="O65" s="295"/>
      <c r="P65" s="295"/>
    </row>
    <row r="66" spans="1:16" x14ac:dyDescent="0.2">
      <c r="A66" s="295" t="s">
        <v>57</v>
      </c>
      <c r="B66" s="295">
        <f>'将来負担比率（分子）の構造'!I$41</f>
        <v>15792</v>
      </c>
      <c r="C66" s="295"/>
      <c r="D66" s="295"/>
      <c r="E66" s="295">
        <f>'将来負担比率（分子）の構造'!J$41</f>
        <v>15287</v>
      </c>
      <c r="F66" s="295"/>
      <c r="G66" s="295"/>
      <c r="H66" s="295">
        <f>'将来負担比率（分子）の構造'!K$41</f>
        <v>15119</v>
      </c>
      <c r="I66" s="295"/>
      <c r="J66" s="295"/>
      <c r="K66" s="295">
        <f>'将来負担比率（分子）の構造'!L$41</f>
        <v>14281</v>
      </c>
      <c r="L66" s="295"/>
      <c r="M66" s="295"/>
      <c r="N66" s="295">
        <f>'将来負担比率（分子）の構造'!M$41</f>
        <v>13456</v>
      </c>
      <c r="O66" s="295"/>
      <c r="P66" s="295"/>
    </row>
    <row r="67" spans="1:16" x14ac:dyDescent="0.2">
      <c r="A67" s="295" t="s">
        <v>101</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125</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126</v>
      </c>
      <c r="B72" s="299">
        <f>基金残高に係る経年分析!F55</f>
        <v>2320</v>
      </c>
      <c r="C72" s="299">
        <f>基金残高に係る経年分析!G55</f>
        <v>2331</v>
      </c>
      <c r="D72" s="299">
        <f>基金残高に係る経年分析!H55</f>
        <v>2313</v>
      </c>
    </row>
    <row r="73" spans="1:16" x14ac:dyDescent="0.2">
      <c r="A73" s="297" t="s">
        <v>127</v>
      </c>
      <c r="B73" s="299">
        <f>基金残高に係る経年分析!F56</f>
        <v>1202</v>
      </c>
      <c r="C73" s="299">
        <f>基金残高に係る経年分析!G56</f>
        <v>1092</v>
      </c>
      <c r="D73" s="299">
        <f>基金残高に係る経年分析!H56</f>
        <v>1098</v>
      </c>
    </row>
    <row r="74" spans="1:16" x14ac:dyDescent="0.2">
      <c r="A74" s="297" t="s">
        <v>129</v>
      </c>
      <c r="B74" s="299">
        <f>基金残高に係る経年分析!F57</f>
        <v>4819</v>
      </c>
      <c r="C74" s="299">
        <f>基金残高に係る経年分析!G57</f>
        <v>4829</v>
      </c>
      <c r="D74" s="299">
        <f>基金残高に係る経年分析!H57</f>
        <v>4823</v>
      </c>
    </row>
  </sheetData>
  <sheetProtection algorithmName="SHA-512" hashValue="UObFJCHzSmQjNuZIFjzv4UoH2MtgfCqV62c6/zpolZhilzrVYSeDUTE/RZ8sy1qODTx1q4vL8oFGJse4fx94gA==" saltValue="Nw0L/0LiFfEeKEld5FFpQA=="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541</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542</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243</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164</v>
      </c>
    </row>
    <row r="50" spans="1:109" ht="13"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527</v>
      </c>
      <c r="BQ50" s="1111"/>
      <c r="BR50" s="1111"/>
      <c r="BS50" s="1111"/>
      <c r="BT50" s="1111"/>
      <c r="BU50" s="1111"/>
      <c r="BV50" s="1111"/>
      <c r="BW50" s="1111"/>
      <c r="BX50" s="1111" t="s">
        <v>528</v>
      </c>
      <c r="BY50" s="1111"/>
      <c r="BZ50" s="1111"/>
      <c r="CA50" s="1111"/>
      <c r="CB50" s="1111"/>
      <c r="CC50" s="1111"/>
      <c r="CD50" s="1111"/>
      <c r="CE50" s="1111"/>
      <c r="CF50" s="1111" t="s">
        <v>529</v>
      </c>
      <c r="CG50" s="1111"/>
      <c r="CH50" s="1111"/>
      <c r="CI50" s="1111"/>
      <c r="CJ50" s="1111"/>
      <c r="CK50" s="1111"/>
      <c r="CL50" s="1111"/>
      <c r="CM50" s="1111"/>
      <c r="CN50" s="1111" t="s">
        <v>531</v>
      </c>
      <c r="CO50" s="1111"/>
      <c r="CP50" s="1111"/>
      <c r="CQ50" s="1111"/>
      <c r="CR50" s="1111"/>
      <c r="CS50" s="1111"/>
      <c r="CT50" s="1111"/>
      <c r="CU50" s="1111"/>
      <c r="CV50" s="1111" t="s">
        <v>255</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543</v>
      </c>
      <c r="AO51" s="1124"/>
      <c r="AP51" s="1124"/>
      <c r="AQ51" s="1124"/>
      <c r="AR51" s="1124"/>
      <c r="AS51" s="1124"/>
      <c r="AT51" s="1124"/>
      <c r="AU51" s="1124"/>
      <c r="AV51" s="1124"/>
      <c r="AW51" s="1124"/>
      <c r="AX51" s="1124"/>
      <c r="AY51" s="1124"/>
      <c r="AZ51" s="1124"/>
      <c r="BA51" s="1124"/>
      <c r="BB51" s="1124" t="s">
        <v>544</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545</v>
      </c>
      <c r="BC53" s="1124"/>
      <c r="BD53" s="1124"/>
      <c r="BE53" s="1124"/>
      <c r="BF53" s="1124"/>
      <c r="BG53" s="1124"/>
      <c r="BH53" s="1124"/>
      <c r="BI53" s="1124"/>
      <c r="BJ53" s="1124"/>
      <c r="BK53" s="1124"/>
      <c r="BL53" s="1124"/>
      <c r="BM53" s="1124"/>
      <c r="BN53" s="1124"/>
      <c r="BO53" s="1124"/>
      <c r="BP53" s="1125">
        <v>53.9</v>
      </c>
      <c r="BQ53" s="1125"/>
      <c r="BR53" s="1125"/>
      <c r="BS53" s="1125"/>
      <c r="BT53" s="1125"/>
      <c r="BU53" s="1125"/>
      <c r="BV53" s="1125"/>
      <c r="BW53" s="1125"/>
      <c r="BX53" s="1125">
        <v>58.6</v>
      </c>
      <c r="BY53" s="1125"/>
      <c r="BZ53" s="1125"/>
      <c r="CA53" s="1125"/>
      <c r="CB53" s="1125"/>
      <c r="CC53" s="1125"/>
      <c r="CD53" s="1125"/>
      <c r="CE53" s="1125"/>
      <c r="CF53" s="1125">
        <v>59.6</v>
      </c>
      <c r="CG53" s="1125"/>
      <c r="CH53" s="1125"/>
      <c r="CI53" s="1125"/>
      <c r="CJ53" s="1125"/>
      <c r="CK53" s="1125"/>
      <c r="CL53" s="1125"/>
      <c r="CM53" s="1125"/>
      <c r="CN53" s="1125">
        <v>60.6</v>
      </c>
      <c r="CO53" s="1125"/>
      <c r="CP53" s="1125"/>
      <c r="CQ53" s="1125"/>
      <c r="CR53" s="1125"/>
      <c r="CS53" s="1125"/>
      <c r="CT53" s="1125"/>
      <c r="CU53" s="1125"/>
      <c r="CV53" s="1125">
        <v>62.1</v>
      </c>
      <c r="CW53" s="1125"/>
      <c r="CX53" s="1125"/>
      <c r="CY53" s="1125"/>
      <c r="CZ53" s="1125"/>
      <c r="DA53" s="1125"/>
      <c r="DB53" s="1125"/>
      <c r="DC53" s="1125"/>
    </row>
    <row r="54" spans="1:109" ht="13"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316"/>
      <c r="B55" s="80"/>
      <c r="G55" s="1109"/>
      <c r="H55" s="1109"/>
      <c r="I55" s="1109"/>
      <c r="J55" s="1109"/>
      <c r="K55" s="1123"/>
      <c r="L55" s="1123"/>
      <c r="M55" s="1123"/>
      <c r="N55" s="1123"/>
      <c r="AN55" s="1111" t="s">
        <v>513</v>
      </c>
      <c r="AO55" s="1111"/>
      <c r="AP55" s="1111"/>
      <c r="AQ55" s="1111"/>
      <c r="AR55" s="1111"/>
      <c r="AS55" s="1111"/>
      <c r="AT55" s="1111"/>
      <c r="AU55" s="1111"/>
      <c r="AV55" s="1111"/>
      <c r="AW55" s="1111"/>
      <c r="AX55" s="1111"/>
      <c r="AY55" s="1111"/>
      <c r="AZ55" s="1111"/>
      <c r="BA55" s="1111"/>
      <c r="BB55" s="1124" t="s">
        <v>544</v>
      </c>
      <c r="BC55" s="1124"/>
      <c r="BD55" s="1124"/>
      <c r="BE55" s="1124"/>
      <c r="BF55" s="1124"/>
      <c r="BG55" s="1124"/>
      <c r="BH55" s="1124"/>
      <c r="BI55" s="1124"/>
      <c r="BJ55" s="1124"/>
      <c r="BK55" s="1124"/>
      <c r="BL55" s="1124"/>
      <c r="BM55" s="1124"/>
      <c r="BN55" s="1124"/>
      <c r="BO55" s="1124"/>
      <c r="BP55" s="1125">
        <v>49.7</v>
      </c>
      <c r="BQ55" s="1125"/>
      <c r="BR55" s="1125"/>
      <c r="BS55" s="1125"/>
      <c r="BT55" s="1125"/>
      <c r="BU55" s="1125"/>
      <c r="BV55" s="1125"/>
      <c r="BW55" s="1125"/>
      <c r="BX55" s="1125">
        <v>37.299999999999997</v>
      </c>
      <c r="BY55" s="1125"/>
      <c r="BZ55" s="1125"/>
      <c r="CA55" s="1125"/>
      <c r="CB55" s="1125"/>
      <c r="CC55" s="1125"/>
      <c r="CD55" s="1125"/>
      <c r="CE55" s="1125"/>
      <c r="CF55" s="1125">
        <v>25.4</v>
      </c>
      <c r="CG55" s="1125"/>
      <c r="CH55" s="1125"/>
      <c r="CI55" s="1125"/>
      <c r="CJ55" s="1125"/>
      <c r="CK55" s="1125"/>
      <c r="CL55" s="1125"/>
      <c r="CM55" s="1125"/>
      <c r="CN55" s="1125">
        <v>17.600000000000001</v>
      </c>
      <c r="CO55" s="1125"/>
      <c r="CP55" s="1125"/>
      <c r="CQ55" s="1125"/>
      <c r="CR55" s="1125"/>
      <c r="CS55" s="1125"/>
      <c r="CT55" s="1125"/>
      <c r="CU55" s="1125"/>
      <c r="CV55" s="1125">
        <v>17.2</v>
      </c>
      <c r="CW55" s="1125"/>
      <c r="CX55" s="1125"/>
      <c r="CY55" s="1125"/>
      <c r="CZ55" s="1125"/>
      <c r="DA55" s="1125"/>
      <c r="DB55" s="1125"/>
      <c r="DC55" s="1125"/>
    </row>
    <row r="56" spans="1:109" ht="13"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545</v>
      </c>
      <c r="BC57" s="1124"/>
      <c r="BD57" s="1124"/>
      <c r="BE57" s="1124"/>
      <c r="BF57" s="1124"/>
      <c r="BG57" s="1124"/>
      <c r="BH57" s="1124"/>
      <c r="BI57" s="1124"/>
      <c r="BJ57" s="1124"/>
      <c r="BK57" s="1124"/>
      <c r="BL57" s="1124"/>
      <c r="BM57" s="1124"/>
      <c r="BN57" s="1124"/>
      <c r="BO57" s="1124"/>
      <c r="BP57" s="1125">
        <v>60.2</v>
      </c>
      <c r="BQ57" s="1125"/>
      <c r="BR57" s="1125"/>
      <c r="BS57" s="1125"/>
      <c r="BT57" s="1125"/>
      <c r="BU57" s="1125"/>
      <c r="BV57" s="1125"/>
      <c r="BW57" s="1125"/>
      <c r="BX57" s="1125">
        <v>62</v>
      </c>
      <c r="BY57" s="1125"/>
      <c r="BZ57" s="1125"/>
      <c r="CA57" s="1125"/>
      <c r="CB57" s="1125"/>
      <c r="CC57" s="1125"/>
      <c r="CD57" s="1125"/>
      <c r="CE57" s="1125"/>
      <c r="CF57" s="1125">
        <v>63.2</v>
      </c>
      <c r="CG57" s="1125"/>
      <c r="CH57" s="1125"/>
      <c r="CI57" s="1125"/>
      <c r="CJ57" s="1125"/>
      <c r="CK57" s="1125"/>
      <c r="CL57" s="1125"/>
      <c r="CM57" s="1125"/>
      <c r="CN57" s="1125">
        <v>65.3</v>
      </c>
      <c r="CO57" s="1125"/>
      <c r="CP57" s="1125"/>
      <c r="CQ57" s="1125"/>
      <c r="CR57" s="1125"/>
      <c r="CS57" s="1125"/>
      <c r="CT57" s="1125"/>
      <c r="CU57" s="1125"/>
      <c r="CV57" s="1125">
        <v>66.900000000000006</v>
      </c>
      <c r="CW57" s="1125"/>
      <c r="CX57" s="1125"/>
      <c r="CY57" s="1125"/>
      <c r="CZ57" s="1125"/>
      <c r="DA57" s="1125"/>
      <c r="DB57" s="1125"/>
      <c r="DC57" s="1125"/>
      <c r="DD57" s="340"/>
      <c r="DE57" s="322"/>
    </row>
    <row r="58" spans="1:109" s="316" customFormat="1" ht="13"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328</v>
      </c>
    </row>
    <row r="64" spans="1:109" ht="13" x14ac:dyDescent="0.2">
      <c r="B64" s="80"/>
      <c r="G64" s="325"/>
      <c r="N64" s="338"/>
      <c r="AM64" s="325"/>
      <c r="AN64" s="325" t="s">
        <v>542</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2" t="s">
        <v>248</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164</v>
      </c>
    </row>
    <row r="72" spans="2:107" ht="13"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527</v>
      </c>
      <c r="BQ72" s="1111"/>
      <c r="BR72" s="1111"/>
      <c r="BS72" s="1111"/>
      <c r="BT72" s="1111"/>
      <c r="BU72" s="1111"/>
      <c r="BV72" s="1111"/>
      <c r="BW72" s="1111"/>
      <c r="BX72" s="1111" t="s">
        <v>528</v>
      </c>
      <c r="BY72" s="1111"/>
      <c r="BZ72" s="1111"/>
      <c r="CA72" s="1111"/>
      <c r="CB72" s="1111"/>
      <c r="CC72" s="1111"/>
      <c r="CD72" s="1111"/>
      <c r="CE72" s="1111"/>
      <c r="CF72" s="1111" t="s">
        <v>529</v>
      </c>
      <c r="CG72" s="1111"/>
      <c r="CH72" s="1111"/>
      <c r="CI72" s="1111"/>
      <c r="CJ72" s="1111"/>
      <c r="CK72" s="1111"/>
      <c r="CL72" s="1111"/>
      <c r="CM72" s="1111"/>
      <c r="CN72" s="1111" t="s">
        <v>531</v>
      </c>
      <c r="CO72" s="1111"/>
      <c r="CP72" s="1111"/>
      <c r="CQ72" s="1111"/>
      <c r="CR72" s="1111"/>
      <c r="CS72" s="1111"/>
      <c r="CT72" s="1111"/>
      <c r="CU72" s="1111"/>
      <c r="CV72" s="1111" t="s">
        <v>255</v>
      </c>
      <c r="CW72" s="1111"/>
      <c r="CX72" s="1111"/>
      <c r="CY72" s="1111"/>
      <c r="CZ72" s="1111"/>
      <c r="DA72" s="1111"/>
      <c r="DB72" s="1111"/>
      <c r="DC72" s="1111"/>
    </row>
    <row r="73" spans="2:107" ht="13" x14ac:dyDescent="0.2">
      <c r="B73" s="80"/>
      <c r="G73" s="1121"/>
      <c r="H73" s="1121"/>
      <c r="I73" s="1121"/>
      <c r="J73" s="1121"/>
      <c r="K73" s="1127"/>
      <c r="L73" s="1127"/>
      <c r="M73" s="1127"/>
      <c r="N73" s="1127"/>
      <c r="AM73" s="327"/>
      <c r="AN73" s="1124" t="s">
        <v>543</v>
      </c>
      <c r="AO73" s="1124"/>
      <c r="AP73" s="1124"/>
      <c r="AQ73" s="1124"/>
      <c r="AR73" s="1124"/>
      <c r="AS73" s="1124"/>
      <c r="AT73" s="1124"/>
      <c r="AU73" s="1124"/>
      <c r="AV73" s="1124"/>
      <c r="AW73" s="1124"/>
      <c r="AX73" s="1124"/>
      <c r="AY73" s="1124"/>
      <c r="AZ73" s="1124"/>
      <c r="BA73" s="1124"/>
      <c r="BB73" s="1124" t="s">
        <v>544</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5">
        <v>7.3</v>
      </c>
      <c r="BQ75" s="1125"/>
      <c r="BR75" s="1125"/>
      <c r="BS75" s="1125"/>
      <c r="BT75" s="1125"/>
      <c r="BU75" s="1125"/>
      <c r="BV75" s="1125"/>
      <c r="BW75" s="1125"/>
      <c r="BX75" s="1125">
        <v>7.4</v>
      </c>
      <c r="BY75" s="1125"/>
      <c r="BZ75" s="1125"/>
      <c r="CA75" s="1125"/>
      <c r="CB75" s="1125"/>
      <c r="CC75" s="1125"/>
      <c r="CD75" s="1125"/>
      <c r="CE75" s="1125"/>
      <c r="CF75" s="1125">
        <v>7.9</v>
      </c>
      <c r="CG75" s="1125"/>
      <c r="CH75" s="1125"/>
      <c r="CI75" s="1125"/>
      <c r="CJ75" s="1125"/>
      <c r="CK75" s="1125"/>
      <c r="CL75" s="1125"/>
      <c r="CM75" s="1125"/>
      <c r="CN75" s="1125">
        <v>7.8</v>
      </c>
      <c r="CO75" s="1125"/>
      <c r="CP75" s="1125"/>
      <c r="CQ75" s="1125"/>
      <c r="CR75" s="1125"/>
      <c r="CS75" s="1125"/>
      <c r="CT75" s="1125"/>
      <c r="CU75" s="1125"/>
      <c r="CV75" s="1125">
        <v>8</v>
      </c>
      <c r="CW75" s="1125"/>
      <c r="CX75" s="1125"/>
      <c r="CY75" s="1125"/>
      <c r="CZ75" s="1125"/>
      <c r="DA75" s="1125"/>
      <c r="DB75" s="1125"/>
      <c r="DC75" s="1125"/>
    </row>
    <row r="76" spans="2:107" ht="13"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09"/>
      <c r="H77" s="1109"/>
      <c r="I77" s="1109"/>
      <c r="J77" s="1109"/>
      <c r="K77" s="1127"/>
      <c r="L77" s="1127"/>
      <c r="M77" s="1127"/>
      <c r="N77" s="1127"/>
      <c r="AN77" s="1111" t="s">
        <v>513</v>
      </c>
      <c r="AO77" s="1111"/>
      <c r="AP77" s="1111"/>
      <c r="AQ77" s="1111"/>
      <c r="AR77" s="1111"/>
      <c r="AS77" s="1111"/>
      <c r="AT77" s="1111"/>
      <c r="AU77" s="1111"/>
      <c r="AV77" s="1111"/>
      <c r="AW77" s="1111"/>
      <c r="AX77" s="1111"/>
      <c r="AY77" s="1111"/>
      <c r="AZ77" s="1111"/>
      <c r="BA77" s="1111"/>
      <c r="BB77" s="1124" t="s">
        <v>544</v>
      </c>
      <c r="BC77" s="1124"/>
      <c r="BD77" s="1124"/>
      <c r="BE77" s="1124"/>
      <c r="BF77" s="1124"/>
      <c r="BG77" s="1124"/>
      <c r="BH77" s="1124"/>
      <c r="BI77" s="1124"/>
      <c r="BJ77" s="1124"/>
      <c r="BK77" s="1124"/>
      <c r="BL77" s="1124"/>
      <c r="BM77" s="1124"/>
      <c r="BN77" s="1124"/>
      <c r="BO77" s="1124"/>
      <c r="BP77" s="1125">
        <v>49.7</v>
      </c>
      <c r="BQ77" s="1125"/>
      <c r="BR77" s="1125"/>
      <c r="BS77" s="1125"/>
      <c r="BT77" s="1125"/>
      <c r="BU77" s="1125"/>
      <c r="BV77" s="1125"/>
      <c r="BW77" s="1125"/>
      <c r="BX77" s="1125">
        <v>37.299999999999997</v>
      </c>
      <c r="BY77" s="1125"/>
      <c r="BZ77" s="1125"/>
      <c r="CA77" s="1125"/>
      <c r="CB77" s="1125"/>
      <c r="CC77" s="1125"/>
      <c r="CD77" s="1125"/>
      <c r="CE77" s="1125"/>
      <c r="CF77" s="1125">
        <v>25.4</v>
      </c>
      <c r="CG77" s="1125"/>
      <c r="CH77" s="1125"/>
      <c r="CI77" s="1125"/>
      <c r="CJ77" s="1125"/>
      <c r="CK77" s="1125"/>
      <c r="CL77" s="1125"/>
      <c r="CM77" s="1125"/>
      <c r="CN77" s="1125">
        <v>17.600000000000001</v>
      </c>
      <c r="CO77" s="1125"/>
      <c r="CP77" s="1125"/>
      <c r="CQ77" s="1125"/>
      <c r="CR77" s="1125"/>
      <c r="CS77" s="1125"/>
      <c r="CT77" s="1125"/>
      <c r="CU77" s="1125"/>
      <c r="CV77" s="1125">
        <v>17.2</v>
      </c>
      <c r="CW77" s="1125"/>
      <c r="CX77" s="1125"/>
      <c r="CY77" s="1125"/>
      <c r="CZ77" s="1125"/>
      <c r="DA77" s="1125"/>
      <c r="DB77" s="1125"/>
      <c r="DC77" s="1125"/>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5">
        <v>9.1999999999999993</v>
      </c>
      <c r="BQ79" s="1125"/>
      <c r="BR79" s="1125"/>
      <c r="BS79" s="1125"/>
      <c r="BT79" s="1125"/>
      <c r="BU79" s="1125"/>
      <c r="BV79" s="1125"/>
      <c r="BW79" s="1125"/>
      <c r="BX79" s="1125">
        <v>8.6</v>
      </c>
      <c r="BY79" s="1125"/>
      <c r="BZ79" s="1125"/>
      <c r="CA79" s="1125"/>
      <c r="CB79" s="1125"/>
      <c r="CC79" s="1125"/>
      <c r="CD79" s="1125"/>
      <c r="CE79" s="1125"/>
      <c r="CF79" s="1125">
        <v>8.3000000000000007</v>
      </c>
      <c r="CG79" s="1125"/>
      <c r="CH79" s="1125"/>
      <c r="CI79" s="1125"/>
      <c r="CJ79" s="1125"/>
      <c r="CK79" s="1125"/>
      <c r="CL79" s="1125"/>
      <c r="CM79" s="1125"/>
      <c r="CN79" s="1125">
        <v>8.4</v>
      </c>
      <c r="CO79" s="1125"/>
      <c r="CP79" s="1125"/>
      <c r="CQ79" s="1125"/>
      <c r="CR79" s="1125"/>
      <c r="CS79" s="1125"/>
      <c r="CT79" s="1125"/>
      <c r="CU79" s="1125"/>
      <c r="CV79" s="1125">
        <v>8.6</v>
      </c>
      <c r="CW79" s="1125"/>
      <c r="CX79" s="1125"/>
      <c r="CY79" s="1125"/>
      <c r="CZ79" s="1125"/>
      <c r="DA79" s="1125"/>
      <c r="DB79" s="1125"/>
      <c r="DC79" s="1125"/>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DgRfg5czEXXXFce7F4XXMG/0cLWiimvHcZWkDGFuGsdIlzJY/GjxmAnHgm6CfscY2NvOe4ASJjAbn99uT6uZFA==" saltValue="5OmL7XMed3+Q4VTytk/OU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YGxyk2fznkRBZe6vUfyTbG/CWfti44kq1XnC+64lWkhX8Dw+xMLfsrk6YfvSmSH6ynX00sqvLSS7G+1qzZTEFQ==" saltValue="t/cn58uklaO7hZna6FVvc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104</v>
      </c>
    </row>
  </sheetData>
  <sheetProtection algorithmName="SHA-512" hashValue="L3dWpniBp5C641rpW5eje0kcm49CoMrT9wiO+JL4qwyGyobyUJwAtZBsDzkk+0ohntrSJs2tg+9U5+Fbyqp+6A==" saltValue="RPrEkP2h/yIR8DwleUoeT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44" sqref="CR44:CY44"/>
    </sheetView>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301</v>
      </c>
      <c r="DI1" s="577"/>
      <c r="DJ1" s="577"/>
      <c r="DK1" s="577"/>
      <c r="DL1" s="577"/>
      <c r="DM1" s="577"/>
      <c r="DN1" s="578"/>
      <c r="DO1" s="1"/>
      <c r="DP1" s="576" t="s">
        <v>302</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117</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305</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306</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9</v>
      </c>
      <c r="C4" s="365"/>
      <c r="D4" s="365"/>
      <c r="E4" s="365"/>
      <c r="F4" s="365"/>
      <c r="G4" s="365"/>
      <c r="H4" s="365"/>
      <c r="I4" s="365"/>
      <c r="J4" s="365"/>
      <c r="K4" s="365"/>
      <c r="L4" s="365"/>
      <c r="M4" s="365"/>
      <c r="N4" s="365"/>
      <c r="O4" s="365"/>
      <c r="P4" s="365"/>
      <c r="Q4" s="407"/>
      <c r="R4" s="364" t="s">
        <v>310</v>
      </c>
      <c r="S4" s="365"/>
      <c r="T4" s="365"/>
      <c r="U4" s="365"/>
      <c r="V4" s="365"/>
      <c r="W4" s="365"/>
      <c r="X4" s="365"/>
      <c r="Y4" s="407"/>
      <c r="Z4" s="364" t="s">
        <v>192</v>
      </c>
      <c r="AA4" s="365"/>
      <c r="AB4" s="365"/>
      <c r="AC4" s="407"/>
      <c r="AD4" s="364" t="s">
        <v>256</v>
      </c>
      <c r="AE4" s="365"/>
      <c r="AF4" s="365"/>
      <c r="AG4" s="365"/>
      <c r="AH4" s="365"/>
      <c r="AI4" s="365"/>
      <c r="AJ4" s="365"/>
      <c r="AK4" s="407"/>
      <c r="AL4" s="364" t="s">
        <v>192</v>
      </c>
      <c r="AM4" s="365"/>
      <c r="AN4" s="365"/>
      <c r="AO4" s="407"/>
      <c r="AP4" s="579" t="s">
        <v>312</v>
      </c>
      <c r="AQ4" s="579"/>
      <c r="AR4" s="579"/>
      <c r="AS4" s="579"/>
      <c r="AT4" s="579"/>
      <c r="AU4" s="579"/>
      <c r="AV4" s="579"/>
      <c r="AW4" s="579"/>
      <c r="AX4" s="579"/>
      <c r="AY4" s="579"/>
      <c r="AZ4" s="579"/>
      <c r="BA4" s="579"/>
      <c r="BB4" s="579"/>
      <c r="BC4" s="579"/>
      <c r="BD4" s="579"/>
      <c r="BE4" s="579"/>
      <c r="BF4" s="579"/>
      <c r="BG4" s="579" t="s">
        <v>290</v>
      </c>
      <c r="BH4" s="579"/>
      <c r="BI4" s="579"/>
      <c r="BJ4" s="579"/>
      <c r="BK4" s="579"/>
      <c r="BL4" s="579"/>
      <c r="BM4" s="579"/>
      <c r="BN4" s="579"/>
      <c r="BO4" s="579" t="s">
        <v>192</v>
      </c>
      <c r="BP4" s="579"/>
      <c r="BQ4" s="579"/>
      <c r="BR4" s="579"/>
      <c r="BS4" s="579" t="s">
        <v>314</v>
      </c>
      <c r="BT4" s="579"/>
      <c r="BU4" s="579"/>
      <c r="BV4" s="579"/>
      <c r="BW4" s="579"/>
      <c r="BX4" s="579"/>
      <c r="BY4" s="579"/>
      <c r="BZ4" s="579"/>
      <c r="CA4" s="579"/>
      <c r="CB4" s="579"/>
      <c r="CD4" s="364" t="s">
        <v>315</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309</v>
      </c>
      <c r="C5" s="581"/>
      <c r="D5" s="581"/>
      <c r="E5" s="581"/>
      <c r="F5" s="581"/>
      <c r="G5" s="581"/>
      <c r="H5" s="581"/>
      <c r="I5" s="581"/>
      <c r="J5" s="581"/>
      <c r="K5" s="581"/>
      <c r="L5" s="581"/>
      <c r="M5" s="581"/>
      <c r="N5" s="581"/>
      <c r="O5" s="581"/>
      <c r="P5" s="581"/>
      <c r="Q5" s="582"/>
      <c r="R5" s="583">
        <v>7144052</v>
      </c>
      <c r="S5" s="584"/>
      <c r="T5" s="584"/>
      <c r="U5" s="584"/>
      <c r="V5" s="584"/>
      <c r="W5" s="584"/>
      <c r="X5" s="584"/>
      <c r="Y5" s="585"/>
      <c r="Z5" s="586">
        <v>31</v>
      </c>
      <c r="AA5" s="586"/>
      <c r="AB5" s="586"/>
      <c r="AC5" s="586"/>
      <c r="AD5" s="587">
        <v>6969474</v>
      </c>
      <c r="AE5" s="587"/>
      <c r="AF5" s="587"/>
      <c r="AG5" s="587"/>
      <c r="AH5" s="587"/>
      <c r="AI5" s="587"/>
      <c r="AJ5" s="587"/>
      <c r="AK5" s="587"/>
      <c r="AL5" s="588">
        <v>59.6</v>
      </c>
      <c r="AM5" s="589"/>
      <c r="AN5" s="589"/>
      <c r="AO5" s="590"/>
      <c r="AP5" s="580" t="s">
        <v>316</v>
      </c>
      <c r="AQ5" s="581"/>
      <c r="AR5" s="581"/>
      <c r="AS5" s="581"/>
      <c r="AT5" s="581"/>
      <c r="AU5" s="581"/>
      <c r="AV5" s="581"/>
      <c r="AW5" s="581"/>
      <c r="AX5" s="581"/>
      <c r="AY5" s="581"/>
      <c r="AZ5" s="581"/>
      <c r="BA5" s="581"/>
      <c r="BB5" s="581"/>
      <c r="BC5" s="581"/>
      <c r="BD5" s="581"/>
      <c r="BE5" s="581"/>
      <c r="BF5" s="582"/>
      <c r="BG5" s="591">
        <v>6942038</v>
      </c>
      <c r="BH5" s="370"/>
      <c r="BI5" s="370"/>
      <c r="BJ5" s="370"/>
      <c r="BK5" s="370"/>
      <c r="BL5" s="370"/>
      <c r="BM5" s="370"/>
      <c r="BN5" s="592"/>
      <c r="BO5" s="593">
        <v>97.2</v>
      </c>
      <c r="BP5" s="593"/>
      <c r="BQ5" s="593"/>
      <c r="BR5" s="593"/>
      <c r="BS5" s="594">
        <v>127595</v>
      </c>
      <c r="BT5" s="594"/>
      <c r="BU5" s="594"/>
      <c r="BV5" s="594"/>
      <c r="BW5" s="594"/>
      <c r="BX5" s="594"/>
      <c r="BY5" s="594"/>
      <c r="BZ5" s="594"/>
      <c r="CA5" s="594"/>
      <c r="CB5" s="595"/>
      <c r="CD5" s="364" t="s">
        <v>312</v>
      </c>
      <c r="CE5" s="365"/>
      <c r="CF5" s="365"/>
      <c r="CG5" s="365"/>
      <c r="CH5" s="365"/>
      <c r="CI5" s="365"/>
      <c r="CJ5" s="365"/>
      <c r="CK5" s="365"/>
      <c r="CL5" s="365"/>
      <c r="CM5" s="365"/>
      <c r="CN5" s="365"/>
      <c r="CO5" s="365"/>
      <c r="CP5" s="365"/>
      <c r="CQ5" s="407"/>
      <c r="CR5" s="364" t="s">
        <v>319</v>
      </c>
      <c r="CS5" s="365"/>
      <c r="CT5" s="365"/>
      <c r="CU5" s="365"/>
      <c r="CV5" s="365"/>
      <c r="CW5" s="365"/>
      <c r="CX5" s="365"/>
      <c r="CY5" s="407"/>
      <c r="CZ5" s="364" t="s">
        <v>192</v>
      </c>
      <c r="DA5" s="365"/>
      <c r="DB5" s="365"/>
      <c r="DC5" s="407"/>
      <c r="DD5" s="364" t="s">
        <v>321</v>
      </c>
      <c r="DE5" s="365"/>
      <c r="DF5" s="365"/>
      <c r="DG5" s="365"/>
      <c r="DH5" s="365"/>
      <c r="DI5" s="365"/>
      <c r="DJ5" s="365"/>
      <c r="DK5" s="365"/>
      <c r="DL5" s="365"/>
      <c r="DM5" s="365"/>
      <c r="DN5" s="365"/>
      <c r="DO5" s="365"/>
      <c r="DP5" s="407"/>
      <c r="DQ5" s="364" t="s">
        <v>323</v>
      </c>
      <c r="DR5" s="365"/>
      <c r="DS5" s="365"/>
      <c r="DT5" s="365"/>
      <c r="DU5" s="365"/>
      <c r="DV5" s="365"/>
      <c r="DW5" s="365"/>
      <c r="DX5" s="365"/>
      <c r="DY5" s="365"/>
      <c r="DZ5" s="365"/>
      <c r="EA5" s="365"/>
      <c r="EB5" s="365"/>
      <c r="EC5" s="407"/>
    </row>
    <row r="6" spans="2:143" ht="11.25" customHeight="1" x14ac:dyDescent="0.2">
      <c r="B6" s="596" t="s">
        <v>324</v>
      </c>
      <c r="C6" s="485"/>
      <c r="D6" s="485"/>
      <c r="E6" s="485"/>
      <c r="F6" s="485"/>
      <c r="G6" s="485"/>
      <c r="H6" s="485"/>
      <c r="I6" s="485"/>
      <c r="J6" s="485"/>
      <c r="K6" s="485"/>
      <c r="L6" s="485"/>
      <c r="M6" s="485"/>
      <c r="N6" s="485"/>
      <c r="O6" s="485"/>
      <c r="P6" s="485"/>
      <c r="Q6" s="597"/>
      <c r="R6" s="591">
        <v>217882</v>
      </c>
      <c r="S6" s="370"/>
      <c r="T6" s="370"/>
      <c r="U6" s="370"/>
      <c r="V6" s="370"/>
      <c r="W6" s="370"/>
      <c r="X6" s="370"/>
      <c r="Y6" s="592"/>
      <c r="Z6" s="593">
        <v>0.9</v>
      </c>
      <c r="AA6" s="593"/>
      <c r="AB6" s="593"/>
      <c r="AC6" s="593"/>
      <c r="AD6" s="594">
        <v>217882</v>
      </c>
      <c r="AE6" s="594"/>
      <c r="AF6" s="594"/>
      <c r="AG6" s="594"/>
      <c r="AH6" s="594"/>
      <c r="AI6" s="594"/>
      <c r="AJ6" s="594"/>
      <c r="AK6" s="594"/>
      <c r="AL6" s="598">
        <v>1.9</v>
      </c>
      <c r="AM6" s="376"/>
      <c r="AN6" s="376"/>
      <c r="AO6" s="599"/>
      <c r="AP6" s="596" t="s">
        <v>109</v>
      </c>
      <c r="AQ6" s="485"/>
      <c r="AR6" s="485"/>
      <c r="AS6" s="485"/>
      <c r="AT6" s="485"/>
      <c r="AU6" s="485"/>
      <c r="AV6" s="485"/>
      <c r="AW6" s="485"/>
      <c r="AX6" s="485"/>
      <c r="AY6" s="485"/>
      <c r="AZ6" s="485"/>
      <c r="BA6" s="485"/>
      <c r="BB6" s="485"/>
      <c r="BC6" s="485"/>
      <c r="BD6" s="485"/>
      <c r="BE6" s="485"/>
      <c r="BF6" s="597"/>
      <c r="BG6" s="591">
        <v>6942038</v>
      </c>
      <c r="BH6" s="370"/>
      <c r="BI6" s="370"/>
      <c r="BJ6" s="370"/>
      <c r="BK6" s="370"/>
      <c r="BL6" s="370"/>
      <c r="BM6" s="370"/>
      <c r="BN6" s="592"/>
      <c r="BO6" s="593">
        <v>97.2</v>
      </c>
      <c r="BP6" s="593"/>
      <c r="BQ6" s="593"/>
      <c r="BR6" s="593"/>
      <c r="BS6" s="594">
        <v>127595</v>
      </c>
      <c r="BT6" s="594"/>
      <c r="BU6" s="594"/>
      <c r="BV6" s="594"/>
      <c r="BW6" s="594"/>
      <c r="BX6" s="594"/>
      <c r="BY6" s="594"/>
      <c r="BZ6" s="594"/>
      <c r="CA6" s="594"/>
      <c r="CB6" s="595"/>
      <c r="CD6" s="580" t="s">
        <v>325</v>
      </c>
      <c r="CE6" s="581"/>
      <c r="CF6" s="581"/>
      <c r="CG6" s="581"/>
      <c r="CH6" s="581"/>
      <c r="CI6" s="581"/>
      <c r="CJ6" s="581"/>
      <c r="CK6" s="581"/>
      <c r="CL6" s="581"/>
      <c r="CM6" s="581"/>
      <c r="CN6" s="581"/>
      <c r="CO6" s="581"/>
      <c r="CP6" s="581"/>
      <c r="CQ6" s="582"/>
      <c r="CR6" s="591">
        <v>174831</v>
      </c>
      <c r="CS6" s="370"/>
      <c r="CT6" s="370"/>
      <c r="CU6" s="370"/>
      <c r="CV6" s="370"/>
      <c r="CW6" s="370"/>
      <c r="CX6" s="370"/>
      <c r="CY6" s="592"/>
      <c r="CZ6" s="588">
        <v>0.8</v>
      </c>
      <c r="DA6" s="589"/>
      <c r="DB6" s="589"/>
      <c r="DC6" s="600"/>
      <c r="DD6" s="601" t="s">
        <v>198</v>
      </c>
      <c r="DE6" s="370"/>
      <c r="DF6" s="370"/>
      <c r="DG6" s="370"/>
      <c r="DH6" s="370"/>
      <c r="DI6" s="370"/>
      <c r="DJ6" s="370"/>
      <c r="DK6" s="370"/>
      <c r="DL6" s="370"/>
      <c r="DM6" s="370"/>
      <c r="DN6" s="370"/>
      <c r="DO6" s="370"/>
      <c r="DP6" s="592"/>
      <c r="DQ6" s="601">
        <v>174831</v>
      </c>
      <c r="DR6" s="370"/>
      <c r="DS6" s="370"/>
      <c r="DT6" s="370"/>
      <c r="DU6" s="370"/>
      <c r="DV6" s="370"/>
      <c r="DW6" s="370"/>
      <c r="DX6" s="370"/>
      <c r="DY6" s="370"/>
      <c r="DZ6" s="370"/>
      <c r="EA6" s="370"/>
      <c r="EB6" s="370"/>
      <c r="EC6" s="602"/>
    </row>
    <row r="7" spans="2:143" ht="11.25" customHeight="1" x14ac:dyDescent="0.2">
      <c r="B7" s="596" t="s">
        <v>44</v>
      </c>
      <c r="C7" s="485"/>
      <c r="D7" s="485"/>
      <c r="E7" s="485"/>
      <c r="F7" s="485"/>
      <c r="G7" s="485"/>
      <c r="H7" s="485"/>
      <c r="I7" s="485"/>
      <c r="J7" s="485"/>
      <c r="K7" s="485"/>
      <c r="L7" s="485"/>
      <c r="M7" s="485"/>
      <c r="N7" s="485"/>
      <c r="O7" s="485"/>
      <c r="P7" s="485"/>
      <c r="Q7" s="597"/>
      <c r="R7" s="591">
        <v>1452</v>
      </c>
      <c r="S7" s="370"/>
      <c r="T7" s="370"/>
      <c r="U7" s="370"/>
      <c r="V7" s="370"/>
      <c r="W7" s="370"/>
      <c r="X7" s="370"/>
      <c r="Y7" s="592"/>
      <c r="Z7" s="593">
        <v>0</v>
      </c>
      <c r="AA7" s="593"/>
      <c r="AB7" s="593"/>
      <c r="AC7" s="593"/>
      <c r="AD7" s="594">
        <v>1452</v>
      </c>
      <c r="AE7" s="594"/>
      <c r="AF7" s="594"/>
      <c r="AG7" s="594"/>
      <c r="AH7" s="594"/>
      <c r="AI7" s="594"/>
      <c r="AJ7" s="594"/>
      <c r="AK7" s="594"/>
      <c r="AL7" s="598">
        <v>0</v>
      </c>
      <c r="AM7" s="376"/>
      <c r="AN7" s="376"/>
      <c r="AO7" s="599"/>
      <c r="AP7" s="596" t="s">
        <v>326</v>
      </c>
      <c r="AQ7" s="485"/>
      <c r="AR7" s="485"/>
      <c r="AS7" s="485"/>
      <c r="AT7" s="485"/>
      <c r="AU7" s="485"/>
      <c r="AV7" s="485"/>
      <c r="AW7" s="485"/>
      <c r="AX7" s="485"/>
      <c r="AY7" s="485"/>
      <c r="AZ7" s="485"/>
      <c r="BA7" s="485"/>
      <c r="BB7" s="485"/>
      <c r="BC7" s="485"/>
      <c r="BD7" s="485"/>
      <c r="BE7" s="485"/>
      <c r="BF7" s="597"/>
      <c r="BG7" s="591">
        <v>2922012</v>
      </c>
      <c r="BH7" s="370"/>
      <c r="BI7" s="370"/>
      <c r="BJ7" s="370"/>
      <c r="BK7" s="370"/>
      <c r="BL7" s="370"/>
      <c r="BM7" s="370"/>
      <c r="BN7" s="592"/>
      <c r="BO7" s="593">
        <v>40.9</v>
      </c>
      <c r="BP7" s="593"/>
      <c r="BQ7" s="593"/>
      <c r="BR7" s="593"/>
      <c r="BS7" s="594">
        <v>127595</v>
      </c>
      <c r="BT7" s="594"/>
      <c r="BU7" s="594"/>
      <c r="BV7" s="594"/>
      <c r="BW7" s="594"/>
      <c r="BX7" s="594"/>
      <c r="BY7" s="594"/>
      <c r="BZ7" s="594"/>
      <c r="CA7" s="594"/>
      <c r="CB7" s="595"/>
      <c r="CD7" s="596" t="s">
        <v>329</v>
      </c>
      <c r="CE7" s="485"/>
      <c r="CF7" s="485"/>
      <c r="CG7" s="485"/>
      <c r="CH7" s="485"/>
      <c r="CI7" s="485"/>
      <c r="CJ7" s="485"/>
      <c r="CK7" s="485"/>
      <c r="CL7" s="485"/>
      <c r="CM7" s="485"/>
      <c r="CN7" s="485"/>
      <c r="CO7" s="485"/>
      <c r="CP7" s="485"/>
      <c r="CQ7" s="597"/>
      <c r="CR7" s="591">
        <v>2075961</v>
      </c>
      <c r="CS7" s="370"/>
      <c r="CT7" s="370"/>
      <c r="CU7" s="370"/>
      <c r="CV7" s="370"/>
      <c r="CW7" s="370"/>
      <c r="CX7" s="370"/>
      <c r="CY7" s="592"/>
      <c r="CZ7" s="593">
        <v>9.8000000000000007</v>
      </c>
      <c r="DA7" s="593"/>
      <c r="DB7" s="593"/>
      <c r="DC7" s="593"/>
      <c r="DD7" s="601">
        <v>29155</v>
      </c>
      <c r="DE7" s="370"/>
      <c r="DF7" s="370"/>
      <c r="DG7" s="370"/>
      <c r="DH7" s="370"/>
      <c r="DI7" s="370"/>
      <c r="DJ7" s="370"/>
      <c r="DK7" s="370"/>
      <c r="DL7" s="370"/>
      <c r="DM7" s="370"/>
      <c r="DN7" s="370"/>
      <c r="DO7" s="370"/>
      <c r="DP7" s="592"/>
      <c r="DQ7" s="601">
        <v>1852289</v>
      </c>
      <c r="DR7" s="370"/>
      <c r="DS7" s="370"/>
      <c r="DT7" s="370"/>
      <c r="DU7" s="370"/>
      <c r="DV7" s="370"/>
      <c r="DW7" s="370"/>
      <c r="DX7" s="370"/>
      <c r="DY7" s="370"/>
      <c r="DZ7" s="370"/>
      <c r="EA7" s="370"/>
      <c r="EB7" s="370"/>
      <c r="EC7" s="602"/>
    </row>
    <row r="8" spans="2:143" ht="11.25" customHeight="1" x14ac:dyDescent="0.2">
      <c r="B8" s="596" t="s">
        <v>330</v>
      </c>
      <c r="C8" s="485"/>
      <c r="D8" s="485"/>
      <c r="E8" s="485"/>
      <c r="F8" s="485"/>
      <c r="G8" s="485"/>
      <c r="H8" s="485"/>
      <c r="I8" s="485"/>
      <c r="J8" s="485"/>
      <c r="K8" s="485"/>
      <c r="L8" s="485"/>
      <c r="M8" s="485"/>
      <c r="N8" s="485"/>
      <c r="O8" s="485"/>
      <c r="P8" s="485"/>
      <c r="Q8" s="597"/>
      <c r="R8" s="591">
        <v>33718</v>
      </c>
      <c r="S8" s="370"/>
      <c r="T8" s="370"/>
      <c r="U8" s="370"/>
      <c r="V8" s="370"/>
      <c r="W8" s="370"/>
      <c r="X8" s="370"/>
      <c r="Y8" s="592"/>
      <c r="Z8" s="593">
        <v>0.1</v>
      </c>
      <c r="AA8" s="593"/>
      <c r="AB8" s="593"/>
      <c r="AC8" s="593"/>
      <c r="AD8" s="594">
        <v>33718</v>
      </c>
      <c r="AE8" s="594"/>
      <c r="AF8" s="594"/>
      <c r="AG8" s="594"/>
      <c r="AH8" s="594"/>
      <c r="AI8" s="594"/>
      <c r="AJ8" s="594"/>
      <c r="AK8" s="594"/>
      <c r="AL8" s="598">
        <v>0.3</v>
      </c>
      <c r="AM8" s="376"/>
      <c r="AN8" s="376"/>
      <c r="AO8" s="599"/>
      <c r="AP8" s="596" t="s">
        <v>122</v>
      </c>
      <c r="AQ8" s="485"/>
      <c r="AR8" s="485"/>
      <c r="AS8" s="485"/>
      <c r="AT8" s="485"/>
      <c r="AU8" s="485"/>
      <c r="AV8" s="485"/>
      <c r="AW8" s="485"/>
      <c r="AX8" s="485"/>
      <c r="AY8" s="485"/>
      <c r="AZ8" s="485"/>
      <c r="BA8" s="485"/>
      <c r="BB8" s="485"/>
      <c r="BC8" s="485"/>
      <c r="BD8" s="485"/>
      <c r="BE8" s="485"/>
      <c r="BF8" s="597"/>
      <c r="BG8" s="591">
        <v>82692</v>
      </c>
      <c r="BH8" s="370"/>
      <c r="BI8" s="370"/>
      <c r="BJ8" s="370"/>
      <c r="BK8" s="370"/>
      <c r="BL8" s="370"/>
      <c r="BM8" s="370"/>
      <c r="BN8" s="592"/>
      <c r="BO8" s="593">
        <v>1.2</v>
      </c>
      <c r="BP8" s="593"/>
      <c r="BQ8" s="593"/>
      <c r="BR8" s="593"/>
      <c r="BS8" s="594" t="s">
        <v>198</v>
      </c>
      <c r="BT8" s="594"/>
      <c r="BU8" s="594"/>
      <c r="BV8" s="594"/>
      <c r="BW8" s="594"/>
      <c r="BX8" s="594"/>
      <c r="BY8" s="594"/>
      <c r="BZ8" s="594"/>
      <c r="CA8" s="594"/>
      <c r="CB8" s="595"/>
      <c r="CD8" s="596" t="s">
        <v>332</v>
      </c>
      <c r="CE8" s="485"/>
      <c r="CF8" s="485"/>
      <c r="CG8" s="485"/>
      <c r="CH8" s="485"/>
      <c r="CI8" s="485"/>
      <c r="CJ8" s="485"/>
      <c r="CK8" s="485"/>
      <c r="CL8" s="485"/>
      <c r="CM8" s="485"/>
      <c r="CN8" s="485"/>
      <c r="CO8" s="485"/>
      <c r="CP8" s="485"/>
      <c r="CQ8" s="597"/>
      <c r="CR8" s="591">
        <v>7321968</v>
      </c>
      <c r="CS8" s="370"/>
      <c r="CT8" s="370"/>
      <c r="CU8" s="370"/>
      <c r="CV8" s="370"/>
      <c r="CW8" s="370"/>
      <c r="CX8" s="370"/>
      <c r="CY8" s="592"/>
      <c r="CZ8" s="593">
        <v>34.5</v>
      </c>
      <c r="DA8" s="593"/>
      <c r="DB8" s="593"/>
      <c r="DC8" s="593"/>
      <c r="DD8" s="601">
        <v>87201</v>
      </c>
      <c r="DE8" s="370"/>
      <c r="DF8" s="370"/>
      <c r="DG8" s="370"/>
      <c r="DH8" s="370"/>
      <c r="DI8" s="370"/>
      <c r="DJ8" s="370"/>
      <c r="DK8" s="370"/>
      <c r="DL8" s="370"/>
      <c r="DM8" s="370"/>
      <c r="DN8" s="370"/>
      <c r="DO8" s="370"/>
      <c r="DP8" s="592"/>
      <c r="DQ8" s="601">
        <v>3899557</v>
      </c>
      <c r="DR8" s="370"/>
      <c r="DS8" s="370"/>
      <c r="DT8" s="370"/>
      <c r="DU8" s="370"/>
      <c r="DV8" s="370"/>
      <c r="DW8" s="370"/>
      <c r="DX8" s="370"/>
      <c r="DY8" s="370"/>
      <c r="DZ8" s="370"/>
      <c r="EA8" s="370"/>
      <c r="EB8" s="370"/>
      <c r="EC8" s="602"/>
    </row>
    <row r="9" spans="2:143" ht="11.25" customHeight="1" x14ac:dyDescent="0.2">
      <c r="B9" s="596" t="s">
        <v>333</v>
      </c>
      <c r="C9" s="485"/>
      <c r="D9" s="485"/>
      <c r="E9" s="485"/>
      <c r="F9" s="485"/>
      <c r="G9" s="485"/>
      <c r="H9" s="485"/>
      <c r="I9" s="485"/>
      <c r="J9" s="485"/>
      <c r="K9" s="485"/>
      <c r="L9" s="485"/>
      <c r="M9" s="485"/>
      <c r="N9" s="485"/>
      <c r="O9" s="485"/>
      <c r="P9" s="485"/>
      <c r="Q9" s="597"/>
      <c r="R9" s="591">
        <v>39014</v>
      </c>
      <c r="S9" s="370"/>
      <c r="T9" s="370"/>
      <c r="U9" s="370"/>
      <c r="V9" s="370"/>
      <c r="W9" s="370"/>
      <c r="X9" s="370"/>
      <c r="Y9" s="592"/>
      <c r="Z9" s="593">
        <v>0.2</v>
      </c>
      <c r="AA9" s="593"/>
      <c r="AB9" s="593"/>
      <c r="AC9" s="593"/>
      <c r="AD9" s="594">
        <v>39014</v>
      </c>
      <c r="AE9" s="594"/>
      <c r="AF9" s="594"/>
      <c r="AG9" s="594"/>
      <c r="AH9" s="594"/>
      <c r="AI9" s="594"/>
      <c r="AJ9" s="594"/>
      <c r="AK9" s="594"/>
      <c r="AL9" s="598">
        <v>0.3</v>
      </c>
      <c r="AM9" s="376"/>
      <c r="AN9" s="376"/>
      <c r="AO9" s="599"/>
      <c r="AP9" s="596" t="s">
        <v>335</v>
      </c>
      <c r="AQ9" s="485"/>
      <c r="AR9" s="485"/>
      <c r="AS9" s="485"/>
      <c r="AT9" s="485"/>
      <c r="AU9" s="485"/>
      <c r="AV9" s="485"/>
      <c r="AW9" s="485"/>
      <c r="AX9" s="485"/>
      <c r="AY9" s="485"/>
      <c r="AZ9" s="485"/>
      <c r="BA9" s="485"/>
      <c r="BB9" s="485"/>
      <c r="BC9" s="485"/>
      <c r="BD9" s="485"/>
      <c r="BE9" s="485"/>
      <c r="BF9" s="597"/>
      <c r="BG9" s="591">
        <v>2332027</v>
      </c>
      <c r="BH9" s="370"/>
      <c r="BI9" s="370"/>
      <c r="BJ9" s="370"/>
      <c r="BK9" s="370"/>
      <c r="BL9" s="370"/>
      <c r="BM9" s="370"/>
      <c r="BN9" s="592"/>
      <c r="BO9" s="593">
        <v>32.6</v>
      </c>
      <c r="BP9" s="593"/>
      <c r="BQ9" s="593"/>
      <c r="BR9" s="593"/>
      <c r="BS9" s="594" t="s">
        <v>198</v>
      </c>
      <c r="BT9" s="594"/>
      <c r="BU9" s="594"/>
      <c r="BV9" s="594"/>
      <c r="BW9" s="594"/>
      <c r="BX9" s="594"/>
      <c r="BY9" s="594"/>
      <c r="BZ9" s="594"/>
      <c r="CA9" s="594"/>
      <c r="CB9" s="595"/>
      <c r="CD9" s="596" t="s">
        <v>337</v>
      </c>
      <c r="CE9" s="485"/>
      <c r="CF9" s="485"/>
      <c r="CG9" s="485"/>
      <c r="CH9" s="485"/>
      <c r="CI9" s="485"/>
      <c r="CJ9" s="485"/>
      <c r="CK9" s="485"/>
      <c r="CL9" s="485"/>
      <c r="CM9" s="485"/>
      <c r="CN9" s="485"/>
      <c r="CO9" s="485"/>
      <c r="CP9" s="485"/>
      <c r="CQ9" s="597"/>
      <c r="CR9" s="591">
        <v>1358552</v>
      </c>
      <c r="CS9" s="370"/>
      <c r="CT9" s="370"/>
      <c r="CU9" s="370"/>
      <c r="CV9" s="370"/>
      <c r="CW9" s="370"/>
      <c r="CX9" s="370"/>
      <c r="CY9" s="592"/>
      <c r="CZ9" s="593">
        <v>6.4</v>
      </c>
      <c r="DA9" s="593"/>
      <c r="DB9" s="593"/>
      <c r="DC9" s="593"/>
      <c r="DD9" s="601">
        <v>24801</v>
      </c>
      <c r="DE9" s="370"/>
      <c r="DF9" s="370"/>
      <c r="DG9" s="370"/>
      <c r="DH9" s="370"/>
      <c r="DI9" s="370"/>
      <c r="DJ9" s="370"/>
      <c r="DK9" s="370"/>
      <c r="DL9" s="370"/>
      <c r="DM9" s="370"/>
      <c r="DN9" s="370"/>
      <c r="DO9" s="370"/>
      <c r="DP9" s="592"/>
      <c r="DQ9" s="601">
        <v>1098374</v>
      </c>
      <c r="DR9" s="370"/>
      <c r="DS9" s="370"/>
      <c r="DT9" s="370"/>
      <c r="DU9" s="370"/>
      <c r="DV9" s="370"/>
      <c r="DW9" s="370"/>
      <c r="DX9" s="370"/>
      <c r="DY9" s="370"/>
      <c r="DZ9" s="370"/>
      <c r="EA9" s="370"/>
      <c r="EB9" s="370"/>
      <c r="EC9" s="602"/>
    </row>
    <row r="10" spans="2:143" ht="11.25" customHeight="1" x14ac:dyDescent="0.2">
      <c r="B10" s="596" t="s">
        <v>128</v>
      </c>
      <c r="C10" s="485"/>
      <c r="D10" s="485"/>
      <c r="E10" s="485"/>
      <c r="F10" s="485"/>
      <c r="G10" s="485"/>
      <c r="H10" s="485"/>
      <c r="I10" s="485"/>
      <c r="J10" s="485"/>
      <c r="K10" s="485"/>
      <c r="L10" s="485"/>
      <c r="M10" s="485"/>
      <c r="N10" s="485"/>
      <c r="O10" s="485"/>
      <c r="P10" s="485"/>
      <c r="Q10" s="597"/>
      <c r="R10" s="591" t="s">
        <v>198</v>
      </c>
      <c r="S10" s="370"/>
      <c r="T10" s="370"/>
      <c r="U10" s="370"/>
      <c r="V10" s="370"/>
      <c r="W10" s="370"/>
      <c r="X10" s="370"/>
      <c r="Y10" s="592"/>
      <c r="Z10" s="593" t="s">
        <v>198</v>
      </c>
      <c r="AA10" s="593"/>
      <c r="AB10" s="593"/>
      <c r="AC10" s="593"/>
      <c r="AD10" s="594" t="s">
        <v>198</v>
      </c>
      <c r="AE10" s="594"/>
      <c r="AF10" s="594"/>
      <c r="AG10" s="594"/>
      <c r="AH10" s="594"/>
      <c r="AI10" s="594"/>
      <c r="AJ10" s="594"/>
      <c r="AK10" s="594"/>
      <c r="AL10" s="598" t="s">
        <v>198</v>
      </c>
      <c r="AM10" s="376"/>
      <c r="AN10" s="376"/>
      <c r="AO10" s="599"/>
      <c r="AP10" s="596" t="s">
        <v>188</v>
      </c>
      <c r="AQ10" s="485"/>
      <c r="AR10" s="485"/>
      <c r="AS10" s="485"/>
      <c r="AT10" s="485"/>
      <c r="AU10" s="485"/>
      <c r="AV10" s="485"/>
      <c r="AW10" s="485"/>
      <c r="AX10" s="485"/>
      <c r="AY10" s="485"/>
      <c r="AZ10" s="485"/>
      <c r="BA10" s="485"/>
      <c r="BB10" s="485"/>
      <c r="BC10" s="485"/>
      <c r="BD10" s="485"/>
      <c r="BE10" s="485"/>
      <c r="BF10" s="597"/>
      <c r="BG10" s="591">
        <v>161575</v>
      </c>
      <c r="BH10" s="370"/>
      <c r="BI10" s="370"/>
      <c r="BJ10" s="370"/>
      <c r="BK10" s="370"/>
      <c r="BL10" s="370"/>
      <c r="BM10" s="370"/>
      <c r="BN10" s="592"/>
      <c r="BO10" s="593">
        <v>2.2999999999999998</v>
      </c>
      <c r="BP10" s="593"/>
      <c r="BQ10" s="593"/>
      <c r="BR10" s="593"/>
      <c r="BS10" s="594">
        <v>26858</v>
      </c>
      <c r="BT10" s="594"/>
      <c r="BU10" s="594"/>
      <c r="BV10" s="594"/>
      <c r="BW10" s="594"/>
      <c r="BX10" s="594"/>
      <c r="BY10" s="594"/>
      <c r="BZ10" s="594"/>
      <c r="CA10" s="594"/>
      <c r="CB10" s="595"/>
      <c r="CD10" s="596" t="s">
        <v>227</v>
      </c>
      <c r="CE10" s="485"/>
      <c r="CF10" s="485"/>
      <c r="CG10" s="485"/>
      <c r="CH10" s="485"/>
      <c r="CI10" s="485"/>
      <c r="CJ10" s="485"/>
      <c r="CK10" s="485"/>
      <c r="CL10" s="485"/>
      <c r="CM10" s="485"/>
      <c r="CN10" s="485"/>
      <c r="CO10" s="485"/>
      <c r="CP10" s="485"/>
      <c r="CQ10" s="597"/>
      <c r="CR10" s="591" t="s">
        <v>198</v>
      </c>
      <c r="CS10" s="370"/>
      <c r="CT10" s="370"/>
      <c r="CU10" s="370"/>
      <c r="CV10" s="370"/>
      <c r="CW10" s="370"/>
      <c r="CX10" s="370"/>
      <c r="CY10" s="592"/>
      <c r="CZ10" s="593" t="s">
        <v>198</v>
      </c>
      <c r="DA10" s="593"/>
      <c r="DB10" s="593"/>
      <c r="DC10" s="593"/>
      <c r="DD10" s="601" t="s">
        <v>198</v>
      </c>
      <c r="DE10" s="370"/>
      <c r="DF10" s="370"/>
      <c r="DG10" s="370"/>
      <c r="DH10" s="370"/>
      <c r="DI10" s="370"/>
      <c r="DJ10" s="370"/>
      <c r="DK10" s="370"/>
      <c r="DL10" s="370"/>
      <c r="DM10" s="370"/>
      <c r="DN10" s="370"/>
      <c r="DO10" s="370"/>
      <c r="DP10" s="592"/>
      <c r="DQ10" s="601" t="s">
        <v>198</v>
      </c>
      <c r="DR10" s="370"/>
      <c r="DS10" s="370"/>
      <c r="DT10" s="370"/>
      <c r="DU10" s="370"/>
      <c r="DV10" s="370"/>
      <c r="DW10" s="370"/>
      <c r="DX10" s="370"/>
      <c r="DY10" s="370"/>
      <c r="DZ10" s="370"/>
      <c r="EA10" s="370"/>
      <c r="EB10" s="370"/>
      <c r="EC10" s="602"/>
    </row>
    <row r="11" spans="2:143" ht="11.25" customHeight="1" x14ac:dyDescent="0.2">
      <c r="B11" s="596" t="s">
        <v>107</v>
      </c>
      <c r="C11" s="485"/>
      <c r="D11" s="485"/>
      <c r="E11" s="485"/>
      <c r="F11" s="485"/>
      <c r="G11" s="485"/>
      <c r="H11" s="485"/>
      <c r="I11" s="485"/>
      <c r="J11" s="485"/>
      <c r="K11" s="485"/>
      <c r="L11" s="485"/>
      <c r="M11" s="485"/>
      <c r="N11" s="485"/>
      <c r="O11" s="485"/>
      <c r="P11" s="485"/>
      <c r="Q11" s="597"/>
      <c r="R11" s="591">
        <v>1106457</v>
      </c>
      <c r="S11" s="370"/>
      <c r="T11" s="370"/>
      <c r="U11" s="370"/>
      <c r="V11" s="370"/>
      <c r="W11" s="370"/>
      <c r="X11" s="370"/>
      <c r="Y11" s="592"/>
      <c r="Z11" s="598">
        <v>4.8</v>
      </c>
      <c r="AA11" s="376"/>
      <c r="AB11" s="376"/>
      <c r="AC11" s="603"/>
      <c r="AD11" s="601">
        <v>1106457</v>
      </c>
      <c r="AE11" s="370"/>
      <c r="AF11" s="370"/>
      <c r="AG11" s="370"/>
      <c r="AH11" s="370"/>
      <c r="AI11" s="370"/>
      <c r="AJ11" s="370"/>
      <c r="AK11" s="592"/>
      <c r="AL11" s="598">
        <v>9.5</v>
      </c>
      <c r="AM11" s="376"/>
      <c r="AN11" s="376"/>
      <c r="AO11" s="599"/>
      <c r="AP11" s="596" t="s">
        <v>339</v>
      </c>
      <c r="AQ11" s="485"/>
      <c r="AR11" s="485"/>
      <c r="AS11" s="485"/>
      <c r="AT11" s="485"/>
      <c r="AU11" s="485"/>
      <c r="AV11" s="485"/>
      <c r="AW11" s="485"/>
      <c r="AX11" s="485"/>
      <c r="AY11" s="485"/>
      <c r="AZ11" s="485"/>
      <c r="BA11" s="485"/>
      <c r="BB11" s="485"/>
      <c r="BC11" s="485"/>
      <c r="BD11" s="485"/>
      <c r="BE11" s="485"/>
      <c r="BF11" s="597"/>
      <c r="BG11" s="591">
        <v>345718</v>
      </c>
      <c r="BH11" s="370"/>
      <c r="BI11" s="370"/>
      <c r="BJ11" s="370"/>
      <c r="BK11" s="370"/>
      <c r="BL11" s="370"/>
      <c r="BM11" s="370"/>
      <c r="BN11" s="592"/>
      <c r="BO11" s="593">
        <v>4.8</v>
      </c>
      <c r="BP11" s="593"/>
      <c r="BQ11" s="593"/>
      <c r="BR11" s="593"/>
      <c r="BS11" s="594">
        <v>100737</v>
      </c>
      <c r="BT11" s="594"/>
      <c r="BU11" s="594"/>
      <c r="BV11" s="594"/>
      <c r="BW11" s="594"/>
      <c r="BX11" s="594"/>
      <c r="BY11" s="594"/>
      <c r="BZ11" s="594"/>
      <c r="CA11" s="594"/>
      <c r="CB11" s="595"/>
      <c r="CD11" s="596" t="s">
        <v>342</v>
      </c>
      <c r="CE11" s="485"/>
      <c r="CF11" s="485"/>
      <c r="CG11" s="485"/>
      <c r="CH11" s="485"/>
      <c r="CI11" s="485"/>
      <c r="CJ11" s="485"/>
      <c r="CK11" s="485"/>
      <c r="CL11" s="485"/>
      <c r="CM11" s="485"/>
      <c r="CN11" s="485"/>
      <c r="CO11" s="485"/>
      <c r="CP11" s="485"/>
      <c r="CQ11" s="597"/>
      <c r="CR11" s="591">
        <v>639619</v>
      </c>
      <c r="CS11" s="370"/>
      <c r="CT11" s="370"/>
      <c r="CU11" s="370"/>
      <c r="CV11" s="370"/>
      <c r="CW11" s="370"/>
      <c r="CX11" s="370"/>
      <c r="CY11" s="592"/>
      <c r="CZ11" s="593">
        <v>3</v>
      </c>
      <c r="DA11" s="593"/>
      <c r="DB11" s="593"/>
      <c r="DC11" s="593"/>
      <c r="DD11" s="601">
        <v>165478</v>
      </c>
      <c r="DE11" s="370"/>
      <c r="DF11" s="370"/>
      <c r="DG11" s="370"/>
      <c r="DH11" s="370"/>
      <c r="DI11" s="370"/>
      <c r="DJ11" s="370"/>
      <c r="DK11" s="370"/>
      <c r="DL11" s="370"/>
      <c r="DM11" s="370"/>
      <c r="DN11" s="370"/>
      <c r="DO11" s="370"/>
      <c r="DP11" s="592"/>
      <c r="DQ11" s="601">
        <v>378288</v>
      </c>
      <c r="DR11" s="370"/>
      <c r="DS11" s="370"/>
      <c r="DT11" s="370"/>
      <c r="DU11" s="370"/>
      <c r="DV11" s="370"/>
      <c r="DW11" s="370"/>
      <c r="DX11" s="370"/>
      <c r="DY11" s="370"/>
      <c r="DZ11" s="370"/>
      <c r="EA11" s="370"/>
      <c r="EB11" s="370"/>
      <c r="EC11" s="602"/>
    </row>
    <row r="12" spans="2:143" ht="11.25" customHeight="1" x14ac:dyDescent="0.2">
      <c r="B12" s="596" t="s">
        <v>146</v>
      </c>
      <c r="C12" s="485"/>
      <c r="D12" s="485"/>
      <c r="E12" s="485"/>
      <c r="F12" s="485"/>
      <c r="G12" s="485"/>
      <c r="H12" s="485"/>
      <c r="I12" s="485"/>
      <c r="J12" s="485"/>
      <c r="K12" s="485"/>
      <c r="L12" s="485"/>
      <c r="M12" s="485"/>
      <c r="N12" s="485"/>
      <c r="O12" s="485"/>
      <c r="P12" s="485"/>
      <c r="Q12" s="597"/>
      <c r="R12" s="591">
        <v>81308</v>
      </c>
      <c r="S12" s="370"/>
      <c r="T12" s="370"/>
      <c r="U12" s="370"/>
      <c r="V12" s="370"/>
      <c r="W12" s="370"/>
      <c r="X12" s="370"/>
      <c r="Y12" s="592"/>
      <c r="Z12" s="593">
        <v>0.4</v>
      </c>
      <c r="AA12" s="593"/>
      <c r="AB12" s="593"/>
      <c r="AC12" s="593"/>
      <c r="AD12" s="594">
        <v>81308</v>
      </c>
      <c r="AE12" s="594"/>
      <c r="AF12" s="594"/>
      <c r="AG12" s="594"/>
      <c r="AH12" s="594"/>
      <c r="AI12" s="594"/>
      <c r="AJ12" s="594"/>
      <c r="AK12" s="594"/>
      <c r="AL12" s="598">
        <v>0.7</v>
      </c>
      <c r="AM12" s="376"/>
      <c r="AN12" s="376"/>
      <c r="AO12" s="599"/>
      <c r="AP12" s="596" t="s">
        <v>343</v>
      </c>
      <c r="AQ12" s="485"/>
      <c r="AR12" s="485"/>
      <c r="AS12" s="485"/>
      <c r="AT12" s="485"/>
      <c r="AU12" s="485"/>
      <c r="AV12" s="485"/>
      <c r="AW12" s="485"/>
      <c r="AX12" s="485"/>
      <c r="AY12" s="485"/>
      <c r="AZ12" s="485"/>
      <c r="BA12" s="485"/>
      <c r="BB12" s="485"/>
      <c r="BC12" s="485"/>
      <c r="BD12" s="485"/>
      <c r="BE12" s="485"/>
      <c r="BF12" s="597"/>
      <c r="BG12" s="591">
        <v>3502901</v>
      </c>
      <c r="BH12" s="370"/>
      <c r="BI12" s="370"/>
      <c r="BJ12" s="370"/>
      <c r="BK12" s="370"/>
      <c r="BL12" s="370"/>
      <c r="BM12" s="370"/>
      <c r="BN12" s="592"/>
      <c r="BO12" s="593">
        <v>49</v>
      </c>
      <c r="BP12" s="593"/>
      <c r="BQ12" s="593"/>
      <c r="BR12" s="593"/>
      <c r="BS12" s="594" t="s">
        <v>198</v>
      </c>
      <c r="BT12" s="594"/>
      <c r="BU12" s="594"/>
      <c r="BV12" s="594"/>
      <c r="BW12" s="594"/>
      <c r="BX12" s="594"/>
      <c r="BY12" s="594"/>
      <c r="BZ12" s="594"/>
      <c r="CA12" s="594"/>
      <c r="CB12" s="595"/>
      <c r="CD12" s="596" t="s">
        <v>93</v>
      </c>
      <c r="CE12" s="485"/>
      <c r="CF12" s="485"/>
      <c r="CG12" s="485"/>
      <c r="CH12" s="485"/>
      <c r="CI12" s="485"/>
      <c r="CJ12" s="485"/>
      <c r="CK12" s="485"/>
      <c r="CL12" s="485"/>
      <c r="CM12" s="485"/>
      <c r="CN12" s="485"/>
      <c r="CO12" s="485"/>
      <c r="CP12" s="485"/>
      <c r="CQ12" s="597"/>
      <c r="CR12" s="591">
        <v>2133915</v>
      </c>
      <c r="CS12" s="370"/>
      <c r="CT12" s="370"/>
      <c r="CU12" s="370"/>
      <c r="CV12" s="370"/>
      <c r="CW12" s="370"/>
      <c r="CX12" s="370"/>
      <c r="CY12" s="592"/>
      <c r="CZ12" s="593">
        <v>10.1</v>
      </c>
      <c r="DA12" s="593"/>
      <c r="DB12" s="593"/>
      <c r="DC12" s="593"/>
      <c r="DD12" s="601">
        <v>48814</v>
      </c>
      <c r="DE12" s="370"/>
      <c r="DF12" s="370"/>
      <c r="DG12" s="370"/>
      <c r="DH12" s="370"/>
      <c r="DI12" s="370"/>
      <c r="DJ12" s="370"/>
      <c r="DK12" s="370"/>
      <c r="DL12" s="370"/>
      <c r="DM12" s="370"/>
      <c r="DN12" s="370"/>
      <c r="DO12" s="370"/>
      <c r="DP12" s="592"/>
      <c r="DQ12" s="601">
        <v>441001</v>
      </c>
      <c r="DR12" s="370"/>
      <c r="DS12" s="370"/>
      <c r="DT12" s="370"/>
      <c r="DU12" s="370"/>
      <c r="DV12" s="370"/>
      <c r="DW12" s="370"/>
      <c r="DX12" s="370"/>
      <c r="DY12" s="370"/>
      <c r="DZ12" s="370"/>
      <c r="EA12" s="370"/>
      <c r="EB12" s="370"/>
      <c r="EC12" s="602"/>
    </row>
    <row r="13" spans="2:143" ht="11.25" customHeight="1" x14ac:dyDescent="0.2">
      <c r="B13" s="596" t="s">
        <v>344</v>
      </c>
      <c r="C13" s="485"/>
      <c r="D13" s="485"/>
      <c r="E13" s="485"/>
      <c r="F13" s="485"/>
      <c r="G13" s="485"/>
      <c r="H13" s="485"/>
      <c r="I13" s="485"/>
      <c r="J13" s="485"/>
      <c r="K13" s="485"/>
      <c r="L13" s="485"/>
      <c r="M13" s="485"/>
      <c r="N13" s="485"/>
      <c r="O13" s="485"/>
      <c r="P13" s="485"/>
      <c r="Q13" s="597"/>
      <c r="R13" s="591" t="s">
        <v>198</v>
      </c>
      <c r="S13" s="370"/>
      <c r="T13" s="370"/>
      <c r="U13" s="370"/>
      <c r="V13" s="370"/>
      <c r="W13" s="370"/>
      <c r="X13" s="370"/>
      <c r="Y13" s="592"/>
      <c r="Z13" s="593" t="s">
        <v>198</v>
      </c>
      <c r="AA13" s="593"/>
      <c r="AB13" s="593"/>
      <c r="AC13" s="593"/>
      <c r="AD13" s="594" t="s">
        <v>198</v>
      </c>
      <c r="AE13" s="594"/>
      <c r="AF13" s="594"/>
      <c r="AG13" s="594"/>
      <c r="AH13" s="594"/>
      <c r="AI13" s="594"/>
      <c r="AJ13" s="594"/>
      <c r="AK13" s="594"/>
      <c r="AL13" s="598" t="s">
        <v>198</v>
      </c>
      <c r="AM13" s="376"/>
      <c r="AN13" s="376"/>
      <c r="AO13" s="599"/>
      <c r="AP13" s="596" t="s">
        <v>345</v>
      </c>
      <c r="AQ13" s="485"/>
      <c r="AR13" s="485"/>
      <c r="AS13" s="485"/>
      <c r="AT13" s="485"/>
      <c r="AU13" s="485"/>
      <c r="AV13" s="485"/>
      <c r="AW13" s="485"/>
      <c r="AX13" s="485"/>
      <c r="AY13" s="485"/>
      <c r="AZ13" s="485"/>
      <c r="BA13" s="485"/>
      <c r="BB13" s="485"/>
      <c r="BC13" s="485"/>
      <c r="BD13" s="485"/>
      <c r="BE13" s="485"/>
      <c r="BF13" s="597"/>
      <c r="BG13" s="591">
        <v>3493401</v>
      </c>
      <c r="BH13" s="370"/>
      <c r="BI13" s="370"/>
      <c r="BJ13" s="370"/>
      <c r="BK13" s="370"/>
      <c r="BL13" s="370"/>
      <c r="BM13" s="370"/>
      <c r="BN13" s="592"/>
      <c r="BO13" s="593">
        <v>48.9</v>
      </c>
      <c r="BP13" s="593"/>
      <c r="BQ13" s="593"/>
      <c r="BR13" s="593"/>
      <c r="BS13" s="594" t="s">
        <v>198</v>
      </c>
      <c r="BT13" s="594"/>
      <c r="BU13" s="594"/>
      <c r="BV13" s="594"/>
      <c r="BW13" s="594"/>
      <c r="BX13" s="594"/>
      <c r="BY13" s="594"/>
      <c r="BZ13" s="594"/>
      <c r="CA13" s="594"/>
      <c r="CB13" s="595"/>
      <c r="CD13" s="596" t="s">
        <v>347</v>
      </c>
      <c r="CE13" s="485"/>
      <c r="CF13" s="485"/>
      <c r="CG13" s="485"/>
      <c r="CH13" s="485"/>
      <c r="CI13" s="485"/>
      <c r="CJ13" s="485"/>
      <c r="CK13" s="485"/>
      <c r="CL13" s="485"/>
      <c r="CM13" s="485"/>
      <c r="CN13" s="485"/>
      <c r="CO13" s="485"/>
      <c r="CP13" s="485"/>
      <c r="CQ13" s="597"/>
      <c r="CR13" s="591">
        <v>2352504</v>
      </c>
      <c r="CS13" s="370"/>
      <c r="CT13" s="370"/>
      <c r="CU13" s="370"/>
      <c r="CV13" s="370"/>
      <c r="CW13" s="370"/>
      <c r="CX13" s="370"/>
      <c r="CY13" s="592"/>
      <c r="CZ13" s="593">
        <v>11.1</v>
      </c>
      <c r="DA13" s="593"/>
      <c r="DB13" s="593"/>
      <c r="DC13" s="593"/>
      <c r="DD13" s="601">
        <v>1041746</v>
      </c>
      <c r="DE13" s="370"/>
      <c r="DF13" s="370"/>
      <c r="DG13" s="370"/>
      <c r="DH13" s="370"/>
      <c r="DI13" s="370"/>
      <c r="DJ13" s="370"/>
      <c r="DK13" s="370"/>
      <c r="DL13" s="370"/>
      <c r="DM13" s="370"/>
      <c r="DN13" s="370"/>
      <c r="DO13" s="370"/>
      <c r="DP13" s="592"/>
      <c r="DQ13" s="601">
        <v>1521889</v>
      </c>
      <c r="DR13" s="370"/>
      <c r="DS13" s="370"/>
      <c r="DT13" s="370"/>
      <c r="DU13" s="370"/>
      <c r="DV13" s="370"/>
      <c r="DW13" s="370"/>
      <c r="DX13" s="370"/>
      <c r="DY13" s="370"/>
      <c r="DZ13" s="370"/>
      <c r="EA13" s="370"/>
      <c r="EB13" s="370"/>
      <c r="EC13" s="602"/>
    </row>
    <row r="14" spans="2:143" ht="11.25" customHeight="1" x14ac:dyDescent="0.2">
      <c r="B14" s="596" t="s">
        <v>348</v>
      </c>
      <c r="C14" s="485"/>
      <c r="D14" s="485"/>
      <c r="E14" s="485"/>
      <c r="F14" s="485"/>
      <c r="G14" s="485"/>
      <c r="H14" s="485"/>
      <c r="I14" s="485"/>
      <c r="J14" s="485"/>
      <c r="K14" s="485"/>
      <c r="L14" s="485"/>
      <c r="M14" s="485"/>
      <c r="N14" s="485"/>
      <c r="O14" s="485"/>
      <c r="P14" s="485"/>
      <c r="Q14" s="597"/>
      <c r="R14" s="591">
        <v>1715</v>
      </c>
      <c r="S14" s="370"/>
      <c r="T14" s="370"/>
      <c r="U14" s="370"/>
      <c r="V14" s="370"/>
      <c r="W14" s="370"/>
      <c r="X14" s="370"/>
      <c r="Y14" s="592"/>
      <c r="Z14" s="593">
        <v>0</v>
      </c>
      <c r="AA14" s="593"/>
      <c r="AB14" s="593"/>
      <c r="AC14" s="593"/>
      <c r="AD14" s="594">
        <v>1715</v>
      </c>
      <c r="AE14" s="594"/>
      <c r="AF14" s="594"/>
      <c r="AG14" s="594"/>
      <c r="AH14" s="594"/>
      <c r="AI14" s="594"/>
      <c r="AJ14" s="594"/>
      <c r="AK14" s="594"/>
      <c r="AL14" s="598">
        <v>0</v>
      </c>
      <c r="AM14" s="376"/>
      <c r="AN14" s="376"/>
      <c r="AO14" s="599"/>
      <c r="AP14" s="596" t="s">
        <v>216</v>
      </c>
      <c r="AQ14" s="485"/>
      <c r="AR14" s="485"/>
      <c r="AS14" s="485"/>
      <c r="AT14" s="485"/>
      <c r="AU14" s="485"/>
      <c r="AV14" s="485"/>
      <c r="AW14" s="485"/>
      <c r="AX14" s="485"/>
      <c r="AY14" s="485"/>
      <c r="AZ14" s="485"/>
      <c r="BA14" s="485"/>
      <c r="BB14" s="485"/>
      <c r="BC14" s="485"/>
      <c r="BD14" s="485"/>
      <c r="BE14" s="485"/>
      <c r="BF14" s="597"/>
      <c r="BG14" s="591">
        <v>153347</v>
      </c>
      <c r="BH14" s="370"/>
      <c r="BI14" s="370"/>
      <c r="BJ14" s="370"/>
      <c r="BK14" s="370"/>
      <c r="BL14" s="370"/>
      <c r="BM14" s="370"/>
      <c r="BN14" s="592"/>
      <c r="BO14" s="593">
        <v>2.1</v>
      </c>
      <c r="BP14" s="593"/>
      <c r="BQ14" s="593"/>
      <c r="BR14" s="593"/>
      <c r="BS14" s="594" t="s">
        <v>198</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1147978</v>
      </c>
      <c r="CS14" s="370"/>
      <c r="CT14" s="370"/>
      <c r="CU14" s="370"/>
      <c r="CV14" s="370"/>
      <c r="CW14" s="370"/>
      <c r="CX14" s="370"/>
      <c r="CY14" s="592"/>
      <c r="CZ14" s="593">
        <v>5.4</v>
      </c>
      <c r="DA14" s="593"/>
      <c r="DB14" s="593"/>
      <c r="DC14" s="593"/>
      <c r="DD14" s="601">
        <v>9988</v>
      </c>
      <c r="DE14" s="370"/>
      <c r="DF14" s="370"/>
      <c r="DG14" s="370"/>
      <c r="DH14" s="370"/>
      <c r="DI14" s="370"/>
      <c r="DJ14" s="370"/>
      <c r="DK14" s="370"/>
      <c r="DL14" s="370"/>
      <c r="DM14" s="370"/>
      <c r="DN14" s="370"/>
      <c r="DO14" s="370"/>
      <c r="DP14" s="592"/>
      <c r="DQ14" s="601">
        <v>779289</v>
      </c>
      <c r="DR14" s="370"/>
      <c r="DS14" s="370"/>
      <c r="DT14" s="370"/>
      <c r="DU14" s="370"/>
      <c r="DV14" s="370"/>
      <c r="DW14" s="370"/>
      <c r="DX14" s="370"/>
      <c r="DY14" s="370"/>
      <c r="DZ14" s="370"/>
      <c r="EA14" s="370"/>
      <c r="EB14" s="370"/>
      <c r="EC14" s="602"/>
    </row>
    <row r="15" spans="2:143" ht="11.25" customHeight="1" x14ac:dyDescent="0.2">
      <c r="B15" s="596" t="s">
        <v>317</v>
      </c>
      <c r="C15" s="485"/>
      <c r="D15" s="485"/>
      <c r="E15" s="485"/>
      <c r="F15" s="485"/>
      <c r="G15" s="485"/>
      <c r="H15" s="485"/>
      <c r="I15" s="485"/>
      <c r="J15" s="485"/>
      <c r="K15" s="485"/>
      <c r="L15" s="485"/>
      <c r="M15" s="485"/>
      <c r="N15" s="485"/>
      <c r="O15" s="485"/>
      <c r="P15" s="485"/>
      <c r="Q15" s="597"/>
      <c r="R15" s="591" t="s">
        <v>198</v>
      </c>
      <c r="S15" s="370"/>
      <c r="T15" s="370"/>
      <c r="U15" s="370"/>
      <c r="V15" s="370"/>
      <c r="W15" s="370"/>
      <c r="X15" s="370"/>
      <c r="Y15" s="592"/>
      <c r="Z15" s="593" t="s">
        <v>198</v>
      </c>
      <c r="AA15" s="593"/>
      <c r="AB15" s="593"/>
      <c r="AC15" s="593"/>
      <c r="AD15" s="594" t="s">
        <v>198</v>
      </c>
      <c r="AE15" s="594"/>
      <c r="AF15" s="594"/>
      <c r="AG15" s="594"/>
      <c r="AH15" s="594"/>
      <c r="AI15" s="594"/>
      <c r="AJ15" s="594"/>
      <c r="AK15" s="594"/>
      <c r="AL15" s="598" t="s">
        <v>198</v>
      </c>
      <c r="AM15" s="376"/>
      <c r="AN15" s="376"/>
      <c r="AO15" s="599"/>
      <c r="AP15" s="596" t="s">
        <v>350</v>
      </c>
      <c r="AQ15" s="485"/>
      <c r="AR15" s="485"/>
      <c r="AS15" s="485"/>
      <c r="AT15" s="485"/>
      <c r="AU15" s="485"/>
      <c r="AV15" s="485"/>
      <c r="AW15" s="485"/>
      <c r="AX15" s="485"/>
      <c r="AY15" s="485"/>
      <c r="AZ15" s="485"/>
      <c r="BA15" s="485"/>
      <c r="BB15" s="485"/>
      <c r="BC15" s="485"/>
      <c r="BD15" s="485"/>
      <c r="BE15" s="485"/>
      <c r="BF15" s="597"/>
      <c r="BG15" s="591">
        <v>363778</v>
      </c>
      <c r="BH15" s="370"/>
      <c r="BI15" s="370"/>
      <c r="BJ15" s="370"/>
      <c r="BK15" s="370"/>
      <c r="BL15" s="370"/>
      <c r="BM15" s="370"/>
      <c r="BN15" s="592"/>
      <c r="BO15" s="593">
        <v>5.0999999999999996</v>
      </c>
      <c r="BP15" s="593"/>
      <c r="BQ15" s="593"/>
      <c r="BR15" s="593"/>
      <c r="BS15" s="594" t="s">
        <v>198</v>
      </c>
      <c r="BT15" s="594"/>
      <c r="BU15" s="594"/>
      <c r="BV15" s="594"/>
      <c r="BW15" s="594"/>
      <c r="BX15" s="594"/>
      <c r="BY15" s="594"/>
      <c r="BZ15" s="594"/>
      <c r="CA15" s="594"/>
      <c r="CB15" s="595"/>
      <c r="CD15" s="596" t="s">
        <v>352</v>
      </c>
      <c r="CE15" s="485"/>
      <c r="CF15" s="485"/>
      <c r="CG15" s="485"/>
      <c r="CH15" s="485"/>
      <c r="CI15" s="485"/>
      <c r="CJ15" s="485"/>
      <c r="CK15" s="485"/>
      <c r="CL15" s="485"/>
      <c r="CM15" s="485"/>
      <c r="CN15" s="485"/>
      <c r="CO15" s="485"/>
      <c r="CP15" s="485"/>
      <c r="CQ15" s="597"/>
      <c r="CR15" s="591">
        <v>2106154</v>
      </c>
      <c r="CS15" s="370"/>
      <c r="CT15" s="370"/>
      <c r="CU15" s="370"/>
      <c r="CV15" s="370"/>
      <c r="CW15" s="370"/>
      <c r="CX15" s="370"/>
      <c r="CY15" s="592"/>
      <c r="CZ15" s="593">
        <v>9.9</v>
      </c>
      <c r="DA15" s="593"/>
      <c r="DB15" s="593"/>
      <c r="DC15" s="593"/>
      <c r="DD15" s="601">
        <v>234408</v>
      </c>
      <c r="DE15" s="370"/>
      <c r="DF15" s="370"/>
      <c r="DG15" s="370"/>
      <c r="DH15" s="370"/>
      <c r="DI15" s="370"/>
      <c r="DJ15" s="370"/>
      <c r="DK15" s="370"/>
      <c r="DL15" s="370"/>
      <c r="DM15" s="370"/>
      <c r="DN15" s="370"/>
      <c r="DO15" s="370"/>
      <c r="DP15" s="592"/>
      <c r="DQ15" s="601">
        <v>1727883</v>
      </c>
      <c r="DR15" s="370"/>
      <c r="DS15" s="370"/>
      <c r="DT15" s="370"/>
      <c r="DU15" s="370"/>
      <c r="DV15" s="370"/>
      <c r="DW15" s="370"/>
      <c r="DX15" s="370"/>
      <c r="DY15" s="370"/>
      <c r="DZ15" s="370"/>
      <c r="EA15" s="370"/>
      <c r="EB15" s="370"/>
      <c r="EC15" s="602"/>
    </row>
    <row r="16" spans="2:143" ht="11.25" customHeight="1" x14ac:dyDescent="0.2">
      <c r="B16" s="596" t="s">
        <v>353</v>
      </c>
      <c r="C16" s="485"/>
      <c r="D16" s="485"/>
      <c r="E16" s="485"/>
      <c r="F16" s="485"/>
      <c r="G16" s="485"/>
      <c r="H16" s="485"/>
      <c r="I16" s="485"/>
      <c r="J16" s="485"/>
      <c r="K16" s="485"/>
      <c r="L16" s="485"/>
      <c r="M16" s="485"/>
      <c r="N16" s="485"/>
      <c r="O16" s="485"/>
      <c r="P16" s="485"/>
      <c r="Q16" s="597"/>
      <c r="R16" s="591">
        <v>26790</v>
      </c>
      <c r="S16" s="370"/>
      <c r="T16" s="370"/>
      <c r="U16" s="370"/>
      <c r="V16" s="370"/>
      <c r="W16" s="370"/>
      <c r="X16" s="370"/>
      <c r="Y16" s="592"/>
      <c r="Z16" s="593">
        <v>0.1</v>
      </c>
      <c r="AA16" s="593"/>
      <c r="AB16" s="593"/>
      <c r="AC16" s="593"/>
      <c r="AD16" s="594">
        <v>26790</v>
      </c>
      <c r="AE16" s="594"/>
      <c r="AF16" s="594"/>
      <c r="AG16" s="594"/>
      <c r="AH16" s="594"/>
      <c r="AI16" s="594"/>
      <c r="AJ16" s="594"/>
      <c r="AK16" s="594"/>
      <c r="AL16" s="598">
        <v>0.2</v>
      </c>
      <c r="AM16" s="376"/>
      <c r="AN16" s="376"/>
      <c r="AO16" s="599"/>
      <c r="AP16" s="596" t="s">
        <v>354</v>
      </c>
      <c r="AQ16" s="485"/>
      <c r="AR16" s="485"/>
      <c r="AS16" s="485"/>
      <c r="AT16" s="485"/>
      <c r="AU16" s="485"/>
      <c r="AV16" s="485"/>
      <c r="AW16" s="485"/>
      <c r="AX16" s="485"/>
      <c r="AY16" s="485"/>
      <c r="AZ16" s="485"/>
      <c r="BA16" s="485"/>
      <c r="BB16" s="485"/>
      <c r="BC16" s="485"/>
      <c r="BD16" s="485"/>
      <c r="BE16" s="485"/>
      <c r="BF16" s="597"/>
      <c r="BG16" s="591" t="s">
        <v>198</v>
      </c>
      <c r="BH16" s="370"/>
      <c r="BI16" s="370"/>
      <c r="BJ16" s="370"/>
      <c r="BK16" s="370"/>
      <c r="BL16" s="370"/>
      <c r="BM16" s="370"/>
      <c r="BN16" s="592"/>
      <c r="BO16" s="593" t="s">
        <v>198</v>
      </c>
      <c r="BP16" s="593"/>
      <c r="BQ16" s="593"/>
      <c r="BR16" s="593"/>
      <c r="BS16" s="594" t="s">
        <v>198</v>
      </c>
      <c r="BT16" s="594"/>
      <c r="BU16" s="594"/>
      <c r="BV16" s="594"/>
      <c r="BW16" s="594"/>
      <c r="BX16" s="594"/>
      <c r="BY16" s="594"/>
      <c r="BZ16" s="594"/>
      <c r="CA16" s="594"/>
      <c r="CB16" s="595"/>
      <c r="CD16" s="596" t="s">
        <v>355</v>
      </c>
      <c r="CE16" s="485"/>
      <c r="CF16" s="485"/>
      <c r="CG16" s="485"/>
      <c r="CH16" s="485"/>
      <c r="CI16" s="485"/>
      <c r="CJ16" s="485"/>
      <c r="CK16" s="485"/>
      <c r="CL16" s="485"/>
      <c r="CM16" s="485"/>
      <c r="CN16" s="485"/>
      <c r="CO16" s="485"/>
      <c r="CP16" s="485"/>
      <c r="CQ16" s="597"/>
      <c r="CR16" s="591">
        <v>2838</v>
      </c>
      <c r="CS16" s="370"/>
      <c r="CT16" s="370"/>
      <c r="CU16" s="370"/>
      <c r="CV16" s="370"/>
      <c r="CW16" s="370"/>
      <c r="CX16" s="370"/>
      <c r="CY16" s="592"/>
      <c r="CZ16" s="593">
        <v>0</v>
      </c>
      <c r="DA16" s="593"/>
      <c r="DB16" s="593"/>
      <c r="DC16" s="593"/>
      <c r="DD16" s="601" t="s">
        <v>198</v>
      </c>
      <c r="DE16" s="370"/>
      <c r="DF16" s="370"/>
      <c r="DG16" s="370"/>
      <c r="DH16" s="370"/>
      <c r="DI16" s="370"/>
      <c r="DJ16" s="370"/>
      <c r="DK16" s="370"/>
      <c r="DL16" s="370"/>
      <c r="DM16" s="370"/>
      <c r="DN16" s="370"/>
      <c r="DO16" s="370"/>
      <c r="DP16" s="592"/>
      <c r="DQ16" s="601">
        <v>2214</v>
      </c>
      <c r="DR16" s="370"/>
      <c r="DS16" s="370"/>
      <c r="DT16" s="370"/>
      <c r="DU16" s="370"/>
      <c r="DV16" s="370"/>
      <c r="DW16" s="370"/>
      <c r="DX16" s="370"/>
      <c r="DY16" s="370"/>
      <c r="DZ16" s="370"/>
      <c r="EA16" s="370"/>
      <c r="EB16" s="370"/>
      <c r="EC16" s="602"/>
    </row>
    <row r="17" spans="2:133" ht="11.25" customHeight="1" x14ac:dyDescent="0.2">
      <c r="B17" s="596" t="s">
        <v>356</v>
      </c>
      <c r="C17" s="485"/>
      <c r="D17" s="485"/>
      <c r="E17" s="485"/>
      <c r="F17" s="485"/>
      <c r="G17" s="485"/>
      <c r="H17" s="485"/>
      <c r="I17" s="485"/>
      <c r="J17" s="485"/>
      <c r="K17" s="485"/>
      <c r="L17" s="485"/>
      <c r="M17" s="485"/>
      <c r="N17" s="485"/>
      <c r="O17" s="485"/>
      <c r="P17" s="485"/>
      <c r="Q17" s="597"/>
      <c r="R17" s="591">
        <v>90883</v>
      </c>
      <c r="S17" s="370"/>
      <c r="T17" s="370"/>
      <c r="U17" s="370"/>
      <c r="V17" s="370"/>
      <c r="W17" s="370"/>
      <c r="X17" s="370"/>
      <c r="Y17" s="592"/>
      <c r="Z17" s="593">
        <v>0.4</v>
      </c>
      <c r="AA17" s="593"/>
      <c r="AB17" s="593"/>
      <c r="AC17" s="593"/>
      <c r="AD17" s="594">
        <v>90883</v>
      </c>
      <c r="AE17" s="594"/>
      <c r="AF17" s="594"/>
      <c r="AG17" s="594"/>
      <c r="AH17" s="594"/>
      <c r="AI17" s="594"/>
      <c r="AJ17" s="594"/>
      <c r="AK17" s="594"/>
      <c r="AL17" s="598">
        <v>0.8</v>
      </c>
      <c r="AM17" s="376"/>
      <c r="AN17" s="376"/>
      <c r="AO17" s="599"/>
      <c r="AP17" s="596" t="s">
        <v>357</v>
      </c>
      <c r="AQ17" s="485"/>
      <c r="AR17" s="485"/>
      <c r="AS17" s="485"/>
      <c r="AT17" s="485"/>
      <c r="AU17" s="485"/>
      <c r="AV17" s="485"/>
      <c r="AW17" s="485"/>
      <c r="AX17" s="485"/>
      <c r="AY17" s="485"/>
      <c r="AZ17" s="485"/>
      <c r="BA17" s="485"/>
      <c r="BB17" s="485"/>
      <c r="BC17" s="485"/>
      <c r="BD17" s="485"/>
      <c r="BE17" s="485"/>
      <c r="BF17" s="597"/>
      <c r="BG17" s="591" t="s">
        <v>198</v>
      </c>
      <c r="BH17" s="370"/>
      <c r="BI17" s="370"/>
      <c r="BJ17" s="370"/>
      <c r="BK17" s="370"/>
      <c r="BL17" s="370"/>
      <c r="BM17" s="370"/>
      <c r="BN17" s="592"/>
      <c r="BO17" s="593" t="s">
        <v>198</v>
      </c>
      <c r="BP17" s="593"/>
      <c r="BQ17" s="593"/>
      <c r="BR17" s="593"/>
      <c r="BS17" s="594" t="s">
        <v>198</v>
      </c>
      <c r="BT17" s="594"/>
      <c r="BU17" s="594"/>
      <c r="BV17" s="594"/>
      <c r="BW17" s="594"/>
      <c r="BX17" s="594"/>
      <c r="BY17" s="594"/>
      <c r="BZ17" s="594"/>
      <c r="CA17" s="594"/>
      <c r="CB17" s="595"/>
      <c r="CD17" s="596" t="s">
        <v>359</v>
      </c>
      <c r="CE17" s="485"/>
      <c r="CF17" s="485"/>
      <c r="CG17" s="485"/>
      <c r="CH17" s="485"/>
      <c r="CI17" s="485"/>
      <c r="CJ17" s="485"/>
      <c r="CK17" s="485"/>
      <c r="CL17" s="485"/>
      <c r="CM17" s="485"/>
      <c r="CN17" s="485"/>
      <c r="CO17" s="485"/>
      <c r="CP17" s="485"/>
      <c r="CQ17" s="597"/>
      <c r="CR17" s="591">
        <v>1888721</v>
      </c>
      <c r="CS17" s="370"/>
      <c r="CT17" s="370"/>
      <c r="CU17" s="370"/>
      <c r="CV17" s="370"/>
      <c r="CW17" s="370"/>
      <c r="CX17" s="370"/>
      <c r="CY17" s="592"/>
      <c r="CZ17" s="593">
        <v>8.9</v>
      </c>
      <c r="DA17" s="593"/>
      <c r="DB17" s="593"/>
      <c r="DC17" s="593"/>
      <c r="DD17" s="601" t="s">
        <v>198</v>
      </c>
      <c r="DE17" s="370"/>
      <c r="DF17" s="370"/>
      <c r="DG17" s="370"/>
      <c r="DH17" s="370"/>
      <c r="DI17" s="370"/>
      <c r="DJ17" s="370"/>
      <c r="DK17" s="370"/>
      <c r="DL17" s="370"/>
      <c r="DM17" s="370"/>
      <c r="DN17" s="370"/>
      <c r="DO17" s="370"/>
      <c r="DP17" s="592"/>
      <c r="DQ17" s="601">
        <v>1888721</v>
      </c>
      <c r="DR17" s="370"/>
      <c r="DS17" s="370"/>
      <c r="DT17" s="370"/>
      <c r="DU17" s="370"/>
      <c r="DV17" s="370"/>
      <c r="DW17" s="370"/>
      <c r="DX17" s="370"/>
      <c r="DY17" s="370"/>
      <c r="DZ17" s="370"/>
      <c r="EA17" s="370"/>
      <c r="EB17" s="370"/>
      <c r="EC17" s="602"/>
    </row>
    <row r="18" spans="2:133" ht="11.25" customHeight="1" x14ac:dyDescent="0.2">
      <c r="B18" s="596" t="s">
        <v>360</v>
      </c>
      <c r="C18" s="485"/>
      <c r="D18" s="485"/>
      <c r="E18" s="485"/>
      <c r="F18" s="485"/>
      <c r="G18" s="485"/>
      <c r="H18" s="485"/>
      <c r="I18" s="485"/>
      <c r="J18" s="485"/>
      <c r="K18" s="485"/>
      <c r="L18" s="485"/>
      <c r="M18" s="485"/>
      <c r="N18" s="485"/>
      <c r="O18" s="485"/>
      <c r="P18" s="485"/>
      <c r="Q18" s="597"/>
      <c r="R18" s="591">
        <v>62357</v>
      </c>
      <c r="S18" s="370"/>
      <c r="T18" s="370"/>
      <c r="U18" s="370"/>
      <c r="V18" s="370"/>
      <c r="W18" s="370"/>
      <c r="X18" s="370"/>
      <c r="Y18" s="592"/>
      <c r="Z18" s="593">
        <v>0.3</v>
      </c>
      <c r="AA18" s="593"/>
      <c r="AB18" s="593"/>
      <c r="AC18" s="593"/>
      <c r="AD18" s="594">
        <v>62357</v>
      </c>
      <c r="AE18" s="594"/>
      <c r="AF18" s="594"/>
      <c r="AG18" s="594"/>
      <c r="AH18" s="594"/>
      <c r="AI18" s="594"/>
      <c r="AJ18" s="594"/>
      <c r="AK18" s="594"/>
      <c r="AL18" s="598">
        <v>0.5</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198</v>
      </c>
      <c r="BH18" s="370"/>
      <c r="BI18" s="370"/>
      <c r="BJ18" s="370"/>
      <c r="BK18" s="370"/>
      <c r="BL18" s="370"/>
      <c r="BM18" s="370"/>
      <c r="BN18" s="592"/>
      <c r="BO18" s="593" t="s">
        <v>198</v>
      </c>
      <c r="BP18" s="593"/>
      <c r="BQ18" s="593"/>
      <c r="BR18" s="593"/>
      <c r="BS18" s="594" t="s">
        <v>198</v>
      </c>
      <c r="BT18" s="594"/>
      <c r="BU18" s="594"/>
      <c r="BV18" s="594"/>
      <c r="BW18" s="594"/>
      <c r="BX18" s="594"/>
      <c r="BY18" s="594"/>
      <c r="BZ18" s="594"/>
      <c r="CA18" s="594"/>
      <c r="CB18" s="595"/>
      <c r="CD18" s="596" t="s">
        <v>361</v>
      </c>
      <c r="CE18" s="485"/>
      <c r="CF18" s="485"/>
      <c r="CG18" s="485"/>
      <c r="CH18" s="485"/>
      <c r="CI18" s="485"/>
      <c r="CJ18" s="485"/>
      <c r="CK18" s="485"/>
      <c r="CL18" s="485"/>
      <c r="CM18" s="485"/>
      <c r="CN18" s="485"/>
      <c r="CO18" s="485"/>
      <c r="CP18" s="485"/>
      <c r="CQ18" s="597"/>
      <c r="CR18" s="591" t="s">
        <v>198</v>
      </c>
      <c r="CS18" s="370"/>
      <c r="CT18" s="370"/>
      <c r="CU18" s="370"/>
      <c r="CV18" s="370"/>
      <c r="CW18" s="370"/>
      <c r="CX18" s="370"/>
      <c r="CY18" s="592"/>
      <c r="CZ18" s="593" t="s">
        <v>198</v>
      </c>
      <c r="DA18" s="593"/>
      <c r="DB18" s="593"/>
      <c r="DC18" s="593"/>
      <c r="DD18" s="601" t="s">
        <v>198</v>
      </c>
      <c r="DE18" s="370"/>
      <c r="DF18" s="370"/>
      <c r="DG18" s="370"/>
      <c r="DH18" s="370"/>
      <c r="DI18" s="370"/>
      <c r="DJ18" s="370"/>
      <c r="DK18" s="370"/>
      <c r="DL18" s="370"/>
      <c r="DM18" s="370"/>
      <c r="DN18" s="370"/>
      <c r="DO18" s="370"/>
      <c r="DP18" s="592"/>
      <c r="DQ18" s="601" t="s">
        <v>198</v>
      </c>
      <c r="DR18" s="370"/>
      <c r="DS18" s="370"/>
      <c r="DT18" s="370"/>
      <c r="DU18" s="370"/>
      <c r="DV18" s="370"/>
      <c r="DW18" s="370"/>
      <c r="DX18" s="370"/>
      <c r="DY18" s="370"/>
      <c r="DZ18" s="370"/>
      <c r="EA18" s="370"/>
      <c r="EB18" s="370"/>
      <c r="EC18" s="602"/>
    </row>
    <row r="19" spans="2:133" ht="11.25" customHeight="1" x14ac:dyDescent="0.2">
      <c r="B19" s="596" t="s">
        <v>362</v>
      </c>
      <c r="C19" s="485"/>
      <c r="D19" s="485"/>
      <c r="E19" s="485"/>
      <c r="F19" s="485"/>
      <c r="G19" s="485"/>
      <c r="H19" s="485"/>
      <c r="I19" s="485"/>
      <c r="J19" s="485"/>
      <c r="K19" s="485"/>
      <c r="L19" s="485"/>
      <c r="M19" s="485"/>
      <c r="N19" s="485"/>
      <c r="O19" s="485"/>
      <c r="P19" s="485"/>
      <c r="Q19" s="597"/>
      <c r="R19" s="591">
        <v>60428</v>
      </c>
      <c r="S19" s="370"/>
      <c r="T19" s="370"/>
      <c r="U19" s="370"/>
      <c r="V19" s="370"/>
      <c r="W19" s="370"/>
      <c r="X19" s="370"/>
      <c r="Y19" s="592"/>
      <c r="Z19" s="593">
        <v>0.3</v>
      </c>
      <c r="AA19" s="593"/>
      <c r="AB19" s="593"/>
      <c r="AC19" s="593"/>
      <c r="AD19" s="594">
        <v>60428</v>
      </c>
      <c r="AE19" s="594"/>
      <c r="AF19" s="594"/>
      <c r="AG19" s="594"/>
      <c r="AH19" s="594"/>
      <c r="AI19" s="594"/>
      <c r="AJ19" s="594"/>
      <c r="AK19" s="594"/>
      <c r="AL19" s="598">
        <v>0.5</v>
      </c>
      <c r="AM19" s="376"/>
      <c r="AN19" s="376"/>
      <c r="AO19" s="599"/>
      <c r="AP19" s="596" t="s">
        <v>253</v>
      </c>
      <c r="AQ19" s="485"/>
      <c r="AR19" s="485"/>
      <c r="AS19" s="485"/>
      <c r="AT19" s="485"/>
      <c r="AU19" s="485"/>
      <c r="AV19" s="485"/>
      <c r="AW19" s="485"/>
      <c r="AX19" s="485"/>
      <c r="AY19" s="485"/>
      <c r="AZ19" s="485"/>
      <c r="BA19" s="485"/>
      <c r="BB19" s="485"/>
      <c r="BC19" s="485"/>
      <c r="BD19" s="485"/>
      <c r="BE19" s="485"/>
      <c r="BF19" s="597"/>
      <c r="BG19" s="591">
        <v>202014</v>
      </c>
      <c r="BH19" s="370"/>
      <c r="BI19" s="370"/>
      <c r="BJ19" s="370"/>
      <c r="BK19" s="370"/>
      <c r="BL19" s="370"/>
      <c r="BM19" s="370"/>
      <c r="BN19" s="592"/>
      <c r="BO19" s="593">
        <v>2.8</v>
      </c>
      <c r="BP19" s="593"/>
      <c r="BQ19" s="593"/>
      <c r="BR19" s="593"/>
      <c r="BS19" s="594" t="s">
        <v>198</v>
      </c>
      <c r="BT19" s="594"/>
      <c r="BU19" s="594"/>
      <c r="BV19" s="594"/>
      <c r="BW19" s="594"/>
      <c r="BX19" s="594"/>
      <c r="BY19" s="594"/>
      <c r="BZ19" s="594"/>
      <c r="CA19" s="594"/>
      <c r="CB19" s="595"/>
      <c r="CD19" s="596" t="s">
        <v>364</v>
      </c>
      <c r="CE19" s="485"/>
      <c r="CF19" s="485"/>
      <c r="CG19" s="485"/>
      <c r="CH19" s="485"/>
      <c r="CI19" s="485"/>
      <c r="CJ19" s="485"/>
      <c r="CK19" s="485"/>
      <c r="CL19" s="485"/>
      <c r="CM19" s="485"/>
      <c r="CN19" s="485"/>
      <c r="CO19" s="485"/>
      <c r="CP19" s="485"/>
      <c r="CQ19" s="597"/>
      <c r="CR19" s="591" t="s">
        <v>198</v>
      </c>
      <c r="CS19" s="370"/>
      <c r="CT19" s="370"/>
      <c r="CU19" s="370"/>
      <c r="CV19" s="370"/>
      <c r="CW19" s="370"/>
      <c r="CX19" s="370"/>
      <c r="CY19" s="592"/>
      <c r="CZ19" s="593" t="s">
        <v>198</v>
      </c>
      <c r="DA19" s="593"/>
      <c r="DB19" s="593"/>
      <c r="DC19" s="593"/>
      <c r="DD19" s="601" t="s">
        <v>198</v>
      </c>
      <c r="DE19" s="370"/>
      <c r="DF19" s="370"/>
      <c r="DG19" s="370"/>
      <c r="DH19" s="370"/>
      <c r="DI19" s="370"/>
      <c r="DJ19" s="370"/>
      <c r="DK19" s="370"/>
      <c r="DL19" s="370"/>
      <c r="DM19" s="370"/>
      <c r="DN19" s="370"/>
      <c r="DO19" s="370"/>
      <c r="DP19" s="592"/>
      <c r="DQ19" s="601" t="s">
        <v>198</v>
      </c>
      <c r="DR19" s="370"/>
      <c r="DS19" s="370"/>
      <c r="DT19" s="370"/>
      <c r="DU19" s="370"/>
      <c r="DV19" s="370"/>
      <c r="DW19" s="370"/>
      <c r="DX19" s="370"/>
      <c r="DY19" s="370"/>
      <c r="DZ19" s="370"/>
      <c r="EA19" s="370"/>
      <c r="EB19" s="370"/>
      <c r="EC19" s="602"/>
    </row>
    <row r="20" spans="2:133" ht="11.25" customHeight="1" x14ac:dyDescent="0.2">
      <c r="B20" s="604" t="s">
        <v>365</v>
      </c>
      <c r="C20" s="605"/>
      <c r="D20" s="605"/>
      <c r="E20" s="605"/>
      <c r="F20" s="605"/>
      <c r="G20" s="605"/>
      <c r="H20" s="605"/>
      <c r="I20" s="605"/>
      <c r="J20" s="605"/>
      <c r="K20" s="605"/>
      <c r="L20" s="605"/>
      <c r="M20" s="605"/>
      <c r="N20" s="605"/>
      <c r="O20" s="605"/>
      <c r="P20" s="605"/>
      <c r="Q20" s="606"/>
      <c r="R20" s="591">
        <v>1929</v>
      </c>
      <c r="S20" s="370"/>
      <c r="T20" s="370"/>
      <c r="U20" s="370"/>
      <c r="V20" s="370"/>
      <c r="W20" s="370"/>
      <c r="X20" s="370"/>
      <c r="Y20" s="592"/>
      <c r="Z20" s="593">
        <v>0</v>
      </c>
      <c r="AA20" s="593"/>
      <c r="AB20" s="593"/>
      <c r="AC20" s="593"/>
      <c r="AD20" s="594">
        <v>1929</v>
      </c>
      <c r="AE20" s="594"/>
      <c r="AF20" s="594"/>
      <c r="AG20" s="594"/>
      <c r="AH20" s="594"/>
      <c r="AI20" s="594"/>
      <c r="AJ20" s="594"/>
      <c r="AK20" s="594"/>
      <c r="AL20" s="598">
        <v>0</v>
      </c>
      <c r="AM20" s="376"/>
      <c r="AN20" s="376"/>
      <c r="AO20" s="599"/>
      <c r="AP20" s="596" t="s">
        <v>366</v>
      </c>
      <c r="AQ20" s="485"/>
      <c r="AR20" s="485"/>
      <c r="AS20" s="485"/>
      <c r="AT20" s="485"/>
      <c r="AU20" s="485"/>
      <c r="AV20" s="485"/>
      <c r="AW20" s="485"/>
      <c r="AX20" s="485"/>
      <c r="AY20" s="485"/>
      <c r="AZ20" s="485"/>
      <c r="BA20" s="485"/>
      <c r="BB20" s="485"/>
      <c r="BC20" s="485"/>
      <c r="BD20" s="485"/>
      <c r="BE20" s="485"/>
      <c r="BF20" s="597"/>
      <c r="BG20" s="591">
        <v>202014</v>
      </c>
      <c r="BH20" s="370"/>
      <c r="BI20" s="370"/>
      <c r="BJ20" s="370"/>
      <c r="BK20" s="370"/>
      <c r="BL20" s="370"/>
      <c r="BM20" s="370"/>
      <c r="BN20" s="592"/>
      <c r="BO20" s="593">
        <v>2.8</v>
      </c>
      <c r="BP20" s="593"/>
      <c r="BQ20" s="593"/>
      <c r="BR20" s="593"/>
      <c r="BS20" s="594" t="s">
        <v>198</v>
      </c>
      <c r="BT20" s="594"/>
      <c r="BU20" s="594"/>
      <c r="BV20" s="594"/>
      <c r="BW20" s="594"/>
      <c r="BX20" s="594"/>
      <c r="BY20" s="594"/>
      <c r="BZ20" s="594"/>
      <c r="CA20" s="594"/>
      <c r="CB20" s="595"/>
      <c r="CD20" s="596" t="s">
        <v>190</v>
      </c>
      <c r="CE20" s="485"/>
      <c r="CF20" s="485"/>
      <c r="CG20" s="485"/>
      <c r="CH20" s="485"/>
      <c r="CI20" s="485"/>
      <c r="CJ20" s="485"/>
      <c r="CK20" s="485"/>
      <c r="CL20" s="485"/>
      <c r="CM20" s="485"/>
      <c r="CN20" s="485"/>
      <c r="CO20" s="485"/>
      <c r="CP20" s="485"/>
      <c r="CQ20" s="597"/>
      <c r="CR20" s="591">
        <v>21203041</v>
      </c>
      <c r="CS20" s="370"/>
      <c r="CT20" s="370"/>
      <c r="CU20" s="370"/>
      <c r="CV20" s="370"/>
      <c r="CW20" s="370"/>
      <c r="CX20" s="370"/>
      <c r="CY20" s="592"/>
      <c r="CZ20" s="593">
        <v>100</v>
      </c>
      <c r="DA20" s="593"/>
      <c r="DB20" s="593"/>
      <c r="DC20" s="593"/>
      <c r="DD20" s="601">
        <v>1641591</v>
      </c>
      <c r="DE20" s="370"/>
      <c r="DF20" s="370"/>
      <c r="DG20" s="370"/>
      <c r="DH20" s="370"/>
      <c r="DI20" s="370"/>
      <c r="DJ20" s="370"/>
      <c r="DK20" s="370"/>
      <c r="DL20" s="370"/>
      <c r="DM20" s="370"/>
      <c r="DN20" s="370"/>
      <c r="DO20" s="370"/>
      <c r="DP20" s="592"/>
      <c r="DQ20" s="601">
        <v>13764336</v>
      </c>
      <c r="DR20" s="370"/>
      <c r="DS20" s="370"/>
      <c r="DT20" s="370"/>
      <c r="DU20" s="370"/>
      <c r="DV20" s="370"/>
      <c r="DW20" s="370"/>
      <c r="DX20" s="370"/>
      <c r="DY20" s="370"/>
      <c r="DZ20" s="370"/>
      <c r="EA20" s="370"/>
      <c r="EB20" s="370"/>
      <c r="EC20" s="602"/>
    </row>
    <row r="21" spans="2:133" ht="11.25" customHeight="1" x14ac:dyDescent="0.2">
      <c r="B21" s="596" t="s">
        <v>340</v>
      </c>
      <c r="C21" s="485"/>
      <c r="D21" s="485"/>
      <c r="E21" s="485"/>
      <c r="F21" s="485"/>
      <c r="G21" s="485"/>
      <c r="H21" s="485"/>
      <c r="I21" s="485"/>
      <c r="J21" s="485"/>
      <c r="K21" s="485"/>
      <c r="L21" s="485"/>
      <c r="M21" s="485"/>
      <c r="N21" s="485"/>
      <c r="O21" s="485"/>
      <c r="P21" s="485"/>
      <c r="Q21" s="597"/>
      <c r="R21" s="591">
        <v>3385875</v>
      </c>
      <c r="S21" s="370"/>
      <c r="T21" s="370"/>
      <c r="U21" s="370"/>
      <c r="V21" s="370"/>
      <c r="W21" s="370"/>
      <c r="X21" s="370"/>
      <c r="Y21" s="592"/>
      <c r="Z21" s="593">
        <v>14.7</v>
      </c>
      <c r="AA21" s="593"/>
      <c r="AB21" s="593"/>
      <c r="AC21" s="593"/>
      <c r="AD21" s="594">
        <v>3012314</v>
      </c>
      <c r="AE21" s="594"/>
      <c r="AF21" s="594"/>
      <c r="AG21" s="594"/>
      <c r="AH21" s="594"/>
      <c r="AI21" s="594"/>
      <c r="AJ21" s="594"/>
      <c r="AK21" s="594"/>
      <c r="AL21" s="598">
        <v>25.7</v>
      </c>
      <c r="AM21" s="376"/>
      <c r="AN21" s="376"/>
      <c r="AO21" s="599"/>
      <c r="AP21" s="596" t="s">
        <v>368</v>
      </c>
      <c r="AQ21" s="607"/>
      <c r="AR21" s="607"/>
      <c r="AS21" s="607"/>
      <c r="AT21" s="607"/>
      <c r="AU21" s="607"/>
      <c r="AV21" s="607"/>
      <c r="AW21" s="607"/>
      <c r="AX21" s="607"/>
      <c r="AY21" s="607"/>
      <c r="AZ21" s="607"/>
      <c r="BA21" s="607"/>
      <c r="BB21" s="607"/>
      <c r="BC21" s="607"/>
      <c r="BD21" s="607"/>
      <c r="BE21" s="607"/>
      <c r="BF21" s="608"/>
      <c r="BG21" s="591">
        <v>27436</v>
      </c>
      <c r="BH21" s="370"/>
      <c r="BI21" s="370"/>
      <c r="BJ21" s="370"/>
      <c r="BK21" s="370"/>
      <c r="BL21" s="370"/>
      <c r="BM21" s="370"/>
      <c r="BN21" s="592"/>
      <c r="BO21" s="593">
        <v>0.4</v>
      </c>
      <c r="BP21" s="593"/>
      <c r="BQ21" s="593"/>
      <c r="BR21" s="593"/>
      <c r="BS21" s="594" t="s">
        <v>198</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294</v>
      </c>
      <c r="C22" s="485"/>
      <c r="D22" s="485"/>
      <c r="E22" s="485"/>
      <c r="F22" s="485"/>
      <c r="G22" s="485"/>
      <c r="H22" s="485"/>
      <c r="I22" s="485"/>
      <c r="J22" s="485"/>
      <c r="K22" s="485"/>
      <c r="L22" s="485"/>
      <c r="M22" s="485"/>
      <c r="N22" s="485"/>
      <c r="O22" s="485"/>
      <c r="P22" s="485"/>
      <c r="Q22" s="597"/>
      <c r="R22" s="591">
        <v>3012314</v>
      </c>
      <c r="S22" s="370"/>
      <c r="T22" s="370"/>
      <c r="U22" s="370"/>
      <c r="V22" s="370"/>
      <c r="W22" s="370"/>
      <c r="X22" s="370"/>
      <c r="Y22" s="592"/>
      <c r="Z22" s="593">
        <v>13.1</v>
      </c>
      <c r="AA22" s="593"/>
      <c r="AB22" s="593"/>
      <c r="AC22" s="593"/>
      <c r="AD22" s="594">
        <v>3012314</v>
      </c>
      <c r="AE22" s="594"/>
      <c r="AF22" s="594"/>
      <c r="AG22" s="594"/>
      <c r="AH22" s="594"/>
      <c r="AI22" s="594"/>
      <c r="AJ22" s="594"/>
      <c r="AK22" s="594"/>
      <c r="AL22" s="598">
        <v>25.7</v>
      </c>
      <c r="AM22" s="376"/>
      <c r="AN22" s="376"/>
      <c r="AO22" s="599"/>
      <c r="AP22" s="596" t="s">
        <v>369</v>
      </c>
      <c r="AQ22" s="607"/>
      <c r="AR22" s="607"/>
      <c r="AS22" s="607"/>
      <c r="AT22" s="607"/>
      <c r="AU22" s="607"/>
      <c r="AV22" s="607"/>
      <c r="AW22" s="607"/>
      <c r="AX22" s="607"/>
      <c r="AY22" s="607"/>
      <c r="AZ22" s="607"/>
      <c r="BA22" s="607"/>
      <c r="BB22" s="607"/>
      <c r="BC22" s="607"/>
      <c r="BD22" s="607"/>
      <c r="BE22" s="607"/>
      <c r="BF22" s="608"/>
      <c r="BG22" s="591" t="s">
        <v>198</v>
      </c>
      <c r="BH22" s="370"/>
      <c r="BI22" s="370"/>
      <c r="BJ22" s="370"/>
      <c r="BK22" s="370"/>
      <c r="BL22" s="370"/>
      <c r="BM22" s="370"/>
      <c r="BN22" s="592"/>
      <c r="BO22" s="593" t="s">
        <v>198</v>
      </c>
      <c r="BP22" s="593"/>
      <c r="BQ22" s="593"/>
      <c r="BR22" s="593"/>
      <c r="BS22" s="594" t="s">
        <v>198</v>
      </c>
      <c r="BT22" s="594"/>
      <c r="BU22" s="594"/>
      <c r="BV22" s="594"/>
      <c r="BW22" s="594"/>
      <c r="BX22" s="594"/>
      <c r="BY22" s="594"/>
      <c r="BZ22" s="594"/>
      <c r="CA22" s="594"/>
      <c r="CB22" s="595"/>
      <c r="CD22" s="364" t="s">
        <v>371</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292</v>
      </c>
      <c r="C23" s="485"/>
      <c r="D23" s="485"/>
      <c r="E23" s="485"/>
      <c r="F23" s="485"/>
      <c r="G23" s="485"/>
      <c r="H23" s="485"/>
      <c r="I23" s="485"/>
      <c r="J23" s="485"/>
      <c r="K23" s="485"/>
      <c r="L23" s="485"/>
      <c r="M23" s="485"/>
      <c r="N23" s="485"/>
      <c r="O23" s="485"/>
      <c r="P23" s="485"/>
      <c r="Q23" s="597"/>
      <c r="R23" s="591">
        <v>373256</v>
      </c>
      <c r="S23" s="370"/>
      <c r="T23" s="370"/>
      <c r="U23" s="370"/>
      <c r="V23" s="370"/>
      <c r="W23" s="370"/>
      <c r="X23" s="370"/>
      <c r="Y23" s="592"/>
      <c r="Z23" s="593">
        <v>1.6</v>
      </c>
      <c r="AA23" s="593"/>
      <c r="AB23" s="593"/>
      <c r="AC23" s="593"/>
      <c r="AD23" s="594" t="s">
        <v>198</v>
      </c>
      <c r="AE23" s="594"/>
      <c r="AF23" s="594"/>
      <c r="AG23" s="594"/>
      <c r="AH23" s="594"/>
      <c r="AI23" s="594"/>
      <c r="AJ23" s="594"/>
      <c r="AK23" s="594"/>
      <c r="AL23" s="598" t="s">
        <v>198</v>
      </c>
      <c r="AM23" s="376"/>
      <c r="AN23" s="376"/>
      <c r="AO23" s="599"/>
      <c r="AP23" s="596" t="s">
        <v>64</v>
      </c>
      <c r="AQ23" s="607"/>
      <c r="AR23" s="607"/>
      <c r="AS23" s="607"/>
      <c r="AT23" s="607"/>
      <c r="AU23" s="607"/>
      <c r="AV23" s="607"/>
      <c r="AW23" s="607"/>
      <c r="AX23" s="607"/>
      <c r="AY23" s="607"/>
      <c r="AZ23" s="607"/>
      <c r="BA23" s="607"/>
      <c r="BB23" s="607"/>
      <c r="BC23" s="607"/>
      <c r="BD23" s="607"/>
      <c r="BE23" s="607"/>
      <c r="BF23" s="608"/>
      <c r="BG23" s="591">
        <v>174578</v>
      </c>
      <c r="BH23" s="370"/>
      <c r="BI23" s="370"/>
      <c r="BJ23" s="370"/>
      <c r="BK23" s="370"/>
      <c r="BL23" s="370"/>
      <c r="BM23" s="370"/>
      <c r="BN23" s="592"/>
      <c r="BO23" s="593">
        <v>2.4</v>
      </c>
      <c r="BP23" s="593"/>
      <c r="BQ23" s="593"/>
      <c r="BR23" s="593"/>
      <c r="BS23" s="594" t="s">
        <v>198</v>
      </c>
      <c r="BT23" s="594"/>
      <c r="BU23" s="594"/>
      <c r="BV23" s="594"/>
      <c r="BW23" s="594"/>
      <c r="BX23" s="594"/>
      <c r="BY23" s="594"/>
      <c r="BZ23" s="594"/>
      <c r="CA23" s="594"/>
      <c r="CB23" s="595"/>
      <c r="CD23" s="364" t="s">
        <v>312</v>
      </c>
      <c r="CE23" s="365"/>
      <c r="CF23" s="365"/>
      <c r="CG23" s="365"/>
      <c r="CH23" s="365"/>
      <c r="CI23" s="365"/>
      <c r="CJ23" s="365"/>
      <c r="CK23" s="365"/>
      <c r="CL23" s="365"/>
      <c r="CM23" s="365"/>
      <c r="CN23" s="365"/>
      <c r="CO23" s="365"/>
      <c r="CP23" s="365"/>
      <c r="CQ23" s="407"/>
      <c r="CR23" s="364" t="s">
        <v>372</v>
      </c>
      <c r="CS23" s="365"/>
      <c r="CT23" s="365"/>
      <c r="CU23" s="365"/>
      <c r="CV23" s="365"/>
      <c r="CW23" s="365"/>
      <c r="CX23" s="365"/>
      <c r="CY23" s="407"/>
      <c r="CZ23" s="364" t="s">
        <v>375</v>
      </c>
      <c r="DA23" s="365"/>
      <c r="DB23" s="365"/>
      <c r="DC23" s="407"/>
      <c r="DD23" s="364" t="s">
        <v>298</v>
      </c>
      <c r="DE23" s="365"/>
      <c r="DF23" s="365"/>
      <c r="DG23" s="365"/>
      <c r="DH23" s="365"/>
      <c r="DI23" s="365"/>
      <c r="DJ23" s="365"/>
      <c r="DK23" s="407"/>
      <c r="DL23" s="618" t="s">
        <v>378</v>
      </c>
      <c r="DM23" s="619"/>
      <c r="DN23" s="619"/>
      <c r="DO23" s="619"/>
      <c r="DP23" s="619"/>
      <c r="DQ23" s="619"/>
      <c r="DR23" s="619"/>
      <c r="DS23" s="619"/>
      <c r="DT23" s="619"/>
      <c r="DU23" s="619"/>
      <c r="DV23" s="620"/>
      <c r="DW23" s="364" t="s">
        <v>379</v>
      </c>
      <c r="DX23" s="365"/>
      <c r="DY23" s="365"/>
      <c r="DZ23" s="365"/>
      <c r="EA23" s="365"/>
      <c r="EB23" s="365"/>
      <c r="EC23" s="407"/>
    </row>
    <row r="24" spans="2:133" ht="11.25" customHeight="1" x14ac:dyDescent="0.2">
      <c r="B24" s="596" t="s">
        <v>380</v>
      </c>
      <c r="C24" s="485"/>
      <c r="D24" s="485"/>
      <c r="E24" s="485"/>
      <c r="F24" s="485"/>
      <c r="G24" s="485"/>
      <c r="H24" s="485"/>
      <c r="I24" s="485"/>
      <c r="J24" s="485"/>
      <c r="K24" s="485"/>
      <c r="L24" s="485"/>
      <c r="M24" s="485"/>
      <c r="N24" s="485"/>
      <c r="O24" s="485"/>
      <c r="P24" s="485"/>
      <c r="Q24" s="597"/>
      <c r="R24" s="591">
        <v>305</v>
      </c>
      <c r="S24" s="370"/>
      <c r="T24" s="370"/>
      <c r="U24" s="370"/>
      <c r="V24" s="370"/>
      <c r="W24" s="370"/>
      <c r="X24" s="370"/>
      <c r="Y24" s="592"/>
      <c r="Z24" s="593">
        <v>0</v>
      </c>
      <c r="AA24" s="593"/>
      <c r="AB24" s="593"/>
      <c r="AC24" s="593"/>
      <c r="AD24" s="594" t="s">
        <v>198</v>
      </c>
      <c r="AE24" s="594"/>
      <c r="AF24" s="594"/>
      <c r="AG24" s="594"/>
      <c r="AH24" s="594"/>
      <c r="AI24" s="594"/>
      <c r="AJ24" s="594"/>
      <c r="AK24" s="594"/>
      <c r="AL24" s="598" t="s">
        <v>198</v>
      </c>
      <c r="AM24" s="376"/>
      <c r="AN24" s="376"/>
      <c r="AO24" s="599"/>
      <c r="AP24" s="596" t="s">
        <v>381</v>
      </c>
      <c r="AQ24" s="607"/>
      <c r="AR24" s="607"/>
      <c r="AS24" s="607"/>
      <c r="AT24" s="607"/>
      <c r="AU24" s="607"/>
      <c r="AV24" s="607"/>
      <c r="AW24" s="607"/>
      <c r="AX24" s="607"/>
      <c r="AY24" s="607"/>
      <c r="AZ24" s="607"/>
      <c r="BA24" s="607"/>
      <c r="BB24" s="607"/>
      <c r="BC24" s="607"/>
      <c r="BD24" s="607"/>
      <c r="BE24" s="607"/>
      <c r="BF24" s="608"/>
      <c r="BG24" s="591" t="s">
        <v>198</v>
      </c>
      <c r="BH24" s="370"/>
      <c r="BI24" s="370"/>
      <c r="BJ24" s="370"/>
      <c r="BK24" s="370"/>
      <c r="BL24" s="370"/>
      <c r="BM24" s="370"/>
      <c r="BN24" s="592"/>
      <c r="BO24" s="593" t="s">
        <v>198</v>
      </c>
      <c r="BP24" s="593"/>
      <c r="BQ24" s="593"/>
      <c r="BR24" s="593"/>
      <c r="BS24" s="594" t="s">
        <v>198</v>
      </c>
      <c r="BT24" s="594"/>
      <c r="BU24" s="594"/>
      <c r="BV24" s="594"/>
      <c r="BW24" s="594"/>
      <c r="BX24" s="594"/>
      <c r="BY24" s="594"/>
      <c r="BZ24" s="594"/>
      <c r="CA24" s="594"/>
      <c r="CB24" s="595"/>
      <c r="CD24" s="580" t="s">
        <v>382</v>
      </c>
      <c r="CE24" s="581"/>
      <c r="CF24" s="581"/>
      <c r="CG24" s="581"/>
      <c r="CH24" s="581"/>
      <c r="CI24" s="581"/>
      <c r="CJ24" s="581"/>
      <c r="CK24" s="581"/>
      <c r="CL24" s="581"/>
      <c r="CM24" s="581"/>
      <c r="CN24" s="581"/>
      <c r="CO24" s="581"/>
      <c r="CP24" s="581"/>
      <c r="CQ24" s="582"/>
      <c r="CR24" s="583">
        <v>9178142</v>
      </c>
      <c r="CS24" s="584"/>
      <c r="CT24" s="584"/>
      <c r="CU24" s="584"/>
      <c r="CV24" s="584"/>
      <c r="CW24" s="584"/>
      <c r="CX24" s="584"/>
      <c r="CY24" s="585"/>
      <c r="CZ24" s="588">
        <v>43.3</v>
      </c>
      <c r="DA24" s="589"/>
      <c r="DB24" s="589"/>
      <c r="DC24" s="600"/>
      <c r="DD24" s="621">
        <v>6341839</v>
      </c>
      <c r="DE24" s="584"/>
      <c r="DF24" s="584"/>
      <c r="DG24" s="584"/>
      <c r="DH24" s="584"/>
      <c r="DI24" s="584"/>
      <c r="DJ24" s="584"/>
      <c r="DK24" s="585"/>
      <c r="DL24" s="621">
        <v>5902489</v>
      </c>
      <c r="DM24" s="584"/>
      <c r="DN24" s="584"/>
      <c r="DO24" s="584"/>
      <c r="DP24" s="584"/>
      <c r="DQ24" s="584"/>
      <c r="DR24" s="584"/>
      <c r="DS24" s="584"/>
      <c r="DT24" s="584"/>
      <c r="DU24" s="584"/>
      <c r="DV24" s="585"/>
      <c r="DW24" s="588">
        <v>49.9</v>
      </c>
      <c r="DX24" s="589"/>
      <c r="DY24" s="589"/>
      <c r="DZ24" s="589"/>
      <c r="EA24" s="589"/>
      <c r="EB24" s="589"/>
      <c r="EC24" s="590"/>
    </row>
    <row r="25" spans="2:133" ht="11.25" customHeight="1" x14ac:dyDescent="0.2">
      <c r="B25" s="596" t="s">
        <v>85</v>
      </c>
      <c r="C25" s="485"/>
      <c r="D25" s="485"/>
      <c r="E25" s="485"/>
      <c r="F25" s="485"/>
      <c r="G25" s="485"/>
      <c r="H25" s="485"/>
      <c r="I25" s="485"/>
      <c r="J25" s="485"/>
      <c r="K25" s="485"/>
      <c r="L25" s="485"/>
      <c r="M25" s="485"/>
      <c r="N25" s="485"/>
      <c r="O25" s="485"/>
      <c r="P25" s="485"/>
      <c r="Q25" s="597"/>
      <c r="R25" s="591">
        <v>12191503</v>
      </c>
      <c r="S25" s="370"/>
      <c r="T25" s="370"/>
      <c r="U25" s="370"/>
      <c r="V25" s="370"/>
      <c r="W25" s="370"/>
      <c r="X25" s="370"/>
      <c r="Y25" s="592"/>
      <c r="Z25" s="593">
        <v>52.9</v>
      </c>
      <c r="AA25" s="593"/>
      <c r="AB25" s="593"/>
      <c r="AC25" s="593"/>
      <c r="AD25" s="594">
        <v>11643364</v>
      </c>
      <c r="AE25" s="594"/>
      <c r="AF25" s="594"/>
      <c r="AG25" s="594"/>
      <c r="AH25" s="594"/>
      <c r="AI25" s="594"/>
      <c r="AJ25" s="594"/>
      <c r="AK25" s="594"/>
      <c r="AL25" s="598">
        <v>99.5</v>
      </c>
      <c r="AM25" s="376"/>
      <c r="AN25" s="376"/>
      <c r="AO25" s="599"/>
      <c r="AP25" s="596" t="s">
        <v>272</v>
      </c>
      <c r="AQ25" s="607"/>
      <c r="AR25" s="607"/>
      <c r="AS25" s="607"/>
      <c r="AT25" s="607"/>
      <c r="AU25" s="607"/>
      <c r="AV25" s="607"/>
      <c r="AW25" s="607"/>
      <c r="AX25" s="607"/>
      <c r="AY25" s="607"/>
      <c r="AZ25" s="607"/>
      <c r="BA25" s="607"/>
      <c r="BB25" s="607"/>
      <c r="BC25" s="607"/>
      <c r="BD25" s="607"/>
      <c r="BE25" s="607"/>
      <c r="BF25" s="608"/>
      <c r="BG25" s="591" t="s">
        <v>198</v>
      </c>
      <c r="BH25" s="370"/>
      <c r="BI25" s="370"/>
      <c r="BJ25" s="370"/>
      <c r="BK25" s="370"/>
      <c r="BL25" s="370"/>
      <c r="BM25" s="370"/>
      <c r="BN25" s="592"/>
      <c r="BO25" s="593" t="s">
        <v>198</v>
      </c>
      <c r="BP25" s="593"/>
      <c r="BQ25" s="593"/>
      <c r="BR25" s="593"/>
      <c r="BS25" s="594" t="s">
        <v>198</v>
      </c>
      <c r="BT25" s="594"/>
      <c r="BU25" s="594"/>
      <c r="BV25" s="594"/>
      <c r="BW25" s="594"/>
      <c r="BX25" s="594"/>
      <c r="BY25" s="594"/>
      <c r="BZ25" s="594"/>
      <c r="CA25" s="594"/>
      <c r="CB25" s="595"/>
      <c r="CD25" s="596" t="s">
        <v>196</v>
      </c>
      <c r="CE25" s="485"/>
      <c r="CF25" s="485"/>
      <c r="CG25" s="485"/>
      <c r="CH25" s="485"/>
      <c r="CI25" s="485"/>
      <c r="CJ25" s="485"/>
      <c r="CK25" s="485"/>
      <c r="CL25" s="485"/>
      <c r="CM25" s="485"/>
      <c r="CN25" s="485"/>
      <c r="CO25" s="485"/>
      <c r="CP25" s="485"/>
      <c r="CQ25" s="597"/>
      <c r="CR25" s="591">
        <v>3195435</v>
      </c>
      <c r="CS25" s="622"/>
      <c r="CT25" s="622"/>
      <c r="CU25" s="622"/>
      <c r="CV25" s="622"/>
      <c r="CW25" s="622"/>
      <c r="CX25" s="622"/>
      <c r="CY25" s="623"/>
      <c r="CZ25" s="598">
        <v>15.1</v>
      </c>
      <c r="DA25" s="624"/>
      <c r="DB25" s="624"/>
      <c r="DC25" s="625"/>
      <c r="DD25" s="601">
        <v>2939475</v>
      </c>
      <c r="DE25" s="622"/>
      <c r="DF25" s="622"/>
      <c r="DG25" s="622"/>
      <c r="DH25" s="622"/>
      <c r="DI25" s="622"/>
      <c r="DJ25" s="622"/>
      <c r="DK25" s="623"/>
      <c r="DL25" s="601">
        <v>2924285</v>
      </c>
      <c r="DM25" s="622"/>
      <c r="DN25" s="622"/>
      <c r="DO25" s="622"/>
      <c r="DP25" s="622"/>
      <c r="DQ25" s="622"/>
      <c r="DR25" s="622"/>
      <c r="DS25" s="622"/>
      <c r="DT25" s="622"/>
      <c r="DU25" s="622"/>
      <c r="DV25" s="623"/>
      <c r="DW25" s="598">
        <v>24.7</v>
      </c>
      <c r="DX25" s="624"/>
      <c r="DY25" s="624"/>
      <c r="DZ25" s="624"/>
      <c r="EA25" s="624"/>
      <c r="EB25" s="624"/>
      <c r="EC25" s="626"/>
    </row>
    <row r="26" spans="2:133" ht="11.25" customHeight="1" x14ac:dyDescent="0.2">
      <c r="B26" s="596" t="s">
        <v>385</v>
      </c>
      <c r="C26" s="485"/>
      <c r="D26" s="485"/>
      <c r="E26" s="485"/>
      <c r="F26" s="485"/>
      <c r="G26" s="485"/>
      <c r="H26" s="485"/>
      <c r="I26" s="485"/>
      <c r="J26" s="485"/>
      <c r="K26" s="485"/>
      <c r="L26" s="485"/>
      <c r="M26" s="485"/>
      <c r="N26" s="485"/>
      <c r="O26" s="485"/>
      <c r="P26" s="485"/>
      <c r="Q26" s="597"/>
      <c r="R26" s="591">
        <v>5194</v>
      </c>
      <c r="S26" s="370"/>
      <c r="T26" s="370"/>
      <c r="U26" s="370"/>
      <c r="V26" s="370"/>
      <c r="W26" s="370"/>
      <c r="X26" s="370"/>
      <c r="Y26" s="592"/>
      <c r="Z26" s="593">
        <v>0</v>
      </c>
      <c r="AA26" s="593"/>
      <c r="AB26" s="593"/>
      <c r="AC26" s="593"/>
      <c r="AD26" s="594">
        <v>5194</v>
      </c>
      <c r="AE26" s="594"/>
      <c r="AF26" s="594"/>
      <c r="AG26" s="594"/>
      <c r="AH26" s="594"/>
      <c r="AI26" s="594"/>
      <c r="AJ26" s="594"/>
      <c r="AK26" s="594"/>
      <c r="AL26" s="598">
        <v>0</v>
      </c>
      <c r="AM26" s="376"/>
      <c r="AN26" s="376"/>
      <c r="AO26" s="599"/>
      <c r="AP26" s="596" t="s">
        <v>387</v>
      </c>
      <c r="AQ26" s="607"/>
      <c r="AR26" s="607"/>
      <c r="AS26" s="607"/>
      <c r="AT26" s="607"/>
      <c r="AU26" s="607"/>
      <c r="AV26" s="607"/>
      <c r="AW26" s="607"/>
      <c r="AX26" s="607"/>
      <c r="AY26" s="607"/>
      <c r="AZ26" s="607"/>
      <c r="BA26" s="607"/>
      <c r="BB26" s="607"/>
      <c r="BC26" s="607"/>
      <c r="BD26" s="607"/>
      <c r="BE26" s="607"/>
      <c r="BF26" s="608"/>
      <c r="BG26" s="591" t="s">
        <v>198</v>
      </c>
      <c r="BH26" s="370"/>
      <c r="BI26" s="370"/>
      <c r="BJ26" s="370"/>
      <c r="BK26" s="370"/>
      <c r="BL26" s="370"/>
      <c r="BM26" s="370"/>
      <c r="BN26" s="592"/>
      <c r="BO26" s="593" t="s">
        <v>198</v>
      </c>
      <c r="BP26" s="593"/>
      <c r="BQ26" s="593"/>
      <c r="BR26" s="593"/>
      <c r="BS26" s="594" t="s">
        <v>198</v>
      </c>
      <c r="BT26" s="594"/>
      <c r="BU26" s="594"/>
      <c r="BV26" s="594"/>
      <c r="BW26" s="594"/>
      <c r="BX26" s="594"/>
      <c r="BY26" s="594"/>
      <c r="BZ26" s="594"/>
      <c r="CA26" s="594"/>
      <c r="CB26" s="595"/>
      <c r="CD26" s="596" t="s">
        <v>123</v>
      </c>
      <c r="CE26" s="485"/>
      <c r="CF26" s="485"/>
      <c r="CG26" s="485"/>
      <c r="CH26" s="485"/>
      <c r="CI26" s="485"/>
      <c r="CJ26" s="485"/>
      <c r="CK26" s="485"/>
      <c r="CL26" s="485"/>
      <c r="CM26" s="485"/>
      <c r="CN26" s="485"/>
      <c r="CO26" s="485"/>
      <c r="CP26" s="485"/>
      <c r="CQ26" s="597"/>
      <c r="CR26" s="591">
        <v>1878637</v>
      </c>
      <c r="CS26" s="370"/>
      <c r="CT26" s="370"/>
      <c r="CU26" s="370"/>
      <c r="CV26" s="370"/>
      <c r="CW26" s="370"/>
      <c r="CX26" s="370"/>
      <c r="CY26" s="592"/>
      <c r="CZ26" s="598">
        <v>8.9</v>
      </c>
      <c r="DA26" s="624"/>
      <c r="DB26" s="624"/>
      <c r="DC26" s="625"/>
      <c r="DD26" s="601">
        <v>1696760</v>
      </c>
      <c r="DE26" s="370"/>
      <c r="DF26" s="370"/>
      <c r="DG26" s="370"/>
      <c r="DH26" s="370"/>
      <c r="DI26" s="370"/>
      <c r="DJ26" s="370"/>
      <c r="DK26" s="592"/>
      <c r="DL26" s="601" t="s">
        <v>198</v>
      </c>
      <c r="DM26" s="370"/>
      <c r="DN26" s="370"/>
      <c r="DO26" s="370"/>
      <c r="DP26" s="370"/>
      <c r="DQ26" s="370"/>
      <c r="DR26" s="370"/>
      <c r="DS26" s="370"/>
      <c r="DT26" s="370"/>
      <c r="DU26" s="370"/>
      <c r="DV26" s="592"/>
      <c r="DW26" s="598" t="s">
        <v>198</v>
      </c>
      <c r="DX26" s="624"/>
      <c r="DY26" s="624"/>
      <c r="DZ26" s="624"/>
      <c r="EA26" s="624"/>
      <c r="EB26" s="624"/>
      <c r="EC26" s="626"/>
    </row>
    <row r="27" spans="2:133" ht="11.25" customHeight="1" x14ac:dyDescent="0.2">
      <c r="B27" s="596" t="s">
        <v>156</v>
      </c>
      <c r="C27" s="485"/>
      <c r="D27" s="485"/>
      <c r="E27" s="485"/>
      <c r="F27" s="485"/>
      <c r="G27" s="485"/>
      <c r="H27" s="485"/>
      <c r="I27" s="485"/>
      <c r="J27" s="485"/>
      <c r="K27" s="485"/>
      <c r="L27" s="485"/>
      <c r="M27" s="485"/>
      <c r="N27" s="485"/>
      <c r="O27" s="485"/>
      <c r="P27" s="485"/>
      <c r="Q27" s="597"/>
      <c r="R27" s="591">
        <v>72717</v>
      </c>
      <c r="S27" s="370"/>
      <c r="T27" s="370"/>
      <c r="U27" s="370"/>
      <c r="V27" s="370"/>
      <c r="W27" s="370"/>
      <c r="X27" s="370"/>
      <c r="Y27" s="592"/>
      <c r="Z27" s="593">
        <v>0.3</v>
      </c>
      <c r="AA27" s="593"/>
      <c r="AB27" s="593"/>
      <c r="AC27" s="593"/>
      <c r="AD27" s="594" t="s">
        <v>198</v>
      </c>
      <c r="AE27" s="594"/>
      <c r="AF27" s="594"/>
      <c r="AG27" s="594"/>
      <c r="AH27" s="594"/>
      <c r="AI27" s="594"/>
      <c r="AJ27" s="594"/>
      <c r="AK27" s="594"/>
      <c r="AL27" s="598" t="s">
        <v>198</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7144052</v>
      </c>
      <c r="BH27" s="370"/>
      <c r="BI27" s="370"/>
      <c r="BJ27" s="370"/>
      <c r="BK27" s="370"/>
      <c r="BL27" s="370"/>
      <c r="BM27" s="370"/>
      <c r="BN27" s="592"/>
      <c r="BO27" s="593">
        <v>100</v>
      </c>
      <c r="BP27" s="593"/>
      <c r="BQ27" s="593"/>
      <c r="BR27" s="593"/>
      <c r="BS27" s="594">
        <v>127595</v>
      </c>
      <c r="BT27" s="594"/>
      <c r="BU27" s="594"/>
      <c r="BV27" s="594"/>
      <c r="BW27" s="594"/>
      <c r="BX27" s="594"/>
      <c r="BY27" s="594"/>
      <c r="BZ27" s="594"/>
      <c r="CA27" s="594"/>
      <c r="CB27" s="595"/>
      <c r="CD27" s="596" t="s">
        <v>221</v>
      </c>
      <c r="CE27" s="485"/>
      <c r="CF27" s="485"/>
      <c r="CG27" s="485"/>
      <c r="CH27" s="485"/>
      <c r="CI27" s="485"/>
      <c r="CJ27" s="485"/>
      <c r="CK27" s="485"/>
      <c r="CL27" s="485"/>
      <c r="CM27" s="485"/>
      <c r="CN27" s="485"/>
      <c r="CO27" s="485"/>
      <c r="CP27" s="485"/>
      <c r="CQ27" s="597"/>
      <c r="CR27" s="591">
        <v>4093986</v>
      </c>
      <c r="CS27" s="622"/>
      <c r="CT27" s="622"/>
      <c r="CU27" s="622"/>
      <c r="CV27" s="622"/>
      <c r="CW27" s="622"/>
      <c r="CX27" s="622"/>
      <c r="CY27" s="623"/>
      <c r="CZ27" s="598">
        <v>19.3</v>
      </c>
      <c r="DA27" s="624"/>
      <c r="DB27" s="624"/>
      <c r="DC27" s="625"/>
      <c r="DD27" s="601">
        <v>1513643</v>
      </c>
      <c r="DE27" s="622"/>
      <c r="DF27" s="622"/>
      <c r="DG27" s="622"/>
      <c r="DH27" s="622"/>
      <c r="DI27" s="622"/>
      <c r="DJ27" s="622"/>
      <c r="DK27" s="623"/>
      <c r="DL27" s="601">
        <v>1089483</v>
      </c>
      <c r="DM27" s="622"/>
      <c r="DN27" s="622"/>
      <c r="DO27" s="622"/>
      <c r="DP27" s="622"/>
      <c r="DQ27" s="622"/>
      <c r="DR27" s="622"/>
      <c r="DS27" s="622"/>
      <c r="DT27" s="622"/>
      <c r="DU27" s="622"/>
      <c r="DV27" s="623"/>
      <c r="DW27" s="598">
        <v>9.1999999999999993</v>
      </c>
      <c r="DX27" s="624"/>
      <c r="DY27" s="624"/>
      <c r="DZ27" s="624"/>
      <c r="EA27" s="624"/>
      <c r="EB27" s="624"/>
      <c r="EC27" s="626"/>
    </row>
    <row r="28" spans="2:133" ht="11.25" customHeight="1" x14ac:dyDescent="0.2">
      <c r="B28" s="596" t="s">
        <v>193</v>
      </c>
      <c r="C28" s="485"/>
      <c r="D28" s="485"/>
      <c r="E28" s="485"/>
      <c r="F28" s="485"/>
      <c r="G28" s="485"/>
      <c r="H28" s="485"/>
      <c r="I28" s="485"/>
      <c r="J28" s="485"/>
      <c r="K28" s="485"/>
      <c r="L28" s="485"/>
      <c r="M28" s="485"/>
      <c r="N28" s="485"/>
      <c r="O28" s="485"/>
      <c r="P28" s="485"/>
      <c r="Q28" s="597"/>
      <c r="R28" s="591">
        <v>161557</v>
      </c>
      <c r="S28" s="370"/>
      <c r="T28" s="370"/>
      <c r="U28" s="370"/>
      <c r="V28" s="370"/>
      <c r="W28" s="370"/>
      <c r="X28" s="370"/>
      <c r="Y28" s="592"/>
      <c r="Z28" s="593">
        <v>0.7</v>
      </c>
      <c r="AA28" s="593"/>
      <c r="AB28" s="593"/>
      <c r="AC28" s="593"/>
      <c r="AD28" s="594">
        <v>14678</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383</v>
      </c>
      <c r="CE28" s="485"/>
      <c r="CF28" s="485"/>
      <c r="CG28" s="485"/>
      <c r="CH28" s="485"/>
      <c r="CI28" s="485"/>
      <c r="CJ28" s="485"/>
      <c r="CK28" s="485"/>
      <c r="CL28" s="485"/>
      <c r="CM28" s="485"/>
      <c r="CN28" s="485"/>
      <c r="CO28" s="485"/>
      <c r="CP28" s="485"/>
      <c r="CQ28" s="597"/>
      <c r="CR28" s="591">
        <v>1888721</v>
      </c>
      <c r="CS28" s="370"/>
      <c r="CT28" s="370"/>
      <c r="CU28" s="370"/>
      <c r="CV28" s="370"/>
      <c r="CW28" s="370"/>
      <c r="CX28" s="370"/>
      <c r="CY28" s="592"/>
      <c r="CZ28" s="598">
        <v>8.9</v>
      </c>
      <c r="DA28" s="624"/>
      <c r="DB28" s="624"/>
      <c r="DC28" s="625"/>
      <c r="DD28" s="601">
        <v>1888721</v>
      </c>
      <c r="DE28" s="370"/>
      <c r="DF28" s="370"/>
      <c r="DG28" s="370"/>
      <c r="DH28" s="370"/>
      <c r="DI28" s="370"/>
      <c r="DJ28" s="370"/>
      <c r="DK28" s="592"/>
      <c r="DL28" s="601">
        <v>1888721</v>
      </c>
      <c r="DM28" s="370"/>
      <c r="DN28" s="370"/>
      <c r="DO28" s="370"/>
      <c r="DP28" s="370"/>
      <c r="DQ28" s="370"/>
      <c r="DR28" s="370"/>
      <c r="DS28" s="370"/>
      <c r="DT28" s="370"/>
      <c r="DU28" s="370"/>
      <c r="DV28" s="592"/>
      <c r="DW28" s="598">
        <v>16</v>
      </c>
      <c r="DX28" s="624"/>
      <c r="DY28" s="624"/>
      <c r="DZ28" s="624"/>
      <c r="EA28" s="624"/>
      <c r="EB28" s="624"/>
      <c r="EC28" s="626"/>
    </row>
    <row r="29" spans="2:133" ht="11.25" customHeight="1" x14ac:dyDescent="0.2">
      <c r="B29" s="596" t="s">
        <v>19</v>
      </c>
      <c r="C29" s="485"/>
      <c r="D29" s="485"/>
      <c r="E29" s="485"/>
      <c r="F29" s="485"/>
      <c r="G29" s="485"/>
      <c r="H29" s="485"/>
      <c r="I29" s="485"/>
      <c r="J29" s="485"/>
      <c r="K29" s="485"/>
      <c r="L29" s="485"/>
      <c r="M29" s="485"/>
      <c r="N29" s="485"/>
      <c r="O29" s="485"/>
      <c r="P29" s="485"/>
      <c r="Q29" s="597"/>
      <c r="R29" s="591">
        <v>101500</v>
      </c>
      <c r="S29" s="370"/>
      <c r="T29" s="370"/>
      <c r="U29" s="370"/>
      <c r="V29" s="370"/>
      <c r="W29" s="370"/>
      <c r="X29" s="370"/>
      <c r="Y29" s="592"/>
      <c r="Z29" s="593">
        <v>0.4</v>
      </c>
      <c r="AA29" s="593"/>
      <c r="AB29" s="593"/>
      <c r="AC29" s="593"/>
      <c r="AD29" s="594" t="s">
        <v>198</v>
      </c>
      <c r="AE29" s="594"/>
      <c r="AF29" s="594"/>
      <c r="AG29" s="594"/>
      <c r="AH29" s="594"/>
      <c r="AI29" s="594"/>
      <c r="AJ29" s="594"/>
      <c r="AK29" s="594"/>
      <c r="AL29" s="598" t="s">
        <v>198</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173</v>
      </c>
      <c r="CE29" s="564"/>
      <c r="CF29" s="596" t="s">
        <v>23</v>
      </c>
      <c r="CG29" s="485"/>
      <c r="CH29" s="485"/>
      <c r="CI29" s="485"/>
      <c r="CJ29" s="485"/>
      <c r="CK29" s="485"/>
      <c r="CL29" s="485"/>
      <c r="CM29" s="485"/>
      <c r="CN29" s="485"/>
      <c r="CO29" s="485"/>
      <c r="CP29" s="485"/>
      <c r="CQ29" s="597"/>
      <c r="CR29" s="591">
        <v>1888721</v>
      </c>
      <c r="CS29" s="622"/>
      <c r="CT29" s="622"/>
      <c r="CU29" s="622"/>
      <c r="CV29" s="622"/>
      <c r="CW29" s="622"/>
      <c r="CX29" s="622"/>
      <c r="CY29" s="623"/>
      <c r="CZ29" s="598">
        <v>8.9</v>
      </c>
      <c r="DA29" s="624"/>
      <c r="DB29" s="624"/>
      <c r="DC29" s="625"/>
      <c r="DD29" s="601">
        <v>1888721</v>
      </c>
      <c r="DE29" s="622"/>
      <c r="DF29" s="622"/>
      <c r="DG29" s="622"/>
      <c r="DH29" s="622"/>
      <c r="DI29" s="622"/>
      <c r="DJ29" s="622"/>
      <c r="DK29" s="623"/>
      <c r="DL29" s="601">
        <v>1888721</v>
      </c>
      <c r="DM29" s="622"/>
      <c r="DN29" s="622"/>
      <c r="DO29" s="622"/>
      <c r="DP29" s="622"/>
      <c r="DQ29" s="622"/>
      <c r="DR29" s="622"/>
      <c r="DS29" s="622"/>
      <c r="DT29" s="622"/>
      <c r="DU29" s="622"/>
      <c r="DV29" s="623"/>
      <c r="DW29" s="598">
        <v>16</v>
      </c>
      <c r="DX29" s="624"/>
      <c r="DY29" s="624"/>
      <c r="DZ29" s="624"/>
      <c r="EA29" s="624"/>
      <c r="EB29" s="624"/>
      <c r="EC29" s="626"/>
    </row>
    <row r="30" spans="2:133" ht="11.25" customHeight="1" x14ac:dyDescent="0.2">
      <c r="B30" s="596" t="s">
        <v>341</v>
      </c>
      <c r="C30" s="485"/>
      <c r="D30" s="485"/>
      <c r="E30" s="485"/>
      <c r="F30" s="485"/>
      <c r="G30" s="485"/>
      <c r="H30" s="485"/>
      <c r="I30" s="485"/>
      <c r="J30" s="485"/>
      <c r="K30" s="485"/>
      <c r="L30" s="485"/>
      <c r="M30" s="485"/>
      <c r="N30" s="485"/>
      <c r="O30" s="485"/>
      <c r="P30" s="485"/>
      <c r="Q30" s="597"/>
      <c r="R30" s="591">
        <v>3529511</v>
      </c>
      <c r="S30" s="370"/>
      <c r="T30" s="370"/>
      <c r="U30" s="370"/>
      <c r="V30" s="370"/>
      <c r="W30" s="370"/>
      <c r="X30" s="370"/>
      <c r="Y30" s="592"/>
      <c r="Z30" s="593">
        <v>15.3</v>
      </c>
      <c r="AA30" s="593"/>
      <c r="AB30" s="593"/>
      <c r="AC30" s="593"/>
      <c r="AD30" s="594" t="s">
        <v>198</v>
      </c>
      <c r="AE30" s="594"/>
      <c r="AF30" s="594"/>
      <c r="AG30" s="594"/>
      <c r="AH30" s="594"/>
      <c r="AI30" s="594"/>
      <c r="AJ30" s="594"/>
      <c r="AK30" s="594"/>
      <c r="AL30" s="598" t="s">
        <v>198</v>
      </c>
      <c r="AM30" s="376"/>
      <c r="AN30" s="376"/>
      <c r="AO30" s="599"/>
      <c r="AP30" s="364" t="s">
        <v>312</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393</v>
      </c>
      <c r="BS30" s="627"/>
      <c r="BT30" s="627"/>
      <c r="BU30" s="627"/>
      <c r="BV30" s="627"/>
      <c r="BW30" s="627"/>
      <c r="BX30" s="627"/>
      <c r="BY30" s="627"/>
      <c r="BZ30" s="627"/>
      <c r="CA30" s="627"/>
      <c r="CB30" s="628"/>
      <c r="CD30" s="572"/>
      <c r="CE30" s="567"/>
      <c r="CF30" s="596" t="s">
        <v>394</v>
      </c>
      <c r="CG30" s="485"/>
      <c r="CH30" s="485"/>
      <c r="CI30" s="485"/>
      <c r="CJ30" s="485"/>
      <c r="CK30" s="485"/>
      <c r="CL30" s="485"/>
      <c r="CM30" s="485"/>
      <c r="CN30" s="485"/>
      <c r="CO30" s="485"/>
      <c r="CP30" s="485"/>
      <c r="CQ30" s="597"/>
      <c r="CR30" s="591">
        <v>1838608</v>
      </c>
      <c r="CS30" s="370"/>
      <c r="CT30" s="370"/>
      <c r="CU30" s="370"/>
      <c r="CV30" s="370"/>
      <c r="CW30" s="370"/>
      <c r="CX30" s="370"/>
      <c r="CY30" s="592"/>
      <c r="CZ30" s="598">
        <v>8.6999999999999993</v>
      </c>
      <c r="DA30" s="624"/>
      <c r="DB30" s="624"/>
      <c r="DC30" s="625"/>
      <c r="DD30" s="601">
        <v>1838608</v>
      </c>
      <c r="DE30" s="370"/>
      <c r="DF30" s="370"/>
      <c r="DG30" s="370"/>
      <c r="DH30" s="370"/>
      <c r="DI30" s="370"/>
      <c r="DJ30" s="370"/>
      <c r="DK30" s="592"/>
      <c r="DL30" s="601">
        <v>1838608</v>
      </c>
      <c r="DM30" s="370"/>
      <c r="DN30" s="370"/>
      <c r="DO30" s="370"/>
      <c r="DP30" s="370"/>
      <c r="DQ30" s="370"/>
      <c r="DR30" s="370"/>
      <c r="DS30" s="370"/>
      <c r="DT30" s="370"/>
      <c r="DU30" s="370"/>
      <c r="DV30" s="592"/>
      <c r="DW30" s="598">
        <v>15.6</v>
      </c>
      <c r="DX30" s="624"/>
      <c r="DY30" s="624"/>
      <c r="DZ30" s="624"/>
      <c r="EA30" s="624"/>
      <c r="EB30" s="624"/>
      <c r="EC30" s="626"/>
    </row>
    <row r="31" spans="2:133" ht="11.25" customHeight="1" x14ac:dyDescent="0.2">
      <c r="B31" s="604" t="s">
        <v>52</v>
      </c>
      <c r="C31" s="605"/>
      <c r="D31" s="605"/>
      <c r="E31" s="605"/>
      <c r="F31" s="605"/>
      <c r="G31" s="605"/>
      <c r="H31" s="605"/>
      <c r="I31" s="605"/>
      <c r="J31" s="605"/>
      <c r="K31" s="605"/>
      <c r="L31" s="605"/>
      <c r="M31" s="605"/>
      <c r="N31" s="605"/>
      <c r="O31" s="605"/>
      <c r="P31" s="605"/>
      <c r="Q31" s="606"/>
      <c r="R31" s="591" t="s">
        <v>198</v>
      </c>
      <c r="S31" s="370"/>
      <c r="T31" s="370"/>
      <c r="U31" s="370"/>
      <c r="V31" s="370"/>
      <c r="W31" s="370"/>
      <c r="X31" s="370"/>
      <c r="Y31" s="592"/>
      <c r="Z31" s="593" t="s">
        <v>198</v>
      </c>
      <c r="AA31" s="593"/>
      <c r="AB31" s="593"/>
      <c r="AC31" s="593"/>
      <c r="AD31" s="594" t="s">
        <v>198</v>
      </c>
      <c r="AE31" s="594"/>
      <c r="AF31" s="594"/>
      <c r="AG31" s="594"/>
      <c r="AH31" s="594"/>
      <c r="AI31" s="594"/>
      <c r="AJ31" s="594"/>
      <c r="AK31" s="594"/>
      <c r="AL31" s="598" t="s">
        <v>198</v>
      </c>
      <c r="AM31" s="376"/>
      <c r="AN31" s="376"/>
      <c r="AO31" s="599"/>
      <c r="AP31" s="545" t="s">
        <v>8</v>
      </c>
      <c r="AQ31" s="546"/>
      <c r="AR31" s="546"/>
      <c r="AS31" s="546"/>
      <c r="AT31" s="674" t="s">
        <v>395</v>
      </c>
      <c r="AU31" s="42"/>
      <c r="AV31" s="42"/>
      <c r="AW31" s="42"/>
      <c r="AX31" s="580" t="s">
        <v>273</v>
      </c>
      <c r="AY31" s="581"/>
      <c r="AZ31" s="581"/>
      <c r="BA31" s="581"/>
      <c r="BB31" s="581"/>
      <c r="BC31" s="581"/>
      <c r="BD31" s="581"/>
      <c r="BE31" s="581"/>
      <c r="BF31" s="582"/>
      <c r="BG31" s="629">
        <v>99.6</v>
      </c>
      <c r="BH31" s="630"/>
      <c r="BI31" s="630"/>
      <c r="BJ31" s="630"/>
      <c r="BK31" s="630"/>
      <c r="BL31" s="630"/>
      <c r="BM31" s="589">
        <v>99.2</v>
      </c>
      <c r="BN31" s="630"/>
      <c r="BO31" s="630"/>
      <c r="BP31" s="630"/>
      <c r="BQ31" s="631"/>
      <c r="BR31" s="629">
        <v>99.6</v>
      </c>
      <c r="BS31" s="630"/>
      <c r="BT31" s="630"/>
      <c r="BU31" s="630"/>
      <c r="BV31" s="630"/>
      <c r="BW31" s="630"/>
      <c r="BX31" s="589">
        <v>99.1</v>
      </c>
      <c r="BY31" s="630"/>
      <c r="BZ31" s="630"/>
      <c r="CA31" s="630"/>
      <c r="CB31" s="631"/>
      <c r="CD31" s="572"/>
      <c r="CE31" s="567"/>
      <c r="CF31" s="596" t="s">
        <v>313</v>
      </c>
      <c r="CG31" s="485"/>
      <c r="CH31" s="485"/>
      <c r="CI31" s="485"/>
      <c r="CJ31" s="485"/>
      <c r="CK31" s="485"/>
      <c r="CL31" s="485"/>
      <c r="CM31" s="485"/>
      <c r="CN31" s="485"/>
      <c r="CO31" s="485"/>
      <c r="CP31" s="485"/>
      <c r="CQ31" s="597"/>
      <c r="CR31" s="591">
        <v>50113</v>
      </c>
      <c r="CS31" s="622"/>
      <c r="CT31" s="622"/>
      <c r="CU31" s="622"/>
      <c r="CV31" s="622"/>
      <c r="CW31" s="622"/>
      <c r="CX31" s="622"/>
      <c r="CY31" s="623"/>
      <c r="CZ31" s="598">
        <v>0.2</v>
      </c>
      <c r="DA31" s="624"/>
      <c r="DB31" s="624"/>
      <c r="DC31" s="625"/>
      <c r="DD31" s="601">
        <v>50113</v>
      </c>
      <c r="DE31" s="622"/>
      <c r="DF31" s="622"/>
      <c r="DG31" s="622"/>
      <c r="DH31" s="622"/>
      <c r="DI31" s="622"/>
      <c r="DJ31" s="622"/>
      <c r="DK31" s="623"/>
      <c r="DL31" s="601">
        <v>50113</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2">
      <c r="B32" s="596" t="s">
        <v>396</v>
      </c>
      <c r="C32" s="485"/>
      <c r="D32" s="485"/>
      <c r="E32" s="485"/>
      <c r="F32" s="485"/>
      <c r="G32" s="485"/>
      <c r="H32" s="485"/>
      <c r="I32" s="485"/>
      <c r="J32" s="485"/>
      <c r="K32" s="485"/>
      <c r="L32" s="485"/>
      <c r="M32" s="485"/>
      <c r="N32" s="485"/>
      <c r="O32" s="485"/>
      <c r="P32" s="485"/>
      <c r="Q32" s="597"/>
      <c r="R32" s="591">
        <v>1398868</v>
      </c>
      <c r="S32" s="370"/>
      <c r="T32" s="370"/>
      <c r="U32" s="370"/>
      <c r="V32" s="370"/>
      <c r="W32" s="370"/>
      <c r="X32" s="370"/>
      <c r="Y32" s="592"/>
      <c r="Z32" s="593">
        <v>6.1</v>
      </c>
      <c r="AA32" s="593"/>
      <c r="AB32" s="593"/>
      <c r="AC32" s="593"/>
      <c r="AD32" s="594" t="s">
        <v>198</v>
      </c>
      <c r="AE32" s="594"/>
      <c r="AF32" s="594"/>
      <c r="AG32" s="594"/>
      <c r="AH32" s="594"/>
      <c r="AI32" s="594"/>
      <c r="AJ32" s="594"/>
      <c r="AK32" s="594"/>
      <c r="AL32" s="598" t="s">
        <v>198</v>
      </c>
      <c r="AM32" s="376"/>
      <c r="AN32" s="376"/>
      <c r="AO32" s="599"/>
      <c r="AP32" s="673"/>
      <c r="AQ32" s="532"/>
      <c r="AR32" s="532"/>
      <c r="AS32" s="532"/>
      <c r="AT32" s="675"/>
      <c r="AU32" s="1" t="s">
        <v>245</v>
      </c>
      <c r="AX32" s="596" t="s">
        <v>373</v>
      </c>
      <c r="AY32" s="485"/>
      <c r="AZ32" s="485"/>
      <c r="BA32" s="485"/>
      <c r="BB32" s="485"/>
      <c r="BC32" s="485"/>
      <c r="BD32" s="485"/>
      <c r="BE32" s="485"/>
      <c r="BF32" s="597"/>
      <c r="BG32" s="632">
        <v>99.5</v>
      </c>
      <c r="BH32" s="622"/>
      <c r="BI32" s="622"/>
      <c r="BJ32" s="622"/>
      <c r="BK32" s="622"/>
      <c r="BL32" s="622"/>
      <c r="BM32" s="376">
        <v>99</v>
      </c>
      <c r="BN32" s="622"/>
      <c r="BO32" s="622"/>
      <c r="BP32" s="622"/>
      <c r="BQ32" s="633"/>
      <c r="BR32" s="632">
        <v>99.6</v>
      </c>
      <c r="BS32" s="622"/>
      <c r="BT32" s="622"/>
      <c r="BU32" s="622"/>
      <c r="BV32" s="622"/>
      <c r="BW32" s="622"/>
      <c r="BX32" s="376">
        <v>99</v>
      </c>
      <c r="BY32" s="622"/>
      <c r="BZ32" s="622"/>
      <c r="CA32" s="622"/>
      <c r="CB32" s="633"/>
      <c r="CD32" s="573"/>
      <c r="CE32" s="575"/>
      <c r="CF32" s="596" t="s">
        <v>397</v>
      </c>
      <c r="CG32" s="485"/>
      <c r="CH32" s="485"/>
      <c r="CI32" s="485"/>
      <c r="CJ32" s="485"/>
      <c r="CK32" s="485"/>
      <c r="CL32" s="485"/>
      <c r="CM32" s="485"/>
      <c r="CN32" s="485"/>
      <c r="CO32" s="485"/>
      <c r="CP32" s="485"/>
      <c r="CQ32" s="597"/>
      <c r="CR32" s="591" t="s">
        <v>198</v>
      </c>
      <c r="CS32" s="370"/>
      <c r="CT32" s="370"/>
      <c r="CU32" s="370"/>
      <c r="CV32" s="370"/>
      <c r="CW32" s="370"/>
      <c r="CX32" s="370"/>
      <c r="CY32" s="592"/>
      <c r="CZ32" s="598" t="s">
        <v>198</v>
      </c>
      <c r="DA32" s="624"/>
      <c r="DB32" s="624"/>
      <c r="DC32" s="625"/>
      <c r="DD32" s="601" t="s">
        <v>198</v>
      </c>
      <c r="DE32" s="370"/>
      <c r="DF32" s="370"/>
      <c r="DG32" s="370"/>
      <c r="DH32" s="370"/>
      <c r="DI32" s="370"/>
      <c r="DJ32" s="370"/>
      <c r="DK32" s="592"/>
      <c r="DL32" s="601" t="s">
        <v>198</v>
      </c>
      <c r="DM32" s="370"/>
      <c r="DN32" s="370"/>
      <c r="DO32" s="370"/>
      <c r="DP32" s="370"/>
      <c r="DQ32" s="370"/>
      <c r="DR32" s="370"/>
      <c r="DS32" s="370"/>
      <c r="DT32" s="370"/>
      <c r="DU32" s="370"/>
      <c r="DV32" s="592"/>
      <c r="DW32" s="598" t="s">
        <v>198</v>
      </c>
      <c r="DX32" s="624"/>
      <c r="DY32" s="624"/>
      <c r="DZ32" s="624"/>
      <c r="EA32" s="624"/>
      <c r="EB32" s="624"/>
      <c r="EC32" s="626"/>
    </row>
    <row r="33" spans="2:133" ht="11.25" customHeight="1" x14ac:dyDescent="0.2">
      <c r="B33" s="596" t="s">
        <v>132</v>
      </c>
      <c r="C33" s="485"/>
      <c r="D33" s="485"/>
      <c r="E33" s="485"/>
      <c r="F33" s="485"/>
      <c r="G33" s="485"/>
      <c r="H33" s="485"/>
      <c r="I33" s="485"/>
      <c r="J33" s="485"/>
      <c r="K33" s="485"/>
      <c r="L33" s="485"/>
      <c r="M33" s="485"/>
      <c r="N33" s="485"/>
      <c r="O33" s="485"/>
      <c r="P33" s="485"/>
      <c r="Q33" s="597"/>
      <c r="R33" s="591">
        <v>75757</v>
      </c>
      <c r="S33" s="370"/>
      <c r="T33" s="370"/>
      <c r="U33" s="370"/>
      <c r="V33" s="370"/>
      <c r="W33" s="370"/>
      <c r="X33" s="370"/>
      <c r="Y33" s="592"/>
      <c r="Z33" s="593">
        <v>0.3</v>
      </c>
      <c r="AA33" s="593"/>
      <c r="AB33" s="593"/>
      <c r="AC33" s="593"/>
      <c r="AD33" s="594">
        <v>20394</v>
      </c>
      <c r="AE33" s="594"/>
      <c r="AF33" s="594"/>
      <c r="AG33" s="594"/>
      <c r="AH33" s="594"/>
      <c r="AI33" s="594"/>
      <c r="AJ33" s="594"/>
      <c r="AK33" s="594"/>
      <c r="AL33" s="598">
        <v>0.2</v>
      </c>
      <c r="AM33" s="376"/>
      <c r="AN33" s="376"/>
      <c r="AO33" s="599"/>
      <c r="AP33" s="548"/>
      <c r="AQ33" s="549"/>
      <c r="AR33" s="549"/>
      <c r="AS33" s="549"/>
      <c r="AT33" s="676"/>
      <c r="AU33" s="43"/>
      <c r="AV33" s="43"/>
      <c r="AW33" s="43"/>
      <c r="AX33" s="609" t="s">
        <v>158</v>
      </c>
      <c r="AY33" s="610"/>
      <c r="AZ33" s="610"/>
      <c r="BA33" s="610"/>
      <c r="BB33" s="610"/>
      <c r="BC33" s="610"/>
      <c r="BD33" s="610"/>
      <c r="BE33" s="610"/>
      <c r="BF33" s="611"/>
      <c r="BG33" s="634">
        <v>99.7</v>
      </c>
      <c r="BH33" s="635"/>
      <c r="BI33" s="635"/>
      <c r="BJ33" s="635"/>
      <c r="BK33" s="635"/>
      <c r="BL33" s="635"/>
      <c r="BM33" s="636">
        <v>99.4</v>
      </c>
      <c r="BN33" s="635"/>
      <c r="BO33" s="635"/>
      <c r="BP33" s="635"/>
      <c r="BQ33" s="637"/>
      <c r="BR33" s="634">
        <v>99.5</v>
      </c>
      <c r="BS33" s="635"/>
      <c r="BT33" s="635"/>
      <c r="BU33" s="635"/>
      <c r="BV33" s="635"/>
      <c r="BW33" s="635"/>
      <c r="BX33" s="636">
        <v>99.1</v>
      </c>
      <c r="BY33" s="635"/>
      <c r="BZ33" s="635"/>
      <c r="CA33" s="635"/>
      <c r="CB33" s="637"/>
      <c r="CD33" s="596" t="s">
        <v>399</v>
      </c>
      <c r="CE33" s="485"/>
      <c r="CF33" s="485"/>
      <c r="CG33" s="485"/>
      <c r="CH33" s="485"/>
      <c r="CI33" s="485"/>
      <c r="CJ33" s="485"/>
      <c r="CK33" s="485"/>
      <c r="CL33" s="485"/>
      <c r="CM33" s="485"/>
      <c r="CN33" s="485"/>
      <c r="CO33" s="485"/>
      <c r="CP33" s="485"/>
      <c r="CQ33" s="597"/>
      <c r="CR33" s="591">
        <v>10380470</v>
      </c>
      <c r="CS33" s="622"/>
      <c r="CT33" s="622"/>
      <c r="CU33" s="622"/>
      <c r="CV33" s="622"/>
      <c r="CW33" s="622"/>
      <c r="CX33" s="622"/>
      <c r="CY33" s="623"/>
      <c r="CZ33" s="598">
        <v>49</v>
      </c>
      <c r="DA33" s="624"/>
      <c r="DB33" s="624"/>
      <c r="DC33" s="625"/>
      <c r="DD33" s="601">
        <v>6818435</v>
      </c>
      <c r="DE33" s="622"/>
      <c r="DF33" s="622"/>
      <c r="DG33" s="622"/>
      <c r="DH33" s="622"/>
      <c r="DI33" s="622"/>
      <c r="DJ33" s="622"/>
      <c r="DK33" s="623"/>
      <c r="DL33" s="601">
        <v>5289347</v>
      </c>
      <c r="DM33" s="622"/>
      <c r="DN33" s="622"/>
      <c r="DO33" s="622"/>
      <c r="DP33" s="622"/>
      <c r="DQ33" s="622"/>
      <c r="DR33" s="622"/>
      <c r="DS33" s="622"/>
      <c r="DT33" s="622"/>
      <c r="DU33" s="622"/>
      <c r="DV33" s="623"/>
      <c r="DW33" s="598">
        <v>44.7</v>
      </c>
      <c r="DX33" s="624"/>
      <c r="DY33" s="624"/>
      <c r="DZ33" s="624"/>
      <c r="EA33" s="624"/>
      <c r="EB33" s="624"/>
      <c r="EC33" s="626"/>
    </row>
    <row r="34" spans="2:133" ht="11.25" customHeight="1" x14ac:dyDescent="0.2">
      <c r="B34" s="596" t="s">
        <v>147</v>
      </c>
      <c r="C34" s="485"/>
      <c r="D34" s="485"/>
      <c r="E34" s="485"/>
      <c r="F34" s="485"/>
      <c r="G34" s="485"/>
      <c r="H34" s="485"/>
      <c r="I34" s="485"/>
      <c r="J34" s="485"/>
      <c r="K34" s="485"/>
      <c r="L34" s="485"/>
      <c r="M34" s="485"/>
      <c r="N34" s="485"/>
      <c r="O34" s="485"/>
      <c r="P34" s="485"/>
      <c r="Q34" s="597"/>
      <c r="R34" s="591">
        <v>600828</v>
      </c>
      <c r="S34" s="370"/>
      <c r="T34" s="370"/>
      <c r="U34" s="370"/>
      <c r="V34" s="370"/>
      <c r="W34" s="370"/>
      <c r="X34" s="370"/>
      <c r="Y34" s="592"/>
      <c r="Z34" s="593">
        <v>2.6</v>
      </c>
      <c r="AA34" s="593"/>
      <c r="AB34" s="593"/>
      <c r="AC34" s="593"/>
      <c r="AD34" s="594" t="s">
        <v>198</v>
      </c>
      <c r="AE34" s="594"/>
      <c r="AF34" s="594"/>
      <c r="AG34" s="594"/>
      <c r="AH34" s="594"/>
      <c r="AI34" s="594"/>
      <c r="AJ34" s="594"/>
      <c r="AK34" s="594"/>
      <c r="AL34" s="598" t="s">
        <v>198</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485"/>
      <c r="CF34" s="485"/>
      <c r="CG34" s="485"/>
      <c r="CH34" s="485"/>
      <c r="CI34" s="485"/>
      <c r="CJ34" s="485"/>
      <c r="CK34" s="485"/>
      <c r="CL34" s="485"/>
      <c r="CM34" s="485"/>
      <c r="CN34" s="485"/>
      <c r="CO34" s="485"/>
      <c r="CP34" s="485"/>
      <c r="CQ34" s="597"/>
      <c r="CR34" s="591">
        <v>3580193</v>
      </c>
      <c r="CS34" s="370"/>
      <c r="CT34" s="370"/>
      <c r="CU34" s="370"/>
      <c r="CV34" s="370"/>
      <c r="CW34" s="370"/>
      <c r="CX34" s="370"/>
      <c r="CY34" s="592"/>
      <c r="CZ34" s="598">
        <v>16.899999999999999</v>
      </c>
      <c r="DA34" s="624"/>
      <c r="DB34" s="624"/>
      <c r="DC34" s="625"/>
      <c r="DD34" s="601">
        <v>2508032</v>
      </c>
      <c r="DE34" s="370"/>
      <c r="DF34" s="370"/>
      <c r="DG34" s="370"/>
      <c r="DH34" s="370"/>
      <c r="DI34" s="370"/>
      <c r="DJ34" s="370"/>
      <c r="DK34" s="592"/>
      <c r="DL34" s="601">
        <v>2005711</v>
      </c>
      <c r="DM34" s="370"/>
      <c r="DN34" s="370"/>
      <c r="DO34" s="370"/>
      <c r="DP34" s="370"/>
      <c r="DQ34" s="370"/>
      <c r="DR34" s="370"/>
      <c r="DS34" s="370"/>
      <c r="DT34" s="370"/>
      <c r="DU34" s="370"/>
      <c r="DV34" s="592"/>
      <c r="DW34" s="598">
        <v>17</v>
      </c>
      <c r="DX34" s="624"/>
      <c r="DY34" s="624"/>
      <c r="DZ34" s="624"/>
      <c r="EA34" s="624"/>
      <c r="EB34" s="624"/>
      <c r="EC34" s="626"/>
    </row>
    <row r="35" spans="2:133" ht="11.25" customHeight="1" x14ac:dyDescent="0.2">
      <c r="B35" s="596" t="s">
        <v>404</v>
      </c>
      <c r="C35" s="485"/>
      <c r="D35" s="485"/>
      <c r="E35" s="485"/>
      <c r="F35" s="485"/>
      <c r="G35" s="485"/>
      <c r="H35" s="485"/>
      <c r="I35" s="485"/>
      <c r="J35" s="485"/>
      <c r="K35" s="485"/>
      <c r="L35" s="485"/>
      <c r="M35" s="485"/>
      <c r="N35" s="485"/>
      <c r="O35" s="485"/>
      <c r="P35" s="485"/>
      <c r="Q35" s="597"/>
      <c r="R35" s="591">
        <v>200981</v>
      </c>
      <c r="S35" s="370"/>
      <c r="T35" s="370"/>
      <c r="U35" s="370"/>
      <c r="V35" s="370"/>
      <c r="W35" s="370"/>
      <c r="X35" s="370"/>
      <c r="Y35" s="592"/>
      <c r="Z35" s="593">
        <v>0.9</v>
      </c>
      <c r="AA35" s="593"/>
      <c r="AB35" s="593"/>
      <c r="AC35" s="593"/>
      <c r="AD35" s="594" t="s">
        <v>198</v>
      </c>
      <c r="AE35" s="594"/>
      <c r="AF35" s="594"/>
      <c r="AG35" s="594"/>
      <c r="AH35" s="594"/>
      <c r="AI35" s="594"/>
      <c r="AJ35" s="594"/>
      <c r="AK35" s="594"/>
      <c r="AL35" s="598" t="s">
        <v>198</v>
      </c>
      <c r="AM35" s="376"/>
      <c r="AN35" s="376"/>
      <c r="AO35" s="599"/>
      <c r="AP35" s="16"/>
      <c r="AQ35" s="364" t="s">
        <v>405</v>
      </c>
      <c r="AR35" s="365"/>
      <c r="AS35" s="365"/>
      <c r="AT35" s="365"/>
      <c r="AU35" s="365"/>
      <c r="AV35" s="365"/>
      <c r="AW35" s="365"/>
      <c r="AX35" s="365"/>
      <c r="AY35" s="365"/>
      <c r="AZ35" s="365"/>
      <c r="BA35" s="365"/>
      <c r="BB35" s="365"/>
      <c r="BC35" s="365"/>
      <c r="BD35" s="365"/>
      <c r="BE35" s="365"/>
      <c r="BF35" s="407"/>
      <c r="BG35" s="364" t="s">
        <v>207</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407</v>
      </c>
      <c r="CE35" s="485"/>
      <c r="CF35" s="485"/>
      <c r="CG35" s="485"/>
      <c r="CH35" s="485"/>
      <c r="CI35" s="485"/>
      <c r="CJ35" s="485"/>
      <c r="CK35" s="485"/>
      <c r="CL35" s="485"/>
      <c r="CM35" s="485"/>
      <c r="CN35" s="485"/>
      <c r="CO35" s="485"/>
      <c r="CP35" s="485"/>
      <c r="CQ35" s="597"/>
      <c r="CR35" s="591">
        <v>158604</v>
      </c>
      <c r="CS35" s="622"/>
      <c r="CT35" s="622"/>
      <c r="CU35" s="622"/>
      <c r="CV35" s="622"/>
      <c r="CW35" s="622"/>
      <c r="CX35" s="622"/>
      <c r="CY35" s="623"/>
      <c r="CZ35" s="598">
        <v>0.7</v>
      </c>
      <c r="DA35" s="624"/>
      <c r="DB35" s="624"/>
      <c r="DC35" s="625"/>
      <c r="DD35" s="601">
        <v>143616</v>
      </c>
      <c r="DE35" s="622"/>
      <c r="DF35" s="622"/>
      <c r="DG35" s="622"/>
      <c r="DH35" s="622"/>
      <c r="DI35" s="622"/>
      <c r="DJ35" s="622"/>
      <c r="DK35" s="623"/>
      <c r="DL35" s="601">
        <v>143616</v>
      </c>
      <c r="DM35" s="622"/>
      <c r="DN35" s="622"/>
      <c r="DO35" s="622"/>
      <c r="DP35" s="622"/>
      <c r="DQ35" s="622"/>
      <c r="DR35" s="622"/>
      <c r="DS35" s="622"/>
      <c r="DT35" s="622"/>
      <c r="DU35" s="622"/>
      <c r="DV35" s="623"/>
      <c r="DW35" s="598">
        <v>1.2</v>
      </c>
      <c r="DX35" s="624"/>
      <c r="DY35" s="624"/>
      <c r="DZ35" s="624"/>
      <c r="EA35" s="624"/>
      <c r="EB35" s="624"/>
      <c r="EC35" s="626"/>
    </row>
    <row r="36" spans="2:133" ht="11.25" customHeight="1" x14ac:dyDescent="0.2">
      <c r="B36" s="596" t="s">
        <v>374</v>
      </c>
      <c r="C36" s="485"/>
      <c r="D36" s="485"/>
      <c r="E36" s="485"/>
      <c r="F36" s="485"/>
      <c r="G36" s="485"/>
      <c r="H36" s="485"/>
      <c r="I36" s="485"/>
      <c r="J36" s="485"/>
      <c r="K36" s="485"/>
      <c r="L36" s="485"/>
      <c r="M36" s="485"/>
      <c r="N36" s="485"/>
      <c r="O36" s="485"/>
      <c r="P36" s="485"/>
      <c r="Q36" s="597"/>
      <c r="R36" s="591">
        <v>2027231</v>
      </c>
      <c r="S36" s="370"/>
      <c r="T36" s="370"/>
      <c r="U36" s="370"/>
      <c r="V36" s="370"/>
      <c r="W36" s="370"/>
      <c r="X36" s="370"/>
      <c r="Y36" s="592"/>
      <c r="Z36" s="593">
        <v>8.8000000000000007</v>
      </c>
      <c r="AA36" s="593"/>
      <c r="AB36" s="593"/>
      <c r="AC36" s="593"/>
      <c r="AD36" s="594" t="s">
        <v>198</v>
      </c>
      <c r="AE36" s="594"/>
      <c r="AF36" s="594"/>
      <c r="AG36" s="594"/>
      <c r="AH36" s="594"/>
      <c r="AI36" s="594"/>
      <c r="AJ36" s="594"/>
      <c r="AK36" s="594"/>
      <c r="AL36" s="598" t="s">
        <v>198</v>
      </c>
      <c r="AM36" s="376"/>
      <c r="AN36" s="376"/>
      <c r="AO36" s="599"/>
      <c r="AP36" s="16"/>
      <c r="AQ36" s="638" t="s">
        <v>389</v>
      </c>
      <c r="AR36" s="639"/>
      <c r="AS36" s="639"/>
      <c r="AT36" s="639"/>
      <c r="AU36" s="639"/>
      <c r="AV36" s="639"/>
      <c r="AW36" s="639"/>
      <c r="AX36" s="639"/>
      <c r="AY36" s="640"/>
      <c r="AZ36" s="583">
        <v>2052999</v>
      </c>
      <c r="BA36" s="584"/>
      <c r="BB36" s="584"/>
      <c r="BC36" s="584"/>
      <c r="BD36" s="584"/>
      <c r="BE36" s="584"/>
      <c r="BF36" s="641"/>
      <c r="BG36" s="580" t="s">
        <v>409</v>
      </c>
      <c r="BH36" s="581"/>
      <c r="BI36" s="581"/>
      <c r="BJ36" s="581"/>
      <c r="BK36" s="581"/>
      <c r="BL36" s="581"/>
      <c r="BM36" s="581"/>
      <c r="BN36" s="581"/>
      <c r="BO36" s="581"/>
      <c r="BP36" s="581"/>
      <c r="BQ36" s="581"/>
      <c r="BR36" s="581"/>
      <c r="BS36" s="581"/>
      <c r="BT36" s="581"/>
      <c r="BU36" s="582"/>
      <c r="BV36" s="583">
        <v>197641</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3647533</v>
      </c>
      <c r="CS36" s="370"/>
      <c r="CT36" s="370"/>
      <c r="CU36" s="370"/>
      <c r="CV36" s="370"/>
      <c r="CW36" s="370"/>
      <c r="CX36" s="370"/>
      <c r="CY36" s="592"/>
      <c r="CZ36" s="598">
        <v>17.2</v>
      </c>
      <c r="DA36" s="624"/>
      <c r="DB36" s="624"/>
      <c r="DC36" s="625"/>
      <c r="DD36" s="601">
        <v>2984299</v>
      </c>
      <c r="DE36" s="370"/>
      <c r="DF36" s="370"/>
      <c r="DG36" s="370"/>
      <c r="DH36" s="370"/>
      <c r="DI36" s="370"/>
      <c r="DJ36" s="370"/>
      <c r="DK36" s="592"/>
      <c r="DL36" s="601">
        <v>2102093</v>
      </c>
      <c r="DM36" s="370"/>
      <c r="DN36" s="370"/>
      <c r="DO36" s="370"/>
      <c r="DP36" s="370"/>
      <c r="DQ36" s="370"/>
      <c r="DR36" s="370"/>
      <c r="DS36" s="370"/>
      <c r="DT36" s="370"/>
      <c r="DU36" s="370"/>
      <c r="DV36" s="592"/>
      <c r="DW36" s="598">
        <v>17.8</v>
      </c>
      <c r="DX36" s="624"/>
      <c r="DY36" s="624"/>
      <c r="DZ36" s="624"/>
      <c r="EA36" s="624"/>
      <c r="EB36" s="624"/>
      <c r="EC36" s="626"/>
    </row>
    <row r="37" spans="2:133" ht="11.25" customHeight="1" x14ac:dyDescent="0.2">
      <c r="B37" s="596" t="s">
        <v>400</v>
      </c>
      <c r="C37" s="485"/>
      <c r="D37" s="485"/>
      <c r="E37" s="485"/>
      <c r="F37" s="485"/>
      <c r="G37" s="485"/>
      <c r="H37" s="485"/>
      <c r="I37" s="485"/>
      <c r="J37" s="485"/>
      <c r="K37" s="485"/>
      <c r="L37" s="485"/>
      <c r="M37" s="485"/>
      <c r="N37" s="485"/>
      <c r="O37" s="485"/>
      <c r="P37" s="485"/>
      <c r="Q37" s="597"/>
      <c r="R37" s="591">
        <v>1661771</v>
      </c>
      <c r="S37" s="370"/>
      <c r="T37" s="370"/>
      <c r="U37" s="370"/>
      <c r="V37" s="370"/>
      <c r="W37" s="370"/>
      <c r="X37" s="370"/>
      <c r="Y37" s="592"/>
      <c r="Z37" s="593">
        <v>7.2</v>
      </c>
      <c r="AA37" s="593"/>
      <c r="AB37" s="593"/>
      <c r="AC37" s="593"/>
      <c r="AD37" s="594">
        <v>17928</v>
      </c>
      <c r="AE37" s="594"/>
      <c r="AF37" s="594"/>
      <c r="AG37" s="594"/>
      <c r="AH37" s="594"/>
      <c r="AI37" s="594"/>
      <c r="AJ37" s="594"/>
      <c r="AK37" s="594"/>
      <c r="AL37" s="598">
        <v>0.2</v>
      </c>
      <c r="AM37" s="376"/>
      <c r="AN37" s="376"/>
      <c r="AO37" s="599"/>
      <c r="AQ37" s="642" t="s">
        <v>410</v>
      </c>
      <c r="AR37" s="373"/>
      <c r="AS37" s="373"/>
      <c r="AT37" s="373"/>
      <c r="AU37" s="373"/>
      <c r="AV37" s="373"/>
      <c r="AW37" s="373"/>
      <c r="AX37" s="373"/>
      <c r="AY37" s="643"/>
      <c r="AZ37" s="591">
        <v>662710</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186517</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1197023</v>
      </c>
      <c r="CS37" s="622"/>
      <c r="CT37" s="622"/>
      <c r="CU37" s="622"/>
      <c r="CV37" s="622"/>
      <c r="CW37" s="622"/>
      <c r="CX37" s="622"/>
      <c r="CY37" s="623"/>
      <c r="CZ37" s="598">
        <v>5.6</v>
      </c>
      <c r="DA37" s="624"/>
      <c r="DB37" s="624"/>
      <c r="DC37" s="625"/>
      <c r="DD37" s="601">
        <v>1197023</v>
      </c>
      <c r="DE37" s="622"/>
      <c r="DF37" s="622"/>
      <c r="DG37" s="622"/>
      <c r="DH37" s="622"/>
      <c r="DI37" s="622"/>
      <c r="DJ37" s="622"/>
      <c r="DK37" s="623"/>
      <c r="DL37" s="601">
        <v>1159447</v>
      </c>
      <c r="DM37" s="622"/>
      <c r="DN37" s="622"/>
      <c r="DO37" s="622"/>
      <c r="DP37" s="622"/>
      <c r="DQ37" s="622"/>
      <c r="DR37" s="622"/>
      <c r="DS37" s="622"/>
      <c r="DT37" s="622"/>
      <c r="DU37" s="622"/>
      <c r="DV37" s="623"/>
      <c r="DW37" s="598">
        <v>9.8000000000000007</v>
      </c>
      <c r="DX37" s="624"/>
      <c r="DY37" s="624"/>
      <c r="DZ37" s="624"/>
      <c r="EA37" s="624"/>
      <c r="EB37" s="624"/>
      <c r="EC37" s="626"/>
    </row>
    <row r="38" spans="2:133" ht="11.25" customHeight="1" x14ac:dyDescent="0.2">
      <c r="B38" s="596" t="s">
        <v>414</v>
      </c>
      <c r="C38" s="485"/>
      <c r="D38" s="485"/>
      <c r="E38" s="485"/>
      <c r="F38" s="485"/>
      <c r="G38" s="485"/>
      <c r="H38" s="485"/>
      <c r="I38" s="485"/>
      <c r="J38" s="485"/>
      <c r="K38" s="485"/>
      <c r="L38" s="485"/>
      <c r="M38" s="485"/>
      <c r="N38" s="485"/>
      <c r="O38" s="485"/>
      <c r="P38" s="485"/>
      <c r="Q38" s="597"/>
      <c r="R38" s="591">
        <v>1013765</v>
      </c>
      <c r="S38" s="370"/>
      <c r="T38" s="370"/>
      <c r="U38" s="370"/>
      <c r="V38" s="370"/>
      <c r="W38" s="370"/>
      <c r="X38" s="370"/>
      <c r="Y38" s="592"/>
      <c r="Z38" s="593">
        <v>4.4000000000000004</v>
      </c>
      <c r="AA38" s="593"/>
      <c r="AB38" s="593"/>
      <c r="AC38" s="593"/>
      <c r="AD38" s="594" t="s">
        <v>198</v>
      </c>
      <c r="AE38" s="594"/>
      <c r="AF38" s="594"/>
      <c r="AG38" s="594"/>
      <c r="AH38" s="594"/>
      <c r="AI38" s="594"/>
      <c r="AJ38" s="594"/>
      <c r="AK38" s="594"/>
      <c r="AL38" s="598" t="s">
        <v>198</v>
      </c>
      <c r="AM38" s="376"/>
      <c r="AN38" s="376"/>
      <c r="AO38" s="599"/>
      <c r="AQ38" s="642" t="s">
        <v>307</v>
      </c>
      <c r="AR38" s="373"/>
      <c r="AS38" s="373"/>
      <c r="AT38" s="373"/>
      <c r="AU38" s="373"/>
      <c r="AV38" s="373"/>
      <c r="AW38" s="373"/>
      <c r="AX38" s="373"/>
      <c r="AY38" s="643"/>
      <c r="AZ38" s="591">
        <v>33442</v>
      </c>
      <c r="BA38" s="370"/>
      <c r="BB38" s="370"/>
      <c r="BC38" s="370"/>
      <c r="BD38" s="622"/>
      <c r="BE38" s="622"/>
      <c r="BF38" s="633"/>
      <c r="BG38" s="596" t="s">
        <v>415</v>
      </c>
      <c r="BH38" s="485"/>
      <c r="BI38" s="485"/>
      <c r="BJ38" s="485"/>
      <c r="BK38" s="485"/>
      <c r="BL38" s="485"/>
      <c r="BM38" s="485"/>
      <c r="BN38" s="485"/>
      <c r="BO38" s="485"/>
      <c r="BP38" s="485"/>
      <c r="BQ38" s="485"/>
      <c r="BR38" s="485"/>
      <c r="BS38" s="485"/>
      <c r="BT38" s="485"/>
      <c r="BU38" s="597"/>
      <c r="BV38" s="591">
        <v>5136</v>
      </c>
      <c r="BW38" s="370"/>
      <c r="BX38" s="370"/>
      <c r="BY38" s="370"/>
      <c r="BZ38" s="370"/>
      <c r="CA38" s="370"/>
      <c r="CB38" s="602"/>
      <c r="CD38" s="596" t="s">
        <v>416</v>
      </c>
      <c r="CE38" s="485"/>
      <c r="CF38" s="485"/>
      <c r="CG38" s="485"/>
      <c r="CH38" s="485"/>
      <c r="CI38" s="485"/>
      <c r="CJ38" s="485"/>
      <c r="CK38" s="485"/>
      <c r="CL38" s="485"/>
      <c r="CM38" s="485"/>
      <c r="CN38" s="485"/>
      <c r="CO38" s="485"/>
      <c r="CP38" s="485"/>
      <c r="CQ38" s="597"/>
      <c r="CR38" s="591">
        <v>1356847</v>
      </c>
      <c r="CS38" s="370"/>
      <c r="CT38" s="370"/>
      <c r="CU38" s="370"/>
      <c r="CV38" s="370"/>
      <c r="CW38" s="370"/>
      <c r="CX38" s="370"/>
      <c r="CY38" s="592"/>
      <c r="CZ38" s="598">
        <v>6.4</v>
      </c>
      <c r="DA38" s="624"/>
      <c r="DB38" s="624"/>
      <c r="DC38" s="625"/>
      <c r="DD38" s="601">
        <v>1095059</v>
      </c>
      <c r="DE38" s="370"/>
      <c r="DF38" s="370"/>
      <c r="DG38" s="370"/>
      <c r="DH38" s="370"/>
      <c r="DI38" s="370"/>
      <c r="DJ38" s="370"/>
      <c r="DK38" s="592"/>
      <c r="DL38" s="601">
        <v>1037927</v>
      </c>
      <c r="DM38" s="370"/>
      <c r="DN38" s="370"/>
      <c r="DO38" s="370"/>
      <c r="DP38" s="370"/>
      <c r="DQ38" s="370"/>
      <c r="DR38" s="370"/>
      <c r="DS38" s="370"/>
      <c r="DT38" s="370"/>
      <c r="DU38" s="370"/>
      <c r="DV38" s="592"/>
      <c r="DW38" s="598">
        <v>8.8000000000000007</v>
      </c>
      <c r="DX38" s="624"/>
      <c r="DY38" s="624"/>
      <c r="DZ38" s="624"/>
      <c r="EA38" s="624"/>
      <c r="EB38" s="624"/>
      <c r="EC38" s="626"/>
    </row>
    <row r="39" spans="2:133" ht="11.25" customHeight="1" x14ac:dyDescent="0.2">
      <c r="B39" s="596" t="s">
        <v>417</v>
      </c>
      <c r="C39" s="485"/>
      <c r="D39" s="485"/>
      <c r="E39" s="485"/>
      <c r="F39" s="485"/>
      <c r="G39" s="485"/>
      <c r="H39" s="485"/>
      <c r="I39" s="485"/>
      <c r="J39" s="485"/>
      <c r="K39" s="485"/>
      <c r="L39" s="485"/>
      <c r="M39" s="485"/>
      <c r="N39" s="485"/>
      <c r="O39" s="485"/>
      <c r="P39" s="485"/>
      <c r="Q39" s="597"/>
      <c r="R39" s="591" t="s">
        <v>198</v>
      </c>
      <c r="S39" s="370"/>
      <c r="T39" s="370"/>
      <c r="U39" s="370"/>
      <c r="V39" s="370"/>
      <c r="W39" s="370"/>
      <c r="X39" s="370"/>
      <c r="Y39" s="592"/>
      <c r="Z39" s="593" t="s">
        <v>198</v>
      </c>
      <c r="AA39" s="593"/>
      <c r="AB39" s="593"/>
      <c r="AC39" s="593"/>
      <c r="AD39" s="594" t="s">
        <v>198</v>
      </c>
      <c r="AE39" s="594"/>
      <c r="AF39" s="594"/>
      <c r="AG39" s="594"/>
      <c r="AH39" s="594"/>
      <c r="AI39" s="594"/>
      <c r="AJ39" s="594"/>
      <c r="AK39" s="594"/>
      <c r="AL39" s="598" t="s">
        <v>198</v>
      </c>
      <c r="AM39" s="376"/>
      <c r="AN39" s="376"/>
      <c r="AO39" s="599"/>
      <c r="AQ39" s="642" t="s">
        <v>418</v>
      </c>
      <c r="AR39" s="373"/>
      <c r="AS39" s="373"/>
      <c r="AT39" s="373"/>
      <c r="AU39" s="373"/>
      <c r="AV39" s="373"/>
      <c r="AW39" s="373"/>
      <c r="AX39" s="373"/>
      <c r="AY39" s="643"/>
      <c r="AZ39" s="591" t="s">
        <v>198</v>
      </c>
      <c r="BA39" s="370"/>
      <c r="BB39" s="370"/>
      <c r="BC39" s="370"/>
      <c r="BD39" s="622"/>
      <c r="BE39" s="622"/>
      <c r="BF39" s="633"/>
      <c r="BG39" s="596" t="s">
        <v>334</v>
      </c>
      <c r="BH39" s="485"/>
      <c r="BI39" s="485"/>
      <c r="BJ39" s="485"/>
      <c r="BK39" s="485"/>
      <c r="BL39" s="485"/>
      <c r="BM39" s="485"/>
      <c r="BN39" s="485"/>
      <c r="BO39" s="485"/>
      <c r="BP39" s="485"/>
      <c r="BQ39" s="485"/>
      <c r="BR39" s="485"/>
      <c r="BS39" s="485"/>
      <c r="BT39" s="485"/>
      <c r="BU39" s="597"/>
      <c r="BV39" s="591">
        <v>8067</v>
      </c>
      <c r="BW39" s="370"/>
      <c r="BX39" s="370"/>
      <c r="BY39" s="370"/>
      <c r="BZ39" s="370"/>
      <c r="CA39" s="370"/>
      <c r="CB39" s="602"/>
      <c r="CD39" s="596" t="s">
        <v>419</v>
      </c>
      <c r="CE39" s="485"/>
      <c r="CF39" s="485"/>
      <c r="CG39" s="485"/>
      <c r="CH39" s="485"/>
      <c r="CI39" s="485"/>
      <c r="CJ39" s="485"/>
      <c r="CK39" s="485"/>
      <c r="CL39" s="485"/>
      <c r="CM39" s="485"/>
      <c r="CN39" s="485"/>
      <c r="CO39" s="485"/>
      <c r="CP39" s="485"/>
      <c r="CQ39" s="597"/>
      <c r="CR39" s="591">
        <v>136393</v>
      </c>
      <c r="CS39" s="622"/>
      <c r="CT39" s="622"/>
      <c r="CU39" s="622"/>
      <c r="CV39" s="622"/>
      <c r="CW39" s="622"/>
      <c r="CX39" s="622"/>
      <c r="CY39" s="623"/>
      <c r="CZ39" s="598">
        <v>0.6</v>
      </c>
      <c r="DA39" s="624"/>
      <c r="DB39" s="624"/>
      <c r="DC39" s="625"/>
      <c r="DD39" s="601">
        <v>87429</v>
      </c>
      <c r="DE39" s="622"/>
      <c r="DF39" s="622"/>
      <c r="DG39" s="622"/>
      <c r="DH39" s="622"/>
      <c r="DI39" s="622"/>
      <c r="DJ39" s="622"/>
      <c r="DK39" s="623"/>
      <c r="DL39" s="601" t="s">
        <v>198</v>
      </c>
      <c r="DM39" s="622"/>
      <c r="DN39" s="622"/>
      <c r="DO39" s="622"/>
      <c r="DP39" s="622"/>
      <c r="DQ39" s="622"/>
      <c r="DR39" s="622"/>
      <c r="DS39" s="622"/>
      <c r="DT39" s="622"/>
      <c r="DU39" s="622"/>
      <c r="DV39" s="623"/>
      <c r="DW39" s="598" t="s">
        <v>198</v>
      </c>
      <c r="DX39" s="624"/>
      <c r="DY39" s="624"/>
      <c r="DZ39" s="624"/>
      <c r="EA39" s="624"/>
      <c r="EB39" s="624"/>
      <c r="EC39" s="626"/>
    </row>
    <row r="40" spans="2:133" ht="11.25" customHeight="1" x14ac:dyDescent="0.2">
      <c r="B40" s="596" t="s">
        <v>423</v>
      </c>
      <c r="C40" s="485"/>
      <c r="D40" s="485"/>
      <c r="E40" s="485"/>
      <c r="F40" s="485"/>
      <c r="G40" s="485"/>
      <c r="H40" s="485"/>
      <c r="I40" s="485"/>
      <c r="J40" s="485"/>
      <c r="K40" s="485"/>
      <c r="L40" s="485"/>
      <c r="M40" s="485"/>
      <c r="N40" s="485"/>
      <c r="O40" s="485"/>
      <c r="P40" s="485"/>
      <c r="Q40" s="597"/>
      <c r="R40" s="591">
        <v>121665</v>
      </c>
      <c r="S40" s="370"/>
      <c r="T40" s="370"/>
      <c r="U40" s="370"/>
      <c r="V40" s="370"/>
      <c r="W40" s="370"/>
      <c r="X40" s="370"/>
      <c r="Y40" s="592"/>
      <c r="Z40" s="593">
        <v>0.5</v>
      </c>
      <c r="AA40" s="593"/>
      <c r="AB40" s="593"/>
      <c r="AC40" s="593"/>
      <c r="AD40" s="594" t="s">
        <v>198</v>
      </c>
      <c r="AE40" s="594"/>
      <c r="AF40" s="594"/>
      <c r="AG40" s="594"/>
      <c r="AH40" s="594"/>
      <c r="AI40" s="594"/>
      <c r="AJ40" s="594"/>
      <c r="AK40" s="594"/>
      <c r="AL40" s="598" t="s">
        <v>198</v>
      </c>
      <c r="AM40" s="376"/>
      <c r="AN40" s="376"/>
      <c r="AO40" s="599"/>
      <c r="AQ40" s="642" t="s">
        <v>425</v>
      </c>
      <c r="AR40" s="373"/>
      <c r="AS40" s="373"/>
      <c r="AT40" s="373"/>
      <c r="AU40" s="373"/>
      <c r="AV40" s="373"/>
      <c r="AW40" s="373"/>
      <c r="AX40" s="373"/>
      <c r="AY40" s="643"/>
      <c r="AZ40" s="591" t="s">
        <v>198</v>
      </c>
      <c r="BA40" s="370"/>
      <c r="BB40" s="370"/>
      <c r="BC40" s="370"/>
      <c r="BD40" s="622"/>
      <c r="BE40" s="622"/>
      <c r="BF40" s="633"/>
      <c r="BG40" s="673" t="s">
        <v>427</v>
      </c>
      <c r="BH40" s="532"/>
      <c r="BI40" s="532"/>
      <c r="BJ40" s="532"/>
      <c r="BK40" s="532"/>
      <c r="BL40" s="7"/>
      <c r="BM40" s="485" t="s">
        <v>428</v>
      </c>
      <c r="BN40" s="485"/>
      <c r="BO40" s="485"/>
      <c r="BP40" s="485"/>
      <c r="BQ40" s="485"/>
      <c r="BR40" s="485"/>
      <c r="BS40" s="485"/>
      <c r="BT40" s="485"/>
      <c r="BU40" s="597"/>
      <c r="BV40" s="591">
        <v>101</v>
      </c>
      <c r="BW40" s="370"/>
      <c r="BX40" s="370"/>
      <c r="BY40" s="370"/>
      <c r="BZ40" s="370"/>
      <c r="CA40" s="370"/>
      <c r="CB40" s="602"/>
      <c r="CD40" s="596" t="s">
        <v>370</v>
      </c>
      <c r="CE40" s="485"/>
      <c r="CF40" s="485"/>
      <c r="CG40" s="485"/>
      <c r="CH40" s="485"/>
      <c r="CI40" s="485"/>
      <c r="CJ40" s="485"/>
      <c r="CK40" s="485"/>
      <c r="CL40" s="485"/>
      <c r="CM40" s="485"/>
      <c r="CN40" s="485"/>
      <c r="CO40" s="485"/>
      <c r="CP40" s="485"/>
      <c r="CQ40" s="597"/>
      <c r="CR40" s="591">
        <v>1500900</v>
      </c>
      <c r="CS40" s="370"/>
      <c r="CT40" s="370"/>
      <c r="CU40" s="370"/>
      <c r="CV40" s="370"/>
      <c r="CW40" s="370"/>
      <c r="CX40" s="370"/>
      <c r="CY40" s="592"/>
      <c r="CZ40" s="598">
        <v>7.1</v>
      </c>
      <c r="DA40" s="624"/>
      <c r="DB40" s="624"/>
      <c r="DC40" s="625"/>
      <c r="DD40" s="601" t="s">
        <v>198</v>
      </c>
      <c r="DE40" s="370"/>
      <c r="DF40" s="370"/>
      <c r="DG40" s="370"/>
      <c r="DH40" s="370"/>
      <c r="DI40" s="370"/>
      <c r="DJ40" s="370"/>
      <c r="DK40" s="592"/>
      <c r="DL40" s="601" t="s">
        <v>198</v>
      </c>
      <c r="DM40" s="370"/>
      <c r="DN40" s="370"/>
      <c r="DO40" s="370"/>
      <c r="DP40" s="370"/>
      <c r="DQ40" s="370"/>
      <c r="DR40" s="370"/>
      <c r="DS40" s="370"/>
      <c r="DT40" s="370"/>
      <c r="DU40" s="370"/>
      <c r="DV40" s="592"/>
      <c r="DW40" s="598" t="s">
        <v>198</v>
      </c>
      <c r="DX40" s="624"/>
      <c r="DY40" s="624"/>
      <c r="DZ40" s="624"/>
      <c r="EA40" s="624"/>
      <c r="EB40" s="624"/>
      <c r="EC40" s="626"/>
    </row>
    <row r="41" spans="2:133" ht="11.25" customHeight="1" x14ac:dyDescent="0.2">
      <c r="B41" s="609" t="s">
        <v>424</v>
      </c>
      <c r="C41" s="610"/>
      <c r="D41" s="610"/>
      <c r="E41" s="610"/>
      <c r="F41" s="610"/>
      <c r="G41" s="610"/>
      <c r="H41" s="610"/>
      <c r="I41" s="610"/>
      <c r="J41" s="610"/>
      <c r="K41" s="610"/>
      <c r="L41" s="610"/>
      <c r="M41" s="610"/>
      <c r="N41" s="610"/>
      <c r="O41" s="610"/>
      <c r="P41" s="610"/>
      <c r="Q41" s="611"/>
      <c r="R41" s="644">
        <v>23041183</v>
      </c>
      <c r="S41" s="645"/>
      <c r="T41" s="645"/>
      <c r="U41" s="645"/>
      <c r="V41" s="645"/>
      <c r="W41" s="645"/>
      <c r="X41" s="645"/>
      <c r="Y41" s="646"/>
      <c r="Z41" s="647">
        <v>100</v>
      </c>
      <c r="AA41" s="647"/>
      <c r="AB41" s="647"/>
      <c r="AC41" s="647"/>
      <c r="AD41" s="648">
        <v>11701558</v>
      </c>
      <c r="AE41" s="648"/>
      <c r="AF41" s="648"/>
      <c r="AG41" s="648"/>
      <c r="AH41" s="648"/>
      <c r="AI41" s="648"/>
      <c r="AJ41" s="648"/>
      <c r="AK41" s="648"/>
      <c r="AL41" s="649">
        <v>100</v>
      </c>
      <c r="AM41" s="636"/>
      <c r="AN41" s="636"/>
      <c r="AO41" s="650"/>
      <c r="AQ41" s="642" t="s">
        <v>429</v>
      </c>
      <c r="AR41" s="373"/>
      <c r="AS41" s="373"/>
      <c r="AT41" s="373"/>
      <c r="AU41" s="373"/>
      <c r="AV41" s="373"/>
      <c r="AW41" s="373"/>
      <c r="AX41" s="373"/>
      <c r="AY41" s="643"/>
      <c r="AZ41" s="591">
        <v>284662</v>
      </c>
      <c r="BA41" s="370"/>
      <c r="BB41" s="370"/>
      <c r="BC41" s="370"/>
      <c r="BD41" s="622"/>
      <c r="BE41" s="622"/>
      <c r="BF41" s="633"/>
      <c r="BG41" s="673"/>
      <c r="BH41" s="532"/>
      <c r="BI41" s="532"/>
      <c r="BJ41" s="532"/>
      <c r="BK41" s="532"/>
      <c r="BL41" s="7"/>
      <c r="BM41" s="485" t="s">
        <v>341</v>
      </c>
      <c r="BN41" s="485"/>
      <c r="BO41" s="485"/>
      <c r="BP41" s="485"/>
      <c r="BQ41" s="485"/>
      <c r="BR41" s="485"/>
      <c r="BS41" s="485"/>
      <c r="BT41" s="485"/>
      <c r="BU41" s="597"/>
      <c r="BV41" s="591" t="s">
        <v>198</v>
      </c>
      <c r="BW41" s="370"/>
      <c r="BX41" s="370"/>
      <c r="BY41" s="370"/>
      <c r="BZ41" s="370"/>
      <c r="CA41" s="370"/>
      <c r="CB41" s="602"/>
      <c r="CD41" s="596" t="s">
        <v>285</v>
      </c>
      <c r="CE41" s="485"/>
      <c r="CF41" s="485"/>
      <c r="CG41" s="485"/>
      <c r="CH41" s="485"/>
      <c r="CI41" s="485"/>
      <c r="CJ41" s="485"/>
      <c r="CK41" s="485"/>
      <c r="CL41" s="485"/>
      <c r="CM41" s="485"/>
      <c r="CN41" s="485"/>
      <c r="CO41" s="485"/>
      <c r="CP41" s="485"/>
      <c r="CQ41" s="597"/>
      <c r="CR41" s="591" t="s">
        <v>198</v>
      </c>
      <c r="CS41" s="622"/>
      <c r="CT41" s="622"/>
      <c r="CU41" s="622"/>
      <c r="CV41" s="622"/>
      <c r="CW41" s="622"/>
      <c r="CX41" s="622"/>
      <c r="CY41" s="623"/>
      <c r="CZ41" s="598" t="s">
        <v>198</v>
      </c>
      <c r="DA41" s="624"/>
      <c r="DB41" s="624"/>
      <c r="DC41" s="625"/>
      <c r="DD41" s="601" t="s">
        <v>198</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430</v>
      </c>
      <c r="AR42" s="658"/>
      <c r="AS42" s="658"/>
      <c r="AT42" s="658"/>
      <c r="AU42" s="658"/>
      <c r="AV42" s="658"/>
      <c r="AW42" s="658"/>
      <c r="AX42" s="658"/>
      <c r="AY42" s="659"/>
      <c r="AZ42" s="644">
        <v>1072185</v>
      </c>
      <c r="BA42" s="645"/>
      <c r="BB42" s="645"/>
      <c r="BC42" s="645"/>
      <c r="BD42" s="635"/>
      <c r="BE42" s="635"/>
      <c r="BF42" s="637"/>
      <c r="BG42" s="548"/>
      <c r="BH42" s="549"/>
      <c r="BI42" s="549"/>
      <c r="BJ42" s="549"/>
      <c r="BK42" s="549"/>
      <c r="BL42" s="20"/>
      <c r="BM42" s="610" t="s">
        <v>431</v>
      </c>
      <c r="BN42" s="610"/>
      <c r="BO42" s="610"/>
      <c r="BP42" s="610"/>
      <c r="BQ42" s="610"/>
      <c r="BR42" s="610"/>
      <c r="BS42" s="610"/>
      <c r="BT42" s="610"/>
      <c r="BU42" s="611"/>
      <c r="BV42" s="644">
        <v>337</v>
      </c>
      <c r="BW42" s="645"/>
      <c r="BX42" s="645"/>
      <c r="BY42" s="645"/>
      <c r="BZ42" s="645"/>
      <c r="CA42" s="645"/>
      <c r="CB42" s="660"/>
      <c r="CD42" s="596" t="s">
        <v>277</v>
      </c>
      <c r="CE42" s="485"/>
      <c r="CF42" s="485"/>
      <c r="CG42" s="485"/>
      <c r="CH42" s="485"/>
      <c r="CI42" s="485"/>
      <c r="CJ42" s="485"/>
      <c r="CK42" s="485"/>
      <c r="CL42" s="485"/>
      <c r="CM42" s="485"/>
      <c r="CN42" s="485"/>
      <c r="CO42" s="485"/>
      <c r="CP42" s="485"/>
      <c r="CQ42" s="597"/>
      <c r="CR42" s="591">
        <v>1644429</v>
      </c>
      <c r="CS42" s="622"/>
      <c r="CT42" s="622"/>
      <c r="CU42" s="622"/>
      <c r="CV42" s="622"/>
      <c r="CW42" s="622"/>
      <c r="CX42" s="622"/>
      <c r="CY42" s="623"/>
      <c r="CZ42" s="598">
        <v>7.8</v>
      </c>
      <c r="DA42" s="624"/>
      <c r="DB42" s="624"/>
      <c r="DC42" s="625"/>
      <c r="DD42" s="601">
        <v>604062</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49</v>
      </c>
      <c r="CD43" s="596" t="s">
        <v>86</v>
      </c>
      <c r="CE43" s="485"/>
      <c r="CF43" s="485"/>
      <c r="CG43" s="485"/>
      <c r="CH43" s="485"/>
      <c r="CI43" s="485"/>
      <c r="CJ43" s="485"/>
      <c r="CK43" s="485"/>
      <c r="CL43" s="485"/>
      <c r="CM43" s="485"/>
      <c r="CN43" s="485"/>
      <c r="CO43" s="485"/>
      <c r="CP43" s="485"/>
      <c r="CQ43" s="597"/>
      <c r="CR43" s="591">
        <v>24792</v>
      </c>
      <c r="CS43" s="622"/>
      <c r="CT43" s="622"/>
      <c r="CU43" s="622"/>
      <c r="CV43" s="622"/>
      <c r="CW43" s="622"/>
      <c r="CX43" s="622"/>
      <c r="CY43" s="623"/>
      <c r="CZ43" s="598">
        <v>0.1</v>
      </c>
      <c r="DA43" s="624"/>
      <c r="DB43" s="624"/>
      <c r="DC43" s="625"/>
      <c r="DD43" s="601">
        <v>24792</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406</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173</v>
      </c>
      <c r="CE44" s="564"/>
      <c r="CF44" s="596" t="s">
        <v>432</v>
      </c>
      <c r="CG44" s="485"/>
      <c r="CH44" s="485"/>
      <c r="CI44" s="485"/>
      <c r="CJ44" s="485"/>
      <c r="CK44" s="485"/>
      <c r="CL44" s="485"/>
      <c r="CM44" s="485"/>
      <c r="CN44" s="485"/>
      <c r="CO44" s="485"/>
      <c r="CP44" s="485"/>
      <c r="CQ44" s="597"/>
      <c r="CR44" s="591">
        <v>1641591</v>
      </c>
      <c r="CS44" s="370"/>
      <c r="CT44" s="370"/>
      <c r="CU44" s="370"/>
      <c r="CV44" s="370"/>
      <c r="CW44" s="370"/>
      <c r="CX44" s="370"/>
      <c r="CY44" s="592"/>
      <c r="CZ44" s="598">
        <v>7.7</v>
      </c>
      <c r="DA44" s="376"/>
      <c r="DB44" s="376"/>
      <c r="DC44" s="603"/>
      <c r="DD44" s="601">
        <v>601848</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263</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433</v>
      </c>
      <c r="CG45" s="485"/>
      <c r="CH45" s="485"/>
      <c r="CI45" s="485"/>
      <c r="CJ45" s="485"/>
      <c r="CK45" s="485"/>
      <c r="CL45" s="485"/>
      <c r="CM45" s="485"/>
      <c r="CN45" s="485"/>
      <c r="CO45" s="485"/>
      <c r="CP45" s="485"/>
      <c r="CQ45" s="597"/>
      <c r="CR45" s="591">
        <v>590747</v>
      </c>
      <c r="CS45" s="622"/>
      <c r="CT45" s="622"/>
      <c r="CU45" s="622"/>
      <c r="CV45" s="622"/>
      <c r="CW45" s="622"/>
      <c r="CX45" s="622"/>
      <c r="CY45" s="623"/>
      <c r="CZ45" s="598">
        <v>2.8</v>
      </c>
      <c r="DA45" s="624"/>
      <c r="DB45" s="624"/>
      <c r="DC45" s="625"/>
      <c r="DD45" s="601">
        <v>90901</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434</v>
      </c>
      <c r="CG46" s="485"/>
      <c r="CH46" s="485"/>
      <c r="CI46" s="485"/>
      <c r="CJ46" s="485"/>
      <c r="CK46" s="485"/>
      <c r="CL46" s="485"/>
      <c r="CM46" s="485"/>
      <c r="CN46" s="485"/>
      <c r="CO46" s="485"/>
      <c r="CP46" s="485"/>
      <c r="CQ46" s="597"/>
      <c r="CR46" s="591">
        <v>1012758</v>
      </c>
      <c r="CS46" s="370"/>
      <c r="CT46" s="370"/>
      <c r="CU46" s="370"/>
      <c r="CV46" s="370"/>
      <c r="CW46" s="370"/>
      <c r="CX46" s="370"/>
      <c r="CY46" s="592"/>
      <c r="CZ46" s="598">
        <v>4.8</v>
      </c>
      <c r="DA46" s="376"/>
      <c r="DB46" s="376"/>
      <c r="DC46" s="603"/>
      <c r="DD46" s="601">
        <v>500461</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435</v>
      </c>
      <c r="CG47" s="485"/>
      <c r="CH47" s="485"/>
      <c r="CI47" s="485"/>
      <c r="CJ47" s="485"/>
      <c r="CK47" s="485"/>
      <c r="CL47" s="485"/>
      <c r="CM47" s="485"/>
      <c r="CN47" s="485"/>
      <c r="CO47" s="485"/>
      <c r="CP47" s="485"/>
      <c r="CQ47" s="597"/>
      <c r="CR47" s="591">
        <v>2838</v>
      </c>
      <c r="CS47" s="622"/>
      <c r="CT47" s="622"/>
      <c r="CU47" s="622"/>
      <c r="CV47" s="622"/>
      <c r="CW47" s="622"/>
      <c r="CX47" s="622"/>
      <c r="CY47" s="623"/>
      <c r="CZ47" s="598">
        <v>0</v>
      </c>
      <c r="DA47" s="624"/>
      <c r="DB47" s="624"/>
      <c r="DC47" s="625"/>
      <c r="DD47" s="601">
        <v>2214</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1" x14ac:dyDescent="0.2">
      <c r="B48" s="41"/>
      <c r="CD48" s="573"/>
      <c r="CE48" s="575"/>
      <c r="CF48" s="596" t="s">
        <v>437</v>
      </c>
      <c r="CG48" s="485"/>
      <c r="CH48" s="485"/>
      <c r="CI48" s="485"/>
      <c r="CJ48" s="485"/>
      <c r="CK48" s="485"/>
      <c r="CL48" s="485"/>
      <c r="CM48" s="485"/>
      <c r="CN48" s="485"/>
      <c r="CO48" s="485"/>
      <c r="CP48" s="485"/>
      <c r="CQ48" s="597"/>
      <c r="CR48" s="591" t="s">
        <v>198</v>
      </c>
      <c r="CS48" s="370"/>
      <c r="CT48" s="370"/>
      <c r="CU48" s="370"/>
      <c r="CV48" s="370"/>
      <c r="CW48" s="370"/>
      <c r="CX48" s="370"/>
      <c r="CY48" s="592"/>
      <c r="CZ48" s="598" t="s">
        <v>198</v>
      </c>
      <c r="DA48" s="376"/>
      <c r="DB48" s="376"/>
      <c r="DC48" s="603"/>
      <c r="DD48" s="601" t="s">
        <v>198</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190</v>
      </c>
      <c r="CE49" s="610"/>
      <c r="CF49" s="610"/>
      <c r="CG49" s="610"/>
      <c r="CH49" s="610"/>
      <c r="CI49" s="610"/>
      <c r="CJ49" s="610"/>
      <c r="CK49" s="610"/>
      <c r="CL49" s="610"/>
      <c r="CM49" s="610"/>
      <c r="CN49" s="610"/>
      <c r="CO49" s="610"/>
      <c r="CP49" s="610"/>
      <c r="CQ49" s="611"/>
      <c r="CR49" s="644">
        <v>21203041</v>
      </c>
      <c r="CS49" s="635"/>
      <c r="CT49" s="635"/>
      <c r="CU49" s="635"/>
      <c r="CV49" s="635"/>
      <c r="CW49" s="635"/>
      <c r="CX49" s="635"/>
      <c r="CY49" s="663"/>
      <c r="CZ49" s="649">
        <v>100</v>
      </c>
      <c r="DA49" s="664"/>
      <c r="DB49" s="664"/>
      <c r="DC49" s="665"/>
      <c r="DD49" s="666">
        <v>13764336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cIhtudpaBBOe6ZdV7QlZCZjuOTz22ZZE1pQZWR1abp6tIjDmTzzllLlSqHSt+UhXJa+7EBPcyuhgn5pSnkETKA==" saltValue="dcl0GB4GRISW1aRzyvglu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W31" sqref="CW31:DA31"/>
    </sheetView>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296</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301</v>
      </c>
      <c r="DK2" s="679"/>
      <c r="DL2" s="679"/>
      <c r="DM2" s="679"/>
      <c r="DN2" s="679"/>
      <c r="DO2" s="680"/>
      <c r="DP2" s="50"/>
      <c r="DQ2" s="678" t="s">
        <v>302</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438</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439</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440</v>
      </c>
      <c r="B5" s="937"/>
      <c r="C5" s="937"/>
      <c r="D5" s="937"/>
      <c r="E5" s="937"/>
      <c r="F5" s="937"/>
      <c r="G5" s="937"/>
      <c r="H5" s="937"/>
      <c r="I5" s="937"/>
      <c r="J5" s="937"/>
      <c r="K5" s="937"/>
      <c r="L5" s="937"/>
      <c r="M5" s="937"/>
      <c r="N5" s="937"/>
      <c r="O5" s="937"/>
      <c r="P5" s="938"/>
      <c r="Q5" s="942" t="s">
        <v>179</v>
      </c>
      <c r="R5" s="943"/>
      <c r="S5" s="943"/>
      <c r="T5" s="943"/>
      <c r="U5" s="944"/>
      <c r="V5" s="942" t="s">
        <v>441</v>
      </c>
      <c r="W5" s="943"/>
      <c r="X5" s="943"/>
      <c r="Y5" s="943"/>
      <c r="Z5" s="944"/>
      <c r="AA5" s="942" t="s">
        <v>442</v>
      </c>
      <c r="AB5" s="943"/>
      <c r="AC5" s="943"/>
      <c r="AD5" s="943"/>
      <c r="AE5" s="943"/>
      <c r="AF5" s="948" t="s">
        <v>176</v>
      </c>
      <c r="AG5" s="943"/>
      <c r="AH5" s="943"/>
      <c r="AI5" s="943"/>
      <c r="AJ5" s="949"/>
      <c r="AK5" s="943" t="s">
        <v>443</v>
      </c>
      <c r="AL5" s="943"/>
      <c r="AM5" s="943"/>
      <c r="AN5" s="943"/>
      <c r="AO5" s="944"/>
      <c r="AP5" s="942" t="s">
        <v>444</v>
      </c>
      <c r="AQ5" s="943"/>
      <c r="AR5" s="943"/>
      <c r="AS5" s="943"/>
      <c r="AT5" s="944"/>
      <c r="AU5" s="942" t="s">
        <v>447</v>
      </c>
      <c r="AV5" s="943"/>
      <c r="AW5" s="943"/>
      <c r="AX5" s="943"/>
      <c r="AY5" s="949"/>
      <c r="AZ5" s="56"/>
      <c r="BA5" s="56"/>
      <c r="BB5" s="56"/>
      <c r="BC5" s="56"/>
      <c r="BD5" s="56"/>
      <c r="BE5" s="67"/>
      <c r="BF5" s="67"/>
      <c r="BG5" s="67"/>
      <c r="BH5" s="67"/>
      <c r="BI5" s="67"/>
      <c r="BJ5" s="67"/>
      <c r="BK5" s="67"/>
      <c r="BL5" s="67"/>
      <c r="BM5" s="67"/>
      <c r="BN5" s="67"/>
      <c r="BO5" s="67"/>
      <c r="BP5" s="67"/>
      <c r="BQ5" s="936" t="s">
        <v>448</v>
      </c>
      <c r="BR5" s="937"/>
      <c r="BS5" s="937"/>
      <c r="BT5" s="937"/>
      <c r="BU5" s="937"/>
      <c r="BV5" s="937"/>
      <c r="BW5" s="937"/>
      <c r="BX5" s="937"/>
      <c r="BY5" s="937"/>
      <c r="BZ5" s="937"/>
      <c r="CA5" s="937"/>
      <c r="CB5" s="937"/>
      <c r="CC5" s="937"/>
      <c r="CD5" s="937"/>
      <c r="CE5" s="937"/>
      <c r="CF5" s="937"/>
      <c r="CG5" s="938"/>
      <c r="CH5" s="942" t="s">
        <v>367</v>
      </c>
      <c r="CI5" s="943"/>
      <c r="CJ5" s="943"/>
      <c r="CK5" s="943"/>
      <c r="CL5" s="944"/>
      <c r="CM5" s="942" t="s">
        <v>320</v>
      </c>
      <c r="CN5" s="943"/>
      <c r="CO5" s="943"/>
      <c r="CP5" s="943"/>
      <c r="CQ5" s="944"/>
      <c r="CR5" s="942" t="s">
        <v>241</v>
      </c>
      <c r="CS5" s="943"/>
      <c r="CT5" s="943"/>
      <c r="CU5" s="943"/>
      <c r="CV5" s="944"/>
      <c r="CW5" s="942" t="s">
        <v>51</v>
      </c>
      <c r="CX5" s="943"/>
      <c r="CY5" s="943"/>
      <c r="CZ5" s="943"/>
      <c r="DA5" s="944"/>
      <c r="DB5" s="942" t="s">
        <v>449</v>
      </c>
      <c r="DC5" s="943"/>
      <c r="DD5" s="943"/>
      <c r="DE5" s="943"/>
      <c r="DF5" s="944"/>
      <c r="DG5" s="952" t="s">
        <v>238</v>
      </c>
      <c r="DH5" s="953"/>
      <c r="DI5" s="953"/>
      <c r="DJ5" s="953"/>
      <c r="DK5" s="954"/>
      <c r="DL5" s="952" t="s">
        <v>452</v>
      </c>
      <c r="DM5" s="953"/>
      <c r="DN5" s="953"/>
      <c r="DO5" s="953"/>
      <c r="DP5" s="954"/>
      <c r="DQ5" s="942" t="s">
        <v>453</v>
      </c>
      <c r="DR5" s="943"/>
      <c r="DS5" s="943"/>
      <c r="DT5" s="943"/>
      <c r="DU5" s="944"/>
      <c r="DV5" s="942" t="s">
        <v>447</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455</v>
      </c>
      <c r="C7" s="684"/>
      <c r="D7" s="684"/>
      <c r="E7" s="684"/>
      <c r="F7" s="684"/>
      <c r="G7" s="684"/>
      <c r="H7" s="684"/>
      <c r="I7" s="684"/>
      <c r="J7" s="684"/>
      <c r="K7" s="684"/>
      <c r="L7" s="684"/>
      <c r="M7" s="684"/>
      <c r="N7" s="684"/>
      <c r="O7" s="684"/>
      <c r="P7" s="685"/>
      <c r="Q7" s="686">
        <v>23038</v>
      </c>
      <c r="R7" s="687"/>
      <c r="S7" s="687"/>
      <c r="T7" s="687"/>
      <c r="U7" s="687"/>
      <c r="V7" s="687">
        <v>21213</v>
      </c>
      <c r="W7" s="687"/>
      <c r="X7" s="687"/>
      <c r="Y7" s="687"/>
      <c r="Z7" s="687"/>
      <c r="AA7" s="687">
        <v>1825</v>
      </c>
      <c r="AB7" s="687"/>
      <c r="AC7" s="687"/>
      <c r="AD7" s="687"/>
      <c r="AE7" s="688"/>
      <c r="AF7" s="689">
        <v>1665</v>
      </c>
      <c r="AG7" s="690"/>
      <c r="AH7" s="690"/>
      <c r="AI7" s="690"/>
      <c r="AJ7" s="691"/>
      <c r="AK7" s="692">
        <v>201</v>
      </c>
      <c r="AL7" s="687"/>
      <c r="AM7" s="687"/>
      <c r="AN7" s="687"/>
      <c r="AO7" s="687"/>
      <c r="AP7" s="687">
        <v>12332</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534</v>
      </c>
      <c r="BT7" s="684"/>
      <c r="BU7" s="684"/>
      <c r="BV7" s="684"/>
      <c r="BW7" s="684"/>
      <c r="BX7" s="684"/>
      <c r="BY7" s="684"/>
      <c r="BZ7" s="684"/>
      <c r="CA7" s="684"/>
      <c r="CB7" s="684"/>
      <c r="CC7" s="684"/>
      <c r="CD7" s="684"/>
      <c r="CE7" s="684"/>
      <c r="CF7" s="684"/>
      <c r="CG7" s="685"/>
      <c r="CH7" s="695">
        <v>1</v>
      </c>
      <c r="CI7" s="696"/>
      <c r="CJ7" s="696"/>
      <c r="CK7" s="696"/>
      <c r="CL7" s="697"/>
      <c r="CM7" s="695">
        <v>18</v>
      </c>
      <c r="CN7" s="696"/>
      <c r="CO7" s="696"/>
      <c r="CP7" s="696"/>
      <c r="CQ7" s="697"/>
      <c r="CR7" s="695">
        <v>3</v>
      </c>
      <c r="CS7" s="696"/>
      <c r="CT7" s="696"/>
      <c r="CU7" s="696"/>
      <c r="CV7" s="697"/>
      <c r="CW7" s="695" t="s">
        <v>198</v>
      </c>
      <c r="CX7" s="696"/>
      <c r="CY7" s="696"/>
      <c r="CZ7" s="696"/>
      <c r="DA7" s="697"/>
      <c r="DB7" s="695" t="s">
        <v>198</v>
      </c>
      <c r="DC7" s="696"/>
      <c r="DD7" s="696"/>
      <c r="DE7" s="696"/>
      <c r="DF7" s="697"/>
      <c r="DG7" s="695" t="s">
        <v>198</v>
      </c>
      <c r="DH7" s="696"/>
      <c r="DI7" s="696"/>
      <c r="DJ7" s="696"/>
      <c r="DK7" s="697"/>
      <c r="DL7" s="695" t="s">
        <v>198</v>
      </c>
      <c r="DM7" s="696"/>
      <c r="DN7" s="696"/>
      <c r="DO7" s="696"/>
      <c r="DP7" s="697"/>
      <c r="DQ7" s="695" t="s">
        <v>198</v>
      </c>
      <c r="DR7" s="696"/>
      <c r="DS7" s="696"/>
      <c r="DT7" s="696"/>
      <c r="DU7" s="697"/>
      <c r="DV7" s="683"/>
      <c r="DW7" s="684"/>
      <c r="DX7" s="684"/>
      <c r="DY7" s="684"/>
      <c r="DZ7" s="698"/>
      <c r="EA7" s="67"/>
    </row>
    <row r="8" spans="1:131" s="47" customFormat="1" ht="26.25" customHeight="1" x14ac:dyDescent="0.2">
      <c r="A8" s="52">
        <v>2</v>
      </c>
      <c r="B8" s="699" t="s">
        <v>457</v>
      </c>
      <c r="C8" s="700"/>
      <c r="D8" s="700"/>
      <c r="E8" s="700"/>
      <c r="F8" s="700"/>
      <c r="G8" s="700"/>
      <c r="H8" s="700"/>
      <c r="I8" s="700"/>
      <c r="J8" s="700"/>
      <c r="K8" s="700"/>
      <c r="L8" s="700"/>
      <c r="M8" s="700"/>
      <c r="N8" s="700"/>
      <c r="O8" s="700"/>
      <c r="P8" s="701"/>
      <c r="Q8" s="702">
        <v>349</v>
      </c>
      <c r="R8" s="703"/>
      <c r="S8" s="703"/>
      <c r="T8" s="703"/>
      <c r="U8" s="703"/>
      <c r="V8" s="703">
        <v>336</v>
      </c>
      <c r="W8" s="703"/>
      <c r="X8" s="703"/>
      <c r="Y8" s="703"/>
      <c r="Z8" s="703"/>
      <c r="AA8" s="703">
        <v>13</v>
      </c>
      <c r="AB8" s="703"/>
      <c r="AC8" s="703"/>
      <c r="AD8" s="703"/>
      <c r="AE8" s="704"/>
      <c r="AF8" s="705">
        <v>13</v>
      </c>
      <c r="AG8" s="706"/>
      <c r="AH8" s="706"/>
      <c r="AI8" s="706"/>
      <c r="AJ8" s="707"/>
      <c r="AK8" s="708">
        <v>339</v>
      </c>
      <c r="AL8" s="703"/>
      <c r="AM8" s="703"/>
      <c r="AN8" s="703"/>
      <c r="AO8" s="703"/>
      <c r="AP8" s="703">
        <v>1125</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535</v>
      </c>
      <c r="BT8" s="700"/>
      <c r="BU8" s="700"/>
      <c r="BV8" s="700"/>
      <c r="BW8" s="700"/>
      <c r="BX8" s="700"/>
      <c r="BY8" s="700"/>
      <c r="BZ8" s="700"/>
      <c r="CA8" s="700"/>
      <c r="CB8" s="700"/>
      <c r="CC8" s="700"/>
      <c r="CD8" s="700"/>
      <c r="CE8" s="700"/>
      <c r="CF8" s="700"/>
      <c r="CG8" s="701"/>
      <c r="CH8" s="711">
        <v>23</v>
      </c>
      <c r="CI8" s="706"/>
      <c r="CJ8" s="706"/>
      <c r="CK8" s="706"/>
      <c r="CL8" s="712"/>
      <c r="CM8" s="711">
        <v>56</v>
      </c>
      <c r="CN8" s="706"/>
      <c r="CO8" s="706"/>
      <c r="CP8" s="706"/>
      <c r="CQ8" s="712"/>
      <c r="CR8" s="711">
        <v>47</v>
      </c>
      <c r="CS8" s="706"/>
      <c r="CT8" s="706"/>
      <c r="CU8" s="706"/>
      <c r="CV8" s="712"/>
      <c r="CW8" s="711" t="s">
        <v>198</v>
      </c>
      <c r="CX8" s="706"/>
      <c r="CY8" s="706"/>
      <c r="CZ8" s="706"/>
      <c r="DA8" s="712"/>
      <c r="DB8" s="711" t="s">
        <v>198</v>
      </c>
      <c r="DC8" s="706"/>
      <c r="DD8" s="706"/>
      <c r="DE8" s="706"/>
      <c r="DF8" s="712"/>
      <c r="DG8" s="711" t="s">
        <v>198</v>
      </c>
      <c r="DH8" s="706"/>
      <c r="DI8" s="706"/>
      <c r="DJ8" s="706"/>
      <c r="DK8" s="712"/>
      <c r="DL8" s="711" t="s">
        <v>198</v>
      </c>
      <c r="DM8" s="706"/>
      <c r="DN8" s="706"/>
      <c r="DO8" s="706"/>
      <c r="DP8" s="712"/>
      <c r="DQ8" s="711" t="s">
        <v>198</v>
      </c>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458</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250</v>
      </c>
      <c r="B23" s="722" t="s">
        <v>304</v>
      </c>
      <c r="C23" s="723"/>
      <c r="D23" s="723"/>
      <c r="E23" s="723"/>
      <c r="F23" s="723"/>
      <c r="G23" s="723"/>
      <c r="H23" s="723"/>
      <c r="I23" s="723"/>
      <c r="J23" s="723"/>
      <c r="K23" s="723"/>
      <c r="L23" s="723"/>
      <c r="M23" s="723"/>
      <c r="N23" s="723"/>
      <c r="O23" s="723"/>
      <c r="P23" s="724"/>
      <c r="Q23" s="725">
        <v>23049</v>
      </c>
      <c r="R23" s="726"/>
      <c r="S23" s="726"/>
      <c r="T23" s="726"/>
      <c r="U23" s="726"/>
      <c r="V23" s="726">
        <v>21210</v>
      </c>
      <c r="W23" s="726"/>
      <c r="X23" s="726"/>
      <c r="Y23" s="726"/>
      <c r="Z23" s="726"/>
      <c r="AA23" s="726">
        <v>1838</v>
      </c>
      <c r="AB23" s="726"/>
      <c r="AC23" s="726"/>
      <c r="AD23" s="726"/>
      <c r="AE23" s="727"/>
      <c r="AF23" s="728">
        <v>1678</v>
      </c>
      <c r="AG23" s="726"/>
      <c r="AH23" s="726"/>
      <c r="AI23" s="726"/>
      <c r="AJ23" s="729"/>
      <c r="AK23" s="730"/>
      <c r="AL23" s="731"/>
      <c r="AM23" s="731"/>
      <c r="AN23" s="731"/>
      <c r="AO23" s="731"/>
      <c r="AP23" s="726">
        <v>13456</v>
      </c>
      <c r="AQ23" s="726"/>
      <c r="AR23" s="726"/>
      <c r="AS23" s="726"/>
      <c r="AT23" s="726"/>
      <c r="AU23" s="732"/>
      <c r="AV23" s="732"/>
      <c r="AW23" s="732"/>
      <c r="AX23" s="732"/>
      <c r="AY23" s="733"/>
      <c r="AZ23" s="734" t="s">
        <v>198</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386</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420</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440</v>
      </c>
      <c r="B26" s="937"/>
      <c r="C26" s="937"/>
      <c r="D26" s="937"/>
      <c r="E26" s="937"/>
      <c r="F26" s="937"/>
      <c r="G26" s="937"/>
      <c r="H26" s="937"/>
      <c r="I26" s="937"/>
      <c r="J26" s="937"/>
      <c r="K26" s="937"/>
      <c r="L26" s="937"/>
      <c r="M26" s="937"/>
      <c r="N26" s="937"/>
      <c r="O26" s="937"/>
      <c r="P26" s="938"/>
      <c r="Q26" s="942" t="s">
        <v>460</v>
      </c>
      <c r="R26" s="943"/>
      <c r="S26" s="943"/>
      <c r="T26" s="943"/>
      <c r="U26" s="944"/>
      <c r="V26" s="942" t="s">
        <v>461</v>
      </c>
      <c r="W26" s="943"/>
      <c r="X26" s="943"/>
      <c r="Y26" s="943"/>
      <c r="Z26" s="944"/>
      <c r="AA26" s="942" t="s">
        <v>462</v>
      </c>
      <c r="AB26" s="943"/>
      <c r="AC26" s="943"/>
      <c r="AD26" s="943"/>
      <c r="AE26" s="943"/>
      <c r="AF26" s="958" t="s">
        <v>246</v>
      </c>
      <c r="AG26" s="959"/>
      <c r="AH26" s="959"/>
      <c r="AI26" s="959"/>
      <c r="AJ26" s="960"/>
      <c r="AK26" s="943" t="s">
        <v>390</v>
      </c>
      <c r="AL26" s="943"/>
      <c r="AM26" s="943"/>
      <c r="AN26" s="943"/>
      <c r="AO26" s="944"/>
      <c r="AP26" s="942" t="s">
        <v>358</v>
      </c>
      <c r="AQ26" s="943"/>
      <c r="AR26" s="943"/>
      <c r="AS26" s="943"/>
      <c r="AT26" s="944"/>
      <c r="AU26" s="942" t="s">
        <v>463</v>
      </c>
      <c r="AV26" s="943"/>
      <c r="AW26" s="943"/>
      <c r="AX26" s="943"/>
      <c r="AY26" s="944"/>
      <c r="AZ26" s="942" t="s">
        <v>464</v>
      </c>
      <c r="BA26" s="943"/>
      <c r="BB26" s="943"/>
      <c r="BC26" s="943"/>
      <c r="BD26" s="944"/>
      <c r="BE26" s="942" t="s">
        <v>447</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229</v>
      </c>
      <c r="C28" s="684"/>
      <c r="D28" s="684"/>
      <c r="E28" s="684"/>
      <c r="F28" s="684"/>
      <c r="G28" s="684"/>
      <c r="H28" s="684"/>
      <c r="I28" s="684"/>
      <c r="J28" s="684"/>
      <c r="K28" s="684"/>
      <c r="L28" s="684"/>
      <c r="M28" s="684"/>
      <c r="N28" s="684"/>
      <c r="O28" s="684"/>
      <c r="P28" s="685"/>
      <c r="Q28" s="738">
        <v>4084</v>
      </c>
      <c r="R28" s="739"/>
      <c r="S28" s="739"/>
      <c r="T28" s="739"/>
      <c r="U28" s="739"/>
      <c r="V28" s="739">
        <v>3887</v>
      </c>
      <c r="W28" s="739"/>
      <c r="X28" s="739"/>
      <c r="Y28" s="739"/>
      <c r="Z28" s="739"/>
      <c r="AA28" s="739">
        <v>198</v>
      </c>
      <c r="AB28" s="739"/>
      <c r="AC28" s="739"/>
      <c r="AD28" s="739"/>
      <c r="AE28" s="740"/>
      <c r="AF28" s="741">
        <v>198</v>
      </c>
      <c r="AG28" s="739"/>
      <c r="AH28" s="739"/>
      <c r="AI28" s="739"/>
      <c r="AJ28" s="742"/>
      <c r="AK28" s="743">
        <v>246</v>
      </c>
      <c r="AL28" s="739"/>
      <c r="AM28" s="739"/>
      <c r="AN28" s="739"/>
      <c r="AO28" s="739"/>
      <c r="AP28" s="739" t="s">
        <v>198</v>
      </c>
      <c r="AQ28" s="739"/>
      <c r="AR28" s="739"/>
      <c r="AS28" s="739"/>
      <c r="AT28" s="739"/>
      <c r="AU28" s="739" t="s">
        <v>198</v>
      </c>
      <c r="AV28" s="739"/>
      <c r="AW28" s="739"/>
      <c r="AX28" s="739"/>
      <c r="AY28" s="739"/>
      <c r="AZ28" s="744" t="s">
        <v>198</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25</v>
      </c>
      <c r="C29" s="700"/>
      <c r="D29" s="700"/>
      <c r="E29" s="700"/>
      <c r="F29" s="700"/>
      <c r="G29" s="700"/>
      <c r="H29" s="700"/>
      <c r="I29" s="700"/>
      <c r="J29" s="700"/>
      <c r="K29" s="700"/>
      <c r="L29" s="700"/>
      <c r="M29" s="700"/>
      <c r="N29" s="700"/>
      <c r="O29" s="700"/>
      <c r="P29" s="701"/>
      <c r="Q29" s="702">
        <v>3781</v>
      </c>
      <c r="R29" s="703"/>
      <c r="S29" s="703"/>
      <c r="T29" s="703"/>
      <c r="U29" s="703"/>
      <c r="V29" s="703">
        <v>3551</v>
      </c>
      <c r="W29" s="703"/>
      <c r="X29" s="703"/>
      <c r="Y29" s="703"/>
      <c r="Z29" s="703"/>
      <c r="AA29" s="703">
        <v>230</v>
      </c>
      <c r="AB29" s="703"/>
      <c r="AC29" s="703"/>
      <c r="AD29" s="703"/>
      <c r="AE29" s="704"/>
      <c r="AF29" s="705">
        <v>230</v>
      </c>
      <c r="AG29" s="706"/>
      <c r="AH29" s="706"/>
      <c r="AI29" s="706"/>
      <c r="AJ29" s="707"/>
      <c r="AK29" s="708">
        <v>591</v>
      </c>
      <c r="AL29" s="703"/>
      <c r="AM29" s="703"/>
      <c r="AN29" s="703"/>
      <c r="AO29" s="703"/>
      <c r="AP29" s="703" t="s">
        <v>198</v>
      </c>
      <c r="AQ29" s="703"/>
      <c r="AR29" s="703"/>
      <c r="AS29" s="703"/>
      <c r="AT29" s="703"/>
      <c r="AU29" s="703" t="s">
        <v>198</v>
      </c>
      <c r="AV29" s="703"/>
      <c r="AW29" s="703"/>
      <c r="AX29" s="703"/>
      <c r="AY29" s="703"/>
      <c r="AZ29" s="747" t="s">
        <v>198</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225</v>
      </c>
      <c r="C30" s="700"/>
      <c r="D30" s="700"/>
      <c r="E30" s="700"/>
      <c r="F30" s="700"/>
      <c r="G30" s="700"/>
      <c r="H30" s="700"/>
      <c r="I30" s="700"/>
      <c r="J30" s="700"/>
      <c r="K30" s="700"/>
      <c r="L30" s="700"/>
      <c r="M30" s="700"/>
      <c r="N30" s="700"/>
      <c r="O30" s="700"/>
      <c r="P30" s="701"/>
      <c r="Q30" s="702">
        <v>520</v>
      </c>
      <c r="R30" s="703"/>
      <c r="S30" s="703"/>
      <c r="T30" s="703"/>
      <c r="U30" s="703"/>
      <c r="V30" s="703">
        <v>506</v>
      </c>
      <c r="W30" s="703"/>
      <c r="X30" s="703"/>
      <c r="Y30" s="703"/>
      <c r="Z30" s="703"/>
      <c r="AA30" s="703">
        <v>14</v>
      </c>
      <c r="AB30" s="703"/>
      <c r="AC30" s="703"/>
      <c r="AD30" s="703"/>
      <c r="AE30" s="704"/>
      <c r="AF30" s="705">
        <v>14</v>
      </c>
      <c r="AG30" s="706"/>
      <c r="AH30" s="706"/>
      <c r="AI30" s="706"/>
      <c r="AJ30" s="707"/>
      <c r="AK30" s="708">
        <v>107</v>
      </c>
      <c r="AL30" s="703"/>
      <c r="AM30" s="703"/>
      <c r="AN30" s="703"/>
      <c r="AO30" s="703"/>
      <c r="AP30" s="703" t="s">
        <v>198</v>
      </c>
      <c r="AQ30" s="703"/>
      <c r="AR30" s="703"/>
      <c r="AS30" s="703"/>
      <c r="AT30" s="703"/>
      <c r="AU30" s="703" t="s">
        <v>198</v>
      </c>
      <c r="AV30" s="703"/>
      <c r="AW30" s="703"/>
      <c r="AX30" s="703"/>
      <c r="AY30" s="703"/>
      <c r="AZ30" s="747" t="s">
        <v>198</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465</v>
      </c>
      <c r="C31" s="700"/>
      <c r="D31" s="700"/>
      <c r="E31" s="700"/>
      <c r="F31" s="700"/>
      <c r="G31" s="700"/>
      <c r="H31" s="700"/>
      <c r="I31" s="700"/>
      <c r="J31" s="700"/>
      <c r="K31" s="700"/>
      <c r="L31" s="700"/>
      <c r="M31" s="700"/>
      <c r="N31" s="700"/>
      <c r="O31" s="700"/>
      <c r="P31" s="701"/>
      <c r="Q31" s="702">
        <v>827</v>
      </c>
      <c r="R31" s="703"/>
      <c r="S31" s="703"/>
      <c r="T31" s="703"/>
      <c r="U31" s="703"/>
      <c r="V31" s="703">
        <v>790</v>
      </c>
      <c r="W31" s="703"/>
      <c r="X31" s="703"/>
      <c r="Y31" s="703"/>
      <c r="Z31" s="703"/>
      <c r="AA31" s="703">
        <v>37</v>
      </c>
      <c r="AB31" s="703"/>
      <c r="AC31" s="703"/>
      <c r="AD31" s="703"/>
      <c r="AE31" s="704"/>
      <c r="AF31" s="705">
        <v>1902</v>
      </c>
      <c r="AG31" s="706"/>
      <c r="AH31" s="706"/>
      <c r="AI31" s="706"/>
      <c r="AJ31" s="707"/>
      <c r="AK31" s="708">
        <v>21</v>
      </c>
      <c r="AL31" s="703"/>
      <c r="AM31" s="703"/>
      <c r="AN31" s="703"/>
      <c r="AO31" s="703"/>
      <c r="AP31" s="703">
        <v>5134</v>
      </c>
      <c r="AQ31" s="703"/>
      <c r="AR31" s="703"/>
      <c r="AS31" s="703"/>
      <c r="AT31" s="703"/>
      <c r="AU31" s="703">
        <v>92</v>
      </c>
      <c r="AV31" s="703"/>
      <c r="AW31" s="703"/>
      <c r="AX31" s="703"/>
      <c r="AY31" s="703"/>
      <c r="AZ31" s="747" t="s">
        <v>198</v>
      </c>
      <c r="BA31" s="747"/>
      <c r="BB31" s="747"/>
      <c r="BC31" s="747"/>
      <c r="BD31" s="747"/>
      <c r="BE31" s="709" t="s">
        <v>466</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351</v>
      </c>
      <c r="C32" s="700"/>
      <c r="D32" s="700"/>
      <c r="E32" s="700"/>
      <c r="F32" s="700"/>
      <c r="G32" s="700"/>
      <c r="H32" s="700"/>
      <c r="I32" s="700"/>
      <c r="J32" s="700"/>
      <c r="K32" s="700"/>
      <c r="L32" s="700"/>
      <c r="M32" s="700"/>
      <c r="N32" s="700"/>
      <c r="O32" s="700"/>
      <c r="P32" s="701"/>
      <c r="Q32" s="702">
        <v>938</v>
      </c>
      <c r="R32" s="703"/>
      <c r="S32" s="703"/>
      <c r="T32" s="703"/>
      <c r="U32" s="703"/>
      <c r="V32" s="703">
        <v>828</v>
      </c>
      <c r="W32" s="703"/>
      <c r="X32" s="703"/>
      <c r="Y32" s="703"/>
      <c r="Z32" s="703"/>
      <c r="AA32" s="703">
        <v>110</v>
      </c>
      <c r="AB32" s="703"/>
      <c r="AC32" s="703"/>
      <c r="AD32" s="703"/>
      <c r="AE32" s="704"/>
      <c r="AF32" s="705">
        <v>315</v>
      </c>
      <c r="AG32" s="706"/>
      <c r="AH32" s="706"/>
      <c r="AI32" s="706"/>
      <c r="AJ32" s="707"/>
      <c r="AK32" s="708">
        <v>663</v>
      </c>
      <c r="AL32" s="703"/>
      <c r="AM32" s="703"/>
      <c r="AN32" s="703"/>
      <c r="AO32" s="703"/>
      <c r="AP32" s="703">
        <v>5220</v>
      </c>
      <c r="AQ32" s="703"/>
      <c r="AR32" s="703"/>
      <c r="AS32" s="703"/>
      <c r="AT32" s="703"/>
      <c r="AU32" s="703">
        <v>4338</v>
      </c>
      <c r="AV32" s="703"/>
      <c r="AW32" s="703"/>
      <c r="AX32" s="703"/>
      <c r="AY32" s="703"/>
      <c r="AZ32" s="747" t="s">
        <v>198</v>
      </c>
      <c r="BA32" s="747"/>
      <c r="BB32" s="747"/>
      <c r="BC32" s="747"/>
      <c r="BD32" s="747"/>
      <c r="BE32" s="709" t="s">
        <v>466</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250</v>
      </c>
      <c r="B63" s="722" t="s">
        <v>376</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2658</v>
      </c>
      <c r="AG63" s="726"/>
      <c r="AH63" s="726"/>
      <c r="AI63" s="726"/>
      <c r="AJ63" s="729"/>
      <c r="AK63" s="730"/>
      <c r="AL63" s="731"/>
      <c r="AM63" s="731"/>
      <c r="AN63" s="731"/>
      <c r="AO63" s="731"/>
      <c r="AP63" s="726"/>
      <c r="AQ63" s="726"/>
      <c r="AR63" s="726"/>
      <c r="AS63" s="726"/>
      <c r="AT63" s="726"/>
      <c r="AU63" s="726"/>
      <c r="AV63" s="726"/>
      <c r="AW63" s="726"/>
      <c r="AX63" s="726"/>
      <c r="AY63" s="726"/>
      <c r="AZ63" s="756"/>
      <c r="BA63" s="756"/>
      <c r="BB63" s="756"/>
      <c r="BC63" s="756"/>
      <c r="BD63" s="756"/>
      <c r="BE63" s="732"/>
      <c r="BF63" s="732"/>
      <c r="BG63" s="732"/>
      <c r="BH63" s="732"/>
      <c r="BI63" s="733"/>
      <c r="BJ63" s="734" t="s">
        <v>198</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450</v>
      </c>
      <c r="B66" s="937"/>
      <c r="C66" s="937"/>
      <c r="D66" s="937"/>
      <c r="E66" s="937"/>
      <c r="F66" s="937"/>
      <c r="G66" s="937"/>
      <c r="H66" s="937"/>
      <c r="I66" s="937"/>
      <c r="J66" s="937"/>
      <c r="K66" s="937"/>
      <c r="L66" s="937"/>
      <c r="M66" s="937"/>
      <c r="N66" s="937"/>
      <c r="O66" s="937"/>
      <c r="P66" s="938"/>
      <c r="Q66" s="942" t="s">
        <v>460</v>
      </c>
      <c r="R66" s="943"/>
      <c r="S66" s="943"/>
      <c r="T66" s="943"/>
      <c r="U66" s="944"/>
      <c r="V66" s="942" t="s">
        <v>461</v>
      </c>
      <c r="W66" s="943"/>
      <c r="X66" s="943"/>
      <c r="Y66" s="943"/>
      <c r="Z66" s="944"/>
      <c r="AA66" s="942" t="s">
        <v>462</v>
      </c>
      <c r="AB66" s="943"/>
      <c r="AC66" s="943"/>
      <c r="AD66" s="943"/>
      <c r="AE66" s="944"/>
      <c r="AF66" s="964" t="s">
        <v>246</v>
      </c>
      <c r="AG66" s="959"/>
      <c r="AH66" s="959"/>
      <c r="AI66" s="959"/>
      <c r="AJ66" s="965"/>
      <c r="AK66" s="942" t="s">
        <v>390</v>
      </c>
      <c r="AL66" s="937"/>
      <c r="AM66" s="937"/>
      <c r="AN66" s="937"/>
      <c r="AO66" s="938"/>
      <c r="AP66" s="942" t="s">
        <v>358</v>
      </c>
      <c r="AQ66" s="943"/>
      <c r="AR66" s="943"/>
      <c r="AS66" s="943"/>
      <c r="AT66" s="944"/>
      <c r="AU66" s="942" t="s">
        <v>468</v>
      </c>
      <c r="AV66" s="943"/>
      <c r="AW66" s="943"/>
      <c r="AX66" s="943"/>
      <c r="AY66" s="944"/>
      <c r="AZ66" s="942" t="s">
        <v>447</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530</v>
      </c>
      <c r="C68" s="684"/>
      <c r="D68" s="684"/>
      <c r="E68" s="684"/>
      <c r="F68" s="684"/>
      <c r="G68" s="684"/>
      <c r="H68" s="684"/>
      <c r="I68" s="684"/>
      <c r="J68" s="684"/>
      <c r="K68" s="684"/>
      <c r="L68" s="684"/>
      <c r="M68" s="684"/>
      <c r="N68" s="684"/>
      <c r="O68" s="684"/>
      <c r="P68" s="685"/>
      <c r="Q68" s="686">
        <v>3692</v>
      </c>
      <c r="R68" s="687"/>
      <c r="S68" s="687"/>
      <c r="T68" s="687"/>
      <c r="U68" s="687"/>
      <c r="V68" s="687">
        <v>3612</v>
      </c>
      <c r="W68" s="687"/>
      <c r="X68" s="687"/>
      <c r="Y68" s="687"/>
      <c r="Z68" s="687"/>
      <c r="AA68" s="687">
        <v>79</v>
      </c>
      <c r="AB68" s="687"/>
      <c r="AC68" s="687"/>
      <c r="AD68" s="687"/>
      <c r="AE68" s="687"/>
      <c r="AF68" s="687">
        <v>79</v>
      </c>
      <c r="AG68" s="687"/>
      <c r="AH68" s="687"/>
      <c r="AI68" s="687"/>
      <c r="AJ68" s="687"/>
      <c r="AK68" s="687">
        <v>80</v>
      </c>
      <c r="AL68" s="687"/>
      <c r="AM68" s="687"/>
      <c r="AN68" s="687"/>
      <c r="AO68" s="687"/>
      <c r="AP68" s="687">
        <v>2671</v>
      </c>
      <c r="AQ68" s="687"/>
      <c r="AR68" s="687"/>
      <c r="AS68" s="687"/>
      <c r="AT68" s="687"/>
      <c r="AU68" s="687">
        <v>1006</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231</v>
      </c>
      <c r="C69" s="700"/>
      <c r="D69" s="700"/>
      <c r="E69" s="700"/>
      <c r="F69" s="700"/>
      <c r="G69" s="700"/>
      <c r="H69" s="700"/>
      <c r="I69" s="700"/>
      <c r="J69" s="700"/>
      <c r="K69" s="700"/>
      <c r="L69" s="700"/>
      <c r="M69" s="700"/>
      <c r="N69" s="700"/>
      <c r="O69" s="700"/>
      <c r="P69" s="701"/>
      <c r="Q69" s="702">
        <v>4</v>
      </c>
      <c r="R69" s="703"/>
      <c r="S69" s="703"/>
      <c r="T69" s="703"/>
      <c r="U69" s="703"/>
      <c r="V69" s="703">
        <v>3</v>
      </c>
      <c r="W69" s="703"/>
      <c r="X69" s="703"/>
      <c r="Y69" s="703"/>
      <c r="Z69" s="703"/>
      <c r="AA69" s="703">
        <v>0</v>
      </c>
      <c r="AB69" s="703"/>
      <c r="AC69" s="703"/>
      <c r="AD69" s="703"/>
      <c r="AE69" s="703"/>
      <c r="AF69" s="703">
        <v>0</v>
      </c>
      <c r="AG69" s="703"/>
      <c r="AH69" s="703"/>
      <c r="AI69" s="703"/>
      <c r="AJ69" s="703"/>
      <c r="AK69" s="703">
        <v>0</v>
      </c>
      <c r="AL69" s="703"/>
      <c r="AM69" s="703"/>
      <c r="AN69" s="703"/>
      <c r="AO69" s="703"/>
      <c r="AP69" s="703" t="s">
        <v>198</v>
      </c>
      <c r="AQ69" s="703"/>
      <c r="AR69" s="703"/>
      <c r="AS69" s="703"/>
      <c r="AT69" s="703"/>
      <c r="AU69" s="703" t="s">
        <v>198</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300</v>
      </c>
      <c r="C70" s="700"/>
      <c r="D70" s="700"/>
      <c r="E70" s="700"/>
      <c r="F70" s="700"/>
      <c r="G70" s="700"/>
      <c r="H70" s="700"/>
      <c r="I70" s="700"/>
      <c r="J70" s="700"/>
      <c r="K70" s="700"/>
      <c r="L70" s="700"/>
      <c r="M70" s="700"/>
      <c r="N70" s="700"/>
      <c r="O70" s="700"/>
      <c r="P70" s="701"/>
      <c r="Q70" s="702">
        <v>7869</v>
      </c>
      <c r="R70" s="703"/>
      <c r="S70" s="703"/>
      <c r="T70" s="703"/>
      <c r="U70" s="703"/>
      <c r="V70" s="703">
        <v>7783</v>
      </c>
      <c r="W70" s="703"/>
      <c r="X70" s="703"/>
      <c r="Y70" s="703"/>
      <c r="Z70" s="703"/>
      <c r="AA70" s="703">
        <v>85</v>
      </c>
      <c r="AB70" s="703"/>
      <c r="AC70" s="703"/>
      <c r="AD70" s="703"/>
      <c r="AE70" s="703"/>
      <c r="AF70" s="703">
        <v>85</v>
      </c>
      <c r="AG70" s="703"/>
      <c r="AH70" s="703"/>
      <c r="AI70" s="703"/>
      <c r="AJ70" s="703"/>
      <c r="AK70" s="703">
        <v>52</v>
      </c>
      <c r="AL70" s="703"/>
      <c r="AM70" s="703"/>
      <c r="AN70" s="703"/>
      <c r="AO70" s="703"/>
      <c r="AP70" s="703" t="s">
        <v>198</v>
      </c>
      <c r="AQ70" s="703"/>
      <c r="AR70" s="703"/>
      <c r="AS70" s="703"/>
      <c r="AT70" s="703"/>
      <c r="AU70" s="703" t="s">
        <v>198</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537</v>
      </c>
      <c r="C71" s="700"/>
      <c r="D71" s="700"/>
      <c r="E71" s="700"/>
      <c r="F71" s="700"/>
      <c r="G71" s="700"/>
      <c r="H71" s="700"/>
      <c r="I71" s="700"/>
      <c r="J71" s="700"/>
      <c r="K71" s="700"/>
      <c r="L71" s="700"/>
      <c r="M71" s="700"/>
      <c r="N71" s="700"/>
      <c r="O71" s="700"/>
      <c r="P71" s="701"/>
      <c r="Q71" s="702">
        <v>43</v>
      </c>
      <c r="R71" s="703"/>
      <c r="S71" s="703"/>
      <c r="T71" s="703"/>
      <c r="U71" s="703"/>
      <c r="V71" s="703">
        <v>38</v>
      </c>
      <c r="W71" s="703"/>
      <c r="X71" s="703"/>
      <c r="Y71" s="703"/>
      <c r="Z71" s="703"/>
      <c r="AA71" s="703">
        <v>5</v>
      </c>
      <c r="AB71" s="703"/>
      <c r="AC71" s="703"/>
      <c r="AD71" s="703"/>
      <c r="AE71" s="703"/>
      <c r="AF71" s="703">
        <v>5</v>
      </c>
      <c r="AG71" s="703"/>
      <c r="AH71" s="703"/>
      <c r="AI71" s="703"/>
      <c r="AJ71" s="703"/>
      <c r="AK71" s="703">
        <v>26</v>
      </c>
      <c r="AL71" s="703"/>
      <c r="AM71" s="703"/>
      <c r="AN71" s="703"/>
      <c r="AO71" s="703"/>
      <c r="AP71" s="703" t="s">
        <v>198</v>
      </c>
      <c r="AQ71" s="703"/>
      <c r="AR71" s="703"/>
      <c r="AS71" s="703"/>
      <c r="AT71" s="703"/>
      <c r="AU71" s="703" t="s">
        <v>198</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215</v>
      </c>
      <c r="C72" s="700"/>
      <c r="D72" s="700"/>
      <c r="E72" s="700"/>
      <c r="F72" s="700"/>
      <c r="G72" s="700"/>
      <c r="H72" s="700"/>
      <c r="I72" s="700"/>
      <c r="J72" s="700"/>
      <c r="K72" s="700"/>
      <c r="L72" s="700"/>
      <c r="M72" s="700"/>
      <c r="N72" s="700"/>
      <c r="O72" s="700"/>
      <c r="P72" s="701"/>
      <c r="Q72" s="702">
        <v>369</v>
      </c>
      <c r="R72" s="703"/>
      <c r="S72" s="703"/>
      <c r="T72" s="703"/>
      <c r="U72" s="703"/>
      <c r="V72" s="703">
        <v>358</v>
      </c>
      <c r="W72" s="703"/>
      <c r="X72" s="703"/>
      <c r="Y72" s="703"/>
      <c r="Z72" s="703"/>
      <c r="AA72" s="703">
        <v>10</v>
      </c>
      <c r="AB72" s="703"/>
      <c r="AC72" s="703"/>
      <c r="AD72" s="703"/>
      <c r="AE72" s="703"/>
      <c r="AF72" s="703">
        <v>10</v>
      </c>
      <c r="AG72" s="703"/>
      <c r="AH72" s="703"/>
      <c r="AI72" s="703"/>
      <c r="AJ72" s="703"/>
      <c r="AK72" s="703">
        <v>249</v>
      </c>
      <c r="AL72" s="703"/>
      <c r="AM72" s="703"/>
      <c r="AN72" s="703"/>
      <c r="AO72" s="703"/>
      <c r="AP72" s="703" t="s">
        <v>198</v>
      </c>
      <c r="AQ72" s="703"/>
      <c r="AR72" s="703"/>
      <c r="AS72" s="703"/>
      <c r="AT72" s="703"/>
      <c r="AU72" s="703" t="s">
        <v>198</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536</v>
      </c>
      <c r="C73" s="700"/>
      <c r="D73" s="700"/>
      <c r="E73" s="700"/>
      <c r="F73" s="700"/>
      <c r="G73" s="700"/>
      <c r="H73" s="700"/>
      <c r="I73" s="700"/>
      <c r="J73" s="700"/>
      <c r="K73" s="700"/>
      <c r="L73" s="700"/>
      <c r="M73" s="700"/>
      <c r="N73" s="700"/>
      <c r="O73" s="700"/>
      <c r="P73" s="701"/>
      <c r="Q73" s="702">
        <v>241808</v>
      </c>
      <c r="R73" s="703"/>
      <c r="S73" s="703"/>
      <c r="T73" s="703"/>
      <c r="U73" s="703"/>
      <c r="V73" s="703">
        <v>236655</v>
      </c>
      <c r="W73" s="703"/>
      <c r="X73" s="703"/>
      <c r="Y73" s="703"/>
      <c r="Z73" s="703"/>
      <c r="AA73" s="703">
        <v>5153</v>
      </c>
      <c r="AB73" s="703"/>
      <c r="AC73" s="703"/>
      <c r="AD73" s="703"/>
      <c r="AE73" s="703"/>
      <c r="AF73" s="703">
        <v>5153</v>
      </c>
      <c r="AG73" s="703"/>
      <c r="AH73" s="703"/>
      <c r="AI73" s="703"/>
      <c r="AJ73" s="703"/>
      <c r="AK73" s="703">
        <v>5058</v>
      </c>
      <c r="AL73" s="703"/>
      <c r="AM73" s="703"/>
      <c r="AN73" s="703"/>
      <c r="AO73" s="703"/>
      <c r="AP73" s="703" t="s">
        <v>198</v>
      </c>
      <c r="AQ73" s="703"/>
      <c r="AR73" s="703"/>
      <c r="AS73" s="703"/>
      <c r="AT73" s="703"/>
      <c r="AU73" s="703" t="s">
        <v>198</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c r="C74" s="700"/>
      <c r="D74" s="700"/>
      <c r="E74" s="700"/>
      <c r="F74" s="700"/>
      <c r="G74" s="700"/>
      <c r="H74" s="700"/>
      <c r="I74" s="700"/>
      <c r="J74" s="700"/>
      <c r="K74" s="700"/>
      <c r="L74" s="700"/>
      <c r="M74" s="700"/>
      <c r="N74" s="700"/>
      <c r="O74" s="700"/>
      <c r="P74" s="701"/>
      <c r="Q74" s="702"/>
      <c r="R74" s="703"/>
      <c r="S74" s="703"/>
      <c r="T74" s="703"/>
      <c r="U74" s="703"/>
      <c r="V74" s="703"/>
      <c r="W74" s="703"/>
      <c r="X74" s="703"/>
      <c r="Y74" s="703"/>
      <c r="Z74" s="703"/>
      <c r="AA74" s="703"/>
      <c r="AB74" s="703"/>
      <c r="AC74" s="703"/>
      <c r="AD74" s="703"/>
      <c r="AE74" s="703"/>
      <c r="AF74" s="703"/>
      <c r="AG74" s="703"/>
      <c r="AH74" s="703"/>
      <c r="AI74" s="703"/>
      <c r="AJ74" s="703"/>
      <c r="AK74" s="703"/>
      <c r="AL74" s="703"/>
      <c r="AM74" s="703"/>
      <c r="AN74" s="703"/>
      <c r="AO74" s="703"/>
      <c r="AP74" s="703"/>
      <c r="AQ74" s="703"/>
      <c r="AR74" s="703"/>
      <c r="AS74" s="703"/>
      <c r="AT74" s="703"/>
      <c r="AU74" s="703"/>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250</v>
      </c>
      <c r="B88" s="722" t="s">
        <v>183</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722" t="s">
        <v>454</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469</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470</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472</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200</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473</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474</v>
      </c>
      <c r="AB109" s="783"/>
      <c r="AC109" s="783"/>
      <c r="AD109" s="783"/>
      <c r="AE109" s="784"/>
      <c r="AF109" s="785" t="s">
        <v>475</v>
      </c>
      <c r="AG109" s="783"/>
      <c r="AH109" s="783"/>
      <c r="AI109" s="783"/>
      <c r="AJ109" s="784"/>
      <c r="AK109" s="785" t="s">
        <v>391</v>
      </c>
      <c r="AL109" s="783"/>
      <c r="AM109" s="783"/>
      <c r="AN109" s="783"/>
      <c r="AO109" s="784"/>
      <c r="AP109" s="785" t="s">
        <v>476</v>
      </c>
      <c r="AQ109" s="783"/>
      <c r="AR109" s="783"/>
      <c r="AS109" s="783"/>
      <c r="AT109" s="786"/>
      <c r="AU109" s="782" t="s">
        <v>473</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474</v>
      </c>
      <c r="BR109" s="783"/>
      <c r="BS109" s="783"/>
      <c r="BT109" s="783"/>
      <c r="BU109" s="784"/>
      <c r="BV109" s="785" t="s">
        <v>475</v>
      </c>
      <c r="BW109" s="783"/>
      <c r="BX109" s="783"/>
      <c r="BY109" s="783"/>
      <c r="BZ109" s="784"/>
      <c r="CA109" s="785" t="s">
        <v>391</v>
      </c>
      <c r="CB109" s="783"/>
      <c r="CC109" s="783"/>
      <c r="CD109" s="783"/>
      <c r="CE109" s="784"/>
      <c r="CF109" s="787" t="s">
        <v>476</v>
      </c>
      <c r="CG109" s="787"/>
      <c r="CH109" s="787"/>
      <c r="CI109" s="787"/>
      <c r="CJ109" s="787"/>
      <c r="CK109" s="785" t="s">
        <v>100</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474</v>
      </c>
      <c r="DH109" s="783"/>
      <c r="DI109" s="783"/>
      <c r="DJ109" s="783"/>
      <c r="DK109" s="784"/>
      <c r="DL109" s="785" t="s">
        <v>475</v>
      </c>
      <c r="DM109" s="783"/>
      <c r="DN109" s="783"/>
      <c r="DO109" s="783"/>
      <c r="DP109" s="784"/>
      <c r="DQ109" s="785" t="s">
        <v>391</v>
      </c>
      <c r="DR109" s="783"/>
      <c r="DS109" s="783"/>
      <c r="DT109" s="783"/>
      <c r="DU109" s="784"/>
      <c r="DV109" s="785" t="s">
        <v>476</v>
      </c>
      <c r="DW109" s="783"/>
      <c r="DX109" s="783"/>
      <c r="DY109" s="783"/>
      <c r="DZ109" s="786"/>
    </row>
    <row r="110" spans="1:131" s="48" customFormat="1" ht="26.25" customHeight="1" x14ac:dyDescent="0.2">
      <c r="A110" s="788" t="s">
        <v>327</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1960233</v>
      </c>
      <c r="AB110" s="792"/>
      <c r="AC110" s="792"/>
      <c r="AD110" s="792"/>
      <c r="AE110" s="793"/>
      <c r="AF110" s="794">
        <v>1934180</v>
      </c>
      <c r="AG110" s="792"/>
      <c r="AH110" s="792"/>
      <c r="AI110" s="792"/>
      <c r="AJ110" s="793"/>
      <c r="AK110" s="794">
        <v>1888721</v>
      </c>
      <c r="AL110" s="792"/>
      <c r="AM110" s="792"/>
      <c r="AN110" s="792"/>
      <c r="AO110" s="793"/>
      <c r="AP110" s="795">
        <v>18.899999999999999</v>
      </c>
      <c r="AQ110" s="796"/>
      <c r="AR110" s="796"/>
      <c r="AS110" s="796"/>
      <c r="AT110" s="797"/>
      <c r="AU110" s="1000" t="s">
        <v>121</v>
      </c>
      <c r="AV110" s="1001"/>
      <c r="AW110" s="1001"/>
      <c r="AX110" s="1001"/>
      <c r="AY110" s="1001"/>
      <c r="AZ110" s="798" t="s">
        <v>477</v>
      </c>
      <c r="BA110" s="789"/>
      <c r="BB110" s="789"/>
      <c r="BC110" s="789"/>
      <c r="BD110" s="789"/>
      <c r="BE110" s="789"/>
      <c r="BF110" s="789"/>
      <c r="BG110" s="789"/>
      <c r="BH110" s="789"/>
      <c r="BI110" s="789"/>
      <c r="BJ110" s="789"/>
      <c r="BK110" s="789"/>
      <c r="BL110" s="789"/>
      <c r="BM110" s="789"/>
      <c r="BN110" s="789"/>
      <c r="BO110" s="789"/>
      <c r="BP110" s="790"/>
      <c r="BQ110" s="799">
        <v>15119006</v>
      </c>
      <c r="BR110" s="800"/>
      <c r="BS110" s="800"/>
      <c r="BT110" s="800"/>
      <c r="BU110" s="800"/>
      <c r="BV110" s="800">
        <v>14280912</v>
      </c>
      <c r="BW110" s="800"/>
      <c r="BX110" s="800"/>
      <c r="BY110" s="800"/>
      <c r="BZ110" s="800"/>
      <c r="CA110" s="800">
        <v>13456069</v>
      </c>
      <c r="CB110" s="800"/>
      <c r="CC110" s="800"/>
      <c r="CD110" s="800"/>
      <c r="CE110" s="800"/>
      <c r="CF110" s="801">
        <v>134.80000000000001</v>
      </c>
      <c r="CG110" s="802"/>
      <c r="CH110" s="802"/>
      <c r="CI110" s="802"/>
      <c r="CJ110" s="802"/>
      <c r="CK110" s="1006" t="s">
        <v>388</v>
      </c>
      <c r="CL110" s="1007"/>
      <c r="CM110" s="798" t="s">
        <v>60</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198</v>
      </c>
      <c r="DH110" s="800"/>
      <c r="DI110" s="800"/>
      <c r="DJ110" s="800"/>
      <c r="DK110" s="800"/>
      <c r="DL110" s="800" t="s">
        <v>198</v>
      </c>
      <c r="DM110" s="800"/>
      <c r="DN110" s="800"/>
      <c r="DO110" s="800"/>
      <c r="DP110" s="800"/>
      <c r="DQ110" s="800" t="s">
        <v>198</v>
      </c>
      <c r="DR110" s="800"/>
      <c r="DS110" s="800"/>
      <c r="DT110" s="800"/>
      <c r="DU110" s="800"/>
      <c r="DV110" s="803" t="s">
        <v>198</v>
      </c>
      <c r="DW110" s="803"/>
      <c r="DX110" s="803"/>
      <c r="DY110" s="803"/>
      <c r="DZ110" s="804"/>
    </row>
    <row r="111" spans="1:131" s="48" customFormat="1" ht="26.25" customHeight="1" x14ac:dyDescent="0.2">
      <c r="A111" s="805" t="s">
        <v>459</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198</v>
      </c>
      <c r="AB111" s="808"/>
      <c r="AC111" s="808"/>
      <c r="AD111" s="808"/>
      <c r="AE111" s="809"/>
      <c r="AF111" s="810" t="s">
        <v>198</v>
      </c>
      <c r="AG111" s="808"/>
      <c r="AH111" s="808"/>
      <c r="AI111" s="808"/>
      <c r="AJ111" s="809"/>
      <c r="AK111" s="810" t="s">
        <v>198</v>
      </c>
      <c r="AL111" s="808"/>
      <c r="AM111" s="808"/>
      <c r="AN111" s="808"/>
      <c r="AO111" s="809"/>
      <c r="AP111" s="811" t="s">
        <v>198</v>
      </c>
      <c r="AQ111" s="812"/>
      <c r="AR111" s="812"/>
      <c r="AS111" s="812"/>
      <c r="AT111" s="813"/>
      <c r="AU111" s="1002"/>
      <c r="AV111" s="1003"/>
      <c r="AW111" s="1003"/>
      <c r="AX111" s="1003"/>
      <c r="AY111" s="1003"/>
      <c r="AZ111" s="814" t="s">
        <v>478</v>
      </c>
      <c r="BA111" s="815"/>
      <c r="BB111" s="815"/>
      <c r="BC111" s="815"/>
      <c r="BD111" s="815"/>
      <c r="BE111" s="815"/>
      <c r="BF111" s="815"/>
      <c r="BG111" s="815"/>
      <c r="BH111" s="815"/>
      <c r="BI111" s="815"/>
      <c r="BJ111" s="815"/>
      <c r="BK111" s="815"/>
      <c r="BL111" s="815"/>
      <c r="BM111" s="815"/>
      <c r="BN111" s="815"/>
      <c r="BO111" s="815"/>
      <c r="BP111" s="816"/>
      <c r="BQ111" s="817">
        <v>4</v>
      </c>
      <c r="BR111" s="818"/>
      <c r="BS111" s="818"/>
      <c r="BT111" s="818"/>
      <c r="BU111" s="818"/>
      <c r="BV111" s="818">
        <v>2</v>
      </c>
      <c r="BW111" s="818"/>
      <c r="BX111" s="818"/>
      <c r="BY111" s="818"/>
      <c r="BZ111" s="818"/>
      <c r="CA111" s="818">
        <v>1</v>
      </c>
      <c r="CB111" s="818"/>
      <c r="CC111" s="818"/>
      <c r="CD111" s="818"/>
      <c r="CE111" s="818"/>
      <c r="CF111" s="819">
        <v>0</v>
      </c>
      <c r="CG111" s="820"/>
      <c r="CH111" s="820"/>
      <c r="CI111" s="820"/>
      <c r="CJ111" s="820"/>
      <c r="CK111" s="1008"/>
      <c r="CL111" s="1009"/>
      <c r="CM111" s="814" t="s">
        <v>135</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198</v>
      </c>
      <c r="DH111" s="818"/>
      <c r="DI111" s="818"/>
      <c r="DJ111" s="818"/>
      <c r="DK111" s="818"/>
      <c r="DL111" s="818" t="s">
        <v>198</v>
      </c>
      <c r="DM111" s="818"/>
      <c r="DN111" s="818"/>
      <c r="DO111" s="818"/>
      <c r="DP111" s="818"/>
      <c r="DQ111" s="818" t="s">
        <v>198</v>
      </c>
      <c r="DR111" s="818"/>
      <c r="DS111" s="818"/>
      <c r="DT111" s="818"/>
      <c r="DU111" s="818"/>
      <c r="DV111" s="821" t="s">
        <v>198</v>
      </c>
      <c r="DW111" s="821"/>
      <c r="DX111" s="821"/>
      <c r="DY111" s="821"/>
      <c r="DZ111" s="822"/>
    </row>
    <row r="112" spans="1:131" s="48" customFormat="1" ht="26.25" customHeight="1" x14ac:dyDescent="0.2">
      <c r="A112" s="969" t="s">
        <v>154</v>
      </c>
      <c r="B112" s="970"/>
      <c r="C112" s="815" t="s">
        <v>479</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198</v>
      </c>
      <c r="AB112" s="808"/>
      <c r="AC112" s="808"/>
      <c r="AD112" s="808"/>
      <c r="AE112" s="809"/>
      <c r="AF112" s="810" t="s">
        <v>198</v>
      </c>
      <c r="AG112" s="808"/>
      <c r="AH112" s="808"/>
      <c r="AI112" s="808"/>
      <c r="AJ112" s="809"/>
      <c r="AK112" s="810" t="s">
        <v>198</v>
      </c>
      <c r="AL112" s="808"/>
      <c r="AM112" s="808"/>
      <c r="AN112" s="808"/>
      <c r="AO112" s="809"/>
      <c r="AP112" s="811" t="s">
        <v>198</v>
      </c>
      <c r="AQ112" s="812"/>
      <c r="AR112" s="812"/>
      <c r="AS112" s="812"/>
      <c r="AT112" s="813"/>
      <c r="AU112" s="1002"/>
      <c r="AV112" s="1003"/>
      <c r="AW112" s="1003"/>
      <c r="AX112" s="1003"/>
      <c r="AY112" s="1003"/>
      <c r="AZ112" s="814" t="s">
        <v>269</v>
      </c>
      <c r="BA112" s="815"/>
      <c r="BB112" s="815"/>
      <c r="BC112" s="815"/>
      <c r="BD112" s="815"/>
      <c r="BE112" s="815"/>
      <c r="BF112" s="815"/>
      <c r="BG112" s="815"/>
      <c r="BH112" s="815"/>
      <c r="BI112" s="815"/>
      <c r="BJ112" s="815"/>
      <c r="BK112" s="815"/>
      <c r="BL112" s="815"/>
      <c r="BM112" s="815"/>
      <c r="BN112" s="815"/>
      <c r="BO112" s="815"/>
      <c r="BP112" s="816"/>
      <c r="BQ112" s="817">
        <v>4678439</v>
      </c>
      <c r="BR112" s="818"/>
      <c r="BS112" s="818"/>
      <c r="BT112" s="818"/>
      <c r="BU112" s="818"/>
      <c r="BV112" s="818">
        <v>4464685</v>
      </c>
      <c r="BW112" s="818"/>
      <c r="BX112" s="818"/>
      <c r="BY112" s="818"/>
      <c r="BZ112" s="818"/>
      <c r="CA112" s="818">
        <v>4430088</v>
      </c>
      <c r="CB112" s="818"/>
      <c r="CC112" s="818"/>
      <c r="CD112" s="818"/>
      <c r="CE112" s="818"/>
      <c r="CF112" s="819">
        <v>44.4</v>
      </c>
      <c r="CG112" s="820"/>
      <c r="CH112" s="820"/>
      <c r="CI112" s="820"/>
      <c r="CJ112" s="820"/>
      <c r="CK112" s="1008"/>
      <c r="CL112" s="1009"/>
      <c r="CM112" s="814" t="s">
        <v>398</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198</v>
      </c>
      <c r="DH112" s="818"/>
      <c r="DI112" s="818"/>
      <c r="DJ112" s="818"/>
      <c r="DK112" s="818"/>
      <c r="DL112" s="818" t="s">
        <v>198</v>
      </c>
      <c r="DM112" s="818"/>
      <c r="DN112" s="818"/>
      <c r="DO112" s="818"/>
      <c r="DP112" s="818"/>
      <c r="DQ112" s="818" t="s">
        <v>198</v>
      </c>
      <c r="DR112" s="818"/>
      <c r="DS112" s="818"/>
      <c r="DT112" s="818"/>
      <c r="DU112" s="818"/>
      <c r="DV112" s="821" t="s">
        <v>198</v>
      </c>
      <c r="DW112" s="821"/>
      <c r="DX112" s="821"/>
      <c r="DY112" s="821"/>
      <c r="DZ112" s="822"/>
    </row>
    <row r="113" spans="1:130" s="48" customFormat="1" ht="26.25" customHeight="1" x14ac:dyDescent="0.2">
      <c r="A113" s="971"/>
      <c r="B113" s="972"/>
      <c r="C113" s="815" t="s">
        <v>481</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417971</v>
      </c>
      <c r="AB113" s="808"/>
      <c r="AC113" s="808"/>
      <c r="AD113" s="808"/>
      <c r="AE113" s="809"/>
      <c r="AF113" s="810">
        <v>403918</v>
      </c>
      <c r="AG113" s="808"/>
      <c r="AH113" s="808"/>
      <c r="AI113" s="808"/>
      <c r="AJ113" s="809"/>
      <c r="AK113" s="810">
        <v>437028</v>
      </c>
      <c r="AL113" s="808"/>
      <c r="AM113" s="808"/>
      <c r="AN113" s="808"/>
      <c r="AO113" s="809"/>
      <c r="AP113" s="811">
        <v>4.4000000000000004</v>
      </c>
      <c r="AQ113" s="812"/>
      <c r="AR113" s="812"/>
      <c r="AS113" s="812"/>
      <c r="AT113" s="813"/>
      <c r="AU113" s="1002"/>
      <c r="AV113" s="1003"/>
      <c r="AW113" s="1003"/>
      <c r="AX113" s="1003"/>
      <c r="AY113" s="1003"/>
      <c r="AZ113" s="814" t="s">
        <v>203</v>
      </c>
      <c r="BA113" s="815"/>
      <c r="BB113" s="815"/>
      <c r="BC113" s="815"/>
      <c r="BD113" s="815"/>
      <c r="BE113" s="815"/>
      <c r="BF113" s="815"/>
      <c r="BG113" s="815"/>
      <c r="BH113" s="815"/>
      <c r="BI113" s="815"/>
      <c r="BJ113" s="815"/>
      <c r="BK113" s="815"/>
      <c r="BL113" s="815"/>
      <c r="BM113" s="815"/>
      <c r="BN113" s="815"/>
      <c r="BO113" s="815"/>
      <c r="BP113" s="816"/>
      <c r="BQ113" s="817">
        <v>1176368</v>
      </c>
      <c r="BR113" s="818"/>
      <c r="BS113" s="818"/>
      <c r="BT113" s="818"/>
      <c r="BU113" s="818"/>
      <c r="BV113" s="818">
        <v>1094354</v>
      </c>
      <c r="BW113" s="818"/>
      <c r="BX113" s="818"/>
      <c r="BY113" s="818"/>
      <c r="BZ113" s="818"/>
      <c r="CA113" s="818">
        <v>1005533</v>
      </c>
      <c r="CB113" s="818"/>
      <c r="CC113" s="818"/>
      <c r="CD113" s="818"/>
      <c r="CE113" s="818"/>
      <c r="CF113" s="819">
        <v>10.1</v>
      </c>
      <c r="CG113" s="820"/>
      <c r="CH113" s="820"/>
      <c r="CI113" s="820"/>
      <c r="CJ113" s="820"/>
      <c r="CK113" s="1008"/>
      <c r="CL113" s="1009"/>
      <c r="CM113" s="814" t="s">
        <v>408</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198</v>
      </c>
      <c r="DH113" s="808"/>
      <c r="DI113" s="808"/>
      <c r="DJ113" s="808"/>
      <c r="DK113" s="809"/>
      <c r="DL113" s="810" t="s">
        <v>198</v>
      </c>
      <c r="DM113" s="808"/>
      <c r="DN113" s="808"/>
      <c r="DO113" s="808"/>
      <c r="DP113" s="809"/>
      <c r="DQ113" s="810" t="s">
        <v>198</v>
      </c>
      <c r="DR113" s="808"/>
      <c r="DS113" s="808"/>
      <c r="DT113" s="808"/>
      <c r="DU113" s="809"/>
      <c r="DV113" s="811" t="s">
        <v>198</v>
      </c>
      <c r="DW113" s="812"/>
      <c r="DX113" s="812"/>
      <c r="DY113" s="812"/>
      <c r="DZ113" s="813"/>
    </row>
    <row r="114" spans="1:130" s="48" customFormat="1" ht="26.25" customHeight="1" x14ac:dyDescent="0.2">
      <c r="A114" s="971"/>
      <c r="B114" s="972"/>
      <c r="C114" s="815" t="s">
        <v>483</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59369</v>
      </c>
      <c r="AB114" s="808"/>
      <c r="AC114" s="808"/>
      <c r="AD114" s="808"/>
      <c r="AE114" s="809"/>
      <c r="AF114" s="810">
        <v>87326</v>
      </c>
      <c r="AG114" s="808"/>
      <c r="AH114" s="808"/>
      <c r="AI114" s="808"/>
      <c r="AJ114" s="809"/>
      <c r="AK114" s="810">
        <v>129907</v>
      </c>
      <c r="AL114" s="808"/>
      <c r="AM114" s="808"/>
      <c r="AN114" s="808"/>
      <c r="AO114" s="809"/>
      <c r="AP114" s="811">
        <v>1.3</v>
      </c>
      <c r="AQ114" s="812"/>
      <c r="AR114" s="812"/>
      <c r="AS114" s="812"/>
      <c r="AT114" s="813"/>
      <c r="AU114" s="1002"/>
      <c r="AV114" s="1003"/>
      <c r="AW114" s="1003"/>
      <c r="AX114" s="1003"/>
      <c r="AY114" s="1003"/>
      <c r="AZ114" s="814" t="s">
        <v>484</v>
      </c>
      <c r="BA114" s="815"/>
      <c r="BB114" s="815"/>
      <c r="BC114" s="815"/>
      <c r="BD114" s="815"/>
      <c r="BE114" s="815"/>
      <c r="BF114" s="815"/>
      <c r="BG114" s="815"/>
      <c r="BH114" s="815"/>
      <c r="BI114" s="815"/>
      <c r="BJ114" s="815"/>
      <c r="BK114" s="815"/>
      <c r="BL114" s="815"/>
      <c r="BM114" s="815"/>
      <c r="BN114" s="815"/>
      <c r="BO114" s="815"/>
      <c r="BP114" s="816"/>
      <c r="BQ114" s="817">
        <v>2123316</v>
      </c>
      <c r="BR114" s="818"/>
      <c r="BS114" s="818"/>
      <c r="BT114" s="818"/>
      <c r="BU114" s="818"/>
      <c r="BV114" s="818">
        <v>2091064</v>
      </c>
      <c r="BW114" s="818"/>
      <c r="BX114" s="818"/>
      <c r="BY114" s="818"/>
      <c r="BZ114" s="818"/>
      <c r="CA114" s="818">
        <v>1877591</v>
      </c>
      <c r="CB114" s="818"/>
      <c r="CC114" s="818"/>
      <c r="CD114" s="818"/>
      <c r="CE114" s="818"/>
      <c r="CF114" s="819">
        <v>18.8</v>
      </c>
      <c r="CG114" s="820"/>
      <c r="CH114" s="820"/>
      <c r="CI114" s="820"/>
      <c r="CJ114" s="820"/>
      <c r="CK114" s="1008"/>
      <c r="CL114" s="1009"/>
      <c r="CM114" s="814" t="s">
        <v>151</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198</v>
      </c>
      <c r="DH114" s="808"/>
      <c r="DI114" s="808"/>
      <c r="DJ114" s="808"/>
      <c r="DK114" s="809"/>
      <c r="DL114" s="810" t="s">
        <v>198</v>
      </c>
      <c r="DM114" s="808"/>
      <c r="DN114" s="808"/>
      <c r="DO114" s="808"/>
      <c r="DP114" s="809"/>
      <c r="DQ114" s="810" t="s">
        <v>198</v>
      </c>
      <c r="DR114" s="808"/>
      <c r="DS114" s="808"/>
      <c r="DT114" s="808"/>
      <c r="DU114" s="809"/>
      <c r="DV114" s="811" t="s">
        <v>198</v>
      </c>
      <c r="DW114" s="812"/>
      <c r="DX114" s="812"/>
      <c r="DY114" s="812"/>
      <c r="DZ114" s="813"/>
    </row>
    <row r="115" spans="1:130" s="48" customFormat="1" ht="26.25" customHeight="1" x14ac:dyDescent="0.2">
      <c r="A115" s="971"/>
      <c r="B115" s="972"/>
      <c r="C115" s="815" t="s">
        <v>377</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140404</v>
      </c>
      <c r="AB115" s="808"/>
      <c r="AC115" s="808"/>
      <c r="AD115" s="808"/>
      <c r="AE115" s="809"/>
      <c r="AF115" s="810">
        <v>39602</v>
      </c>
      <c r="AG115" s="808"/>
      <c r="AH115" s="808"/>
      <c r="AI115" s="808"/>
      <c r="AJ115" s="809"/>
      <c r="AK115" s="810">
        <v>39601</v>
      </c>
      <c r="AL115" s="808"/>
      <c r="AM115" s="808"/>
      <c r="AN115" s="808"/>
      <c r="AO115" s="809"/>
      <c r="AP115" s="811">
        <v>0.4</v>
      </c>
      <c r="AQ115" s="812"/>
      <c r="AR115" s="812"/>
      <c r="AS115" s="812"/>
      <c r="AT115" s="813"/>
      <c r="AU115" s="1002"/>
      <c r="AV115" s="1003"/>
      <c r="AW115" s="1003"/>
      <c r="AX115" s="1003"/>
      <c r="AY115" s="1003"/>
      <c r="AZ115" s="814" t="s">
        <v>346</v>
      </c>
      <c r="BA115" s="815"/>
      <c r="BB115" s="815"/>
      <c r="BC115" s="815"/>
      <c r="BD115" s="815"/>
      <c r="BE115" s="815"/>
      <c r="BF115" s="815"/>
      <c r="BG115" s="815"/>
      <c r="BH115" s="815"/>
      <c r="BI115" s="815"/>
      <c r="BJ115" s="815"/>
      <c r="BK115" s="815"/>
      <c r="BL115" s="815"/>
      <c r="BM115" s="815"/>
      <c r="BN115" s="815"/>
      <c r="BO115" s="815"/>
      <c r="BP115" s="816"/>
      <c r="BQ115" s="817" t="s">
        <v>198</v>
      </c>
      <c r="BR115" s="818"/>
      <c r="BS115" s="818"/>
      <c r="BT115" s="818"/>
      <c r="BU115" s="818"/>
      <c r="BV115" s="818" t="s">
        <v>198</v>
      </c>
      <c r="BW115" s="818"/>
      <c r="BX115" s="818"/>
      <c r="BY115" s="818"/>
      <c r="BZ115" s="818"/>
      <c r="CA115" s="818" t="s">
        <v>198</v>
      </c>
      <c r="CB115" s="818"/>
      <c r="CC115" s="818"/>
      <c r="CD115" s="818"/>
      <c r="CE115" s="818"/>
      <c r="CF115" s="819" t="s">
        <v>198</v>
      </c>
      <c r="CG115" s="820"/>
      <c r="CH115" s="820"/>
      <c r="CI115" s="820"/>
      <c r="CJ115" s="820"/>
      <c r="CK115" s="1008"/>
      <c r="CL115" s="1009"/>
      <c r="CM115" s="814" t="s">
        <v>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198</v>
      </c>
      <c r="DH115" s="808"/>
      <c r="DI115" s="808"/>
      <c r="DJ115" s="808"/>
      <c r="DK115" s="809"/>
      <c r="DL115" s="810" t="s">
        <v>198</v>
      </c>
      <c r="DM115" s="808"/>
      <c r="DN115" s="808"/>
      <c r="DO115" s="808"/>
      <c r="DP115" s="809"/>
      <c r="DQ115" s="810" t="s">
        <v>198</v>
      </c>
      <c r="DR115" s="808"/>
      <c r="DS115" s="808"/>
      <c r="DT115" s="808"/>
      <c r="DU115" s="809"/>
      <c r="DV115" s="811" t="s">
        <v>198</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198</v>
      </c>
      <c r="AB116" s="808"/>
      <c r="AC116" s="808"/>
      <c r="AD116" s="808"/>
      <c r="AE116" s="809"/>
      <c r="AF116" s="810" t="s">
        <v>198</v>
      </c>
      <c r="AG116" s="808"/>
      <c r="AH116" s="808"/>
      <c r="AI116" s="808"/>
      <c r="AJ116" s="809"/>
      <c r="AK116" s="810" t="s">
        <v>198</v>
      </c>
      <c r="AL116" s="808"/>
      <c r="AM116" s="808"/>
      <c r="AN116" s="808"/>
      <c r="AO116" s="809"/>
      <c r="AP116" s="811" t="s">
        <v>198</v>
      </c>
      <c r="AQ116" s="812"/>
      <c r="AR116" s="812"/>
      <c r="AS116" s="812"/>
      <c r="AT116" s="813"/>
      <c r="AU116" s="1002"/>
      <c r="AV116" s="1003"/>
      <c r="AW116" s="1003"/>
      <c r="AX116" s="1003"/>
      <c r="AY116" s="1003"/>
      <c r="AZ116" s="825" t="s">
        <v>222</v>
      </c>
      <c r="BA116" s="826"/>
      <c r="BB116" s="826"/>
      <c r="BC116" s="826"/>
      <c r="BD116" s="826"/>
      <c r="BE116" s="826"/>
      <c r="BF116" s="826"/>
      <c r="BG116" s="826"/>
      <c r="BH116" s="826"/>
      <c r="BI116" s="826"/>
      <c r="BJ116" s="826"/>
      <c r="BK116" s="826"/>
      <c r="BL116" s="826"/>
      <c r="BM116" s="826"/>
      <c r="BN116" s="826"/>
      <c r="BO116" s="826"/>
      <c r="BP116" s="827"/>
      <c r="BQ116" s="817" t="s">
        <v>198</v>
      </c>
      <c r="BR116" s="818"/>
      <c r="BS116" s="818"/>
      <c r="BT116" s="818"/>
      <c r="BU116" s="818"/>
      <c r="BV116" s="818" t="s">
        <v>198</v>
      </c>
      <c r="BW116" s="818"/>
      <c r="BX116" s="818"/>
      <c r="BY116" s="818"/>
      <c r="BZ116" s="818"/>
      <c r="CA116" s="818" t="s">
        <v>198</v>
      </c>
      <c r="CB116" s="818"/>
      <c r="CC116" s="818"/>
      <c r="CD116" s="818"/>
      <c r="CE116" s="818"/>
      <c r="CF116" s="819" t="s">
        <v>198</v>
      </c>
      <c r="CG116" s="820"/>
      <c r="CH116" s="820"/>
      <c r="CI116" s="820"/>
      <c r="CJ116" s="820"/>
      <c r="CK116" s="1008"/>
      <c r="CL116" s="1009"/>
      <c r="CM116" s="814" t="s">
        <v>14</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198</v>
      </c>
      <c r="DH116" s="808"/>
      <c r="DI116" s="808"/>
      <c r="DJ116" s="808"/>
      <c r="DK116" s="809"/>
      <c r="DL116" s="810" t="s">
        <v>198</v>
      </c>
      <c r="DM116" s="808"/>
      <c r="DN116" s="808"/>
      <c r="DO116" s="808"/>
      <c r="DP116" s="809"/>
      <c r="DQ116" s="810" t="s">
        <v>198</v>
      </c>
      <c r="DR116" s="808"/>
      <c r="DS116" s="808"/>
      <c r="DT116" s="808"/>
      <c r="DU116" s="809"/>
      <c r="DV116" s="811" t="s">
        <v>198</v>
      </c>
      <c r="DW116" s="812"/>
      <c r="DX116" s="812"/>
      <c r="DY116" s="812"/>
      <c r="DZ116" s="813"/>
    </row>
    <row r="117" spans="1:130" s="48" customFormat="1" ht="26.25" customHeight="1" x14ac:dyDescent="0.2">
      <c r="A117" s="782" t="s">
        <v>273</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322</v>
      </c>
      <c r="Z117" s="784"/>
      <c r="AA117" s="829">
        <v>2577977</v>
      </c>
      <c r="AB117" s="830"/>
      <c r="AC117" s="830"/>
      <c r="AD117" s="830"/>
      <c r="AE117" s="831"/>
      <c r="AF117" s="832">
        <v>2465026</v>
      </c>
      <c r="AG117" s="830"/>
      <c r="AH117" s="830"/>
      <c r="AI117" s="830"/>
      <c r="AJ117" s="831"/>
      <c r="AK117" s="832">
        <v>2495257</v>
      </c>
      <c r="AL117" s="830"/>
      <c r="AM117" s="830"/>
      <c r="AN117" s="830"/>
      <c r="AO117" s="831"/>
      <c r="AP117" s="833"/>
      <c r="AQ117" s="834"/>
      <c r="AR117" s="834"/>
      <c r="AS117" s="834"/>
      <c r="AT117" s="835"/>
      <c r="AU117" s="1002"/>
      <c r="AV117" s="1003"/>
      <c r="AW117" s="1003"/>
      <c r="AX117" s="1003"/>
      <c r="AY117" s="1003"/>
      <c r="AZ117" s="836" t="s">
        <v>363</v>
      </c>
      <c r="BA117" s="837"/>
      <c r="BB117" s="837"/>
      <c r="BC117" s="837"/>
      <c r="BD117" s="837"/>
      <c r="BE117" s="837"/>
      <c r="BF117" s="837"/>
      <c r="BG117" s="837"/>
      <c r="BH117" s="837"/>
      <c r="BI117" s="837"/>
      <c r="BJ117" s="837"/>
      <c r="BK117" s="837"/>
      <c r="BL117" s="837"/>
      <c r="BM117" s="837"/>
      <c r="BN117" s="837"/>
      <c r="BO117" s="837"/>
      <c r="BP117" s="838"/>
      <c r="BQ117" s="817" t="s">
        <v>198</v>
      </c>
      <c r="BR117" s="818"/>
      <c r="BS117" s="818"/>
      <c r="BT117" s="818"/>
      <c r="BU117" s="818"/>
      <c r="BV117" s="818" t="s">
        <v>198</v>
      </c>
      <c r="BW117" s="818"/>
      <c r="BX117" s="818"/>
      <c r="BY117" s="818"/>
      <c r="BZ117" s="818"/>
      <c r="CA117" s="818" t="s">
        <v>198</v>
      </c>
      <c r="CB117" s="818"/>
      <c r="CC117" s="818"/>
      <c r="CD117" s="818"/>
      <c r="CE117" s="818"/>
      <c r="CF117" s="819" t="s">
        <v>198</v>
      </c>
      <c r="CG117" s="820"/>
      <c r="CH117" s="820"/>
      <c r="CI117" s="820"/>
      <c r="CJ117" s="820"/>
      <c r="CK117" s="1008"/>
      <c r="CL117" s="1009"/>
      <c r="CM117" s="814" t="s">
        <v>338</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198</v>
      </c>
      <c r="DH117" s="808"/>
      <c r="DI117" s="808"/>
      <c r="DJ117" s="808"/>
      <c r="DK117" s="809"/>
      <c r="DL117" s="810" t="s">
        <v>198</v>
      </c>
      <c r="DM117" s="808"/>
      <c r="DN117" s="808"/>
      <c r="DO117" s="808"/>
      <c r="DP117" s="809"/>
      <c r="DQ117" s="810" t="s">
        <v>198</v>
      </c>
      <c r="DR117" s="808"/>
      <c r="DS117" s="808"/>
      <c r="DT117" s="808"/>
      <c r="DU117" s="809"/>
      <c r="DV117" s="811" t="s">
        <v>198</v>
      </c>
      <c r="DW117" s="812"/>
      <c r="DX117" s="812"/>
      <c r="DY117" s="812"/>
      <c r="DZ117" s="813"/>
    </row>
    <row r="118" spans="1:130" s="48" customFormat="1" ht="26.25" customHeight="1" x14ac:dyDescent="0.2">
      <c r="A118" s="782" t="s">
        <v>100</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474</v>
      </c>
      <c r="AB118" s="783"/>
      <c r="AC118" s="783"/>
      <c r="AD118" s="783"/>
      <c r="AE118" s="784"/>
      <c r="AF118" s="785" t="s">
        <v>475</v>
      </c>
      <c r="AG118" s="783"/>
      <c r="AH118" s="783"/>
      <c r="AI118" s="783"/>
      <c r="AJ118" s="784"/>
      <c r="AK118" s="785" t="s">
        <v>391</v>
      </c>
      <c r="AL118" s="783"/>
      <c r="AM118" s="783"/>
      <c r="AN118" s="783"/>
      <c r="AO118" s="784"/>
      <c r="AP118" s="785" t="s">
        <v>476</v>
      </c>
      <c r="AQ118" s="783"/>
      <c r="AR118" s="783"/>
      <c r="AS118" s="783"/>
      <c r="AT118" s="786"/>
      <c r="AU118" s="1002"/>
      <c r="AV118" s="1003"/>
      <c r="AW118" s="1003"/>
      <c r="AX118" s="1003"/>
      <c r="AY118" s="1003"/>
      <c r="AZ118" s="839" t="s">
        <v>485</v>
      </c>
      <c r="BA118" s="823"/>
      <c r="BB118" s="823"/>
      <c r="BC118" s="823"/>
      <c r="BD118" s="823"/>
      <c r="BE118" s="823"/>
      <c r="BF118" s="823"/>
      <c r="BG118" s="823"/>
      <c r="BH118" s="823"/>
      <c r="BI118" s="823"/>
      <c r="BJ118" s="823"/>
      <c r="BK118" s="823"/>
      <c r="BL118" s="823"/>
      <c r="BM118" s="823"/>
      <c r="BN118" s="823"/>
      <c r="BO118" s="823"/>
      <c r="BP118" s="824"/>
      <c r="BQ118" s="840" t="s">
        <v>198</v>
      </c>
      <c r="BR118" s="841"/>
      <c r="BS118" s="841"/>
      <c r="BT118" s="841"/>
      <c r="BU118" s="841"/>
      <c r="BV118" s="841" t="s">
        <v>198</v>
      </c>
      <c r="BW118" s="841"/>
      <c r="BX118" s="841"/>
      <c r="BY118" s="841"/>
      <c r="BZ118" s="841"/>
      <c r="CA118" s="841" t="s">
        <v>198</v>
      </c>
      <c r="CB118" s="841"/>
      <c r="CC118" s="841"/>
      <c r="CD118" s="841"/>
      <c r="CE118" s="841"/>
      <c r="CF118" s="819" t="s">
        <v>198</v>
      </c>
      <c r="CG118" s="820"/>
      <c r="CH118" s="820"/>
      <c r="CI118" s="820"/>
      <c r="CJ118" s="820"/>
      <c r="CK118" s="1008"/>
      <c r="CL118" s="1009"/>
      <c r="CM118" s="814" t="s">
        <v>486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198</v>
      </c>
      <c r="DH118" s="808"/>
      <c r="DI118" s="808"/>
      <c r="DJ118" s="808"/>
      <c r="DK118" s="809"/>
      <c r="DL118" s="810" t="s">
        <v>198</v>
      </c>
      <c r="DM118" s="808"/>
      <c r="DN118" s="808"/>
      <c r="DO118" s="808"/>
      <c r="DP118" s="809"/>
      <c r="DQ118" s="810" t="s">
        <v>198</v>
      </c>
      <c r="DR118" s="808"/>
      <c r="DS118" s="808"/>
      <c r="DT118" s="808"/>
      <c r="DU118" s="809"/>
      <c r="DV118" s="811" t="s">
        <v>198</v>
      </c>
      <c r="DW118" s="812"/>
      <c r="DX118" s="812"/>
      <c r="DY118" s="812"/>
      <c r="DZ118" s="813"/>
    </row>
    <row r="119" spans="1:130" s="48" customFormat="1" ht="26.25" customHeight="1" x14ac:dyDescent="0.2">
      <c r="A119" s="1012" t="s">
        <v>388</v>
      </c>
      <c r="B119" s="1007"/>
      <c r="C119" s="798" t="s">
        <v>60</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198</v>
      </c>
      <c r="AB119" s="792"/>
      <c r="AC119" s="792"/>
      <c r="AD119" s="792"/>
      <c r="AE119" s="793"/>
      <c r="AF119" s="794" t="s">
        <v>198</v>
      </c>
      <c r="AG119" s="792"/>
      <c r="AH119" s="792"/>
      <c r="AI119" s="792"/>
      <c r="AJ119" s="793"/>
      <c r="AK119" s="794" t="s">
        <v>198</v>
      </c>
      <c r="AL119" s="792"/>
      <c r="AM119" s="792"/>
      <c r="AN119" s="792"/>
      <c r="AO119" s="793"/>
      <c r="AP119" s="795" t="s">
        <v>198</v>
      </c>
      <c r="AQ119" s="796"/>
      <c r="AR119" s="796"/>
      <c r="AS119" s="796"/>
      <c r="AT119" s="797"/>
      <c r="AU119" s="1004"/>
      <c r="AV119" s="1005"/>
      <c r="AW119" s="1005"/>
      <c r="AX119" s="1005"/>
      <c r="AY119" s="1005"/>
      <c r="AZ119" s="69" t="s">
        <v>273</v>
      </c>
      <c r="BA119" s="69"/>
      <c r="BB119" s="69"/>
      <c r="BC119" s="69"/>
      <c r="BD119" s="69"/>
      <c r="BE119" s="69"/>
      <c r="BF119" s="69"/>
      <c r="BG119" s="69"/>
      <c r="BH119" s="69"/>
      <c r="BI119" s="69"/>
      <c r="BJ119" s="69"/>
      <c r="BK119" s="69"/>
      <c r="BL119" s="69"/>
      <c r="BM119" s="69"/>
      <c r="BN119" s="69"/>
      <c r="BO119" s="828" t="s">
        <v>166</v>
      </c>
      <c r="BP119" s="842"/>
      <c r="BQ119" s="840">
        <v>23097133</v>
      </c>
      <c r="BR119" s="841"/>
      <c r="BS119" s="841"/>
      <c r="BT119" s="841"/>
      <c r="BU119" s="841"/>
      <c r="BV119" s="841">
        <v>21931017</v>
      </c>
      <c r="BW119" s="841"/>
      <c r="BX119" s="841"/>
      <c r="BY119" s="841"/>
      <c r="BZ119" s="841"/>
      <c r="CA119" s="841">
        <v>20769282</v>
      </c>
      <c r="CB119" s="841"/>
      <c r="CC119" s="841"/>
      <c r="CD119" s="841"/>
      <c r="CE119" s="841"/>
      <c r="CF119" s="843"/>
      <c r="CG119" s="844"/>
      <c r="CH119" s="844"/>
      <c r="CI119" s="844"/>
      <c r="CJ119" s="845"/>
      <c r="CK119" s="1010"/>
      <c r="CL119" s="1011"/>
      <c r="CM119" s="839" t="s">
        <v>487</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4</v>
      </c>
      <c r="DH119" s="847"/>
      <c r="DI119" s="847"/>
      <c r="DJ119" s="847"/>
      <c r="DK119" s="848"/>
      <c r="DL119" s="849">
        <v>2</v>
      </c>
      <c r="DM119" s="847"/>
      <c r="DN119" s="847"/>
      <c r="DO119" s="847"/>
      <c r="DP119" s="848"/>
      <c r="DQ119" s="849">
        <v>1</v>
      </c>
      <c r="DR119" s="847"/>
      <c r="DS119" s="847"/>
      <c r="DT119" s="847"/>
      <c r="DU119" s="848"/>
      <c r="DV119" s="850">
        <v>0</v>
      </c>
      <c r="DW119" s="851"/>
      <c r="DX119" s="851"/>
      <c r="DY119" s="851"/>
      <c r="DZ119" s="852"/>
    </row>
    <row r="120" spans="1:130" s="48" customFormat="1" ht="26.25" customHeight="1" x14ac:dyDescent="0.2">
      <c r="A120" s="1013"/>
      <c r="B120" s="1009"/>
      <c r="C120" s="814" t="s">
        <v>135</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198</v>
      </c>
      <c r="AB120" s="808"/>
      <c r="AC120" s="808"/>
      <c r="AD120" s="808"/>
      <c r="AE120" s="809"/>
      <c r="AF120" s="810" t="s">
        <v>198</v>
      </c>
      <c r="AG120" s="808"/>
      <c r="AH120" s="808"/>
      <c r="AI120" s="808"/>
      <c r="AJ120" s="809"/>
      <c r="AK120" s="810" t="s">
        <v>198</v>
      </c>
      <c r="AL120" s="808"/>
      <c r="AM120" s="808"/>
      <c r="AN120" s="808"/>
      <c r="AO120" s="809"/>
      <c r="AP120" s="811" t="s">
        <v>198</v>
      </c>
      <c r="AQ120" s="812"/>
      <c r="AR120" s="812"/>
      <c r="AS120" s="812"/>
      <c r="AT120" s="813"/>
      <c r="AU120" s="975" t="s">
        <v>480</v>
      </c>
      <c r="AV120" s="976"/>
      <c r="AW120" s="976"/>
      <c r="AX120" s="976"/>
      <c r="AY120" s="977"/>
      <c r="AZ120" s="798" t="s">
        <v>213</v>
      </c>
      <c r="BA120" s="789"/>
      <c r="BB120" s="789"/>
      <c r="BC120" s="789"/>
      <c r="BD120" s="789"/>
      <c r="BE120" s="789"/>
      <c r="BF120" s="789"/>
      <c r="BG120" s="789"/>
      <c r="BH120" s="789"/>
      <c r="BI120" s="789"/>
      <c r="BJ120" s="789"/>
      <c r="BK120" s="789"/>
      <c r="BL120" s="789"/>
      <c r="BM120" s="789"/>
      <c r="BN120" s="789"/>
      <c r="BO120" s="789"/>
      <c r="BP120" s="790"/>
      <c r="BQ120" s="799">
        <v>8381511</v>
      </c>
      <c r="BR120" s="800"/>
      <c r="BS120" s="800"/>
      <c r="BT120" s="800"/>
      <c r="BU120" s="800"/>
      <c r="BV120" s="800">
        <v>8399584</v>
      </c>
      <c r="BW120" s="800"/>
      <c r="BX120" s="800"/>
      <c r="BY120" s="800"/>
      <c r="BZ120" s="800"/>
      <c r="CA120" s="800">
        <v>8511481</v>
      </c>
      <c r="CB120" s="800"/>
      <c r="CC120" s="800"/>
      <c r="CD120" s="800"/>
      <c r="CE120" s="800"/>
      <c r="CF120" s="801">
        <v>85.3</v>
      </c>
      <c r="CG120" s="802"/>
      <c r="CH120" s="802"/>
      <c r="CI120" s="802"/>
      <c r="CJ120" s="802"/>
      <c r="CK120" s="983" t="s">
        <v>270</v>
      </c>
      <c r="CL120" s="984"/>
      <c r="CM120" s="984"/>
      <c r="CN120" s="984"/>
      <c r="CO120" s="985"/>
      <c r="CP120" s="853" t="s">
        <v>351</v>
      </c>
      <c r="CQ120" s="854"/>
      <c r="CR120" s="854"/>
      <c r="CS120" s="854"/>
      <c r="CT120" s="854"/>
      <c r="CU120" s="854"/>
      <c r="CV120" s="854"/>
      <c r="CW120" s="854"/>
      <c r="CX120" s="854"/>
      <c r="CY120" s="854"/>
      <c r="CZ120" s="854"/>
      <c r="DA120" s="854"/>
      <c r="DB120" s="854"/>
      <c r="DC120" s="854"/>
      <c r="DD120" s="854"/>
      <c r="DE120" s="854"/>
      <c r="DF120" s="855"/>
      <c r="DG120" s="799">
        <v>4572487</v>
      </c>
      <c r="DH120" s="800"/>
      <c r="DI120" s="800"/>
      <c r="DJ120" s="800"/>
      <c r="DK120" s="800"/>
      <c r="DL120" s="800">
        <v>4366496</v>
      </c>
      <c r="DM120" s="800"/>
      <c r="DN120" s="800"/>
      <c r="DO120" s="800"/>
      <c r="DP120" s="800"/>
      <c r="DQ120" s="800">
        <v>4337674</v>
      </c>
      <c r="DR120" s="800"/>
      <c r="DS120" s="800"/>
      <c r="DT120" s="800"/>
      <c r="DU120" s="800"/>
      <c r="DV120" s="803">
        <v>43.5</v>
      </c>
      <c r="DW120" s="803"/>
      <c r="DX120" s="803"/>
      <c r="DY120" s="803"/>
      <c r="DZ120" s="804"/>
    </row>
    <row r="121" spans="1:130" s="48" customFormat="1" ht="26.25" customHeight="1" x14ac:dyDescent="0.2">
      <c r="A121" s="1013"/>
      <c r="B121" s="1009"/>
      <c r="C121" s="836" t="s">
        <v>137</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198</v>
      </c>
      <c r="AB121" s="808"/>
      <c r="AC121" s="808"/>
      <c r="AD121" s="808"/>
      <c r="AE121" s="809"/>
      <c r="AF121" s="810" t="s">
        <v>198</v>
      </c>
      <c r="AG121" s="808"/>
      <c r="AH121" s="808"/>
      <c r="AI121" s="808"/>
      <c r="AJ121" s="809"/>
      <c r="AK121" s="810" t="s">
        <v>198</v>
      </c>
      <c r="AL121" s="808"/>
      <c r="AM121" s="808"/>
      <c r="AN121" s="808"/>
      <c r="AO121" s="809"/>
      <c r="AP121" s="811" t="s">
        <v>198</v>
      </c>
      <c r="AQ121" s="812"/>
      <c r="AR121" s="812"/>
      <c r="AS121" s="812"/>
      <c r="AT121" s="813"/>
      <c r="AU121" s="978"/>
      <c r="AV121" s="979"/>
      <c r="AW121" s="979"/>
      <c r="AX121" s="979"/>
      <c r="AY121" s="980"/>
      <c r="AZ121" s="814" t="s">
        <v>392</v>
      </c>
      <c r="BA121" s="815"/>
      <c r="BB121" s="815"/>
      <c r="BC121" s="815"/>
      <c r="BD121" s="815"/>
      <c r="BE121" s="815"/>
      <c r="BF121" s="815"/>
      <c r="BG121" s="815"/>
      <c r="BH121" s="815"/>
      <c r="BI121" s="815"/>
      <c r="BJ121" s="815"/>
      <c r="BK121" s="815"/>
      <c r="BL121" s="815"/>
      <c r="BM121" s="815"/>
      <c r="BN121" s="815"/>
      <c r="BO121" s="815"/>
      <c r="BP121" s="816"/>
      <c r="BQ121" s="817">
        <v>1339475</v>
      </c>
      <c r="BR121" s="818"/>
      <c r="BS121" s="818"/>
      <c r="BT121" s="818"/>
      <c r="BU121" s="818"/>
      <c r="BV121" s="818">
        <v>1254106</v>
      </c>
      <c r="BW121" s="818"/>
      <c r="BX121" s="818"/>
      <c r="BY121" s="818"/>
      <c r="BZ121" s="818"/>
      <c r="CA121" s="818">
        <v>1133861</v>
      </c>
      <c r="CB121" s="818"/>
      <c r="CC121" s="818"/>
      <c r="CD121" s="818"/>
      <c r="CE121" s="818"/>
      <c r="CF121" s="819">
        <v>11.4</v>
      </c>
      <c r="CG121" s="820"/>
      <c r="CH121" s="820"/>
      <c r="CI121" s="820"/>
      <c r="CJ121" s="820"/>
      <c r="CK121" s="986"/>
      <c r="CL121" s="987"/>
      <c r="CM121" s="987"/>
      <c r="CN121" s="987"/>
      <c r="CO121" s="988"/>
      <c r="CP121" s="856" t="s">
        <v>465</v>
      </c>
      <c r="CQ121" s="857"/>
      <c r="CR121" s="857"/>
      <c r="CS121" s="857"/>
      <c r="CT121" s="857"/>
      <c r="CU121" s="857"/>
      <c r="CV121" s="857"/>
      <c r="CW121" s="857"/>
      <c r="CX121" s="857"/>
      <c r="CY121" s="857"/>
      <c r="CZ121" s="857"/>
      <c r="DA121" s="857"/>
      <c r="DB121" s="857"/>
      <c r="DC121" s="857"/>
      <c r="DD121" s="857"/>
      <c r="DE121" s="857"/>
      <c r="DF121" s="858"/>
      <c r="DG121" s="817">
        <v>105952</v>
      </c>
      <c r="DH121" s="818"/>
      <c r="DI121" s="818"/>
      <c r="DJ121" s="818"/>
      <c r="DK121" s="818"/>
      <c r="DL121" s="818">
        <v>98189</v>
      </c>
      <c r="DM121" s="818"/>
      <c r="DN121" s="818"/>
      <c r="DO121" s="818"/>
      <c r="DP121" s="818"/>
      <c r="DQ121" s="818">
        <v>92414</v>
      </c>
      <c r="DR121" s="818"/>
      <c r="DS121" s="818"/>
      <c r="DT121" s="818"/>
      <c r="DU121" s="818"/>
      <c r="DV121" s="821">
        <v>0.9</v>
      </c>
      <c r="DW121" s="821"/>
      <c r="DX121" s="821"/>
      <c r="DY121" s="821"/>
      <c r="DZ121" s="822"/>
    </row>
    <row r="122" spans="1:130" s="48" customFormat="1" ht="26.25" customHeight="1" x14ac:dyDescent="0.2">
      <c r="A122" s="1013"/>
      <c r="B122" s="1009"/>
      <c r="C122" s="814" t="s">
        <v>151</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198</v>
      </c>
      <c r="AB122" s="808"/>
      <c r="AC122" s="808"/>
      <c r="AD122" s="808"/>
      <c r="AE122" s="809"/>
      <c r="AF122" s="810" t="s">
        <v>198</v>
      </c>
      <c r="AG122" s="808"/>
      <c r="AH122" s="808"/>
      <c r="AI122" s="808"/>
      <c r="AJ122" s="809"/>
      <c r="AK122" s="810" t="s">
        <v>198</v>
      </c>
      <c r="AL122" s="808"/>
      <c r="AM122" s="808"/>
      <c r="AN122" s="808"/>
      <c r="AO122" s="809"/>
      <c r="AP122" s="811" t="s">
        <v>198</v>
      </c>
      <c r="AQ122" s="812"/>
      <c r="AR122" s="812"/>
      <c r="AS122" s="812"/>
      <c r="AT122" s="813"/>
      <c r="AU122" s="978"/>
      <c r="AV122" s="979"/>
      <c r="AW122" s="979"/>
      <c r="AX122" s="979"/>
      <c r="AY122" s="980"/>
      <c r="AZ122" s="839" t="s">
        <v>489</v>
      </c>
      <c r="BA122" s="823"/>
      <c r="BB122" s="823"/>
      <c r="BC122" s="823"/>
      <c r="BD122" s="823"/>
      <c r="BE122" s="823"/>
      <c r="BF122" s="823"/>
      <c r="BG122" s="823"/>
      <c r="BH122" s="823"/>
      <c r="BI122" s="823"/>
      <c r="BJ122" s="823"/>
      <c r="BK122" s="823"/>
      <c r="BL122" s="823"/>
      <c r="BM122" s="823"/>
      <c r="BN122" s="823"/>
      <c r="BO122" s="823"/>
      <c r="BP122" s="824"/>
      <c r="BQ122" s="840">
        <v>16499483</v>
      </c>
      <c r="BR122" s="841"/>
      <c r="BS122" s="841"/>
      <c r="BT122" s="841"/>
      <c r="BU122" s="841"/>
      <c r="BV122" s="841">
        <v>15588034</v>
      </c>
      <c r="BW122" s="841"/>
      <c r="BX122" s="841"/>
      <c r="BY122" s="841"/>
      <c r="BZ122" s="841"/>
      <c r="CA122" s="841">
        <v>15099522</v>
      </c>
      <c r="CB122" s="841"/>
      <c r="CC122" s="841"/>
      <c r="CD122" s="841"/>
      <c r="CE122" s="841"/>
      <c r="CF122" s="859">
        <v>151.30000000000001</v>
      </c>
      <c r="CG122" s="860"/>
      <c r="CH122" s="860"/>
      <c r="CI122" s="860"/>
      <c r="CJ122" s="860"/>
      <c r="CK122" s="986"/>
      <c r="CL122" s="987"/>
      <c r="CM122" s="987"/>
      <c r="CN122" s="987"/>
      <c r="CO122" s="988"/>
      <c r="CP122" s="856" t="s">
        <v>25</v>
      </c>
      <c r="CQ122" s="857"/>
      <c r="CR122" s="857"/>
      <c r="CS122" s="857"/>
      <c r="CT122" s="857"/>
      <c r="CU122" s="857"/>
      <c r="CV122" s="857"/>
      <c r="CW122" s="857"/>
      <c r="CX122" s="857"/>
      <c r="CY122" s="857"/>
      <c r="CZ122" s="857"/>
      <c r="DA122" s="857"/>
      <c r="DB122" s="857"/>
      <c r="DC122" s="857"/>
      <c r="DD122" s="857"/>
      <c r="DE122" s="857"/>
      <c r="DF122" s="858"/>
      <c r="DG122" s="817" t="s">
        <v>198</v>
      </c>
      <c r="DH122" s="818"/>
      <c r="DI122" s="818"/>
      <c r="DJ122" s="818"/>
      <c r="DK122" s="818"/>
      <c r="DL122" s="818" t="s">
        <v>198</v>
      </c>
      <c r="DM122" s="818"/>
      <c r="DN122" s="818"/>
      <c r="DO122" s="818"/>
      <c r="DP122" s="818"/>
      <c r="DQ122" s="818" t="s">
        <v>198</v>
      </c>
      <c r="DR122" s="818"/>
      <c r="DS122" s="818"/>
      <c r="DT122" s="818"/>
      <c r="DU122" s="818"/>
      <c r="DV122" s="821" t="s">
        <v>198</v>
      </c>
      <c r="DW122" s="821"/>
      <c r="DX122" s="821"/>
      <c r="DY122" s="821"/>
      <c r="DZ122" s="822"/>
    </row>
    <row r="123" spans="1:130" s="48" customFormat="1" ht="26.25" customHeight="1" x14ac:dyDescent="0.2">
      <c r="A123" s="1013"/>
      <c r="B123" s="1009"/>
      <c r="C123" s="814" t="s">
        <v>14</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198</v>
      </c>
      <c r="AB123" s="808"/>
      <c r="AC123" s="808"/>
      <c r="AD123" s="808"/>
      <c r="AE123" s="809"/>
      <c r="AF123" s="810" t="s">
        <v>198</v>
      </c>
      <c r="AG123" s="808"/>
      <c r="AH123" s="808"/>
      <c r="AI123" s="808"/>
      <c r="AJ123" s="809"/>
      <c r="AK123" s="810" t="s">
        <v>198</v>
      </c>
      <c r="AL123" s="808"/>
      <c r="AM123" s="808"/>
      <c r="AN123" s="808"/>
      <c r="AO123" s="809"/>
      <c r="AP123" s="811" t="s">
        <v>198</v>
      </c>
      <c r="AQ123" s="812"/>
      <c r="AR123" s="812"/>
      <c r="AS123" s="812"/>
      <c r="AT123" s="813"/>
      <c r="AU123" s="981"/>
      <c r="AV123" s="982"/>
      <c r="AW123" s="982"/>
      <c r="AX123" s="982"/>
      <c r="AY123" s="982"/>
      <c r="AZ123" s="69" t="s">
        <v>273</v>
      </c>
      <c r="BA123" s="69"/>
      <c r="BB123" s="69"/>
      <c r="BC123" s="69"/>
      <c r="BD123" s="69"/>
      <c r="BE123" s="69"/>
      <c r="BF123" s="69"/>
      <c r="BG123" s="69"/>
      <c r="BH123" s="69"/>
      <c r="BI123" s="69"/>
      <c r="BJ123" s="69"/>
      <c r="BK123" s="69"/>
      <c r="BL123" s="69"/>
      <c r="BM123" s="69"/>
      <c r="BN123" s="69"/>
      <c r="BO123" s="828" t="s">
        <v>219</v>
      </c>
      <c r="BP123" s="842"/>
      <c r="BQ123" s="861">
        <v>26220469</v>
      </c>
      <c r="BR123" s="862"/>
      <c r="BS123" s="862"/>
      <c r="BT123" s="862"/>
      <c r="BU123" s="862"/>
      <c r="BV123" s="862">
        <v>25241724</v>
      </c>
      <c r="BW123" s="862"/>
      <c r="BX123" s="862"/>
      <c r="BY123" s="862"/>
      <c r="BZ123" s="862"/>
      <c r="CA123" s="862">
        <v>24744864</v>
      </c>
      <c r="CB123" s="862"/>
      <c r="CC123" s="862"/>
      <c r="CD123" s="862"/>
      <c r="CE123" s="862"/>
      <c r="CF123" s="843"/>
      <c r="CG123" s="844"/>
      <c r="CH123" s="844"/>
      <c r="CI123" s="844"/>
      <c r="CJ123" s="845"/>
      <c r="CK123" s="986"/>
      <c r="CL123" s="987"/>
      <c r="CM123" s="987"/>
      <c r="CN123" s="987"/>
      <c r="CO123" s="988"/>
      <c r="CP123" s="856" t="s">
        <v>225</v>
      </c>
      <c r="CQ123" s="857"/>
      <c r="CR123" s="857"/>
      <c r="CS123" s="857"/>
      <c r="CT123" s="857"/>
      <c r="CU123" s="857"/>
      <c r="CV123" s="857"/>
      <c r="CW123" s="857"/>
      <c r="CX123" s="857"/>
      <c r="CY123" s="857"/>
      <c r="CZ123" s="857"/>
      <c r="DA123" s="857"/>
      <c r="DB123" s="857"/>
      <c r="DC123" s="857"/>
      <c r="DD123" s="857"/>
      <c r="DE123" s="857"/>
      <c r="DF123" s="858"/>
      <c r="DG123" s="807" t="s">
        <v>198</v>
      </c>
      <c r="DH123" s="808"/>
      <c r="DI123" s="808"/>
      <c r="DJ123" s="808"/>
      <c r="DK123" s="809"/>
      <c r="DL123" s="810" t="s">
        <v>198</v>
      </c>
      <c r="DM123" s="808"/>
      <c r="DN123" s="808"/>
      <c r="DO123" s="808"/>
      <c r="DP123" s="809"/>
      <c r="DQ123" s="810" t="s">
        <v>198</v>
      </c>
      <c r="DR123" s="808"/>
      <c r="DS123" s="808"/>
      <c r="DT123" s="808"/>
      <c r="DU123" s="809"/>
      <c r="DV123" s="811" t="s">
        <v>198</v>
      </c>
      <c r="DW123" s="812"/>
      <c r="DX123" s="812"/>
      <c r="DY123" s="812"/>
      <c r="DZ123" s="813"/>
    </row>
    <row r="124" spans="1:130" s="48" customFormat="1" ht="26.25" customHeight="1" x14ac:dyDescent="0.2">
      <c r="A124" s="1013"/>
      <c r="B124" s="1009"/>
      <c r="C124" s="814" t="s">
        <v>338</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198</v>
      </c>
      <c r="AB124" s="808"/>
      <c r="AC124" s="808"/>
      <c r="AD124" s="808"/>
      <c r="AE124" s="809"/>
      <c r="AF124" s="810" t="s">
        <v>198</v>
      </c>
      <c r="AG124" s="808"/>
      <c r="AH124" s="808"/>
      <c r="AI124" s="808"/>
      <c r="AJ124" s="809"/>
      <c r="AK124" s="810" t="s">
        <v>198</v>
      </c>
      <c r="AL124" s="808"/>
      <c r="AM124" s="808"/>
      <c r="AN124" s="808"/>
      <c r="AO124" s="809"/>
      <c r="AP124" s="811" t="s">
        <v>198</v>
      </c>
      <c r="AQ124" s="812"/>
      <c r="AR124" s="812"/>
      <c r="AS124" s="812"/>
      <c r="AT124" s="813"/>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198</v>
      </c>
      <c r="BR124" s="867"/>
      <c r="BS124" s="867"/>
      <c r="BT124" s="867"/>
      <c r="BU124" s="867"/>
      <c r="BV124" s="867" t="s">
        <v>198</v>
      </c>
      <c r="BW124" s="867"/>
      <c r="BX124" s="867"/>
      <c r="BY124" s="867"/>
      <c r="BZ124" s="867"/>
      <c r="CA124" s="867" t="s">
        <v>198</v>
      </c>
      <c r="CB124" s="867"/>
      <c r="CC124" s="867"/>
      <c r="CD124" s="867"/>
      <c r="CE124" s="867"/>
      <c r="CF124" s="868"/>
      <c r="CG124" s="869"/>
      <c r="CH124" s="869"/>
      <c r="CI124" s="869"/>
      <c r="CJ124" s="870"/>
      <c r="CK124" s="989"/>
      <c r="CL124" s="989"/>
      <c r="CM124" s="989"/>
      <c r="CN124" s="989"/>
      <c r="CO124" s="990"/>
      <c r="CP124" s="856" t="s">
        <v>491</v>
      </c>
      <c r="CQ124" s="857"/>
      <c r="CR124" s="857"/>
      <c r="CS124" s="857"/>
      <c r="CT124" s="857"/>
      <c r="CU124" s="857"/>
      <c r="CV124" s="857"/>
      <c r="CW124" s="857"/>
      <c r="CX124" s="857"/>
      <c r="CY124" s="857"/>
      <c r="CZ124" s="857"/>
      <c r="DA124" s="857"/>
      <c r="DB124" s="857"/>
      <c r="DC124" s="857"/>
      <c r="DD124" s="857"/>
      <c r="DE124" s="857"/>
      <c r="DF124" s="858"/>
      <c r="DG124" s="846" t="s">
        <v>198</v>
      </c>
      <c r="DH124" s="847"/>
      <c r="DI124" s="847"/>
      <c r="DJ124" s="847"/>
      <c r="DK124" s="848"/>
      <c r="DL124" s="849" t="s">
        <v>198</v>
      </c>
      <c r="DM124" s="847"/>
      <c r="DN124" s="847"/>
      <c r="DO124" s="847"/>
      <c r="DP124" s="848"/>
      <c r="DQ124" s="849" t="s">
        <v>198</v>
      </c>
      <c r="DR124" s="847"/>
      <c r="DS124" s="847"/>
      <c r="DT124" s="847"/>
      <c r="DU124" s="848"/>
      <c r="DV124" s="850" t="s">
        <v>198</v>
      </c>
      <c r="DW124" s="851"/>
      <c r="DX124" s="851"/>
      <c r="DY124" s="851"/>
      <c r="DZ124" s="852"/>
    </row>
    <row r="125" spans="1:130" s="48" customFormat="1" ht="26.25" customHeight="1" x14ac:dyDescent="0.2">
      <c r="A125" s="1013"/>
      <c r="B125" s="1009"/>
      <c r="C125" s="814" t="s">
        <v>486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198</v>
      </c>
      <c r="AB125" s="808"/>
      <c r="AC125" s="808"/>
      <c r="AD125" s="808"/>
      <c r="AE125" s="809"/>
      <c r="AF125" s="810" t="s">
        <v>198</v>
      </c>
      <c r="AG125" s="808"/>
      <c r="AH125" s="808"/>
      <c r="AI125" s="808"/>
      <c r="AJ125" s="809"/>
      <c r="AK125" s="810" t="s">
        <v>198</v>
      </c>
      <c r="AL125" s="808"/>
      <c r="AM125" s="808"/>
      <c r="AN125" s="808"/>
      <c r="AO125" s="809"/>
      <c r="AP125" s="811" t="s">
        <v>198</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492</v>
      </c>
      <c r="CL125" s="984"/>
      <c r="CM125" s="984"/>
      <c r="CN125" s="984"/>
      <c r="CO125" s="985"/>
      <c r="CP125" s="798" t="s">
        <v>142</v>
      </c>
      <c r="CQ125" s="789"/>
      <c r="CR125" s="789"/>
      <c r="CS125" s="789"/>
      <c r="CT125" s="789"/>
      <c r="CU125" s="789"/>
      <c r="CV125" s="789"/>
      <c r="CW125" s="789"/>
      <c r="CX125" s="789"/>
      <c r="CY125" s="789"/>
      <c r="CZ125" s="789"/>
      <c r="DA125" s="789"/>
      <c r="DB125" s="789"/>
      <c r="DC125" s="789"/>
      <c r="DD125" s="789"/>
      <c r="DE125" s="789"/>
      <c r="DF125" s="790"/>
      <c r="DG125" s="799" t="s">
        <v>198</v>
      </c>
      <c r="DH125" s="800"/>
      <c r="DI125" s="800"/>
      <c r="DJ125" s="800"/>
      <c r="DK125" s="800"/>
      <c r="DL125" s="800" t="s">
        <v>198</v>
      </c>
      <c r="DM125" s="800"/>
      <c r="DN125" s="800"/>
      <c r="DO125" s="800"/>
      <c r="DP125" s="800"/>
      <c r="DQ125" s="800" t="s">
        <v>198</v>
      </c>
      <c r="DR125" s="800"/>
      <c r="DS125" s="800"/>
      <c r="DT125" s="800"/>
      <c r="DU125" s="800"/>
      <c r="DV125" s="803" t="s">
        <v>198</v>
      </c>
      <c r="DW125" s="803"/>
      <c r="DX125" s="803"/>
      <c r="DY125" s="803"/>
      <c r="DZ125" s="804"/>
    </row>
    <row r="126" spans="1:130" s="48" customFormat="1" ht="26.25" customHeight="1" x14ac:dyDescent="0.2">
      <c r="A126" s="1013"/>
      <c r="B126" s="1009"/>
      <c r="C126" s="814" t="s">
        <v>487</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4</v>
      </c>
      <c r="AB126" s="808"/>
      <c r="AC126" s="808"/>
      <c r="AD126" s="808"/>
      <c r="AE126" s="809"/>
      <c r="AF126" s="810">
        <v>2</v>
      </c>
      <c r="AG126" s="808"/>
      <c r="AH126" s="808"/>
      <c r="AI126" s="808"/>
      <c r="AJ126" s="809"/>
      <c r="AK126" s="810">
        <v>1</v>
      </c>
      <c r="AL126" s="808"/>
      <c r="AM126" s="808"/>
      <c r="AN126" s="808"/>
      <c r="AO126" s="809"/>
      <c r="AP126" s="811">
        <v>0</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421</v>
      </c>
      <c r="CQ126" s="815"/>
      <c r="CR126" s="815"/>
      <c r="CS126" s="815"/>
      <c r="CT126" s="815"/>
      <c r="CU126" s="815"/>
      <c r="CV126" s="815"/>
      <c r="CW126" s="815"/>
      <c r="CX126" s="815"/>
      <c r="CY126" s="815"/>
      <c r="CZ126" s="815"/>
      <c r="DA126" s="815"/>
      <c r="DB126" s="815"/>
      <c r="DC126" s="815"/>
      <c r="DD126" s="815"/>
      <c r="DE126" s="815"/>
      <c r="DF126" s="816"/>
      <c r="DG126" s="817" t="s">
        <v>198</v>
      </c>
      <c r="DH126" s="818"/>
      <c r="DI126" s="818"/>
      <c r="DJ126" s="818"/>
      <c r="DK126" s="818"/>
      <c r="DL126" s="818" t="s">
        <v>198</v>
      </c>
      <c r="DM126" s="818"/>
      <c r="DN126" s="818"/>
      <c r="DO126" s="818"/>
      <c r="DP126" s="818"/>
      <c r="DQ126" s="818" t="s">
        <v>198</v>
      </c>
      <c r="DR126" s="818"/>
      <c r="DS126" s="818"/>
      <c r="DT126" s="818"/>
      <c r="DU126" s="818"/>
      <c r="DV126" s="821" t="s">
        <v>198</v>
      </c>
      <c r="DW126" s="821"/>
      <c r="DX126" s="821"/>
      <c r="DY126" s="821"/>
      <c r="DZ126" s="822"/>
    </row>
    <row r="127" spans="1:130" s="48" customFormat="1" ht="26.25" customHeight="1" x14ac:dyDescent="0.2">
      <c r="A127" s="1014"/>
      <c r="B127" s="1011"/>
      <c r="C127" s="839" t="s">
        <v>81</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140400</v>
      </c>
      <c r="AB127" s="808"/>
      <c r="AC127" s="808"/>
      <c r="AD127" s="808"/>
      <c r="AE127" s="809"/>
      <c r="AF127" s="810">
        <v>39600</v>
      </c>
      <c r="AG127" s="808"/>
      <c r="AH127" s="808"/>
      <c r="AI127" s="808"/>
      <c r="AJ127" s="809"/>
      <c r="AK127" s="810">
        <v>39600</v>
      </c>
      <c r="AL127" s="808"/>
      <c r="AM127" s="808"/>
      <c r="AN127" s="808"/>
      <c r="AO127" s="809"/>
      <c r="AP127" s="811">
        <v>0.4</v>
      </c>
      <c r="AQ127" s="812"/>
      <c r="AR127" s="812"/>
      <c r="AS127" s="812"/>
      <c r="AT127" s="813"/>
      <c r="AU127" s="56"/>
      <c r="AV127" s="56"/>
      <c r="AW127" s="56"/>
      <c r="AX127" s="871" t="s">
        <v>495</v>
      </c>
      <c r="AY127" s="872"/>
      <c r="AZ127" s="872"/>
      <c r="BA127" s="872"/>
      <c r="BB127" s="872"/>
      <c r="BC127" s="872"/>
      <c r="BD127" s="872"/>
      <c r="BE127" s="873"/>
      <c r="BF127" s="874" t="s">
        <v>445</v>
      </c>
      <c r="BG127" s="872"/>
      <c r="BH127" s="872"/>
      <c r="BI127" s="872"/>
      <c r="BJ127" s="872"/>
      <c r="BK127" s="872"/>
      <c r="BL127" s="873"/>
      <c r="BM127" s="874" t="s">
        <v>422</v>
      </c>
      <c r="BN127" s="872"/>
      <c r="BO127" s="872"/>
      <c r="BP127" s="872"/>
      <c r="BQ127" s="872"/>
      <c r="BR127" s="872"/>
      <c r="BS127" s="873"/>
      <c r="BT127" s="874" t="s">
        <v>413</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451</v>
      </c>
      <c r="CQ127" s="815"/>
      <c r="CR127" s="815"/>
      <c r="CS127" s="815"/>
      <c r="CT127" s="815"/>
      <c r="CU127" s="815"/>
      <c r="CV127" s="815"/>
      <c r="CW127" s="815"/>
      <c r="CX127" s="815"/>
      <c r="CY127" s="815"/>
      <c r="CZ127" s="815"/>
      <c r="DA127" s="815"/>
      <c r="DB127" s="815"/>
      <c r="DC127" s="815"/>
      <c r="DD127" s="815"/>
      <c r="DE127" s="815"/>
      <c r="DF127" s="816"/>
      <c r="DG127" s="817" t="s">
        <v>198</v>
      </c>
      <c r="DH127" s="818"/>
      <c r="DI127" s="818"/>
      <c r="DJ127" s="818"/>
      <c r="DK127" s="818"/>
      <c r="DL127" s="818" t="s">
        <v>198</v>
      </c>
      <c r="DM127" s="818"/>
      <c r="DN127" s="818"/>
      <c r="DO127" s="818"/>
      <c r="DP127" s="818"/>
      <c r="DQ127" s="818" t="s">
        <v>198</v>
      </c>
      <c r="DR127" s="818"/>
      <c r="DS127" s="818"/>
      <c r="DT127" s="818"/>
      <c r="DU127" s="818"/>
      <c r="DV127" s="821" t="s">
        <v>198</v>
      </c>
      <c r="DW127" s="821"/>
      <c r="DX127" s="821"/>
      <c r="DY127" s="821"/>
      <c r="DZ127" s="822"/>
    </row>
    <row r="128" spans="1:130" s="48" customFormat="1" ht="26.25" customHeight="1" x14ac:dyDescent="0.2">
      <c r="A128" s="876" t="s">
        <v>496</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6</v>
      </c>
      <c r="X128" s="878"/>
      <c r="Y128" s="878"/>
      <c r="Z128" s="879"/>
      <c r="AA128" s="791">
        <v>139075</v>
      </c>
      <c r="AB128" s="792"/>
      <c r="AC128" s="792"/>
      <c r="AD128" s="792"/>
      <c r="AE128" s="793"/>
      <c r="AF128" s="794">
        <v>131644</v>
      </c>
      <c r="AG128" s="792"/>
      <c r="AH128" s="792"/>
      <c r="AI128" s="792"/>
      <c r="AJ128" s="793"/>
      <c r="AK128" s="794">
        <v>102467</v>
      </c>
      <c r="AL128" s="792"/>
      <c r="AM128" s="792"/>
      <c r="AN128" s="792"/>
      <c r="AO128" s="793"/>
      <c r="AP128" s="880"/>
      <c r="AQ128" s="881"/>
      <c r="AR128" s="881"/>
      <c r="AS128" s="881"/>
      <c r="AT128" s="882"/>
      <c r="AU128" s="56"/>
      <c r="AV128" s="56"/>
      <c r="AW128" s="56"/>
      <c r="AX128" s="788" t="s">
        <v>308</v>
      </c>
      <c r="AY128" s="789"/>
      <c r="AZ128" s="789"/>
      <c r="BA128" s="789"/>
      <c r="BB128" s="789"/>
      <c r="BC128" s="789"/>
      <c r="BD128" s="789"/>
      <c r="BE128" s="790"/>
      <c r="BF128" s="883" t="s">
        <v>198</v>
      </c>
      <c r="BG128" s="884"/>
      <c r="BH128" s="884"/>
      <c r="BI128" s="884"/>
      <c r="BJ128" s="884"/>
      <c r="BK128" s="884"/>
      <c r="BL128" s="885"/>
      <c r="BM128" s="883">
        <v>13.11</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403</v>
      </c>
      <c r="CQ128" s="682"/>
      <c r="CR128" s="682"/>
      <c r="CS128" s="682"/>
      <c r="CT128" s="682"/>
      <c r="CU128" s="682"/>
      <c r="CV128" s="682"/>
      <c r="CW128" s="682"/>
      <c r="CX128" s="682"/>
      <c r="CY128" s="682"/>
      <c r="CZ128" s="682"/>
      <c r="DA128" s="682"/>
      <c r="DB128" s="682"/>
      <c r="DC128" s="682"/>
      <c r="DD128" s="682"/>
      <c r="DE128" s="682"/>
      <c r="DF128" s="888"/>
      <c r="DG128" s="889" t="s">
        <v>198</v>
      </c>
      <c r="DH128" s="890"/>
      <c r="DI128" s="890"/>
      <c r="DJ128" s="890"/>
      <c r="DK128" s="890"/>
      <c r="DL128" s="890" t="s">
        <v>198</v>
      </c>
      <c r="DM128" s="890"/>
      <c r="DN128" s="890"/>
      <c r="DO128" s="890"/>
      <c r="DP128" s="890"/>
      <c r="DQ128" s="890" t="s">
        <v>198</v>
      </c>
      <c r="DR128" s="890"/>
      <c r="DS128" s="890"/>
      <c r="DT128" s="890"/>
      <c r="DU128" s="890"/>
      <c r="DV128" s="891" t="s">
        <v>198</v>
      </c>
      <c r="DW128" s="891"/>
      <c r="DX128" s="891"/>
      <c r="DY128" s="891"/>
      <c r="DZ128" s="892"/>
    </row>
    <row r="129" spans="1:131" s="48" customFormat="1" ht="26.25" customHeight="1" x14ac:dyDescent="0.2">
      <c r="A129" s="805" t="s">
        <v>172</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235</v>
      </c>
      <c r="X129" s="894"/>
      <c r="Y129" s="894"/>
      <c r="Z129" s="895"/>
      <c r="AA129" s="807">
        <v>11559418</v>
      </c>
      <c r="AB129" s="808"/>
      <c r="AC129" s="808"/>
      <c r="AD129" s="808"/>
      <c r="AE129" s="809"/>
      <c r="AF129" s="810">
        <v>11310488</v>
      </c>
      <c r="AG129" s="808"/>
      <c r="AH129" s="808"/>
      <c r="AI129" s="808"/>
      <c r="AJ129" s="809"/>
      <c r="AK129" s="810">
        <v>11577517</v>
      </c>
      <c r="AL129" s="808"/>
      <c r="AM129" s="808"/>
      <c r="AN129" s="808"/>
      <c r="AO129" s="809"/>
      <c r="AP129" s="896"/>
      <c r="AQ129" s="897"/>
      <c r="AR129" s="897"/>
      <c r="AS129" s="897"/>
      <c r="AT129" s="898"/>
      <c r="AU129" s="67"/>
      <c r="AV129" s="67"/>
      <c r="AW129" s="67"/>
      <c r="AX129" s="899" t="s">
        <v>120</v>
      </c>
      <c r="AY129" s="815"/>
      <c r="AZ129" s="815"/>
      <c r="BA129" s="815"/>
      <c r="BB129" s="815"/>
      <c r="BC129" s="815"/>
      <c r="BD129" s="815"/>
      <c r="BE129" s="816"/>
      <c r="BF129" s="900" t="s">
        <v>198</v>
      </c>
      <c r="BG129" s="901"/>
      <c r="BH129" s="901"/>
      <c r="BI129" s="901"/>
      <c r="BJ129" s="901"/>
      <c r="BK129" s="901"/>
      <c r="BL129" s="902"/>
      <c r="BM129" s="900">
        <v>18.11</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497</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498</v>
      </c>
      <c r="X130" s="894"/>
      <c r="Y130" s="894"/>
      <c r="Z130" s="895"/>
      <c r="AA130" s="807">
        <v>1581328</v>
      </c>
      <c r="AB130" s="808"/>
      <c r="AC130" s="808"/>
      <c r="AD130" s="808"/>
      <c r="AE130" s="809"/>
      <c r="AF130" s="810">
        <v>1601448</v>
      </c>
      <c r="AG130" s="808"/>
      <c r="AH130" s="808"/>
      <c r="AI130" s="808"/>
      <c r="AJ130" s="809"/>
      <c r="AK130" s="810">
        <v>1596070</v>
      </c>
      <c r="AL130" s="808"/>
      <c r="AM130" s="808"/>
      <c r="AN130" s="808"/>
      <c r="AO130" s="809"/>
      <c r="AP130" s="896"/>
      <c r="AQ130" s="897"/>
      <c r="AR130" s="897"/>
      <c r="AS130" s="897"/>
      <c r="AT130" s="898"/>
      <c r="AU130" s="67"/>
      <c r="AV130" s="67"/>
      <c r="AW130" s="67"/>
      <c r="AX130" s="899" t="s">
        <v>436</v>
      </c>
      <c r="AY130" s="815"/>
      <c r="AZ130" s="815"/>
      <c r="BA130" s="815"/>
      <c r="BB130" s="815"/>
      <c r="BC130" s="815"/>
      <c r="BD130" s="815"/>
      <c r="BE130" s="816"/>
      <c r="BF130" s="904">
        <v>8</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175</v>
      </c>
      <c r="X131" s="911"/>
      <c r="Y131" s="911"/>
      <c r="Z131" s="912"/>
      <c r="AA131" s="846">
        <v>9978090</v>
      </c>
      <c r="AB131" s="847"/>
      <c r="AC131" s="847"/>
      <c r="AD131" s="847"/>
      <c r="AE131" s="848"/>
      <c r="AF131" s="849">
        <v>9709040</v>
      </c>
      <c r="AG131" s="847"/>
      <c r="AH131" s="847"/>
      <c r="AI131" s="847"/>
      <c r="AJ131" s="848"/>
      <c r="AK131" s="849">
        <v>9981447</v>
      </c>
      <c r="AL131" s="847"/>
      <c r="AM131" s="847"/>
      <c r="AN131" s="847"/>
      <c r="AO131" s="848"/>
      <c r="AP131" s="913"/>
      <c r="AQ131" s="914"/>
      <c r="AR131" s="914"/>
      <c r="AS131" s="914"/>
      <c r="AT131" s="915"/>
      <c r="AU131" s="67"/>
      <c r="AV131" s="67"/>
      <c r="AW131" s="67"/>
      <c r="AX131" s="916" t="s">
        <v>58</v>
      </c>
      <c r="AY131" s="682"/>
      <c r="AZ131" s="682"/>
      <c r="BA131" s="682"/>
      <c r="BB131" s="682"/>
      <c r="BC131" s="682"/>
      <c r="BD131" s="682"/>
      <c r="BE131" s="888"/>
      <c r="BF131" s="917" t="s">
        <v>198</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499</v>
      </c>
      <c r="W132" s="923"/>
      <c r="X132" s="923"/>
      <c r="Y132" s="923"/>
      <c r="Z132" s="924"/>
      <c r="AA132" s="925">
        <v>8.5945707040000006</v>
      </c>
      <c r="AB132" s="926"/>
      <c r="AC132" s="926"/>
      <c r="AD132" s="926"/>
      <c r="AE132" s="927"/>
      <c r="AF132" s="928">
        <v>7.5386855959999997</v>
      </c>
      <c r="AG132" s="926"/>
      <c r="AH132" s="926"/>
      <c r="AI132" s="926"/>
      <c r="AJ132" s="927"/>
      <c r="AK132" s="928">
        <v>7.9820090209999996</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87</v>
      </c>
      <c r="W133" s="930"/>
      <c r="X133" s="930"/>
      <c r="Y133" s="930"/>
      <c r="Z133" s="931"/>
      <c r="AA133" s="932">
        <v>7.9</v>
      </c>
      <c r="AB133" s="933"/>
      <c r="AC133" s="933"/>
      <c r="AD133" s="933"/>
      <c r="AE133" s="934"/>
      <c r="AF133" s="932">
        <v>7.8</v>
      </c>
      <c r="AG133" s="933"/>
      <c r="AH133" s="933"/>
      <c r="AI133" s="933"/>
      <c r="AJ133" s="934"/>
      <c r="AK133" s="932">
        <v>8</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sG+pSc5CERCAPeb8XpYQlo24skL5giF/3EZM9I5v11EJsAZjd/wcSZGuY4jo+N68zG2/M6s73+zNql4v+ibag==" saltValue="vRbIKpU35AfoP9ZYLHQ5r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P52" sqref="CP52"/>
    </sheetView>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104</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2+xqcRVg4kQkIxcl9E8ZRYqMabVwayKgEv687nsSgzZqM5pymPJ/FSjXRvEEqEVR2yN3A3kvyH5PupTVzWcAag==" saltValue="RlVxkFnl/A+QG6QQbIV7M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ujcBXQxz9N4R6CI4NUEBfbsxMWSLXYcNm8LIq5z1OYOJjplITR0xYWanG0lBikBU98sFGq7PJFhAJJC2cKi2+Q==" saltValue="YR1TnpmI9FVtzsMeqTbd0A=="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91</v>
      </c>
      <c r="AP7" s="127"/>
      <c r="AQ7" s="138" t="s">
        <v>501</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502</v>
      </c>
      <c r="AQ8" s="139" t="s">
        <v>503</v>
      </c>
      <c r="AR8" s="153" t="s">
        <v>426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504</v>
      </c>
      <c r="AL9" s="1016"/>
      <c r="AM9" s="1016"/>
      <c r="AN9" s="1017"/>
      <c r="AO9" s="117">
        <v>3195435</v>
      </c>
      <c r="AP9" s="117">
        <v>72952</v>
      </c>
      <c r="AQ9" s="140">
        <v>90328</v>
      </c>
      <c r="AR9" s="154">
        <v>-19.2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205</v>
      </c>
      <c r="AL10" s="1016"/>
      <c r="AM10" s="1016"/>
      <c r="AN10" s="1017"/>
      <c r="AO10" s="118">
        <v>558152</v>
      </c>
      <c r="AP10" s="118">
        <v>12743</v>
      </c>
      <c r="AQ10" s="141">
        <v>7878</v>
      </c>
      <c r="AR10" s="155">
        <v>61.8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401</v>
      </c>
      <c r="AL11" s="1016"/>
      <c r="AM11" s="1016"/>
      <c r="AN11" s="1017"/>
      <c r="AO11" s="118" t="s">
        <v>198</v>
      </c>
      <c r="AP11" s="118" t="s">
        <v>198</v>
      </c>
      <c r="AQ11" s="141">
        <v>2111</v>
      </c>
      <c r="AR11" s="155" t="s">
        <v>198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133</v>
      </c>
      <c r="AL12" s="1016"/>
      <c r="AM12" s="1016"/>
      <c r="AN12" s="1017"/>
      <c r="AO12" s="118" t="s">
        <v>198</v>
      </c>
      <c r="AP12" s="118" t="s">
        <v>198</v>
      </c>
      <c r="AQ12" s="141">
        <v>26</v>
      </c>
      <c r="AR12" s="155" t="s">
        <v>198</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505</v>
      </c>
      <c r="AL13" s="1016"/>
      <c r="AM13" s="1016"/>
      <c r="AN13" s="1017"/>
      <c r="AO13" s="118">
        <v>106910</v>
      </c>
      <c r="AP13" s="118">
        <v>2441</v>
      </c>
      <c r="AQ13" s="141">
        <v>2999</v>
      </c>
      <c r="AR13" s="155">
        <v>-18.600000000000001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506</v>
      </c>
      <c r="AL14" s="1016"/>
      <c r="AM14" s="1016"/>
      <c r="AN14" s="1017"/>
      <c r="AO14" s="118">
        <v>24792</v>
      </c>
      <c r="AP14" s="118">
        <v>566</v>
      </c>
      <c r="AQ14" s="141">
        <v>1839</v>
      </c>
      <c r="AR14" s="155">
        <v>-69.2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311</v>
      </c>
      <c r="AL15" s="1019"/>
      <c r="AM15" s="1019"/>
      <c r="AN15" s="1020"/>
      <c r="AO15" s="118">
        <v>-198026</v>
      </c>
      <c r="AP15" s="118">
        <v>-4521</v>
      </c>
      <c r="AQ15" s="141">
        <v>-5426</v>
      </c>
      <c r="AR15" s="155">
        <v>-16.7</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273</v>
      </c>
      <c r="AL16" s="1019"/>
      <c r="AM16" s="1019"/>
      <c r="AN16" s="1020"/>
      <c r="AO16" s="118">
        <v>3687263</v>
      </c>
      <c r="AP16" s="118">
        <v>84180</v>
      </c>
      <c r="AQ16" s="141">
        <v>99756</v>
      </c>
      <c r="AR16" s="155">
        <v>-15.6</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336</v>
      </c>
      <c r="AQ20" s="142" t="s">
        <v>40</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508</v>
      </c>
      <c r="AL21" s="1022"/>
      <c r="AM21" s="1022"/>
      <c r="AN21" s="1023"/>
      <c r="AO21" s="120">
        <v>7.08</v>
      </c>
      <c r="AP21" s="130">
        <v>9.01</v>
      </c>
      <c r="AQ21" s="143">
        <v>-1.93</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509</v>
      </c>
      <c r="AL22" s="1022"/>
      <c r="AM22" s="1022"/>
      <c r="AN22" s="1023"/>
      <c r="AO22" s="121">
        <v>97.6</v>
      </c>
      <c r="AP22" s="131">
        <v>97.5</v>
      </c>
      <c r="AQ22" s="144">
        <v>0.1</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4" t="s">
        <v>510</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 x14ac:dyDescent="0.2">
      <c r="A27" s="85"/>
      <c r="AO27" s="90"/>
      <c r="AP27" s="90"/>
      <c r="AQ27" s="90"/>
      <c r="AR27" s="90"/>
      <c r="AS27" s="90"/>
      <c r="AT27" s="90"/>
    </row>
    <row r="28" spans="1:46" ht="16.5"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91</v>
      </c>
      <c r="AP30" s="127"/>
      <c r="AQ30" s="138" t="s">
        <v>501</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502</v>
      </c>
      <c r="AQ31" s="139" t="s">
        <v>503</v>
      </c>
      <c r="AR31" s="153" t="s">
        <v>426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511</v>
      </c>
      <c r="AL32" s="1026"/>
      <c r="AM32" s="1026"/>
      <c r="AN32" s="1027"/>
      <c r="AO32" s="118">
        <v>1888721</v>
      </c>
      <c r="AP32" s="118">
        <v>43120</v>
      </c>
      <c r="AQ32" s="145">
        <v>56025</v>
      </c>
      <c r="AR32" s="155">
        <v>-23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512</v>
      </c>
      <c r="AL33" s="1026"/>
      <c r="AM33" s="1026"/>
      <c r="AN33" s="1027"/>
      <c r="AO33" s="118" t="s">
        <v>198</v>
      </c>
      <c r="AP33" s="118" t="s">
        <v>198</v>
      </c>
      <c r="AQ33" s="145" t="s">
        <v>198</v>
      </c>
      <c r="AR33" s="155" t="s">
        <v>198</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514</v>
      </c>
      <c r="AL34" s="1026"/>
      <c r="AM34" s="1026"/>
      <c r="AN34" s="1027"/>
      <c r="AO34" s="118" t="s">
        <v>198</v>
      </c>
      <c r="AP34" s="118" t="s">
        <v>198</v>
      </c>
      <c r="AQ34" s="145" t="s">
        <v>198</v>
      </c>
      <c r="AR34" s="155" t="s">
        <v>198</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515</v>
      </c>
      <c r="AL35" s="1026"/>
      <c r="AM35" s="1026"/>
      <c r="AN35" s="1027"/>
      <c r="AO35" s="118">
        <v>437028</v>
      </c>
      <c r="AP35" s="118">
        <v>9977</v>
      </c>
      <c r="AQ35" s="145">
        <v>18604</v>
      </c>
      <c r="AR35" s="155">
        <v>-46.4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34</v>
      </c>
      <c r="AL36" s="1026"/>
      <c r="AM36" s="1026"/>
      <c r="AN36" s="1027"/>
      <c r="AO36" s="118">
        <v>129907</v>
      </c>
      <c r="AP36" s="118">
        <v>2966</v>
      </c>
      <c r="AQ36" s="145">
        <v>2667</v>
      </c>
      <c r="AR36" s="155">
        <v>11.2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349</v>
      </c>
      <c r="AL37" s="1026"/>
      <c r="AM37" s="1026"/>
      <c r="AN37" s="1027"/>
      <c r="AO37" s="118">
        <v>39601</v>
      </c>
      <c r="AP37" s="118">
        <v>904</v>
      </c>
      <c r="AQ37" s="145">
        <v>441</v>
      </c>
      <c r="AR37" s="155">
        <v>105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516</v>
      </c>
      <c r="AL38" s="1029"/>
      <c r="AM38" s="1029"/>
      <c r="AN38" s="1030"/>
      <c r="AO38" s="122" t="s">
        <v>198</v>
      </c>
      <c r="AP38" s="122" t="s">
        <v>198</v>
      </c>
      <c r="AQ38" s="146">
        <v>6</v>
      </c>
      <c r="AR38" s="144" t="s">
        <v>198</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89</v>
      </c>
      <c r="AL39" s="1029"/>
      <c r="AM39" s="1029"/>
      <c r="AN39" s="1030"/>
      <c r="AO39" s="118">
        <v>-102467</v>
      </c>
      <c r="AP39" s="118">
        <v>-2339</v>
      </c>
      <c r="AQ39" s="145">
        <v>-4261</v>
      </c>
      <c r="AR39" s="155">
        <v>-45.1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517</v>
      </c>
      <c r="AL40" s="1026"/>
      <c r="AM40" s="1026"/>
      <c r="AN40" s="1027"/>
      <c r="AO40" s="118">
        <v>-1596070</v>
      </c>
      <c r="AP40" s="118">
        <v>-36438</v>
      </c>
      <c r="AQ40" s="145">
        <v>-49695</v>
      </c>
      <c r="AR40" s="155">
        <v>-26.7</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796720</v>
      </c>
      <c r="AP41" s="118">
        <v>18189</v>
      </c>
      <c r="AQ41" s="145">
        <v>23786</v>
      </c>
      <c r="AR41" s="155">
        <v>-23.5</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140</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91</v>
      </c>
      <c r="AN49" s="1034" t="s">
        <v>446</v>
      </c>
      <c r="AO49" s="1035"/>
      <c r="AP49" s="1035"/>
      <c r="AQ49" s="1035"/>
      <c r="AR49" s="103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493</v>
      </c>
      <c r="AO50" s="124" t="s">
        <v>494</v>
      </c>
      <c r="AP50" s="135" t="s">
        <v>520</v>
      </c>
      <c r="AQ50" s="148" t="s">
        <v>384</v>
      </c>
      <c r="AR50" s="158" t="s">
        <v>521</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1379207</v>
      </c>
      <c r="AN51" s="115">
        <v>31227</v>
      </c>
      <c r="AO51" s="125">
        <v>3.1</v>
      </c>
      <c r="AP51" s="136">
        <v>74581</v>
      </c>
      <c r="AQ51" s="149">
        <v>7</v>
      </c>
      <c r="AR51" s="159">
        <v>-3.9</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1061228</v>
      </c>
      <c r="AN52" s="116">
        <v>24028</v>
      </c>
      <c r="AO52" s="126">
        <v>9.8000000000000007</v>
      </c>
      <c r="AP52" s="137">
        <v>41563</v>
      </c>
      <c r="AQ52" s="150">
        <v>6.8</v>
      </c>
      <c r="AR52" s="160">
        <v>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482</v>
      </c>
      <c r="AL53" s="103"/>
      <c r="AM53" s="108">
        <v>1285964</v>
      </c>
      <c r="AN53" s="115">
        <v>29010</v>
      </c>
      <c r="AO53" s="125">
        <v>-7.1</v>
      </c>
      <c r="AP53" s="136">
        <v>76347</v>
      </c>
      <c r="AQ53" s="149">
        <v>2.4</v>
      </c>
      <c r="AR53" s="159">
        <v>-9.5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860427</v>
      </c>
      <c r="AN54" s="116">
        <v>19410</v>
      </c>
      <c r="AO54" s="126">
        <v>-19.2</v>
      </c>
      <c r="AP54" s="137">
        <v>41762</v>
      </c>
      <c r="AQ54" s="150">
        <v>0.5</v>
      </c>
      <c r="AR54" s="160">
        <v>-19.7</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318</v>
      </c>
      <c r="AL55" s="103"/>
      <c r="AM55" s="108">
        <v>2057108</v>
      </c>
      <c r="AN55" s="115">
        <v>46746</v>
      </c>
      <c r="AO55" s="125">
        <v>61.1</v>
      </c>
      <c r="AP55" s="136">
        <v>69604</v>
      </c>
      <c r="AQ55" s="149">
        <v>-8.8000000000000007</v>
      </c>
      <c r="AR55" s="159">
        <v>69.900000000000006</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1076347</v>
      </c>
      <c r="AN56" s="116">
        <v>24459</v>
      </c>
      <c r="AO56" s="126">
        <v>26</v>
      </c>
      <c r="AP56" s="137">
        <v>36247</v>
      </c>
      <c r="AQ56" s="150">
        <v>-13.2</v>
      </c>
      <c r="AR56" s="160">
        <v>39.200000000000003</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1897773</v>
      </c>
      <c r="AN57" s="115">
        <v>43147</v>
      </c>
      <c r="AO57" s="125">
        <v>-7.7</v>
      </c>
      <c r="AP57" s="136">
        <v>68410</v>
      </c>
      <c r="AQ57" s="149">
        <v>-1.7</v>
      </c>
      <c r="AR57" s="159">
        <v>-6</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1058107</v>
      </c>
      <c r="AN58" s="116">
        <v>24057</v>
      </c>
      <c r="AO58" s="126">
        <v>-1.6</v>
      </c>
      <c r="AP58" s="137">
        <v>35086</v>
      </c>
      <c r="AQ58" s="150">
        <v>-3.2</v>
      </c>
      <c r="AR58" s="160">
        <v>1.6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524</v>
      </c>
      <c r="AL59" s="103"/>
      <c r="AM59" s="108">
        <v>1641591</v>
      </c>
      <c r="AN59" s="115">
        <v>37478</v>
      </c>
      <c r="AO59" s="125">
        <v>-13.1</v>
      </c>
      <c r="AP59" s="136">
        <v>73019</v>
      </c>
      <c r="AQ59" s="149">
        <v>6.7</v>
      </c>
      <c r="AR59" s="159">
        <v>-19.8</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1012758</v>
      </c>
      <c r="AN60" s="116">
        <v>23121</v>
      </c>
      <c r="AO60" s="126">
        <v>-3.9</v>
      </c>
      <c r="AP60" s="137">
        <v>39427</v>
      </c>
      <c r="AQ60" s="150">
        <v>12.4</v>
      </c>
      <c r="AR60" s="160">
        <v>-16.3</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1652329</v>
      </c>
      <c r="AN61" s="115">
        <v>37522</v>
      </c>
      <c r="AO61" s="125">
        <v>7.3</v>
      </c>
      <c r="AP61" s="136">
        <v>72392</v>
      </c>
      <c r="AQ61" s="151">
        <v>1.1000000000000001</v>
      </c>
      <c r="AR61" s="159">
        <v>6.2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1013773</v>
      </c>
      <c r="AN62" s="116">
        <v>23015</v>
      </c>
      <c r="AO62" s="126">
        <v>2.2000000000000002</v>
      </c>
      <c r="AP62" s="137">
        <v>38817</v>
      </c>
      <c r="AQ62" s="150">
        <v>0.7</v>
      </c>
      <c r="AR62" s="160">
        <v>1.5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27t2gcw2Y6Rbni2lFDyynXGd89AWOi3+bfjHqZsRbvXMMH6Ve5POsefTnXptkTEowea9sllDScgwd9n42mgalg==" saltValue="gmtj+U60coO8R5UHnKvNN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election activeCell="DD116" sqref="DD116"/>
    </sheetView>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104</v>
      </c>
    </row>
    <row r="121" spans="125:125" ht="13.5" hidden="1" customHeight="1" x14ac:dyDescent="0.2">
      <c r="DU121" s="78"/>
    </row>
  </sheetData>
  <sheetProtection algorithmName="SHA-512" hashValue="SCQBs1S/BpphvOkhRYfgjV9chh3IVQzbvX3UcD3WD8kMrRwiN20lrbTnv39Ix5ijCGIB+0OweoApDUb3P/fcDg==" saltValue="4yGlyEKaP+8XjbkrMafAk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 zoomScaleSheetLayoutView="55" workbookViewId="0">
      <selection activeCell="AF104" sqref="AF104"/>
    </sheetView>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104</v>
      </c>
    </row>
  </sheetData>
  <sheetProtection algorithmName="SHA-512" hashValue="7lfVCjfGhecdVpOESy1V9UhcnKVqppLb1UBTBAkIAiEY7214t+wzfQ8AIHfrw5NsoYvJB2luHrnFBdzwRORO+w==" saltValue="7j0BA5qVXOZnjUgncmFug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9</v>
      </c>
      <c r="C46" s="171"/>
      <c r="D46" s="171"/>
      <c r="E46" s="172" t="s">
        <v>18</v>
      </c>
      <c r="F46" s="173" t="s">
        <v>527</v>
      </c>
      <c r="G46" s="177" t="s">
        <v>528</v>
      </c>
      <c r="H46" s="177" t="s">
        <v>529</v>
      </c>
      <c r="I46" s="177" t="s">
        <v>531</v>
      </c>
      <c r="J46" s="182" t="s">
        <v>255</v>
      </c>
    </row>
    <row r="47" spans="2:10" ht="57.75" customHeight="1" x14ac:dyDescent="0.2">
      <c r="B47" s="168"/>
      <c r="C47" s="1041" t="s">
        <v>3</v>
      </c>
      <c r="D47" s="1041"/>
      <c r="E47" s="1042"/>
      <c r="F47" s="174">
        <v>20.49</v>
      </c>
      <c r="G47" s="178">
        <v>19.760000000000002</v>
      </c>
      <c r="H47" s="178">
        <v>20.07</v>
      </c>
      <c r="I47" s="178">
        <v>20.61</v>
      </c>
      <c r="J47" s="183">
        <v>19.98</v>
      </c>
    </row>
    <row r="48" spans="2:10" ht="57.75" customHeight="1" x14ac:dyDescent="0.2">
      <c r="B48" s="169"/>
      <c r="C48" s="1043" t="s">
        <v>10</v>
      </c>
      <c r="D48" s="1043"/>
      <c r="E48" s="1044"/>
      <c r="F48" s="175">
        <v>10.55</v>
      </c>
      <c r="G48" s="179">
        <v>10.84</v>
      </c>
      <c r="H48" s="179">
        <v>14.01</v>
      </c>
      <c r="I48" s="179">
        <v>15.03</v>
      </c>
      <c r="J48" s="184">
        <v>14.49</v>
      </c>
    </row>
    <row r="49" spans="2:10" ht="57.75" customHeight="1" x14ac:dyDescent="0.2">
      <c r="B49" s="170"/>
      <c r="C49" s="1045" t="s">
        <v>17</v>
      </c>
      <c r="D49" s="1045"/>
      <c r="E49" s="1046"/>
      <c r="F49" s="176" t="s">
        <v>532</v>
      </c>
      <c r="G49" s="180">
        <v>0.82</v>
      </c>
      <c r="H49" s="180">
        <v>4.84</v>
      </c>
      <c r="I49" s="180">
        <v>0.8</v>
      </c>
      <c r="J49" s="185" t="s">
        <v>523</v>
      </c>
    </row>
    <row r="50" spans="2:10" ht="13" x14ac:dyDescent="0.2"/>
  </sheetData>
  <sheetProtection algorithmName="SHA-512" hashValue="J7C1AB3e87ugrGGPP9HVFuRm1zbQyCqaN6vAOwWHJO34XH2ymG5jKCdKCSbSt3PeyhAVrZHBj3C7MDgkYbwTEg==" saltValue="4Sl8AtnlgGdjMNvr1kZsj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荒井　雅俊</cp:lastModifiedBy>
  <dcterms:created xsi:type="dcterms:W3CDTF">2025-02-19T01:15:30Z</dcterms:created>
  <dcterms:modified xsi:type="dcterms:W3CDTF">2025-09-22T08:47:45Z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3.1.5.0</vt:lpwstr>
      <vt:lpwstr>3.1.8.0</vt:lpwstr>
    </vt:vector>
  </property>
  <property fmtid="{DCFEDD21-7773-49B2-8022-6FC58DB5260B}" pid="3" name="LastSavedVersion">
    <vt:lpwstr>3.1.8.0</vt:lpwstr>
  </property>
  <property fmtid="{DCFEDD21-7773-49B2-8022-6FC58DB5260B}" pid="4" name="LastSavedDate">
    <vt:filetime>2025-09-05T07:40:03Z</vt:filetime>
  </property>
</Properties>
</file>