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1-FS01H30\Files\kikaku\企画課文書R6\企画R6\Ｄ企画\Ｄ2財政\Ｄ2.11財政分析\Ｄ2.11.1財政分析(5)\R060828　令和４年度財政状況資料集の作成について（2回目・地方公会計関係）※分析欄記入依頼\02 回答\"/>
    </mc:Choice>
  </mc:AlternateContent>
  <bookViews>
    <workbookView xWindow="-14700" yWindow="975" windowWidth="13305" windowHeight="14685" firstSheet="15" activeTab="13"/>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c r="BE35" i="10" s="1"/>
  <c r="BE36" i="10" s="1"/>
  <c r="BW34" i="10" l="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<sst xmlns="http://schemas.openxmlformats.org/spreadsheetml/2006/main" count="1097" uniqueCount="619">
  <si>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</si>
  <si>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</si>
  <si>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</si>
  <si>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</si>
  <si>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</si>
  <si>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</si>
  <si>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</si>
  <si>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</si>
  <si>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</si>
  <si>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</si>
  <si>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</si>
  <si>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</si>
  <si>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</si>
  <si>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</si>
  <si>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</si>
  <si>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</si>
  <si>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</si>
  <si>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</si>
  <si>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</si>
  <si>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</si>
  <si>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</si>
  <si>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</si>
  <si>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</si>
  <si>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</si>
  <si>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</si>
  <si>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</si>
  <si>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</si>
  <si>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</si>
  <si>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</si>
  <si>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</si>
  <si>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</si>
  <si>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</si>
  <si>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</si>
  <si>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</si>
  <si>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</si>
  <si>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</si>
  <si>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</si>
  <si>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</si>
  <si>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</si>
  <si>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</si>
  <si>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</si>
  <si>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</si>
  <si>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</si>
  <si>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</si>
  <si>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</si>
  <si>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</si>
  <si>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</si>
  <si>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</si>
  <si>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</si>
  <si>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</si>
  <si>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</si>
  <si>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</si>
  <si>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</si>
  <si>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</si>
  <si>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</si>
  <si>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</si>
  <si>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</si>
  <si>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</si>
  <si>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</si>
  <si>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</si>
  <si>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</si>
  <si>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</si>
  <si>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</si>
  <si>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</si>
  <si>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</si>
  <si>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</si>
  <si>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</si>
  <si>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</si>
  <si>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</si>
  <si>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</si>
  <si>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</si>
  <si>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</si>
  <si>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</si>
  <si>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</si>
  <si>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</si>
  <si>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</si>
  <si>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</si>
  <si>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</si>
  <si>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</si>
  <si>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</si>
  <si>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</si>
  <si>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</si>
  <si>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</si>
  <si>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</si>
  <si>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</si>
  <si>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</si>
  <si>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</si>
  <si>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</si>
  <si>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</si>
  <si>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</si>
  <si>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</si>
  <si>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</si>
  <si>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</si>
  <si>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</si>
  <si>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</si>
  <si>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</si>
  <si>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</si>
  <si>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</si>
  <si>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</si>
  <si>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</si>
  <si>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</si>
  <si>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</si>
  <si>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</si>
  <si>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</si>
  <si>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</si>
  <si>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</si>
  <si>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</si>
  <si>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</si>
  <si>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</si>
  <si>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</si>
  <si>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</si>
  <si>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</si>
  <si>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</si>
  <si>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</si>
  <si>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</si>
  <si>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</si>
  <si>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</si>
  <si>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</si>
  <si>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</si>
  <si>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</si>
  <si>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</si>
  <si>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</si>
  <si>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</si>
  <si>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</si>
  <si>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</si>
  <si>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</si>
  <si>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</si>
  <si>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</si>
  <si>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</si>
  <si>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</si>
  <si>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</si>
  <si>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</si>
  <si>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</si>
  <si>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</si>
  <si>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</si>
  <si>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</si>
  <si>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</si>
  <si>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</si>
  <si>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</si>
  <si>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</si>
  <si>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</si>
  <si>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</si>
  <si>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</si>
  <si>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</si>
  <si>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</si>
  <si>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</si>
  <si>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</si>
  <si>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</si>
  <si>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</si>
  <si>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</si>
  <si>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</si>
  <si>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</si>
  <si>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</si>
  <si>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</si>
  <si>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</si>
  <si>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</si>
  <si>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</si>
  <si>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</si>
  <si>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</si>
  <si>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</si>
  <si>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</si>
  <si>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</si>
  <si>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</si>
  <si>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</si>
  <si>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</si>
  <si>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</si>
  <si>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</si>
  <si>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</si>
  <si>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</si>
  <si>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</si>
  <si>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</si>
  <si>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</si>
  <si>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</si>
  <si>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</si>
  <si>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</si>
  <si>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</si>
  <si>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</si>
  <si>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</si>
  <si>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</si>
  <si>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</si>
  <si>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</si>
  <si>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</si>
  <si>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</si>
  <si>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</si>
  <si>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</si>
  <si>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</si>
  <si>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</si>
  <si>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</si>
  <si>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</si>
  <si>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</si>
  <si>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</si>
  <si>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</si>
  <si>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</si>
  <si>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</si>
  <si>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</si>
  <si>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</si>
  <si>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</si>
  <si>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</si>
  <si>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</si>
  <si>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</si>
  <si>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</si>
  <si>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</si>
  <si>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</si>
  <si>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</si>
  <si>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</si>
  <si>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</si>
  <si>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</si>
  <si>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</si>
  <si>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</si>
  <si>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</si>
  <si>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</si>
  <si>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</si>
  <si>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</si>
  <si>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</si>
  <si>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</si>
  <si>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</si>
  <si>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栃木県芳賀町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</si>
  <si>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</si>
  <si>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</si>
  <si>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</si>
  <si>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</si>
  <si>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</si>
  <si>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</si>
  <si>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</si>
  <si>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</si>
  <si>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</si>
  <si>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</si>
  <si>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</si>
  <si>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</si>
  <si>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</si>
  <si>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</si>
  <si>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</si>
  <si>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</si>
  <si>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</si>
  <si>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</si>
  <si>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</si>
  <si>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</si>
  <si>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</si>
  <si>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</si>
  <si>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</si>
  <si>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</si>
  <si>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</si>
  <si>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</si>
  <si>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</si>
  <si>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</si>
  <si>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</si>
  <si>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</si>
  <si>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</si>
  <si>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</si>
  <si>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</si>
  <si>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</si>
  <si>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</si>
  <si>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</si>
  <si>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</si>
  <si>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</si>
  <si>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</si>
  <si>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</si>
  <si>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</si>
  <si>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</si>
  <si>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</si>
  <si>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</si>
  <si>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</si>
  <si>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</si>
  <si>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</si>
  <si>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</si>
  <si>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</si>
  <si>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</si>
  <si>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</si>
  <si>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</si>
  <si>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</si>
  <si>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</si>
  <si>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</si>
  <si>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</si>
  <si>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</si>
  <si>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</si>
  <si>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</si>
  <si>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</si>
  <si>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</si>
  <si>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</si>
  <si>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</si>
  <si>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</si>
  <si>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</si>
  <si>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</si>
  <si>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</si>
  <si>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</si>
  <si>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</si>
  <si>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</si>
  <si>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</si>
  <si>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</si>
  <si>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</si>
  <si>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</si>
  <si>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</si>
  <si>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</si>
  <si>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</si>
  <si>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</si>
  <si>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</si>
  <si>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</si>
  <si>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</si>
  <si>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</si>
  <si>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</si>
  <si>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</si>
  <si>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</si>
  <si>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</si>
  <si>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</si>
  <si>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</si>
  <si>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</si>
  <si>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</si>
  <si>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</si>
  <si>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</si>
  <si>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</si>
  <si>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</si>
  <si>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</si>
  <si>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</si>
  <si>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</si>
  <si>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</si>
  <si>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</si>
  <si>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</si>
  <si>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</si>
  <si>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</si>
  <si>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</si>
  <si>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</si>
  <si>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</si>
  <si>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</si>
  <si>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</si>
  <si>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</si>
  <si>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</si>
  <si>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</si>
  <si>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</si>
  <si>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</si>
  <si>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</si>
  <si>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</si>
  <si>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</si>
  <si>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</si>
  <si>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</si>
  <si>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</si>
  <si>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</si>
  <si>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</si>
  <si>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</si>
  <si>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</si>
  <si>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</si>
  <si>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</si>
  <si>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</si>
  <si>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</si>
  <si>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</si>
  <si>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</si>
  <si>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</si>
  <si>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</si>
  <si>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</si>
  <si>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</si>
  <si>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</si>
  <si>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</si>
  <si>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</si>
  <si>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</si>
  <si>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</si>
  <si>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</si>
  <si>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</si>
  <si>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</si>
  <si>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</si>
  <si>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</si>
  <si>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</si>
  <si>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</si>
  <si>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</si>
  <si>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</si>
  <si>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</si>
  <si>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</si>
  <si>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</si>
  <si>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</si>
  <si>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</si>
  <si>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</si>
  <si>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</si>
  <si>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栃木県芳賀町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</si>
  <si>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</si>
  <si>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</si>
  <si>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</si>
  <si>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</si>
  <si>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</si>
  <si>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</si>
  <si>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</si>
  <si>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</si>
  <si>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</si>
  <si>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</si>
  <si>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</si>
  <si>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</si>
  <si>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</si>
  <si>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</si>
  <si>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</si>
  <si>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</si>
  <si>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</si>
  <si>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</si>
  <si>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</si>
  <si>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</si>
  <si>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</si>
  <si>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</si>
  <si>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</si>
  <si>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</si>
  <si>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</si>
  <si>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</si>
  <si>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</si>
  <si>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</si>
  <si>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</si>
  <si>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</si>
  <si>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</si>
  <si>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</si>
  <si>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</si>
  <si>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</si>
  <si>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</si>
  <si>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</si>
  <si>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</si>
  <si>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</si>
  <si>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</si>
  <si>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</si>
  <si>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法非適用企業</t>
    <phoneticPr fontId="5"/>
  </si>
  <si>
    <t>芳賀町宅地造成事業特別会計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</si>
  <si>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</si>
  <si>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</si>
  <si>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</si>
  <si>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</si>
  <si>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</si>
  <si>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</si>
  <si>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</si>
  <si>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</si>
  <si>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</si>
  <si>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</si>
  <si>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</si>
  <si>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</si>
  <si>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</si>
  <si>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</si>
  <si>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</si>
  <si>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</si>
  <si>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</si>
  <si>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</si>
  <si>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</si>
  <si>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</si>
  <si>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</si>
  <si>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</si>
  <si>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</si>
  <si>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</si>
  <si>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</si>
  <si>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</si>
  <si>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</si>
  <si>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</si>
  <si>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</si>
  <si>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</si>
  <si>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</si>
  <si>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</si>
  <si>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</si>
  <si>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</si>
  <si>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</si>
  <si>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</si>
  <si>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</si>
  <si>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</si>
  <si>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</si>
  <si>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</si>
  <si>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</si>
  <si>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</si>
  <si>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</si>
  <si>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</si>
  <si>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</si>
  <si>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</si>
  <si>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</si>
  <si>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</si>
  <si>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</si>
  <si>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</si>
  <si>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</si>
  <si>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</si>
  <si>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</si>
  <si>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</si>
  <si>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</si>
  <si>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</si>
  <si>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</si>
  <si>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</si>
  <si>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</si>
  <si>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</si>
  <si>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</si>
  <si>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</si>
  <si>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</si>
  <si>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芳賀町介護保険特別会計</t>
    <phoneticPr fontId="5"/>
  </si>
  <si>
    <t>(Ｆ)</t>
    <phoneticPr fontId="5"/>
  </si>
  <si>
    <t>芳賀町後期高齢者医療特別会計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</si>
  <si>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</si>
  <si>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</si>
  <si>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</si>
  <si>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</si>
  <si>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</si>
  <si>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</si>
  <si>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</si>
  <si>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</si>
  <si>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</si>
  <si>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</si>
  <si>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</si>
  <si>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</si>
  <si>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</si>
  <si>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</si>
  <si>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</si>
  <si>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</si>
  <si>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</si>
  <si>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</si>
  <si>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</si>
  <si>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</si>
  <si>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</si>
  <si>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</si>
  <si>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</si>
  <si>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</si>
  <si>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</si>
  <si>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</si>
  <si>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</si>
  <si>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</si>
  <si>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</si>
  <si>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</si>
  <si>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</si>
  <si>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</si>
  <si>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</si>
  <si>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</si>
  <si>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</si>
  <si>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</si>
  <si>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</si>
  <si>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</si>
  <si>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</si>
  <si>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</si>
  <si>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</si>
  <si>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</si>
  <si>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</si>
  <si>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</si>
  <si>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</si>
  <si>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</si>
  <si>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</si>
  <si>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</si>
  <si>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</si>
  <si>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</si>
  <si>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</si>
  <si>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</si>
  <si>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</si>
  <si>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</si>
  <si>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</si>
  <si>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</si>
  <si>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</si>
  <si>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</si>
  <si>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</si>
  <si>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</si>
  <si>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</si>
  <si>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</si>
  <si>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</si>
  <si>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</si>
  <si>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</si>
  <si>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</si>
  <si>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</si>
  <si>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</si>
  <si>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</si>
  <si>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</si>
  <si>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</si>
  <si>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</si>
  <si>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</si>
  <si>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</si>
  <si>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</si>
  <si>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</si>
  <si>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</si>
  <si>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</si>
  <si>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</si>
  <si>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</si>
  <si>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</si>
  <si>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</si>
  <si>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</si>
  <si>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2.23</t>
  </si>
  <si>
    <t>▲ 5.33</t>
  </si>
  <si>
    <t>一般会計</t>
  </si>
  <si>
    <t>芳賀町国民健康保険特別会計</t>
  </si>
  <si>
    <t>芳賀町介護保険特別会計</t>
  </si>
  <si>
    <t>芳賀町宅地造成事業特別会計</t>
  </si>
  <si>
    <t>芳賀町農業集落排水事業特別会計</t>
  </si>
  <si>
    <t>芳賀町後期高齢者医療特別会計</t>
  </si>
  <si>
    <t>芳賀町公共下水道事業特別会計</t>
  </si>
  <si>
    <t>芳賀工業団地排水処理センター特別会計</t>
  </si>
  <si>
    <t>その他会計（赤字）</t>
  </si>
  <si>
    <t>その他会計（黒字）</t>
  </si>
  <si>
    <t>（百万円）</t>
    <phoneticPr fontId="5"/>
  </si>
  <si>
    <t>H30</t>
    <phoneticPr fontId="5"/>
  </si>
  <si>
    <t>R01</t>
    <phoneticPr fontId="5"/>
  </si>
  <si>
    <t>R02</t>
    <phoneticPr fontId="5"/>
  </si>
  <si>
    <t>R03</t>
    <phoneticPr fontId="5"/>
  </si>
  <si>
    <t>R04</t>
    <phoneticPr fontId="5"/>
  </si>
  <si>
    <t>教育施設等整備基金</t>
    <rPh sb="0" eb="9">
      <t>キョウイクシセツトウセイビキキン</t>
    </rPh>
    <phoneticPr fontId="5"/>
  </si>
  <si>
    <t>環境保全基金</t>
    <rPh sb="0" eb="6">
      <t>カンキョウホゼンキキン</t>
    </rPh>
    <phoneticPr fontId="2"/>
  </si>
  <si>
    <t>地域福祉基金</t>
    <rPh sb="0" eb="6">
      <t>チイキフクシキキン</t>
    </rPh>
    <phoneticPr fontId="2"/>
  </si>
  <si>
    <t>芳賀工業団地排水処理センター運営基金</t>
    <rPh sb="0" eb="10">
      <t>ハガコウギョウダンチハイスイショリ</t>
    </rPh>
    <rPh sb="14" eb="18">
      <t>ウンエイキキン</t>
    </rPh>
    <phoneticPr fontId="2"/>
  </si>
  <si>
    <t>森林環境整備基金</t>
    <rPh sb="0" eb="8">
      <t>シンリンカンキョウセイビキキン</t>
    </rPh>
    <phoneticPr fontId="2"/>
  </si>
  <si>
    <t>栃木県市町村総合事務組合（一般会計）</t>
    <rPh sb="0" eb="12">
      <t>トチギケンシチョウソンソウゴウジムクミアイ</t>
    </rPh>
    <rPh sb="13" eb="17">
      <t>イッパンカイケイ</t>
    </rPh>
    <phoneticPr fontId="2"/>
  </si>
  <si>
    <t>栃木県市町村総合事務組合（特別会計）</t>
    <rPh sb="0" eb="12">
      <t>トチギケンシチョウソンソウゴウジムクミアイ</t>
    </rPh>
    <rPh sb="13" eb="15">
      <t>トクベツ</t>
    </rPh>
    <rPh sb="15" eb="17">
      <t>カイケイ</t>
    </rPh>
    <phoneticPr fontId="2"/>
  </si>
  <si>
    <t>栃木県後期高齢者医療広域連合（一般会計）</t>
    <rPh sb="0" eb="14">
      <t>トチギケンコウキコウレイシャイリョウコウイキレンゴウ</t>
    </rPh>
    <rPh sb="15" eb="19">
      <t>イッパンカイケイ</t>
    </rPh>
    <phoneticPr fontId="2"/>
  </si>
  <si>
    <t>栃木県後期高齢者医療広域連合（後期高齢者医療特別会計）</t>
    <rPh sb="0" eb="14">
      <t>トチギケンコウキコウレイシャイリョウコウイキレンゴウ</t>
    </rPh>
    <rPh sb="15" eb="24">
      <t>コウキコウレイシャイリョウトクベツ</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</si>
  <si>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</si>
  <si>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</si>
  <si>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</si>
  <si>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</si>
  <si>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芳賀町農業公社</t>
    <rPh sb="0" eb="7">
      <t>ハガマチノウギョウコウシャ</t>
    </rPh>
    <phoneticPr fontId="2"/>
  </si>
  <si>
    <t>芳賀町ロマン開発</t>
    <rPh sb="0" eb="3">
      <t>ハガマチ</t>
    </rPh>
    <rPh sb="6" eb="8">
      <t>カイハツ</t>
    </rPh>
    <phoneticPr fontId="2"/>
  </si>
  <si>
    <t>-</t>
    <phoneticPr fontId="2"/>
  </si>
  <si>
    <t>-</t>
    <phoneticPr fontId="2"/>
  </si>
  <si>
    <t>-</t>
    <phoneticPr fontId="2"/>
  </si>
  <si>
    <t>芳賀中部上水道企業団</t>
    <rPh sb="0" eb="4">
      <t>ハガチュウブ</t>
    </rPh>
    <rPh sb="4" eb="5">
      <t>ウエ</t>
    </rPh>
    <rPh sb="5" eb="7">
      <t>スイドウ</t>
    </rPh>
    <rPh sb="7" eb="10">
      <t>キギョウダン</t>
    </rPh>
    <phoneticPr fontId="2"/>
  </si>
  <si>
    <t>法非適用企業</t>
    <rPh sb="0" eb="1">
      <t>ホウ</t>
    </rPh>
    <rPh sb="1" eb="4">
      <t>ヒテキヨウ</t>
    </rPh>
    <rPh sb="4" eb="6">
      <t>キギョウ</t>
    </rPh>
    <phoneticPr fontId="2"/>
  </si>
  <si>
    <t>芳賀中部環境衛生事務組合</t>
    <rPh sb="0" eb="6">
      <t>ハガチュウブカンキョウ</t>
    </rPh>
    <rPh sb="6" eb="12">
      <t>エイセイジムクミアイ</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</si>
  <si>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</si>
  <si>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</si>
  <si>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</si>
  <si>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</si>
  <si>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有形固定資産減価償却率は６５．６％と類似団体より２．５％高い数値となっている。
これは類似団体より早い段階で小学校の統合をはじめとした施設の統廃合に着手したことによるものである。
今後も公共施設等の更新時期に併せた統合・複合化などコストの縮減を図りながら、効果的に地方債・基金を活用して長期的な視点で公共施設の適正管理に努めていく。</t>
    <rPh sb="43" eb="47">
      <t>ルイジダンタイ</t>
    </rPh>
    <rPh sb="54" eb="57">
      <t>ショウガッコウ</t>
    </rPh>
    <rPh sb="58" eb="60">
      <t>トウゴウ</t>
    </rPh>
    <rPh sb="67" eb="69">
      <t>シセツ</t>
    </rPh>
    <rPh sb="70" eb="73">
      <t>トウハイゴウ</t>
    </rPh>
    <rPh sb="74" eb="76">
      <t>チャクシュ</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</si>
  <si>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</si>
  <si>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</si>
  <si>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</si>
  <si>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</si>
  <si>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</si>
  <si>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</si>
  <si>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</si>
  <si>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</si>
  <si>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</si>
  <si>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</si>
  <si>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</si>
  <si>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</si>
  <si>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 xml:space="preserve">実質公債費比率は類似団体と比較して低い水準にあり、近年横ばいとなっているが、将来負担比率については複数年度に渡る大型建設事業の本格化を受け、令和３年度に７４．６％と上昇し、令和４年度も３８．９％と類似団体より高い数値となっている。将来負担比率については、今後は大型建設事業の大部分が令和４年度に完了したため減少する見込みであるが、実質公債費比率については令和６年度以降上昇し、令和８年度から高い水準が続くことから、これまで以上に公債費の適正化に取り組んでいく必要がある。
</t>
    <rPh sb="5" eb="6">
      <t>ヒ</t>
    </rPh>
    <rPh sb="8" eb="12">
      <t>ルイジダンタイ</t>
    </rPh>
    <rPh sb="13" eb="15">
      <t>ヒカク</t>
    </rPh>
    <rPh sb="17" eb="18">
      <t>ヒク</t>
    </rPh>
    <rPh sb="19" eb="21">
      <t>スイジュン</t>
    </rPh>
    <rPh sb="25" eb="27">
      <t>キンネン</t>
    </rPh>
    <rPh sb="27" eb="28">
      <t>ヨコ</t>
    </rPh>
    <rPh sb="115" eb="121">
      <t>ショウライフタンヒリツ</t>
    </rPh>
    <rPh sb="127" eb="129">
      <t>コンゴ</t>
    </rPh>
    <rPh sb="130" eb="136">
      <t>オオガタケンセツジギョウ</t>
    </rPh>
    <rPh sb="137" eb="140">
      <t>ダイブブン</t>
    </rPh>
    <rPh sb="141" eb="143">
      <t>レイワ</t>
    </rPh>
    <rPh sb="144" eb="146">
      <t>ネンド</t>
    </rPh>
    <rPh sb="147" eb="149">
      <t>カンリョウ</t>
    </rPh>
    <rPh sb="153" eb="155">
      <t>ゲンショウ</t>
    </rPh>
    <rPh sb="165" eb="172">
      <t>ジッシツコウサイヒヒリツ</t>
    </rPh>
    <rPh sb="177" eb="179">
      <t>レイワ</t>
    </rPh>
    <rPh sb="180" eb="186">
      <t>ネンドイコウジョウショウ</t>
    </rPh>
    <rPh sb="188" eb="190">
      <t>レイワ</t>
    </rPh>
    <rPh sb="191" eb="193">
      <t>ネンド</t>
    </rPh>
    <rPh sb="195" eb="196">
      <t>タカ</t>
    </rPh>
    <rPh sb="197" eb="199">
      <t>スイジュン</t>
    </rPh>
    <rPh sb="200" eb="201">
      <t>ツヅ</t>
    </rPh>
    <rPh sb="211" eb="213">
      <t>イジョウ</t>
    </rPh>
    <rPh sb="214" eb="217">
      <t>コウサイヒ</t>
    </rPh>
    <rPh sb="222" eb="223">
      <t>ト</t>
    </rPh>
    <rPh sb="224" eb="225">
      <t>ク</t>
    </rPh>
    <rPh sb="229" eb="23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</si>
</sst>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120302</c:v>
                </c:pt>
                <c:pt idx="3">
                  <c:v>85942</c:v>
                </c:pt>
                <c:pt idx="4">
                  <c:v>95007</c:v>
                </c:pt>
              </c:numCache>
            </c:numRef>
          </c:val>
          <c:smooth val="0"/>
          <c:extLst xmlns:c16r2="http://schemas.microsoft.com/office/drawing/2015/06/chart">
            <c:ext xmlns:c16="http://schemas.microsoft.com/office/drawing/2014/chart" uri="{C3380CC4-5D6E-409C-BE32-E72D297353CC}">
              <c16:uniqueId val="{00000000-2D44-40D7-B377-20F911C649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46435</c:v>
                </c:pt>
                <c:pt idx="1">
                  <c:v>75938</c:v>
                </c:pt>
                <c:pt idx="2">
                  <c:v>202227</c:v>
                </c:pt>
                <c:pt idx="3">
                  <c:v>214058</c:v>
                </c:pt>
                <c:pt idx="4">
                  <c:v>474108</c:v>
                </c:pt>
              </c:numCache>
            </c:numRef>
          </c:val>
          <c:smooth val="0"/>
          <c:extLst xmlns:c16r2="http://schemas.microsoft.com/office/drawing/2015/06/chart">
            <c:ext xmlns:c16="http://schemas.microsoft.com/office/drawing/2014/chart" uri="{C3380CC4-5D6E-409C-BE32-E72D297353CC}">
              <c16:uniqueId val="{00000001-2D44-40D7-B377-20F911C6497D}"/>
            </c:ext>
          </c:extLst>
        </c:ser>
        <c:dLbls>
          <c:showLegendKey val="0"/>
          <c:showVal val="0"/>
          <c:showCatName val="0"/>
          <c:showSerName val="0"/>
          <c:showPercent val="0"/>
          <c:showBubbleSize val="0"/>
        </c:dLbls>
        <c:marker val="1"/>
        <c:smooth val="0"/>
        <c:axId val="344366864"/>
        <c:axId val="345187000"/>
      </c:lineChart>
      <c:catAx>
        <c:axId val="344366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187000"/>
        <c:crosses val="autoZero"/>
        <c:auto val="1"/>
        <c:lblAlgn val="ctr"/>
        <c:lblOffset val="100"/>
        <c:tickLblSkip val="1"/>
        <c:tickMarkSkip val="1"/>
        <c:noMultiLvlLbl val="0"/>
      </c:catAx>
      <c:valAx>
        <c:axId val="34518700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36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7.33</c:v>
                </c:pt>
                <c:pt idx="1">
                  <c:v>9.34</c:v>
                </c:pt>
                <c:pt idx="2">
                  <c:v>8.35</c:v>
                </c:pt>
                <c:pt idx="3">
                  <c:v>13.7</c:v>
                </c:pt>
                <c:pt idx="4">
                  <c:v>11.38</c:v>
                </c:pt>
              </c:numCache>
            </c:numRef>
          </c:val>
          <c:extLst xmlns:c16r2="http://schemas.microsoft.com/office/drawing/2015/06/chart">
            <c:ext xmlns:c16="http://schemas.microsoft.com/office/drawing/2014/chart" uri="{C3380CC4-5D6E-409C-BE32-E72D297353CC}">
              <c16:uniqueId val="{00000000-54D1-4551-B81B-17A1271D4E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35.39</c:v>
                </c:pt>
                <c:pt idx="1">
                  <c:v>32.86</c:v>
                </c:pt>
                <c:pt idx="2">
                  <c:v>30.04</c:v>
                </c:pt>
                <c:pt idx="3">
                  <c:v>26.95</c:v>
                </c:pt>
                <c:pt idx="4">
                  <c:v>24.69</c:v>
                </c:pt>
              </c:numCache>
            </c:numRef>
          </c:val>
          <c:extLst xmlns:c16r2="http://schemas.microsoft.com/office/drawing/2015/06/chart">
            <c:ext xmlns:c16="http://schemas.microsoft.com/office/drawing/2014/chart" uri="{C3380CC4-5D6E-409C-BE32-E72D297353CC}">
              <c16:uniqueId val="{00000001-54D1-4551-B81B-17A1271D4E0E}"/>
            </c:ext>
          </c:extLst>
        </c:ser>
        <c:dLbls>
          <c:showLegendKey val="0"/>
          <c:showVal val="0"/>
          <c:showCatName val="0"/>
          <c:showSerName val="0"/>
          <c:showPercent val="0"/>
          <c:showBubbleSize val="0"/>
        </c:dLbls>
        <c:gapWidth val="250"/>
        <c:overlap val="100"/>
        <c:axId val="388426224"/>
        <c:axId val="38842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5.13</c:v>
                </c:pt>
                <c:pt idx="1">
                  <c:v>0.08</c:v>
                </c:pt>
                <c:pt idx="2">
                  <c:v>-2.23</c:v>
                </c:pt>
                <c:pt idx="3">
                  <c:v>1.62</c:v>
                </c:pt>
                <c:pt idx="4">
                  <c:v>-5.33</c:v>
                </c:pt>
              </c:numCache>
            </c:numRef>
          </c:val>
          <c:smooth val="0"/>
          <c:extLst xmlns:c16r2="http://schemas.microsoft.com/office/drawing/2015/06/chart">
            <c:ext xmlns:c16="http://schemas.microsoft.com/office/drawing/2014/chart" uri="{C3380CC4-5D6E-409C-BE32-E72D297353CC}">
              <c16:uniqueId val="{00000002-54D1-4551-B81B-17A1271D4E0E}"/>
            </c:ext>
          </c:extLst>
        </c:ser>
        <c:dLbls>
          <c:showLegendKey val="0"/>
          <c:showVal val="0"/>
          <c:showCatName val="0"/>
          <c:showSerName val="0"/>
          <c:showPercent val="0"/>
          <c:showBubbleSize val="0"/>
        </c:dLbls>
        <c:marker val="1"/>
        <c:smooth val="0"/>
        <c:axId val="388426224"/>
        <c:axId val="388426608"/>
      </c:lineChart>
      <c:catAx>
        <c:axId val="38842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426608"/>
        <c:crosses val="autoZero"/>
        <c:auto val="1"/>
        <c:lblAlgn val="ctr"/>
        <c:lblOffset val="100"/>
        <c:tickLblSkip val="1"/>
        <c:tickMarkSkip val="1"/>
        <c:noMultiLvlLbl val="0"/>
      </c:catAx>
      <c:valAx>
        <c:axId val="38842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2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D3E-4424-B812-93153B9CEC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D3E-4424-B812-93153B9CEC5A}"/>
            </c:ext>
          </c:extLst>
        </c:ser>
        <c:ser>
          <c:idx val="2"/>
          <c:order val="2"/>
          <c:tx>
            <c:strRef>
              <c:f>データシート!$A$29</c:f>
              <c:strCache>
                <c:ptCount val="1"/>
                <c:pt idx="0">
                  <c:v>芳賀工業団地排水処理センター特別会計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0.12</c:v>
                </c:pt>
                <c:pt idx="4">
                  <c:v>#N/A</c:v>
                </c:pt>
                <c:pt idx="5">
                  <c:v>0.11</c:v>
                </c:pt>
                <c:pt idx="6">
                  <c:v>#N/A</c:v>
                </c:pt>
                <c:pt idx="7">
                  <c:v>0.11</c:v>
                </c:pt>
                <c:pt idx="8">
                  <c:v>#N/A</c:v>
                </c:pt>
                <c:pt idx="9">
                  <c:v>0.02</c:v>
                </c:pt>
              </c:numCache>
            </c:numRef>
          </c:val>
          <c:extLst xmlns:c16r2="http://schemas.microsoft.com/office/drawing/2015/06/chart">
            <c:ext xmlns:c16="http://schemas.microsoft.com/office/drawing/2014/chart" uri="{C3380CC4-5D6E-409C-BE32-E72D297353CC}">
              <c16:uniqueId val="{00000002-FD3E-4424-B812-93153B9CEC5A}"/>
            </c:ext>
          </c:extLst>
        </c:ser>
        <c:ser>
          <c:idx val="3"/>
          <c:order val="3"/>
          <c:tx>
            <c:strRef>
              <c:f>データシート!$A$30</c:f>
              <c:strCache>
                <c:ptCount val="1"/>
                <c:pt idx="0">
                  <c:v>芳賀町公共下水道事業特別会計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0.16</c:v>
                </c:pt>
                <c:pt idx="2">
                  <c:v>#N/A</c:v>
                </c:pt>
                <c:pt idx="3">
                  <c:v>0.35</c:v>
                </c:pt>
                <c:pt idx="4">
                  <c:v>#N/A</c:v>
                </c:pt>
                <c:pt idx="5">
                  <c:v>0.04</c:v>
                </c:pt>
                <c:pt idx="6">
                  <c:v>#N/A</c:v>
                </c:pt>
                <c:pt idx="7">
                  <c:v>0.09</c:v>
                </c:pt>
                <c:pt idx="8">
                  <c:v>#N/A</c:v>
                </c:pt>
                <c:pt idx="9">
                  <c:v>0.06</c:v>
                </c:pt>
              </c:numCache>
            </c:numRef>
          </c:val>
          <c:extLst xmlns:c16r2="http://schemas.microsoft.com/office/drawing/2015/06/chart">
            <c:ext xmlns:c16="http://schemas.microsoft.com/office/drawing/2014/chart" uri="{C3380CC4-5D6E-409C-BE32-E72D297353CC}">
              <c16:uniqueId val="{00000003-FD3E-4424-B812-93153B9CEC5A}"/>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0.09</c:v>
                </c:pt>
                <c:pt idx="4">
                  <c:v>#N/A</c:v>
                </c:pt>
                <c:pt idx="5">
                  <c:v>0.08</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4-FD3E-4424-B812-93153B9CEC5A}"/>
            </c:ext>
          </c:extLst>
        </c:ser>
        <c:ser>
          <c:idx val="5"/>
          <c:order val="5"/>
          <c:tx>
            <c:strRef>
              <c:f>データシート!$A$32</c:f>
              <c:strCache>
                <c:ptCount val="1"/>
                <c:pt idx="0">
                  <c:v>芳賀町農業集落排水事業特別会計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0.04</c:v>
                </c:pt>
                <c:pt idx="4">
                  <c:v>#N/A</c:v>
                </c:pt>
                <c:pt idx="5">
                  <c:v>0</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5-FD3E-4424-B812-93153B9CEC5A}"/>
            </c:ext>
          </c:extLst>
        </c:ser>
        <c:ser>
          <c:idx val="6"/>
          <c:order val="6"/>
          <c:tx>
            <c:strRef>
              <c:f>データシート!$A$33</c:f>
              <c:strCache>
                <c:ptCount val="1"/>
                <c:pt idx="0">
                  <c:v>芳賀町宅地造成事業特別会計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0.56999999999999995</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6-FD3E-4424-B812-93153B9CEC5A}"/>
            </c:ext>
          </c:extLst>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0.97</c:v>
                </c:pt>
                <c:pt idx="2">
                  <c:v>#N/A</c:v>
                </c:pt>
                <c:pt idx="3">
                  <c:v>1.51</c:v>
                </c:pt>
                <c:pt idx="4">
                  <c:v>#N/A</c:v>
                </c:pt>
                <c:pt idx="5">
                  <c:v>2.71</c:v>
                </c:pt>
                <c:pt idx="6">
                  <c:v>#N/A</c:v>
                </c:pt>
                <c:pt idx="7">
                  <c:v>2.1800000000000002</c:v>
                </c:pt>
                <c:pt idx="8">
                  <c:v>#N/A</c:v>
                </c:pt>
                <c:pt idx="9">
                  <c:v>1.5</c:v>
                </c:pt>
              </c:numCache>
            </c:numRef>
          </c:val>
          <c:extLst xmlns:c16r2="http://schemas.microsoft.com/office/drawing/2015/06/chart">
            <c:ext xmlns:c16="http://schemas.microsoft.com/office/drawing/2014/chart" uri="{C3380CC4-5D6E-409C-BE32-E72D297353CC}">
              <c16:uniqueId val="{00000007-FD3E-4424-B812-93153B9CEC5A}"/>
            </c:ext>
          </c:extLst>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1.23</c:v>
                </c:pt>
                <c:pt idx="2">
                  <c:v>#N/A</c:v>
                </c:pt>
                <c:pt idx="3">
                  <c:v>0.9</c:v>
                </c:pt>
                <c:pt idx="4">
                  <c:v>#N/A</c:v>
                </c:pt>
                <c:pt idx="5">
                  <c:v>1.35</c:v>
                </c:pt>
                <c:pt idx="6">
                  <c:v>#N/A</c:v>
                </c:pt>
                <c:pt idx="7">
                  <c:v>2.1</c:v>
                </c:pt>
                <c:pt idx="8">
                  <c:v>#N/A</c:v>
                </c:pt>
                <c:pt idx="9">
                  <c:v>1.73</c:v>
                </c:pt>
              </c:numCache>
            </c:numRef>
          </c:val>
          <c:extLst xmlns:c16r2="http://schemas.microsoft.com/office/drawing/2015/06/chart">
            <c:ext xmlns:c16="http://schemas.microsoft.com/office/drawing/2014/chart" uri="{C3380CC4-5D6E-409C-BE32-E72D297353CC}">
              <c16:uniqueId val="{00000008-FD3E-4424-B812-93153B9CEC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7.41</c:v>
                </c:pt>
                <c:pt idx="2">
                  <c:v>#N/A</c:v>
                </c:pt>
                <c:pt idx="3">
                  <c:v>9.2100000000000009</c:v>
                </c:pt>
                <c:pt idx="4">
                  <c:v>#N/A</c:v>
                </c:pt>
                <c:pt idx="5">
                  <c:v>8.24</c:v>
                </c:pt>
                <c:pt idx="6">
                  <c:v>#N/A</c:v>
                </c:pt>
                <c:pt idx="7">
                  <c:v>13.57</c:v>
                </c:pt>
                <c:pt idx="8">
                  <c:v>#N/A</c:v>
                </c:pt>
                <c:pt idx="9">
                  <c:v>11.35</c:v>
                </c:pt>
              </c:numCache>
            </c:numRef>
          </c:val>
          <c:extLst xmlns:c16r2="http://schemas.microsoft.com/office/drawing/2015/06/chart">
            <c:ext xmlns:c16="http://schemas.microsoft.com/office/drawing/2014/chart" uri="{C3380CC4-5D6E-409C-BE32-E72D297353CC}">
              <c16:uniqueId val="{00000009-FD3E-4424-B812-93153B9CEC5A}"/>
            </c:ext>
          </c:extLst>
        </c:ser>
        <c:dLbls>
          <c:showLegendKey val="0"/>
          <c:showVal val="0"/>
          <c:showCatName val="0"/>
          <c:showSerName val="0"/>
          <c:showPercent val="0"/>
          <c:showBubbleSize val="0"/>
        </c:dLbls>
        <c:gapWidth val="150"/>
        <c:overlap val="100"/>
        <c:axId val="396021376"/>
        <c:axId val="396021760"/>
      </c:barChart>
      <c:catAx>
        <c:axId val="3960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021760"/>
        <c:crosses val="autoZero"/>
        <c:auto val="1"/>
        <c:lblAlgn val="ctr"/>
        <c:lblOffset val="100"/>
        <c:tickLblSkip val="1"/>
        <c:tickMarkSkip val="1"/>
        <c:noMultiLvlLbl val="0"/>
      </c:catAx>
      <c:valAx>
        <c:axId val="39602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02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575</c:v>
                </c:pt>
                <c:pt idx="5">
                  <c:v>559</c:v>
                </c:pt>
                <c:pt idx="8">
                  <c:v>550</c:v>
                </c:pt>
                <c:pt idx="11">
                  <c:v>542</c:v>
                </c:pt>
                <c:pt idx="14">
                  <c:v>498</c:v>
                </c:pt>
              </c:numCache>
            </c:numRef>
          </c:val>
          <c:extLst xmlns:c16r2="http://schemas.microsoft.com/office/drawing/2015/06/chart">
            <c:ext xmlns:c16="http://schemas.microsoft.com/office/drawing/2014/chart" uri="{C3380CC4-5D6E-409C-BE32-E72D297353CC}">
              <c16:uniqueId val="{00000000-9840-4A14-A7A1-4A84FF93C0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1-9840-4A14-A7A1-4A84FF93C0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13</c:v>
                </c:pt>
                <c:pt idx="6">
                  <c:v>27</c:v>
                </c:pt>
                <c:pt idx="9">
                  <c:v>52</c:v>
                </c:pt>
                <c:pt idx="12">
                  <c:v>17</c:v>
                </c:pt>
              </c:numCache>
            </c:numRef>
          </c:val>
          <c:extLst xmlns:c16r2="http://schemas.microsoft.com/office/drawing/2015/06/chart">
            <c:ext xmlns:c16="http://schemas.microsoft.com/office/drawing/2014/chart" uri="{C3380CC4-5D6E-409C-BE32-E72D297353CC}">
              <c16:uniqueId val="{00000002-9840-4A14-A7A1-4A84FF93C0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41</c:v>
                </c:pt>
                <c:pt idx="6">
                  <c:v>38</c:v>
                </c:pt>
                <c:pt idx="9">
                  <c:v>70</c:v>
                </c:pt>
                <c:pt idx="12">
                  <c:v>79</c:v>
                </c:pt>
              </c:numCache>
            </c:numRef>
          </c:val>
          <c:extLst xmlns:c16r2="http://schemas.microsoft.com/office/drawing/2015/06/chart">
            <c:ext xmlns:c16="http://schemas.microsoft.com/office/drawing/2014/chart" uri="{C3380CC4-5D6E-409C-BE32-E72D297353CC}">
              <c16:uniqueId val="{00000003-9840-4A14-A7A1-4A84FF93C0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202</c:v>
                </c:pt>
                <c:pt idx="3">
                  <c:v>187</c:v>
                </c:pt>
                <c:pt idx="6">
                  <c:v>183</c:v>
                </c:pt>
                <c:pt idx="9">
                  <c:v>196</c:v>
                </c:pt>
                <c:pt idx="12">
                  <c:v>192</c:v>
                </c:pt>
              </c:numCache>
            </c:numRef>
          </c:val>
          <c:extLst xmlns:c16r2="http://schemas.microsoft.com/office/drawing/2015/06/chart">
            <c:ext xmlns:c16="http://schemas.microsoft.com/office/drawing/2014/chart" uri="{C3380CC4-5D6E-409C-BE32-E72D297353CC}">
              <c16:uniqueId val="{00000004-9840-4A14-A7A1-4A84FF93C0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40-4A14-A7A1-4A84FF93C0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40-4A14-A7A1-4A84FF93C0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436</c:v>
                </c:pt>
                <c:pt idx="3">
                  <c:v>399</c:v>
                </c:pt>
                <c:pt idx="6">
                  <c:v>375</c:v>
                </c:pt>
                <c:pt idx="9">
                  <c:v>327</c:v>
                </c:pt>
                <c:pt idx="12">
                  <c:v>285</c:v>
                </c:pt>
              </c:numCache>
            </c:numRef>
          </c:val>
          <c:extLst xmlns:c16r2="http://schemas.microsoft.com/office/drawing/2015/06/chart">
            <c:ext xmlns:c16="http://schemas.microsoft.com/office/drawing/2014/chart" uri="{C3380CC4-5D6E-409C-BE32-E72D297353CC}">
              <c16:uniqueId val="{00000007-9840-4A14-A7A1-4A84FF93C0A9}"/>
            </c:ext>
          </c:extLst>
        </c:ser>
        <c:dLbls>
          <c:showLegendKey val="0"/>
          <c:showVal val="0"/>
          <c:showCatName val="0"/>
          <c:showSerName val="0"/>
          <c:showPercent val="0"/>
          <c:showBubbleSize val="0"/>
        </c:dLbls>
        <c:gapWidth val="100"/>
        <c:overlap val="100"/>
        <c:axId val="341996584"/>
        <c:axId val="341996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c:v>
                </c:pt>
                <c:pt idx="2">
                  <c:v>#N/A</c:v>
                </c:pt>
                <c:pt idx="3">
                  <c:v>#N/A</c:v>
                </c:pt>
                <c:pt idx="4">
                  <c:v>81</c:v>
                </c:pt>
                <c:pt idx="5">
                  <c:v>#N/A</c:v>
                </c:pt>
                <c:pt idx="6">
                  <c:v>#N/A</c:v>
                </c:pt>
                <c:pt idx="7">
                  <c:v>73</c:v>
                </c:pt>
                <c:pt idx="8">
                  <c:v>#N/A</c:v>
                </c:pt>
                <c:pt idx="9">
                  <c:v>#N/A</c:v>
                </c:pt>
                <c:pt idx="10">
                  <c:v>103</c:v>
                </c:pt>
                <c:pt idx="11">
                  <c:v>#N/A</c:v>
                </c:pt>
                <c:pt idx="12">
                  <c:v>#N/A</c:v>
                </c:pt>
                <c:pt idx="13">
                  <c:v>77</c:v>
                </c:pt>
                <c:pt idx="14">
                  <c:v>#N/A</c:v>
                </c:pt>
              </c:numCache>
            </c:numRef>
          </c:val>
          <c:smooth val="0"/>
          <c:extLst xmlns:c16r2="http://schemas.microsoft.com/office/drawing/2015/06/chart">
            <c:ext xmlns:c16="http://schemas.microsoft.com/office/drawing/2014/chart" uri="{C3380CC4-5D6E-409C-BE32-E72D297353CC}">
              <c16:uniqueId val="{00000008-9840-4A14-A7A1-4A84FF93C0A9}"/>
            </c:ext>
          </c:extLst>
        </c:ser>
        <c:dLbls>
          <c:showLegendKey val="0"/>
          <c:showVal val="0"/>
          <c:showCatName val="0"/>
          <c:showSerName val="0"/>
          <c:showPercent val="0"/>
          <c:showBubbleSize val="0"/>
        </c:dLbls>
        <c:marker val="1"/>
        <c:smooth val="0"/>
        <c:axId val="341996584"/>
        <c:axId val="341996968"/>
      </c:lineChart>
      <c:catAx>
        <c:axId val="34199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996968"/>
        <c:crosses val="autoZero"/>
        <c:auto val="1"/>
        <c:lblAlgn val="ctr"/>
        <c:lblOffset val="100"/>
        <c:tickLblSkip val="1"/>
        <c:tickMarkSkip val="1"/>
        <c:noMultiLvlLbl val="0"/>
      </c:catAx>
      <c:valAx>
        <c:axId val="341996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99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4206</c:v>
                </c:pt>
                <c:pt idx="5">
                  <c:v>3978</c:v>
                </c:pt>
                <c:pt idx="8">
                  <c:v>3924</c:v>
                </c:pt>
                <c:pt idx="11">
                  <c:v>4318</c:v>
                </c:pt>
                <c:pt idx="14">
                  <c:v>4332</c:v>
                </c:pt>
              </c:numCache>
            </c:numRef>
          </c:val>
          <c:extLst xmlns:c16r2="http://schemas.microsoft.com/office/drawing/2015/06/chart">
            <c:ext xmlns:c16="http://schemas.microsoft.com/office/drawing/2014/chart" uri="{C3380CC4-5D6E-409C-BE32-E72D297353CC}">
              <c16:uniqueId val="{00000000-3276-46CC-A1B2-BF596A99CF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1491</c:v>
                </c:pt>
                <c:pt idx="5">
                  <c:v>1624</c:v>
                </c:pt>
                <c:pt idx="8">
                  <c:v>1602</c:v>
                </c:pt>
                <c:pt idx="11">
                  <c:v>1568</c:v>
                </c:pt>
                <c:pt idx="14">
                  <c:v>1639</c:v>
                </c:pt>
              </c:numCache>
            </c:numRef>
          </c:val>
          <c:extLst xmlns:c16r2="http://schemas.microsoft.com/office/drawing/2015/06/chart">
            <c:ext xmlns:c16="http://schemas.microsoft.com/office/drawing/2014/chart" uri="{C3380CC4-5D6E-409C-BE32-E72D297353CC}">
              <c16:uniqueId val="{00000001-3276-46CC-A1B2-BF596A99CF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2366</c:v>
                </c:pt>
                <c:pt idx="5">
                  <c:v>2017</c:v>
                </c:pt>
                <c:pt idx="8">
                  <c:v>2928</c:v>
                </c:pt>
                <c:pt idx="11">
                  <c:v>2802</c:v>
                </c:pt>
                <c:pt idx="14">
                  <c:v>2433</c:v>
                </c:pt>
              </c:numCache>
            </c:numRef>
          </c:val>
          <c:extLst xmlns:c16r2="http://schemas.microsoft.com/office/drawing/2015/06/chart">
            <c:ext xmlns:c16="http://schemas.microsoft.com/office/drawing/2014/chart" uri="{C3380CC4-5D6E-409C-BE32-E72D297353CC}">
              <c16:uniqueId val="{00000002-3276-46CC-A1B2-BF596A99CF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276-46CC-A1B2-BF596A99CF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276-46CC-A1B2-BF596A99CF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276-46CC-A1B2-BF596A99CF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1187</c:v>
                </c:pt>
                <c:pt idx="3">
                  <c:v>1154</c:v>
                </c:pt>
                <c:pt idx="6">
                  <c:v>1150</c:v>
                </c:pt>
                <c:pt idx="9">
                  <c:v>1139</c:v>
                </c:pt>
                <c:pt idx="12">
                  <c:v>1108</c:v>
                </c:pt>
              </c:numCache>
            </c:numRef>
          </c:val>
          <c:extLst xmlns:c16r2="http://schemas.microsoft.com/office/drawing/2015/06/chart">
            <c:ext xmlns:c16="http://schemas.microsoft.com/office/drawing/2014/chart" uri="{C3380CC4-5D6E-409C-BE32-E72D297353CC}">
              <c16:uniqueId val="{00000006-3276-46CC-A1B2-BF596A99CF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480</c:v>
                </c:pt>
                <c:pt idx="3">
                  <c:v>486</c:v>
                </c:pt>
                <c:pt idx="6">
                  <c:v>400</c:v>
                </c:pt>
                <c:pt idx="9">
                  <c:v>414</c:v>
                </c:pt>
                <c:pt idx="12">
                  <c:v>357</c:v>
                </c:pt>
              </c:numCache>
            </c:numRef>
          </c:val>
          <c:extLst xmlns:c16r2="http://schemas.microsoft.com/office/drawing/2015/06/chart">
            <c:ext xmlns:c16="http://schemas.microsoft.com/office/drawing/2014/chart" uri="{C3380CC4-5D6E-409C-BE32-E72D297353CC}">
              <c16:uniqueId val="{00000007-3276-46CC-A1B2-BF596A99CF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2753</c:v>
                </c:pt>
                <c:pt idx="3">
                  <c:v>2615</c:v>
                </c:pt>
                <c:pt idx="6">
                  <c:v>2092</c:v>
                </c:pt>
                <c:pt idx="9">
                  <c:v>1987</c:v>
                </c:pt>
                <c:pt idx="12">
                  <c:v>1978</c:v>
                </c:pt>
              </c:numCache>
            </c:numRef>
          </c:val>
          <c:extLst xmlns:c16r2="http://schemas.microsoft.com/office/drawing/2015/06/chart">
            <c:ext xmlns:c16="http://schemas.microsoft.com/office/drawing/2014/chart" uri="{C3380CC4-5D6E-409C-BE32-E72D297353CC}">
              <c16:uniqueId val="{00000008-3276-46CC-A1B2-BF596A99CF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47</c:v>
                </c:pt>
                <c:pt idx="3">
                  <c:v>1487</c:v>
                </c:pt>
                <c:pt idx="6">
                  <c:v>1226</c:v>
                </c:pt>
                <c:pt idx="9">
                  <c:v>5088</c:v>
                </c:pt>
                <c:pt idx="12">
                  <c:v>148</c:v>
                </c:pt>
              </c:numCache>
            </c:numRef>
          </c:val>
          <c:extLst xmlns:c16r2="http://schemas.microsoft.com/office/drawing/2015/06/chart">
            <c:ext xmlns:c16="http://schemas.microsoft.com/office/drawing/2014/chart" uri="{C3380CC4-5D6E-409C-BE32-E72D297353CC}">
              <c16:uniqueId val="{00000009-3276-46CC-A1B2-BF596A99CF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1992</c:v>
                </c:pt>
                <c:pt idx="3">
                  <c:v>1748</c:v>
                </c:pt>
                <c:pt idx="6">
                  <c:v>2622</c:v>
                </c:pt>
                <c:pt idx="9">
                  <c:v>3631</c:v>
                </c:pt>
                <c:pt idx="12">
                  <c:v>6650</c:v>
                </c:pt>
              </c:numCache>
            </c:numRef>
          </c:val>
          <c:extLst xmlns:c16r2="http://schemas.microsoft.com/office/drawing/2015/06/chart">
            <c:ext xmlns:c16="http://schemas.microsoft.com/office/drawing/2014/chart" uri="{C3380CC4-5D6E-409C-BE32-E72D297353CC}">
              <c16:uniqueId val="{0000000A-3276-46CC-A1B2-BF596A99CFD4}"/>
            </c:ext>
          </c:extLst>
        </c:ser>
        <c:dLbls>
          <c:showLegendKey val="0"/>
          <c:showVal val="0"/>
          <c:showCatName val="0"/>
          <c:showSerName val="0"/>
          <c:showPercent val="0"/>
          <c:showBubbleSize val="0"/>
        </c:dLbls>
        <c:gapWidth val="100"/>
        <c:overlap val="100"/>
        <c:axId val="402139792"/>
        <c:axId val="40214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3569</c:v>
                </c:pt>
                <c:pt idx="11">
                  <c:v>#N/A</c:v>
                </c:pt>
                <c:pt idx="12">
                  <c:v>#N/A</c:v>
                </c:pt>
                <c:pt idx="13">
                  <c:v>1838</c:v>
                </c:pt>
                <c:pt idx="14">
                  <c:v>#N/A</c:v>
                </c:pt>
              </c:numCache>
            </c:numRef>
          </c:val>
          <c:smooth val="0"/>
          <c:extLst xmlns:c16r2="http://schemas.microsoft.com/office/drawing/2015/06/chart">
            <c:ext xmlns:c16="http://schemas.microsoft.com/office/drawing/2014/chart" uri="{C3380CC4-5D6E-409C-BE32-E72D297353CC}">
              <c16:uniqueId val="{0000000B-3276-46CC-A1B2-BF596A99CFD4}"/>
            </c:ext>
          </c:extLst>
        </c:ser>
        <c:dLbls>
          <c:showLegendKey val="0"/>
          <c:showVal val="0"/>
          <c:showCatName val="0"/>
          <c:showSerName val="0"/>
          <c:showPercent val="0"/>
          <c:showBubbleSize val="0"/>
        </c:dLbls>
        <c:marker val="1"/>
        <c:smooth val="0"/>
        <c:axId val="402139792"/>
        <c:axId val="402140176"/>
      </c:lineChart>
      <c:catAx>
        <c:axId val="40213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140176"/>
        <c:crosses val="autoZero"/>
        <c:auto val="1"/>
        <c:lblAlgn val="ctr"/>
        <c:lblOffset val="100"/>
        <c:tickLblSkip val="1"/>
        <c:tickMarkSkip val="1"/>
        <c:noMultiLvlLbl val="0"/>
      </c:catAx>
      <c:valAx>
        <c:axId val="40214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13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1594</c:v>
                </c:pt>
                <c:pt idx="1">
                  <c:v>1406</c:v>
                </c:pt>
                <c:pt idx="2">
                  <c:v>1265</c:v>
                </c:pt>
              </c:numCache>
            </c:numRef>
          </c:val>
          <c:extLst xmlns:c16r2="http://schemas.microsoft.com/office/drawing/2015/06/chart">
            <c:ext xmlns:c16="http://schemas.microsoft.com/office/drawing/2014/chart" uri="{C3380CC4-5D6E-409C-BE32-E72D297353CC}">
              <c16:uniqueId val="{00000000-8F5B-4A11-AC1F-F442133174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1-8F5B-4A11-AC1F-F442133174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837</c:v>
                </c:pt>
                <c:pt idx="1">
                  <c:v>814</c:v>
                </c:pt>
                <c:pt idx="2">
                  <c:v>681</c:v>
                </c:pt>
              </c:numCache>
            </c:numRef>
          </c:val>
          <c:extLst xmlns:c16r2="http://schemas.microsoft.com/office/drawing/2015/06/chart">
            <c:ext xmlns:c16="http://schemas.microsoft.com/office/drawing/2014/chart" uri="{C3380CC4-5D6E-409C-BE32-E72D297353CC}">
              <c16:uniqueId val="{00000002-8F5B-4A11-AC1F-F442133174A5}"/>
            </c:ext>
          </c:extLst>
        </c:ser>
        <c:dLbls>
          <c:showLegendKey val="0"/>
          <c:showVal val="0"/>
          <c:showCatName val="0"/>
          <c:showSerName val="0"/>
          <c:showPercent val="0"/>
          <c:showBubbleSize val="0"/>
        </c:dLbls>
        <c:gapWidth val="120"/>
        <c:overlap val="100"/>
        <c:axId val="389130456"/>
        <c:axId val="391649224"/>
      </c:barChart>
      <c:catAx>
        <c:axId val="38913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649224"/>
        <c:crosses val="autoZero"/>
        <c:auto val="1"/>
        <c:lblAlgn val="ctr"/>
        <c:lblOffset val="100"/>
        <c:tickLblSkip val="1"/>
        <c:tickMarkSkip val="1"/>
        <c:noMultiLvlLbl val="0"/>
      </c:catAx>
      <c:valAx>
        <c:axId val="391649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913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16-4F70-AB16-970E19701F5A}"/>
                </c:ext>
                <c:ext xmlns:c15="http://schemas.microsoft.com/office/drawing/2012/chart" uri="{CE6537A1-D6FC-4f65-9D91-7224C49458BB}">
                  <c15:dlblFieldTable>
                    <c15:dlblFTEntry>
                      <c15:txfldGUID>{144F62E3-12A9-412D-B093-0588E5C57737}</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16-4F70-AB16-970E19701F5A}"/>
                </c:ext>
                <c:ext xmlns:c15="http://schemas.microsoft.com/office/drawing/2012/chart" uri="{CE6537A1-D6FC-4f65-9D91-7224C49458BB}">
                  <c15:dlblFieldTable>
                    <c15:dlblFTEntry>
                      <c15:txfldGUID>{57A6BE7B-E074-4BE5-BC55-805031366C4A}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16-4F70-AB16-970E19701F5A}"/>
                </c:ext>
                <c:ext xmlns:c15="http://schemas.microsoft.com/office/drawing/2012/chart" uri="{CE6537A1-D6FC-4f65-9D91-7224C49458BB}">
                  <c15:dlblFieldTable>
                    <c15:dlblFTEntry>
                      <c15:txfldGUID>{C31B8403-1B35-4CF6-9B7C-D40C52DDE95D}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16-4F70-AB16-970E19701F5A}"/>
                </c:ext>
                <c:ext xmlns:c15="http://schemas.microsoft.com/office/drawing/2012/chart" uri="{CE6537A1-D6FC-4f65-9D91-7224C49458BB}">
                  <c15:dlblFieldTable>
                    <c15:dlblFTEntry>
                      <c15:txfldGUID>{3DEADDC2-513C-402F-B7D0-14C0EFCAD441}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16-4F70-AB16-970E19701F5A}"/>
                </c:ext>
                <c:ext xmlns:c15="http://schemas.microsoft.com/office/drawing/2012/chart" uri="{CE6537A1-D6FC-4f65-9D91-7224C49458BB}">
                  <c15:dlblFieldTable>
                    <c15:dlblFTEntry>
                      <c15:txfldGUID>{F12F8F23-5D7B-4F59-9842-C3FC0719E2F0}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16-4F70-AB16-970E19701F5A}"/>
                </c:ext>
                <c:ext xmlns:c15="http://schemas.microsoft.com/office/drawing/2012/chart" uri="{CE6537A1-D6FC-4f65-9D91-7224C49458BB}">
                  <c15:dlblFieldTable>
                    <c15:dlblFTEntry>
                      <c15:txfldGUID>{7536CC0B-D602-4313-834A-76A21402DFAD}</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16-4F70-AB16-970E19701F5A}"/>
                </c:ext>
                <c:ext xmlns:c15="http://schemas.microsoft.com/office/drawing/2012/chart" uri="{CE6537A1-D6FC-4f65-9D91-7224C49458BB}">
                  <c15:dlblFieldTable>
                    <c15:dlblFTEntry>
                      <c15:txfldGUID>{A22AE249-EEA1-4109-AE4D-C4CC6D7D69BD}</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16-4F70-AB16-970E19701F5A}"/>
                </c:ext>
                <c:ext xmlns:c15="http://schemas.microsoft.com/office/drawing/2012/chart" uri="{CE6537A1-D6FC-4f65-9D91-7224C49458BB}">
                  <c15:layout/>
                  <c15:dlblFieldTable>
                    <c15:dlblFTEntry>
                      <c15:txfldGUID>{547CFF1B-A0BC-4F91-98E8-9537CEB1AD35}</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16-4F70-AB16-970E19701F5A}"/>
                </c:ext>
                <c:ext xmlns:c15="http://schemas.microsoft.com/office/drawing/2012/chart" uri="{CE6537A1-D6FC-4f65-9D91-7224C49458BB}">
                  <c15:layout/>
                  <c15:dlblFieldTable>
                    <c15:dlblFTEntry>
                      <c15:txfldGUID>{A1FC2D93-A683-4C69-9FDC-3B691EAF9515}</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60.5</c:v>
                </c:pt>
                <c:pt idx="16">
                  <c:v>62.2</c:v>
                </c:pt>
                <c:pt idx="24">
                  <c:v>63.7</c:v>
                </c:pt>
                <c:pt idx="32">
                  <c:v>65.599999999999994</c:v>
                </c:pt>
              </c:numCache>
            </c:numRef>
          </c:xVal>
          <c:yVal>
            <c:numRef>
              <c:f>公会計指標分析・財政指標組合せ分析表!$BP$51:$DC$51</c:f>
              <c:numCache>
                <c:formatCode>#,##0.0;"▲ "#,##0.0</c:formatCode>
                <c:ptCount val="40"/>
                <c:pt idx="24">
                  <c:v>74.599999999999994</c:v>
                </c:pt>
                <c:pt idx="32">
                  <c:v>38.9</c:v>
                </c:pt>
              </c:numCache>
            </c:numRef>
          </c:yVal>
          <c:smooth val="0"/>
          <c:extLst xmlns:c16r2="http://schemas.microsoft.com/office/drawing/2015/06/chart">
            <c:ext xmlns:c16="http://schemas.microsoft.com/office/drawing/2014/chart" uri="{C3380CC4-5D6E-409C-BE32-E72D297353CC}">
              <c16:uniqueId val="{00000009-FF16-4F70-AB16-970E19701F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16-4F70-AB16-970E19701F5A}"/>
                </c:ext>
                <c:ext xmlns:c15="http://schemas.microsoft.com/office/drawing/2012/chart" uri="{CE6537A1-D6FC-4f65-9D91-7224C49458BB}">
                  <c15:layout/>
                  <c15:dlblFieldTable>
                    <c15:dlblFTEntry>
                      <c15:txfldGUID>{6EDCC301-11DE-409B-9D0C-87EF1F81232C}</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16-4F70-AB16-970E19701F5A}"/>
                </c:ext>
                <c:ext xmlns:c15="http://schemas.microsoft.com/office/drawing/2012/chart" uri="{CE6537A1-D6FC-4f65-9D91-7224C49458BB}">
                  <c15:dlblFieldTable>
                    <c15:dlblFTEntry>
                      <c15:txfldGUID>{32FD1E85-2721-4875-97B4-C221BFA512C5}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16-4F70-AB16-970E19701F5A}"/>
                </c:ext>
                <c:ext xmlns:c15="http://schemas.microsoft.com/office/drawing/2012/chart" uri="{CE6537A1-D6FC-4f65-9D91-7224C49458BB}">
                  <c15:dlblFieldTable>
                    <c15:dlblFTEntry>
                      <c15:txfldGUID>{70A865D8-EA33-4B5D-BA01-63DB2E763410}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16-4F70-AB16-970E19701F5A}"/>
                </c:ext>
                <c:ext xmlns:c15="http://schemas.microsoft.com/office/drawing/2012/chart" uri="{CE6537A1-D6FC-4f65-9D91-7224C49458BB}">
                  <c15:dlblFieldTable>
                    <c15:dlblFTEntry>
                      <c15:txfldGUID>{1E6FEB12-8C56-4579-AEAF-BEE65301C003}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16-4F70-AB16-970E19701F5A}"/>
                </c:ext>
                <c:ext xmlns:c15="http://schemas.microsoft.com/office/drawing/2012/chart" uri="{CE6537A1-D6FC-4f65-9D91-7224C49458BB}">
                  <c15:dlblFieldTable>
                    <c15:dlblFTEntry>
                      <c15:txfldGUID>{9B06BF82-0CE1-4368-9958-EC16A3D6C536}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16-4F70-AB16-970E19701F5A}"/>
                </c:ext>
                <c:ext xmlns:c15="http://schemas.microsoft.com/office/drawing/2012/chart" uri="{CE6537A1-D6FC-4f65-9D91-7224C49458BB}">
                  <c15:layout/>
                  <c15:dlblFieldTable>
                    <c15:dlblFTEntry>
                      <c15:txfldGUID>{6BD4284D-1CEE-4A0B-BA73-952EDA6DFC12}</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16-4F70-AB16-970E19701F5A}"/>
                </c:ext>
                <c:ext xmlns:c15="http://schemas.microsoft.com/office/drawing/2012/chart" uri="{CE6537A1-D6FC-4f65-9D91-7224C49458BB}">
                  <c15:layout/>
                  <c15:dlblFieldTable>
                    <c15:dlblFTEntry>
                      <c15:txfldGUID>{E4DD3917-8CC4-4D8C-9D41-B6DF0AC471C1}</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16-4F70-AB16-970E19701F5A}"/>
                </c:ext>
                <c:ext xmlns:c15="http://schemas.microsoft.com/office/drawing/2012/chart" uri="{CE6537A1-D6FC-4f65-9D91-7224C49458BB}">
                  <c15:layout/>
                  <c15:dlblFieldTable>
                    <c15:dlblFTEntry>
                      <c15:txfldGUID>{A49B947A-556A-4326-AA73-1610E1EC9229}</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16-4F70-AB16-970E19701F5A}"/>
                </c:ext>
                <c:ext xmlns:c15="http://schemas.microsoft.com/office/drawing/2012/chart" uri="{CE6537A1-D6FC-4f65-9D91-7224C49458BB}">
                  <c15:layout/>
                  <c15:dlblFieldTable>
                    <c15:dlblFTEntry>
                      <c15:txfldGUID>{08979592-8F94-4428-A08B-3519755531B0}</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64.2</c:v>
                </c:pt>
                <c:pt idx="24">
                  <c:v>62</c:v>
                </c:pt>
                <c:pt idx="32">
                  <c:v>63.1</c:v>
                </c:pt>
              </c:numCache>
            </c:numRef>
          </c:xVal>
          <c:yVal>
            <c:numRef>
              <c:f>公会計指標分析・財政指標組合せ分析表!$BP$55:$DC$55</c:f>
              <c:numCache>
                <c:formatCode>#,##0.0;"▲ "#,##0.0</c:formatCode>
                <c:ptCount val="40"/>
                <c:pt idx="0">
                  <c:v>19.8</c:v>
                </c:pt>
                <c:pt idx="8">
                  <c:v>20</c:v>
                </c:pt>
                <c:pt idx="16">
                  <c:v>32.4</c:v>
                </c:pt>
                <c:pt idx="24">
                  <c:v>8.5</c:v>
                </c:pt>
                <c:pt idx="32">
                  <c:v>0</c:v>
                </c:pt>
              </c:numCache>
            </c:numRef>
          </c:yVal>
          <c:smooth val="0"/>
          <c:extLst xmlns:c16r2="http://schemas.microsoft.com/office/drawing/2015/06/chart">
            <c:ext xmlns:c16="http://schemas.microsoft.com/office/drawing/2014/chart" uri="{C3380CC4-5D6E-409C-BE32-E72D297353CC}">
              <c16:uniqueId val="{00000013-FF16-4F70-AB16-970E19701F5A}"/>
            </c:ext>
          </c:extLst>
        </c:ser>
        <c:dLbls>
          <c:showLegendKey val="0"/>
          <c:showVal val="1"/>
          <c:showCatName val="0"/>
          <c:showSerName val="0"/>
          <c:showPercent val="0"/>
          <c:showBubbleSize val="0"/>
        </c:dLbls>
        <c:axId val="397506328"/>
        <c:axId val="397586808"/>
      </c:scatterChart>
      <c:valAx>
        <c:axId val="397506328"/>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586808"/>
        <c:crosses val="autoZero"/>
        <c:crossBetween val="midCat"/>
      </c:valAx>
      <c:valAx>
        <c:axId val="397586808"/>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750632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13-47FA-841F-89C8B54D0A4C}"/>
                </c:ext>
                <c:ext xmlns:c15="http://schemas.microsoft.com/office/drawing/2012/chart" uri="{CE6537A1-D6FC-4f65-9D91-7224C49458BB}">
                  <c15:dlblFieldTable>
                    <c15:dlblFTEntry>
                      <c15:txfldGUID>{6AB32AE1-F1AE-44E4-9626-935FF2634484}</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13-47FA-841F-89C8B54D0A4C}"/>
                </c:ext>
                <c:ext xmlns:c15="http://schemas.microsoft.com/office/drawing/2012/chart" uri="{CE6537A1-D6FC-4f65-9D91-7224C49458BB}">
                  <c15:dlblFieldTable>
                    <c15:dlblFTEntry>
                      <c15:txfldGUID>{B00642ED-C5B2-4352-9E0A-A084E0734415}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13-47FA-841F-89C8B54D0A4C}"/>
                </c:ext>
                <c:ext xmlns:c15="http://schemas.microsoft.com/office/drawing/2012/chart" uri="{CE6537A1-D6FC-4f65-9D91-7224C49458BB}">
                  <c15:dlblFieldTable>
                    <c15:dlblFTEntry>
                      <c15:txfldGUID>{869F8CDB-573D-431E-9A6D-DA368F1661AE}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13-47FA-841F-89C8B54D0A4C}"/>
                </c:ext>
                <c:ext xmlns:c15="http://schemas.microsoft.com/office/drawing/2012/chart" uri="{CE6537A1-D6FC-4f65-9D91-7224C49458BB}">
                  <c15:dlblFieldTable>
                    <c15:dlblFTEntry>
                      <c15:txfldGUID>{3A6B90C6-6AA6-4423-99A1-1F57A54EB364}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13-47FA-841F-89C8B54D0A4C}"/>
                </c:ext>
                <c:ext xmlns:c15="http://schemas.microsoft.com/office/drawing/2012/chart" uri="{CE6537A1-D6FC-4f65-9D91-7224C49458BB}">
                  <c15:dlblFieldTable>
                    <c15:dlblFTEntry>
                      <c15:txfldGUID>{0B65F0A5-9772-4CED-88F9-0B14110AAB8D}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13-47FA-841F-89C8B54D0A4C}"/>
                </c:ext>
                <c:ext xmlns:c15="http://schemas.microsoft.com/office/drawing/2012/chart" uri="{CE6537A1-D6FC-4f65-9D91-7224C49458BB}">
                  <c15:dlblFieldTable>
                    <c15:dlblFTEntry>
                      <c15:txfldGUID>{2047D6BE-CBD7-48C8-9933-468551094A5C}</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13-47FA-841F-89C8B54D0A4C}"/>
                </c:ext>
                <c:ext xmlns:c15="http://schemas.microsoft.com/office/drawing/2012/chart" uri="{CE6537A1-D6FC-4f65-9D91-7224C49458BB}">
                  <c15:dlblFieldTable>
                    <c15:dlblFTEntry>
                      <c15:txfldGUID>{A51D05DA-2426-41B6-999D-807CEC664E1D}</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13-47FA-841F-89C8B54D0A4C}"/>
                </c:ext>
                <c:ext xmlns:c15="http://schemas.microsoft.com/office/drawing/2012/chart" uri="{CE6537A1-D6FC-4f65-9D91-7224C49458BB}">
                  <c15:layout/>
                  <c15:dlblFieldTable>
                    <c15:dlblFTEntry>
                      <c15:txfldGUID>{9D4ED900-F6B2-40D0-9CF9-668D8A907E7F}</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13-47FA-841F-89C8B54D0A4C}"/>
                </c:ext>
                <c:ext xmlns:c15="http://schemas.microsoft.com/office/drawing/2012/chart" uri="{CE6537A1-D6FC-4f65-9D91-7224C49458BB}">
                  <c15:layout/>
                  <c15:dlblFieldTable>
                    <c15:dlblFTEntry>
                      <c15:txfldGUID>{486DB0D2-BBA2-407A-A010-FB5DE364C580}</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2.1</c:v>
                </c:pt>
                <c:pt idx="16">
                  <c:v>1.8</c:v>
                </c:pt>
                <c:pt idx="24">
                  <c:v>1.8</c:v>
                </c:pt>
                <c:pt idx="32">
                  <c:v>1.7</c:v>
                </c:pt>
              </c:numCache>
            </c:numRef>
          </c:xVal>
          <c:yVal>
            <c:numRef>
              <c:f>公会計指標分析・財政指標組合せ分析表!$BP$73:$DC$73</c:f>
              <c:numCache>
                <c:formatCode>#,##0.0;"▲ "#,##0.0</c:formatCode>
                <c:ptCount val="40"/>
                <c:pt idx="24">
                  <c:v>74.599999999999994</c:v>
                </c:pt>
                <c:pt idx="32">
                  <c:v>38.9</c:v>
                </c:pt>
              </c:numCache>
            </c:numRef>
          </c:yVal>
          <c:smooth val="0"/>
          <c:extLst xmlns:c16r2="http://schemas.microsoft.com/office/drawing/2015/06/chart">
            <c:ext xmlns:c16="http://schemas.microsoft.com/office/drawing/2014/chart" uri="{C3380CC4-5D6E-409C-BE32-E72D297353CC}">
              <c16:uniqueId val="{00000009-3A13-47FA-841F-89C8B54D0A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21246147871059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13-47FA-841F-89C8B54D0A4C}"/>
                </c:ext>
                <c:ext xmlns:c15="http://schemas.microsoft.com/office/drawing/2012/chart" uri="{CE6537A1-D6FC-4f65-9D91-7224C49458BB}">
                  <c15:layout/>
                  <c15:dlblFieldTable>
                    <c15:dlblFTEntry>
                      <c15:txfldGUID>{1E914CF4-538B-44F1-A410-6EA3B7B01DFB}</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13-47FA-841F-89C8B54D0A4C}"/>
                </c:ext>
                <c:ext xmlns:c15="http://schemas.microsoft.com/office/drawing/2012/chart" uri="{CE6537A1-D6FC-4f65-9D91-7224C49458BB}">
                  <c15:dlblFieldTable>
                    <c15:dlblFTEntry>
                      <c15:txfldGUID>{65D08571-9BC7-41DE-B583-4A1F6DCB1517}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13-47FA-841F-89C8B54D0A4C}"/>
                </c:ext>
                <c:ext xmlns:c15="http://schemas.microsoft.com/office/drawing/2012/chart" uri="{CE6537A1-D6FC-4f65-9D91-7224C49458BB}">
                  <c15:dlblFieldTable>
                    <c15:dlblFTEntry>
                      <c15:txfldGUID>{90179252-2905-4B0B-8458-9CADD1354AC5}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13-47FA-841F-89C8B54D0A4C}"/>
                </c:ext>
                <c:ext xmlns:c15="http://schemas.microsoft.com/office/drawing/2012/chart" uri="{CE6537A1-D6FC-4f65-9D91-7224C49458BB}">
                  <c15:dlblFieldTable>
                    <c15:dlblFTEntry>
                      <c15:txfldGUID>{AC78B477-CA9C-447F-BED4-0E2D04B00B62}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13-47FA-841F-89C8B54D0A4C}"/>
                </c:ext>
                <c:ext xmlns:c15="http://schemas.microsoft.com/office/drawing/2012/chart" uri="{CE6537A1-D6FC-4f65-9D91-7224C49458BB}">
                  <c15:dlblFieldTable>
                    <c15:dlblFTEntry>
                      <c15:txfldGUID>{4A7870DD-764A-4209-9A02-361B796390CD}</c15:txfldGUID>
                      <c15:f>#REF!</c15:f>
                      <c15:dlblFieldTableCache>
                        <c:ptCount val="1"/>
                        <c:pt idx="0">
                          <c:v>#REF!</c:v>
                        </c:pt>
                      </c15:dlblFieldTableCache>
                    </c15:dlblFTEntry>
                  </c15:dlblFieldTable>
                  <c15:showDataLabelsRange val="0"/>
                </c:ext>
              </c:extLst>
            </c:dLbl>
            <c:dLbl>
              <c:idx val="8"/>
              <c:layout>
                <c:manualLayout>
                  <c:x val="0"/>
                  <c:y val="1.821246147871062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13-47FA-841F-89C8B54D0A4C}"/>
                </c:ext>
                <c:ext xmlns:c15="http://schemas.microsoft.com/office/drawing/2012/chart" uri="{CE6537A1-D6FC-4f65-9D91-7224C49458BB}">
                  <c15:layout/>
                  <c15:dlblFieldTable>
                    <c15:dlblFTEntry>
                      <c15:txfldGUID>{C66AFB37-13E6-4281-B002-10B86CE16068}</c15:txfldGUID>
                      <c15:f>公会計指標分析・財政指標組合せ分析表!$BX$72</c15:f>
                      <c15:dlblFieldTableCache>
                        <c:ptCount val="1"/>
                        <c:pt idx="0">
                          <c:v>R01</c:v>
                        </c:pt>
                      </c15:dlblFieldTableCache>
                    </c15:dlblFTEntry>
                  </c15:dlblFieldTable>
                  <c15:showDataLabelsRange val="0"/>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13-47FA-841F-89C8B54D0A4C}"/>
                </c:ext>
                <c:ext xmlns:c15="http://schemas.microsoft.com/office/drawing/2012/chart" uri="{CE6537A1-D6FC-4f65-9D91-7224C49458BB}">
                  <c15:layout/>
                  <c15:dlblFieldTable>
                    <c15:dlblFTEntry>
                      <c15:txfldGUID>{D98DCDEC-99C5-4553-B893-7AF3D0713F7D}</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13-47FA-841F-89C8B54D0A4C}"/>
                </c:ext>
                <c:ext xmlns:c15="http://schemas.microsoft.com/office/drawing/2012/chart" uri="{CE6537A1-D6FC-4f65-9D91-7224C49458BB}">
                  <c15:layout/>
                  <c15:dlblFieldTable>
                    <c15:dlblFTEntry>
                      <c15:txfldGUID>{FA7041CC-ED7B-4602-936F-7DAC1B0C565A}</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13-47FA-841F-89C8B54D0A4C}"/>
                </c:ext>
                <c:ext xmlns:c15="http://schemas.microsoft.com/office/drawing/2012/chart" uri="{CE6537A1-D6FC-4f65-9D91-7224C49458BB}">
                  <c15:layout/>
                  <c15:dlblFieldTable>
                    <c15:dlblFTEntry>
                      <c15:txfldGUID>{5C8683DC-BE65-4BF0-B424-81B0CFE85653}</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9.5</c:v>
                </c:pt>
                <c:pt idx="24">
                  <c:v>8.1999999999999993</c:v>
                </c:pt>
                <c:pt idx="32">
                  <c:v>8.4</c:v>
                </c:pt>
              </c:numCache>
            </c:numRef>
          </c:xVal>
          <c:yVal>
            <c:numRef>
              <c:f>公会計指標分析・財政指標組合せ分析表!$BP$77:$DC$77</c:f>
              <c:numCache>
                <c:formatCode>#,##0.0;"▲ "#,##0.0</c:formatCode>
                <c:ptCount val="40"/>
                <c:pt idx="0">
                  <c:v>19.8</c:v>
                </c:pt>
                <c:pt idx="8">
                  <c:v>20</c:v>
                </c:pt>
                <c:pt idx="16">
                  <c:v>32.4</c:v>
                </c:pt>
                <c:pt idx="24">
                  <c:v>8.5</c:v>
                </c:pt>
                <c:pt idx="32">
                  <c:v>0</c:v>
                </c:pt>
              </c:numCache>
            </c:numRef>
          </c:yVal>
          <c:smooth val="0"/>
          <c:extLst xmlns:c16r2="http://schemas.microsoft.com/office/drawing/2015/06/chart">
            <c:ext xmlns:c16="http://schemas.microsoft.com/office/drawing/2014/chart" uri="{C3380CC4-5D6E-409C-BE32-E72D297353CC}">
              <c16:uniqueId val="{00000013-3A13-47FA-841F-89C8B54D0A4C}"/>
            </c:ext>
          </c:extLst>
        </c:ser>
        <c:dLbls>
          <c:showLegendKey val="0"/>
          <c:showVal val="1"/>
          <c:showCatName val="0"/>
          <c:showSerName val="0"/>
          <c:showPercent val="0"/>
          <c:showBubbleSize val="0"/>
        </c:dLbls>
        <c:axId val="397612928"/>
        <c:axId val="400842800"/>
      </c:scatterChart>
      <c:valAx>
        <c:axId val="397612928"/>
        <c:scaling>
          <c:orientation val="maxMin"/>
          <c:max val="1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842800"/>
        <c:crosses val="autoZero"/>
        <c:crossBetween val="midCat"/>
      </c:valAx>
      <c:valAx>
        <c:axId val="40084280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761292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CED29AF7-CDD4-4767-9A4F-90E6D584CA84}"/>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A130A9FC-9BDB-42AC-AEA2-071C05668498}"/>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CEBBD723-18F5-41F1-A855-626B55A87882}"/>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16CD2FFF-FE3A-4543-98BB-1C2AC67ACEC4}"/>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2711E6C2-57F9-4D8E-AC60-065CAE1E160C}"/>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86CA9CA6-7629-4221-8E6E-194D25BA2EA6}"/>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CA855048-1968-4FE7-8068-2335F0C23F6C}"/>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9206C3AD-CA29-4A91-8B78-B24E3756F591}"/>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A0E732CF-5FC9-4620-BDA0-A42973F6EB7B}"/>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B898D6D5-301D-498A-801B-1A7A081C1CBE}"/>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904702C7-19E1-48EA-860F-EC742BCB330D}"/>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7E3FAAD8-467D-477D-AD8D-7BA9BEC4B61F}"/>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B353204D-6CB9-40AC-BDCD-9BDEE2939162}"/>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E3DE71E3-601E-4866-8FC6-752D1A599359}"/>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F79FA0EB-82F3-4651-B913-4C568347A82A}"/>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83D72ACD-E005-4BC6-825F-4F909C98BB50}"/>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8B2CE968-CCCD-4EEF-B5E6-7F95A321377C}"/>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BC428464-FE66-4062-A4FE-DB50B7EA4694}"/>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8A9B4770-12A6-41D9-8BBE-0EC1018EBD91}"/>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D6C435D6-4959-442B-B6D5-84EA5E32E984}"/>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B82E5ABE-2983-44E1-BA3A-A3D40575C8C6}"/>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2038A9FA-407F-40E2-9571-3F306029B1F0}"/>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3BC09E24-62B5-4D35-BFD4-0D496EFC98BA}"/>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755C4046-9696-4D49-A691-575DBC601E5C}"/>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6E328FB1-041E-48DE-97EC-F236FA846E25}"/>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DD5DA07-8809-4C33-AE95-F19A9362A8F2}"/>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BE8A3697-FEF8-46EB-B124-C93B2BD8C639}"/>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9AA78933-E068-4354-9B3A-826F3CE3F125}"/>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D00A0BA6-0DDB-4A04-9AB6-212D873FDD73}"/>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59CBE3BB-6A2C-4AB5-B37F-97858A8D5B29}"/>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E3675214-4357-4BDC-8CCD-62146A90A4A5}"/>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BA90A0A5-7034-4A7D-8240-DA8A9DFF2B4B}"/>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CBD6A6FA-F846-41BC-BF96-0B8071405556}"/>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 xmlns:a16="http://schemas.microsoft.com/office/drawing/2014/main" id="{2E94D50C-F69D-4B64-AE4D-6CB8A26EBD71}"/>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F2E659C5-FB62-4794-A56D-E8523F26C974}"/>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82AEF6B7-5274-4B7E-8D16-4B4B6EC4F7DA}"/>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8D574C29-049A-42CA-8167-B9EA8D0021CB}"/>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7AC856AC-BF90-4496-B9D4-3B126867A520}"/>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1648D152-44AE-4713-9413-10BB5E0C250E}"/>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FBF3987A-0C8E-4300-883B-DC048CB3F81D}"/>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4E201082-F785-40F8-A169-21E3F89A1CEC}"/>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17B522EB-A82C-4196-8B96-BBFEE6C75B4F}"/>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9555EBC5-8D02-4683-9218-C94FA923CAC9}"/>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FD28F0BC-EA97-44F9-98D6-A1BCC1079504}"/>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B6CC59C9-9C77-480F-811C-EEE6B258CB35}"/>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8787C7B0-B43A-4A79-B42F-BD23E7FFF1C5}"/>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41BF8A9-69B4-4A2E-9741-14439605F71D}"/>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工業団地を有し、立地企業からの税収により類似団体を上回っている。</a:t>
          </a:r>
        </a:p>
        <a:p>
          <a:r>
            <a:rPr kumimoji="1" lang="ja-JP" altLang="en-US" sz="1300">
              <a:latin typeface="ＭＳ Ｐゴシック" panose="020B0600070205080204" pitchFamily="50" charset="-128"/>
              <a:ea typeface="ＭＳ Ｐゴシック" panose="020B0600070205080204" pitchFamily="50" charset="-128"/>
            </a:rPr>
            <a:t>景気の影響を受けやすいが、平成２７年度から横ばいの傾向となっている。</a:t>
          </a:r>
        </a:p>
        <a:p>
          <a:r>
            <a:rPr kumimoji="1" lang="ja-JP" altLang="en-US" sz="1300">
              <a:latin typeface="ＭＳ Ｐゴシック" panose="020B0600070205080204" pitchFamily="50" charset="-128"/>
              <a:ea typeface="ＭＳ Ｐゴシック" panose="020B0600070205080204" pitchFamily="50" charset="-128"/>
            </a:rPr>
            <a:t>令和４年度単年度財政力指数が０．９９８だったため、令和３年度から０．０２下がっている。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E7BD808E-8790-4EDF-9F0E-7DA76967DE91}"/>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 xmlns:a16="http://schemas.microsoft.com/office/drawing/2014/main" id="{886E5B0D-B92F-4956-B3C7-6DA0406DC50B}"/>
            </a:ext>
          </a:extLst>
        </xdr:cNvPr>
        <xdr:cNvCxnSpPr/>
      </xdr:nvCxnSpPr>
      <xdr:spPr>
        <a:xfrm>
          <a:off x="704850" y="7454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 xmlns:a16="http://schemas.microsoft.com/office/drawing/2014/main" id="{34556C1F-907A-4482-8DCC-D40B7A59E487}"/>
            </a:ext>
          </a:extLst>
        </xdr:cNvPr>
        <xdr:cNvSpPr txBox="1"/>
      </xdr:nvSpPr>
      <xdr:spPr>
        <a:xfrm>
          <a:off x="0" y="731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 xmlns:a16="http://schemas.microsoft.com/office/drawing/2014/main" id="{A273B6C1-6F0E-4E7F-85FB-A309258C0D7D}"/>
            </a:ext>
          </a:extLst>
        </xdr:cNvPr>
        <xdr:cNvCxnSpPr/>
      </xdr:nvCxnSpPr>
      <xdr:spPr>
        <a:xfrm>
          <a:off x="704850" y="7172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 xmlns:a16="http://schemas.microsoft.com/office/drawing/2014/main" id="{2C7C4466-B19B-4207-BB9D-030036531154}"/>
            </a:ext>
          </a:extLst>
        </xdr:cNvPr>
        <xdr:cNvSpPr txBox="1"/>
      </xdr:nvSpPr>
      <xdr:spPr>
        <a:xfrm>
          <a:off x="0" y="70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 xmlns:a16="http://schemas.microsoft.com/office/drawing/2014/main" id="{AF9B474D-B268-4411-826E-25E31BE8FEB0}"/>
            </a:ext>
          </a:extLst>
        </xdr:cNvPr>
        <xdr:cNvCxnSpPr/>
      </xdr:nvCxnSpPr>
      <xdr:spPr>
        <a:xfrm>
          <a:off x="704850" y="68834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 xmlns:a16="http://schemas.microsoft.com/office/drawing/2014/main" id="{2A3659DF-1F9A-43CA-93B8-FBBE954B1469}"/>
            </a:ext>
          </a:extLst>
        </xdr:cNvPr>
        <xdr:cNvSpPr txBox="1"/>
      </xdr:nvSpPr>
      <xdr:spPr>
        <a:xfrm>
          <a:off x="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 xmlns:a16="http://schemas.microsoft.com/office/drawing/2014/main" id="{B7806AA2-E591-4726-8FBE-ECC10D3C91E7}"/>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 xmlns:a16="http://schemas.microsoft.com/office/drawing/2014/main" id="{4D12345E-F873-478C-97CB-3A381B715887}"/>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 xmlns:a16="http://schemas.microsoft.com/office/drawing/2014/main" id="{2CE2DAE0-509A-4A3A-98E4-8C7D825352CA}"/>
            </a:ext>
          </a:extLst>
        </xdr:cNvPr>
        <xdr:cNvCxnSpPr/>
      </xdr:nvCxnSpPr>
      <xdr:spPr>
        <a:xfrm>
          <a:off x="704850" y="6311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 xmlns:a16="http://schemas.microsoft.com/office/drawing/2014/main" id="{4380C299-7AE1-4829-B3DA-1A721DD484EE}"/>
            </a:ext>
          </a:extLst>
        </xdr:cNvPr>
        <xdr:cNvSpPr txBox="1"/>
      </xdr:nvSpPr>
      <xdr:spPr>
        <a:xfrm>
          <a:off x="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 xmlns:a16="http://schemas.microsoft.com/office/drawing/2014/main" id="{7551E780-2000-448C-A766-4AAC7BD6E8C0}"/>
            </a:ext>
          </a:extLst>
        </xdr:cNvPr>
        <xdr:cNvCxnSpPr/>
      </xdr:nvCxnSpPr>
      <xdr:spPr>
        <a:xfrm>
          <a:off x="704850" y="6029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 xmlns:a16="http://schemas.microsoft.com/office/drawing/2014/main" id="{AF4DC6EB-744B-45D7-B0E1-5055FE4382E7}"/>
            </a:ext>
          </a:extLst>
        </xdr:cNvPr>
        <xdr:cNvSpPr txBox="1"/>
      </xdr:nvSpPr>
      <xdr:spPr>
        <a:xfrm>
          <a:off x="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 xmlns:a16="http://schemas.microsoft.com/office/drawing/2014/main" id="{43141AD6-D7AE-4221-96B3-48CC7B3C9C03}"/>
            </a:ext>
          </a:extLst>
        </xdr:cNvPr>
        <xdr:cNvCxnSpPr/>
      </xdr:nvCxnSpPr>
      <xdr:spPr>
        <a:xfrm>
          <a:off x="704850" y="57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 xmlns:a16="http://schemas.microsoft.com/office/drawing/2014/main" id="{D6D71219-51E6-4A22-95BA-C6690B1404A3}"/>
            </a:ext>
          </a:extLst>
        </xdr:cNvPr>
        <xdr:cNvSpPr txBox="1"/>
      </xdr:nvSpPr>
      <xdr:spPr>
        <a:xfrm>
          <a:off x="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 xmlns:a16="http://schemas.microsoft.com/office/drawing/2014/main" id="{75BCD883-E163-48CF-8041-F27124F9853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 xmlns:a16="http://schemas.microsoft.com/office/drawing/2014/main" id="{516B3FB1-B467-4C54-A0BC-CB1819D4D7B7}"/>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 xmlns:a16="http://schemas.microsoft.com/office/drawing/2014/main" id="{68050E6C-4A77-48DD-AAD1-B5FC1CAD6238}"/>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 xmlns:a16="http://schemas.microsoft.com/office/drawing/2014/main" id="{6AB0866F-EA58-4A6F-9111-1CB1D0D5F986}"/>
            </a:ext>
          </a:extLst>
        </xdr:cNvPr>
        <xdr:cNvCxnSpPr/>
      </xdr:nvCxnSpPr>
      <xdr:spPr>
        <a:xfrm flipV="1">
          <a:off x="4514850" y="5915025"/>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 xmlns:a16="http://schemas.microsoft.com/office/drawing/2014/main" id="{678083F4-8A05-45FE-9A4E-261666765550}"/>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 xmlns:a16="http://schemas.microsoft.com/office/drawing/2014/main" id="{79ECE9D8-DA71-409E-9A0C-2333E581EBA5}"/>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 xmlns:a16="http://schemas.microsoft.com/office/drawing/2014/main" id="{8677ECD9-CDFC-40BB-BD01-624BCC4983B3}"/>
            </a:ext>
          </a:extLst>
        </xdr:cNvPr>
        <xdr:cNvSpPr txBox="1"/>
      </xdr:nvSpPr>
      <xdr:spPr>
        <a:xfrm>
          <a:off x="4581525"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 xmlns:a16="http://schemas.microsoft.com/office/drawing/2014/main" id="{C8203D06-66DF-4A23-B4D0-9D80D61709B8}"/>
            </a:ext>
          </a:extLst>
        </xdr:cNvPr>
        <xdr:cNvCxnSpPr/>
      </xdr:nvCxnSpPr>
      <xdr:spPr>
        <a:xfrm>
          <a:off x="4429125" y="5915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167746</xdr:rowOff>
    </xdr:from>
    <xdr:to>
      <xdr:col>23</xdr:col>
      <xdr:colOff>133350</xdr:colOff>
      <xdr:row>40</xdr:row>
      <xdr:rowOff>16404</xdr:rowOff>
    </xdr:to>
    <xdr:cxnSp macro="">
      <xdr:nvCxnSpPr>
        <xdr:cNvPr id="72" name="直線コネクタ 71">
          <a:extLst>
            <a:ext uri="{FF2B5EF4-FFF2-40B4-BE49-F238E27FC236}">
              <a16:creationId xmlns="" xmlns:a16="http://schemas.microsoft.com/office/drawing/2014/main" id="{503A244E-A4B5-4093-A43A-421C83454D75}"/>
            </a:ext>
          </a:extLst>
        </xdr:cNvPr>
        <xdr:cNvCxnSpPr/>
      </xdr:nvCxnSpPr>
      <xdr:spPr>
        <a:xfrm>
          <a:off x="3752850" y="6479646"/>
          <a:ext cx="762000" cy="1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 xmlns:a16="http://schemas.microsoft.com/office/drawing/2014/main" id="{CBE7A245-6F00-4B92-944A-D61ECB71169D}"/>
            </a:ext>
          </a:extLst>
        </xdr:cNvPr>
        <xdr:cNvSpPr txBox="1"/>
      </xdr:nvSpPr>
      <xdr:spPr>
        <a:xfrm>
          <a:off x="4581525" y="6965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 xmlns:a16="http://schemas.microsoft.com/office/drawing/2014/main" id="{11F818C9-1BBA-437A-BD24-F91F092C5D8F}"/>
            </a:ext>
          </a:extLst>
        </xdr:cNvPr>
        <xdr:cNvSpPr/>
      </xdr:nvSpPr>
      <xdr:spPr>
        <a:xfrm>
          <a:off x="4467225" y="6990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147638</xdr:rowOff>
    </xdr:from>
    <xdr:to>
      <xdr:col>19</xdr:col>
      <xdr:colOff>133350</xdr:colOff>
      <xdr:row>39</xdr:row>
      <xdr:rowOff>167746</xdr:rowOff>
    </xdr:to>
    <xdr:cxnSp macro="">
      <xdr:nvCxnSpPr>
        <xdr:cNvPr id="75" name="直線コネクタ 74">
          <a:extLst>
            <a:ext uri="{FF2B5EF4-FFF2-40B4-BE49-F238E27FC236}">
              <a16:creationId xmlns="" xmlns:a16="http://schemas.microsoft.com/office/drawing/2014/main" id="{80C59815-06B7-49BB-83D4-7FDA47533CF5}"/>
            </a:ext>
          </a:extLst>
        </xdr:cNvPr>
        <xdr:cNvCxnSpPr/>
      </xdr:nvCxnSpPr>
      <xdr:spPr>
        <a:xfrm>
          <a:off x="2943225" y="6459538"/>
          <a:ext cx="809625"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 xmlns:a16="http://schemas.microsoft.com/office/drawing/2014/main" id="{8193A477-9081-4E8A-BAEC-C3FC503AF051}"/>
            </a:ext>
          </a:extLst>
        </xdr:cNvPr>
        <xdr:cNvSpPr/>
      </xdr:nvSpPr>
      <xdr:spPr>
        <a:xfrm>
          <a:off x="3705225" y="69738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 xmlns:a16="http://schemas.microsoft.com/office/drawing/2014/main" id="{122588E3-3506-4646-B88B-3E947CF9E4BE}"/>
            </a:ext>
          </a:extLst>
        </xdr:cNvPr>
        <xdr:cNvSpPr txBox="1"/>
      </xdr:nvSpPr>
      <xdr:spPr>
        <a:xfrm>
          <a:off x="3409950" y="706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147638</xdr:rowOff>
    </xdr:from>
    <xdr:to>
      <xdr:col>15</xdr:col>
      <xdr:colOff>82550</xdr:colOff>
      <xdr:row>39</xdr:row>
      <xdr:rowOff>157692</xdr:rowOff>
    </xdr:to>
    <xdr:cxnSp macro="">
      <xdr:nvCxnSpPr>
        <xdr:cNvPr id="78" name="直線コネクタ 77">
          <a:extLst>
            <a:ext uri="{FF2B5EF4-FFF2-40B4-BE49-F238E27FC236}">
              <a16:creationId xmlns="" xmlns:a16="http://schemas.microsoft.com/office/drawing/2014/main" id="{F35C0C39-771E-4C66-8C24-A9BE12E9A7E6}"/>
            </a:ext>
          </a:extLst>
        </xdr:cNvPr>
        <xdr:cNvCxnSpPr/>
      </xdr:nvCxnSpPr>
      <xdr:spPr>
        <a:xfrm flipV="1">
          <a:off x="2124075" y="6459538"/>
          <a:ext cx="819150" cy="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9" name="フローチャート: 判断 78">
          <a:extLst>
            <a:ext uri="{FF2B5EF4-FFF2-40B4-BE49-F238E27FC236}">
              <a16:creationId xmlns="" xmlns:a16="http://schemas.microsoft.com/office/drawing/2014/main" id="{97700EE6-AD85-477B-9029-2BFBA7853B76}"/>
            </a:ext>
          </a:extLst>
        </xdr:cNvPr>
        <xdr:cNvSpPr/>
      </xdr:nvSpPr>
      <xdr:spPr>
        <a:xfrm>
          <a:off x="2886075" y="70844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80" name="テキスト ボックス 79">
          <a:extLst>
            <a:ext uri="{FF2B5EF4-FFF2-40B4-BE49-F238E27FC236}">
              <a16:creationId xmlns="" xmlns:a16="http://schemas.microsoft.com/office/drawing/2014/main" id="{8B10175C-47D4-431F-BD94-A72CE99ABF8F}"/>
            </a:ext>
          </a:extLst>
        </xdr:cNvPr>
        <xdr:cNvSpPr txBox="1"/>
      </xdr:nvSpPr>
      <xdr:spPr>
        <a:xfrm>
          <a:off x="2600325" y="7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167746</xdr:rowOff>
    </xdr:to>
    <xdr:cxnSp macro="">
      <xdr:nvCxnSpPr>
        <xdr:cNvPr id="81" name="直線コネクタ 80">
          <a:extLst>
            <a:ext uri="{FF2B5EF4-FFF2-40B4-BE49-F238E27FC236}">
              <a16:creationId xmlns="" xmlns:a16="http://schemas.microsoft.com/office/drawing/2014/main" id="{0F375015-D3BD-40A8-9163-E807D9F14FA9}"/>
            </a:ext>
          </a:extLst>
        </xdr:cNvPr>
        <xdr:cNvCxnSpPr/>
      </xdr:nvCxnSpPr>
      <xdr:spPr>
        <a:xfrm flipV="1">
          <a:off x="1333500" y="6475942"/>
          <a:ext cx="790575"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82" name="フローチャート: 判断 81">
          <a:extLst>
            <a:ext uri="{FF2B5EF4-FFF2-40B4-BE49-F238E27FC236}">
              <a16:creationId xmlns="" xmlns:a16="http://schemas.microsoft.com/office/drawing/2014/main" id="{ECAA563D-933B-4C14-9E10-89C6CF2B4E33}"/>
            </a:ext>
          </a:extLst>
        </xdr:cNvPr>
        <xdr:cNvSpPr/>
      </xdr:nvSpPr>
      <xdr:spPr>
        <a:xfrm>
          <a:off x="2095500" y="7064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3" name="テキスト ボックス 82">
          <a:extLst>
            <a:ext uri="{FF2B5EF4-FFF2-40B4-BE49-F238E27FC236}">
              <a16:creationId xmlns="" xmlns:a16="http://schemas.microsoft.com/office/drawing/2014/main" id="{D577417C-A34E-48FC-8C9B-B74792613FD1}"/>
            </a:ext>
          </a:extLst>
        </xdr:cNvPr>
        <xdr:cNvSpPr txBox="1"/>
      </xdr:nvSpPr>
      <xdr:spPr>
        <a:xfrm>
          <a:off x="1781175"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4" name="フローチャート: 判断 83">
          <a:extLst>
            <a:ext uri="{FF2B5EF4-FFF2-40B4-BE49-F238E27FC236}">
              <a16:creationId xmlns="" xmlns:a16="http://schemas.microsoft.com/office/drawing/2014/main" id="{F5D5BC26-6D64-40E0-99F1-3B0FF75DE31B}"/>
            </a:ext>
          </a:extLst>
        </xdr:cNvPr>
        <xdr:cNvSpPr/>
      </xdr:nvSpPr>
      <xdr:spPr>
        <a:xfrm>
          <a:off x="1285875" y="70643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5" name="テキスト ボックス 84">
          <a:extLst>
            <a:ext uri="{FF2B5EF4-FFF2-40B4-BE49-F238E27FC236}">
              <a16:creationId xmlns="" xmlns:a16="http://schemas.microsoft.com/office/drawing/2014/main" id="{3C126135-6AC4-4821-ADA8-641B7FC9D043}"/>
            </a:ext>
          </a:extLst>
        </xdr:cNvPr>
        <xdr:cNvSpPr txBox="1"/>
      </xdr:nvSpPr>
      <xdr:spPr>
        <a:xfrm>
          <a:off x="97155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40389291-C524-4C39-957A-CFE0EF3FC463}"/>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E1F1594D-EB6F-4C91-903B-D3032AC0C715}"/>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D7FF47-4C23-4EBF-AE17-1F9F0F0F468A}"/>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FD8B0C3E-BE29-4366-B8B1-C9800D1F4880}"/>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 xmlns:a16="http://schemas.microsoft.com/office/drawing/2014/main" id="{14158AEB-9778-4A85-9A77-9E66152ACEBE}"/>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137054</xdr:rowOff>
    </xdr:from>
    <xdr:to>
      <xdr:col>23</xdr:col>
      <xdr:colOff>184150</xdr:colOff>
      <xdr:row>40</xdr:row>
      <xdr:rowOff>67204</xdr:rowOff>
    </xdr:to>
    <xdr:sp macro="" textlink="">
      <xdr:nvSpPr>
        <xdr:cNvPr id="91" name="楕円 90">
          <a:extLst>
            <a:ext uri="{FF2B5EF4-FFF2-40B4-BE49-F238E27FC236}">
              <a16:creationId xmlns="" xmlns:a16="http://schemas.microsoft.com/office/drawing/2014/main" id="{AF6ED92F-BFE2-4486-88AF-B7C79EA843DD}"/>
            </a:ext>
          </a:extLst>
        </xdr:cNvPr>
        <xdr:cNvSpPr/>
      </xdr:nvSpPr>
      <xdr:spPr>
        <a:xfrm>
          <a:off x="4467225" y="645530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153581</xdr:rowOff>
    </xdr:from>
    <xdr:ext cx="762000" cy="259045"/>
    <xdr:sp macro="" textlink="">
      <xdr:nvSpPr>
        <xdr:cNvPr id="92" name="財政力該当値テキスト">
          <a:extLst>
            <a:ext uri="{FF2B5EF4-FFF2-40B4-BE49-F238E27FC236}">
              <a16:creationId xmlns="" xmlns:a16="http://schemas.microsoft.com/office/drawing/2014/main" id="{5632ABAF-0CFE-4C3A-9C06-1630BC929E82}"/>
            </a:ext>
          </a:extLst>
        </xdr:cNvPr>
        <xdr:cNvSpPr txBox="1"/>
      </xdr:nvSpPr>
      <xdr:spPr>
        <a:xfrm>
          <a:off x="4581525" y="630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116946</xdr:rowOff>
    </xdr:from>
    <xdr:to>
      <xdr:col>19</xdr:col>
      <xdr:colOff>184150</xdr:colOff>
      <xdr:row>40</xdr:row>
      <xdr:rowOff>47096</xdr:rowOff>
    </xdr:to>
    <xdr:sp macro="" textlink="">
      <xdr:nvSpPr>
        <xdr:cNvPr id="93" name="楕円 92">
          <a:extLst>
            <a:ext uri="{FF2B5EF4-FFF2-40B4-BE49-F238E27FC236}">
              <a16:creationId xmlns="" xmlns:a16="http://schemas.microsoft.com/office/drawing/2014/main" id="{082CB41B-140E-4013-9DF0-7B784DC989CA}"/>
            </a:ext>
          </a:extLst>
        </xdr:cNvPr>
        <xdr:cNvSpPr/>
      </xdr:nvSpPr>
      <xdr:spPr>
        <a:xfrm>
          <a:off x="3705225" y="64320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57273</xdr:rowOff>
    </xdr:from>
    <xdr:ext cx="736600" cy="259045"/>
    <xdr:sp macro="" textlink="">
      <xdr:nvSpPr>
        <xdr:cNvPr id="94" name="テキスト ボックス 93">
          <a:extLst>
            <a:ext uri="{FF2B5EF4-FFF2-40B4-BE49-F238E27FC236}">
              <a16:creationId xmlns="" xmlns:a16="http://schemas.microsoft.com/office/drawing/2014/main" id="{95EF9BA8-9F8B-4800-A77C-4AC24484E5A4}"/>
            </a:ext>
          </a:extLst>
        </xdr:cNvPr>
        <xdr:cNvSpPr txBox="1"/>
      </xdr:nvSpPr>
      <xdr:spPr>
        <a:xfrm>
          <a:off x="3409950" y="621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96838</xdr:rowOff>
    </xdr:from>
    <xdr:to>
      <xdr:col>15</xdr:col>
      <xdr:colOff>133350</xdr:colOff>
      <xdr:row>40</xdr:row>
      <xdr:rowOff>26988</xdr:rowOff>
    </xdr:to>
    <xdr:sp macro="" textlink="">
      <xdr:nvSpPr>
        <xdr:cNvPr id="95" name="楕円 94">
          <a:extLst>
            <a:ext uri="{FF2B5EF4-FFF2-40B4-BE49-F238E27FC236}">
              <a16:creationId xmlns="" xmlns:a16="http://schemas.microsoft.com/office/drawing/2014/main" id="{EC55A515-EFB5-43BE-A26B-5F8438C1B303}"/>
            </a:ext>
          </a:extLst>
        </xdr:cNvPr>
        <xdr:cNvSpPr/>
      </xdr:nvSpPr>
      <xdr:spPr>
        <a:xfrm>
          <a:off x="2886075" y="6411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37165</xdr:rowOff>
    </xdr:from>
    <xdr:ext cx="762000" cy="259045"/>
    <xdr:sp macro="" textlink="">
      <xdr:nvSpPr>
        <xdr:cNvPr id="96" name="テキスト ボックス 95">
          <a:extLst>
            <a:ext uri="{FF2B5EF4-FFF2-40B4-BE49-F238E27FC236}">
              <a16:creationId xmlns="" xmlns:a16="http://schemas.microsoft.com/office/drawing/2014/main" id="{7E0CF277-76E1-4912-9B9B-F2E07ECFCCF0}"/>
            </a:ext>
          </a:extLst>
        </xdr:cNvPr>
        <xdr:cNvSpPr txBox="1"/>
      </xdr:nvSpPr>
      <xdr:spPr>
        <a:xfrm>
          <a:off x="2600325"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7" name="楕円 96">
          <a:extLst>
            <a:ext uri="{FF2B5EF4-FFF2-40B4-BE49-F238E27FC236}">
              <a16:creationId xmlns="" xmlns:a16="http://schemas.microsoft.com/office/drawing/2014/main" id="{0A4A26CC-082A-4679-AEB3-4102DB1E1833}"/>
            </a:ext>
          </a:extLst>
        </xdr:cNvPr>
        <xdr:cNvSpPr/>
      </xdr:nvSpPr>
      <xdr:spPr>
        <a:xfrm>
          <a:off x="2095500" y="64187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8" name="テキスト ボックス 97">
          <a:extLst>
            <a:ext uri="{FF2B5EF4-FFF2-40B4-BE49-F238E27FC236}">
              <a16:creationId xmlns="" xmlns:a16="http://schemas.microsoft.com/office/drawing/2014/main" id="{C9785440-6FB9-4C09-87C6-76B07CEEEB1E}"/>
            </a:ext>
          </a:extLst>
        </xdr:cNvPr>
        <xdr:cNvSpPr txBox="1"/>
      </xdr:nvSpPr>
      <xdr:spPr>
        <a:xfrm>
          <a:off x="1781175" y="620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116946</xdr:rowOff>
    </xdr:from>
    <xdr:to>
      <xdr:col>7</xdr:col>
      <xdr:colOff>31750</xdr:colOff>
      <xdr:row>40</xdr:row>
      <xdr:rowOff>47096</xdr:rowOff>
    </xdr:to>
    <xdr:sp macro="" textlink="">
      <xdr:nvSpPr>
        <xdr:cNvPr id="99" name="楕円 98">
          <a:extLst>
            <a:ext uri="{FF2B5EF4-FFF2-40B4-BE49-F238E27FC236}">
              <a16:creationId xmlns="" xmlns:a16="http://schemas.microsoft.com/office/drawing/2014/main" id="{DACEDC93-1F86-4E93-B089-0DFA5F892BFC}"/>
            </a:ext>
          </a:extLst>
        </xdr:cNvPr>
        <xdr:cNvSpPr/>
      </xdr:nvSpPr>
      <xdr:spPr>
        <a:xfrm>
          <a:off x="1285875" y="64320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57273</xdr:rowOff>
    </xdr:from>
    <xdr:ext cx="762000" cy="259045"/>
    <xdr:sp macro="" textlink="">
      <xdr:nvSpPr>
        <xdr:cNvPr id="100" name="テキスト ボックス 99">
          <a:extLst>
            <a:ext uri="{FF2B5EF4-FFF2-40B4-BE49-F238E27FC236}">
              <a16:creationId xmlns="" xmlns:a16="http://schemas.microsoft.com/office/drawing/2014/main" id="{13A74DA0-92F9-433C-AE4D-C61416440467}"/>
            </a:ext>
          </a:extLst>
        </xdr:cNvPr>
        <xdr:cNvSpPr txBox="1"/>
      </xdr:nvSpPr>
      <xdr:spPr>
        <a:xfrm>
          <a:off x="971550" y="6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 xmlns:a16="http://schemas.microsoft.com/office/drawing/2014/main" id="{6795A90E-58A7-4E3B-8958-ECE4B9E92E92}"/>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 xmlns:a16="http://schemas.microsoft.com/office/drawing/2014/main" id="{0AF31335-9279-4095-83C9-DD8E862A4BD2}"/>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 xmlns:a16="http://schemas.microsoft.com/office/drawing/2014/main" id="{C8665E14-26C6-4449-AB96-0D1FE2FCF0B1}"/>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 xmlns:a16="http://schemas.microsoft.com/office/drawing/2014/main" id="{C3F7060C-5803-48C9-85AD-2A555B6FEB5D}"/>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 xmlns:a16="http://schemas.microsoft.com/office/drawing/2014/main" id="{2827CC9B-4CD6-4835-BEED-F2399FCAED50}"/>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 xmlns:a16="http://schemas.microsoft.com/office/drawing/2014/main" id="{21C400B8-A69A-49B6-8590-D3DA5C0CFA06}"/>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 xmlns:a16="http://schemas.microsoft.com/office/drawing/2014/main" id="{A759051C-4D9E-4EA3-AA4F-3DD13119DCF9}"/>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 xmlns:a16="http://schemas.microsoft.com/office/drawing/2014/main" id="{8D56C297-DC4E-4493-902C-031714F4D9B9}"/>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 xmlns:a16="http://schemas.microsoft.com/office/drawing/2014/main" id="{E95248AC-1452-4AA3-B0DF-5A91369053F5}"/>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 xmlns:a16="http://schemas.microsoft.com/office/drawing/2014/main" id="{B8BAEEED-1925-40E2-88E2-C31C8329AFA9}"/>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 xmlns:a16="http://schemas.microsoft.com/office/drawing/2014/main" id="{9B067730-22ED-4B75-A9BC-10ECBB328720}"/>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 xmlns:a16="http://schemas.microsoft.com/office/drawing/2014/main" id="{B224B34A-E1BE-4785-AFD8-3288EB43CD29}"/>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 xmlns:a16="http://schemas.microsoft.com/office/drawing/2014/main" id="{40353600-37E5-4686-B444-72BC0243C77F}"/>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歳出では地方債の償還が進み公債費が減少したものの、物価高騰の影響により光熱水費を主とした経常的な物件費の上昇や、歳入で普通交付税が減少したことにより、令和３年度より２．５％悪化している。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 xmlns:a16="http://schemas.microsoft.com/office/drawing/2014/main" id="{55C32D88-94F3-46D2-AF67-1CC52CDD3F00}"/>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 xmlns:a16="http://schemas.microsoft.com/office/drawing/2014/main" id="{194CF918-13C2-4D68-B82E-D2EF56795BB0}"/>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 xmlns:a16="http://schemas.microsoft.com/office/drawing/2014/main" id="{7B1712B2-DF8A-4549-A7EE-662567AB4910}"/>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 xmlns:a16="http://schemas.microsoft.com/office/drawing/2014/main" id="{C15127C1-4503-4C1F-9ECA-2DA52BDC702B}"/>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 xmlns:a16="http://schemas.microsoft.com/office/drawing/2014/main" id="{5F12EABD-C2B5-4C1D-A7CA-70CF6BF82BEF}"/>
            </a:ext>
          </a:extLst>
        </xdr:cNvPr>
        <xdr:cNvSpPr txBox="1"/>
      </xdr:nvSpPr>
      <xdr:spPr>
        <a:xfrm>
          <a:off x="0"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 xmlns:a16="http://schemas.microsoft.com/office/drawing/2014/main" id="{2DD2D48A-5C24-415C-9F2C-53B776790021}"/>
            </a:ext>
          </a:extLst>
        </xdr:cNvPr>
        <xdr:cNvCxnSpPr/>
      </xdr:nvCxnSpPr>
      <xdr:spPr>
        <a:xfrm>
          <a:off x="704850"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 xmlns:a16="http://schemas.microsoft.com/office/drawing/2014/main" id="{931F3C5C-5806-4CAB-B918-C0CD644A8325}"/>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 xmlns:a16="http://schemas.microsoft.com/office/drawing/2014/main" id="{CD38B26C-04ED-4D75-9E9A-F74CBE0B10B5}"/>
            </a:ext>
          </a:extLst>
        </xdr:cNvPr>
        <xdr:cNvCxnSpPr/>
      </xdr:nvCxnSpPr>
      <xdr:spPr>
        <a:xfrm>
          <a:off x="704850"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 xmlns:a16="http://schemas.microsoft.com/office/drawing/2014/main" id="{831162E9-BBF5-45CA-8C1D-9AD25212D076}"/>
            </a:ext>
          </a:extLst>
        </xdr:cNvPr>
        <xdr:cNvSpPr txBox="1"/>
      </xdr:nvSpPr>
      <xdr:spPr>
        <a:xfrm>
          <a:off x="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 xmlns:a16="http://schemas.microsoft.com/office/drawing/2014/main" id="{6427DFA6-CC5F-4ADA-B0C8-D6140D1BBC0C}"/>
            </a:ext>
          </a:extLst>
        </xdr:cNvPr>
        <xdr:cNvCxnSpPr/>
      </xdr:nvCxnSpPr>
      <xdr:spPr>
        <a:xfrm>
          <a:off x="704850"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 xmlns:a16="http://schemas.microsoft.com/office/drawing/2014/main" id="{52FA26BC-3DB0-40F2-AF89-F32AF117BD3C}"/>
            </a:ext>
          </a:extLst>
        </xdr:cNvPr>
        <xdr:cNvSpPr txBox="1"/>
      </xdr:nvSpPr>
      <xdr:spPr>
        <a:xfrm>
          <a:off x="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9D845951-8217-4B5C-ADC2-13E4DA65B716}"/>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66E896B0-7545-42A8-ABD8-9B463A39F0A3}"/>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4E80FC97-A165-4431-A884-07A01A6103FA}"/>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 xmlns:a16="http://schemas.microsoft.com/office/drawing/2014/main" id="{A5FD9702-56BF-4D74-B4A6-BF526623842F}"/>
            </a:ext>
          </a:extLst>
        </xdr:cNvPr>
        <xdr:cNvCxnSpPr/>
      </xdr:nvCxnSpPr>
      <xdr:spPr>
        <a:xfrm flipV="1">
          <a:off x="4514850" y="9724771"/>
          <a:ext cx="0" cy="96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 xmlns:a16="http://schemas.microsoft.com/office/drawing/2014/main" id="{4B553668-4CBB-4BCB-98FB-7B3BE2C1E485}"/>
            </a:ext>
          </a:extLst>
        </xdr:cNvPr>
        <xdr:cNvSpPr txBox="1"/>
      </xdr:nvSpPr>
      <xdr:spPr>
        <a:xfrm>
          <a:off x="4581525"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 xmlns:a16="http://schemas.microsoft.com/office/drawing/2014/main" id="{355CF563-0A73-4AE2-95A6-DDBD03CD588D}"/>
            </a:ext>
          </a:extLst>
        </xdr:cNvPr>
        <xdr:cNvCxnSpPr/>
      </xdr:nvCxnSpPr>
      <xdr:spPr>
        <a:xfrm>
          <a:off x="4429125" y="106890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 xmlns:a16="http://schemas.microsoft.com/office/drawing/2014/main" id="{764507BE-3619-4156-AA3A-14B6EE74F3CF}"/>
            </a:ext>
          </a:extLst>
        </xdr:cNvPr>
        <xdr:cNvSpPr txBox="1"/>
      </xdr:nvSpPr>
      <xdr:spPr>
        <a:xfrm>
          <a:off x="4581525" y="948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 xmlns:a16="http://schemas.microsoft.com/office/drawing/2014/main" id="{BA4D995C-029C-4E41-A3AB-ECEBF2FD437C}"/>
            </a:ext>
          </a:extLst>
        </xdr:cNvPr>
        <xdr:cNvCxnSpPr/>
      </xdr:nvCxnSpPr>
      <xdr:spPr>
        <a:xfrm>
          <a:off x="4429125" y="97247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51816</xdr:rowOff>
    </xdr:from>
    <xdr:to>
      <xdr:col>23</xdr:col>
      <xdr:colOff>133350</xdr:colOff>
      <xdr:row>62</xdr:row>
      <xdr:rowOff>1016</xdr:rowOff>
    </xdr:to>
    <xdr:cxnSp macro="">
      <xdr:nvCxnSpPr>
        <xdr:cNvPr id="133" name="直線コネクタ 132">
          <a:extLst>
            <a:ext uri="{FF2B5EF4-FFF2-40B4-BE49-F238E27FC236}">
              <a16:creationId xmlns="" xmlns:a16="http://schemas.microsoft.com/office/drawing/2014/main" id="{3441D9CA-4384-495D-A21C-17DE33B56452}"/>
            </a:ext>
          </a:extLst>
        </xdr:cNvPr>
        <xdr:cNvCxnSpPr/>
      </xdr:nvCxnSpPr>
      <xdr:spPr>
        <a:xfrm>
          <a:off x="3752850" y="9926066"/>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 xmlns:a16="http://schemas.microsoft.com/office/drawing/2014/main" id="{88EDC804-6901-4466-8D9E-4A1443E11709}"/>
            </a:ext>
          </a:extLst>
        </xdr:cNvPr>
        <xdr:cNvSpPr txBox="1"/>
      </xdr:nvSpPr>
      <xdr:spPr>
        <a:xfrm>
          <a:off x="4581525" y="10199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 xmlns:a16="http://schemas.microsoft.com/office/drawing/2014/main" id="{5F508DFC-A8D2-488D-88E1-8E70B9FA9E99}"/>
            </a:ext>
          </a:extLst>
        </xdr:cNvPr>
        <xdr:cNvSpPr/>
      </xdr:nvSpPr>
      <xdr:spPr>
        <a:xfrm>
          <a:off x="4467225" y="102213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51816</xdr:rowOff>
    </xdr:to>
    <xdr:cxnSp macro="">
      <xdr:nvCxnSpPr>
        <xdr:cNvPr id="136" name="直線コネクタ 135">
          <a:extLst>
            <a:ext uri="{FF2B5EF4-FFF2-40B4-BE49-F238E27FC236}">
              <a16:creationId xmlns="" xmlns:a16="http://schemas.microsoft.com/office/drawing/2014/main" id="{13CE83C1-A79A-4BF7-ADBB-CE650D4A100F}"/>
            </a:ext>
          </a:extLst>
        </xdr:cNvPr>
        <xdr:cNvCxnSpPr/>
      </xdr:nvCxnSpPr>
      <xdr:spPr>
        <a:xfrm>
          <a:off x="2943225" y="9876155"/>
          <a:ext cx="80962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 xmlns:a16="http://schemas.microsoft.com/office/drawing/2014/main" id="{1F62B388-2ED1-41B4-B6F9-4825AFA1FE15}"/>
            </a:ext>
          </a:extLst>
        </xdr:cNvPr>
        <xdr:cNvSpPr/>
      </xdr:nvSpPr>
      <xdr:spPr>
        <a:xfrm>
          <a:off x="3705225" y="100877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 xmlns:a16="http://schemas.microsoft.com/office/drawing/2014/main" id="{218FFB71-731B-4170-8D92-DC78B161F05E}"/>
            </a:ext>
          </a:extLst>
        </xdr:cNvPr>
        <xdr:cNvSpPr txBox="1"/>
      </xdr:nvSpPr>
      <xdr:spPr>
        <a:xfrm>
          <a:off x="3409950" y="1018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51816</xdr:rowOff>
    </xdr:to>
    <xdr:cxnSp macro="">
      <xdr:nvCxnSpPr>
        <xdr:cNvPr id="139" name="直線コネクタ 138">
          <a:extLst>
            <a:ext uri="{FF2B5EF4-FFF2-40B4-BE49-F238E27FC236}">
              <a16:creationId xmlns="" xmlns:a16="http://schemas.microsoft.com/office/drawing/2014/main" id="{BFDD3A90-91A7-443D-8C65-CB7D046D082C}"/>
            </a:ext>
          </a:extLst>
        </xdr:cNvPr>
        <xdr:cNvCxnSpPr/>
      </xdr:nvCxnSpPr>
      <xdr:spPr>
        <a:xfrm flipV="1">
          <a:off x="2124075" y="9876155"/>
          <a:ext cx="81915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40" name="フローチャート: 判断 139">
          <a:extLst>
            <a:ext uri="{FF2B5EF4-FFF2-40B4-BE49-F238E27FC236}">
              <a16:creationId xmlns="" xmlns:a16="http://schemas.microsoft.com/office/drawing/2014/main" id="{6C5D8B83-3D7E-4429-B1B8-A513C44FE5F1}"/>
            </a:ext>
          </a:extLst>
        </xdr:cNvPr>
        <xdr:cNvSpPr/>
      </xdr:nvSpPr>
      <xdr:spPr>
        <a:xfrm>
          <a:off x="2886075" y="103564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1" name="テキスト ボックス 140">
          <a:extLst>
            <a:ext uri="{FF2B5EF4-FFF2-40B4-BE49-F238E27FC236}">
              <a16:creationId xmlns="" xmlns:a16="http://schemas.microsoft.com/office/drawing/2014/main" id="{8596C1AD-A063-4A78-AE4E-BB125ACD604C}"/>
            </a:ext>
          </a:extLst>
        </xdr:cNvPr>
        <xdr:cNvSpPr txBox="1"/>
      </xdr:nvSpPr>
      <xdr:spPr>
        <a:xfrm>
          <a:off x="2600325" y="1043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51816</xdr:rowOff>
    </xdr:from>
    <xdr:to>
      <xdr:col>11</xdr:col>
      <xdr:colOff>31750</xdr:colOff>
      <xdr:row>61</xdr:row>
      <xdr:rowOff>148336</xdr:rowOff>
    </xdr:to>
    <xdr:cxnSp macro="">
      <xdr:nvCxnSpPr>
        <xdr:cNvPr id="142" name="直線コネクタ 141">
          <a:extLst>
            <a:ext uri="{FF2B5EF4-FFF2-40B4-BE49-F238E27FC236}">
              <a16:creationId xmlns="" xmlns:a16="http://schemas.microsoft.com/office/drawing/2014/main" id="{16292EC5-B2B1-490F-8DF2-81ED827CC702}"/>
            </a:ext>
          </a:extLst>
        </xdr:cNvPr>
        <xdr:cNvCxnSpPr/>
      </xdr:nvCxnSpPr>
      <xdr:spPr>
        <a:xfrm flipV="1">
          <a:off x="1333500" y="9926066"/>
          <a:ext cx="790575"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3" name="フローチャート: 判断 142">
          <a:extLst>
            <a:ext uri="{FF2B5EF4-FFF2-40B4-BE49-F238E27FC236}">
              <a16:creationId xmlns="" xmlns:a16="http://schemas.microsoft.com/office/drawing/2014/main" id="{365026B4-6F4C-4341-9244-470D9636B2F1}"/>
            </a:ext>
          </a:extLst>
        </xdr:cNvPr>
        <xdr:cNvSpPr/>
      </xdr:nvSpPr>
      <xdr:spPr>
        <a:xfrm>
          <a:off x="2095500" y="103807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4" name="テキスト ボックス 143">
          <a:extLst>
            <a:ext uri="{FF2B5EF4-FFF2-40B4-BE49-F238E27FC236}">
              <a16:creationId xmlns="" xmlns:a16="http://schemas.microsoft.com/office/drawing/2014/main" id="{A799148E-1A18-4124-8424-BC23E780C20D}"/>
            </a:ext>
          </a:extLst>
        </xdr:cNvPr>
        <xdr:cNvSpPr txBox="1"/>
      </xdr:nvSpPr>
      <xdr:spPr>
        <a:xfrm>
          <a:off x="1781175" y="1047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45" name="フローチャート: 判断 144">
          <a:extLst>
            <a:ext uri="{FF2B5EF4-FFF2-40B4-BE49-F238E27FC236}">
              <a16:creationId xmlns="" xmlns:a16="http://schemas.microsoft.com/office/drawing/2014/main" id="{BF3EE96B-EB87-4275-A346-A5ABBF739030}"/>
            </a:ext>
          </a:extLst>
        </xdr:cNvPr>
        <xdr:cNvSpPr/>
      </xdr:nvSpPr>
      <xdr:spPr>
        <a:xfrm>
          <a:off x="1285875" y="1038872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46" name="テキスト ボックス 145">
          <a:extLst>
            <a:ext uri="{FF2B5EF4-FFF2-40B4-BE49-F238E27FC236}">
              <a16:creationId xmlns="" xmlns:a16="http://schemas.microsoft.com/office/drawing/2014/main" id="{C17DD66B-49BE-4B62-A8FE-9DAF11607CC5}"/>
            </a:ext>
          </a:extLst>
        </xdr:cNvPr>
        <xdr:cNvSpPr txBox="1"/>
      </xdr:nvSpPr>
      <xdr:spPr>
        <a:xfrm>
          <a:off x="971550" y="1046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D9E02A0C-B4E8-4A71-9D2D-5BD365C7772A}"/>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123DA632-0B93-487D-B8DB-D7B379BDA059}"/>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AF8FBED5-BD6A-448B-B672-ACB1A910F7FE}"/>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2053050-EF65-4CF2-9A16-9EB88AA70DEC}"/>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286B2F0A-0886-4714-93C2-44AC911B2A77}"/>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52" name="楕円 151">
          <a:extLst>
            <a:ext uri="{FF2B5EF4-FFF2-40B4-BE49-F238E27FC236}">
              <a16:creationId xmlns="" xmlns:a16="http://schemas.microsoft.com/office/drawing/2014/main" id="{4B3061E8-42A3-4A1A-88C3-1ED4AACE3515}"/>
            </a:ext>
          </a:extLst>
        </xdr:cNvPr>
        <xdr:cNvSpPr/>
      </xdr:nvSpPr>
      <xdr:spPr>
        <a:xfrm>
          <a:off x="4467225" y="100022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3" name="財政構造の弾力性該当値テキスト">
          <a:extLst>
            <a:ext uri="{FF2B5EF4-FFF2-40B4-BE49-F238E27FC236}">
              <a16:creationId xmlns="" xmlns:a16="http://schemas.microsoft.com/office/drawing/2014/main" id="{252135E4-41F3-4707-A706-3877A7FB8B44}"/>
            </a:ext>
          </a:extLst>
        </xdr:cNvPr>
        <xdr:cNvSpPr txBox="1"/>
      </xdr:nvSpPr>
      <xdr:spPr>
        <a:xfrm>
          <a:off x="4581525" y="985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4" name="楕円 153">
          <a:extLst>
            <a:ext uri="{FF2B5EF4-FFF2-40B4-BE49-F238E27FC236}">
              <a16:creationId xmlns="" xmlns:a16="http://schemas.microsoft.com/office/drawing/2014/main" id="{BAB350D1-2E44-431B-9323-C0D95AC6B2A3}"/>
            </a:ext>
          </a:extLst>
        </xdr:cNvPr>
        <xdr:cNvSpPr/>
      </xdr:nvSpPr>
      <xdr:spPr>
        <a:xfrm>
          <a:off x="3705225" y="98784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5" name="テキスト ボックス 154">
          <a:extLst>
            <a:ext uri="{FF2B5EF4-FFF2-40B4-BE49-F238E27FC236}">
              <a16:creationId xmlns="" xmlns:a16="http://schemas.microsoft.com/office/drawing/2014/main" id="{BA90A2C5-D42B-4E55-914B-34ABE257F268}"/>
            </a:ext>
          </a:extLst>
        </xdr:cNvPr>
        <xdr:cNvSpPr txBox="1"/>
      </xdr:nvSpPr>
      <xdr:spPr>
        <a:xfrm>
          <a:off x="3409950" y="966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6" name="楕円 155">
          <a:extLst>
            <a:ext uri="{FF2B5EF4-FFF2-40B4-BE49-F238E27FC236}">
              <a16:creationId xmlns="" xmlns:a16="http://schemas.microsoft.com/office/drawing/2014/main" id="{3B2D6F11-6409-4DC1-A753-A652290CC092}"/>
            </a:ext>
          </a:extLst>
        </xdr:cNvPr>
        <xdr:cNvSpPr/>
      </xdr:nvSpPr>
      <xdr:spPr>
        <a:xfrm>
          <a:off x="2886075" y="98380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7" name="テキスト ボックス 156">
          <a:extLst>
            <a:ext uri="{FF2B5EF4-FFF2-40B4-BE49-F238E27FC236}">
              <a16:creationId xmlns="" xmlns:a16="http://schemas.microsoft.com/office/drawing/2014/main" id="{1DFD0A1A-CE46-42FE-A0DD-7C917A7B2579}"/>
            </a:ext>
          </a:extLst>
        </xdr:cNvPr>
        <xdr:cNvSpPr txBox="1"/>
      </xdr:nvSpPr>
      <xdr:spPr>
        <a:xfrm>
          <a:off x="2600325" y="961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1016</xdr:rowOff>
    </xdr:from>
    <xdr:to>
      <xdr:col>11</xdr:col>
      <xdr:colOff>82550</xdr:colOff>
      <xdr:row>61</xdr:row>
      <xdr:rowOff>102616</xdr:rowOff>
    </xdr:to>
    <xdr:sp macro="" textlink="">
      <xdr:nvSpPr>
        <xdr:cNvPr id="158" name="楕円 157">
          <a:extLst>
            <a:ext uri="{FF2B5EF4-FFF2-40B4-BE49-F238E27FC236}">
              <a16:creationId xmlns="" xmlns:a16="http://schemas.microsoft.com/office/drawing/2014/main" id="{6827C3CB-24C9-4278-8BAD-4A0DC43BBEA6}"/>
            </a:ext>
          </a:extLst>
        </xdr:cNvPr>
        <xdr:cNvSpPr/>
      </xdr:nvSpPr>
      <xdr:spPr>
        <a:xfrm>
          <a:off x="2095500" y="98784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112793</xdr:rowOff>
    </xdr:from>
    <xdr:ext cx="762000" cy="259045"/>
    <xdr:sp macro="" textlink="">
      <xdr:nvSpPr>
        <xdr:cNvPr id="159" name="テキスト ボックス 158">
          <a:extLst>
            <a:ext uri="{FF2B5EF4-FFF2-40B4-BE49-F238E27FC236}">
              <a16:creationId xmlns="" xmlns:a16="http://schemas.microsoft.com/office/drawing/2014/main" id="{E8B8757E-9608-4ECA-B60B-B91DB01D47B0}"/>
            </a:ext>
          </a:extLst>
        </xdr:cNvPr>
        <xdr:cNvSpPr txBox="1"/>
      </xdr:nvSpPr>
      <xdr:spPr>
        <a:xfrm>
          <a:off x="1781175" y="966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60" name="楕円 159">
          <a:extLst>
            <a:ext uri="{FF2B5EF4-FFF2-40B4-BE49-F238E27FC236}">
              <a16:creationId xmlns="" xmlns:a16="http://schemas.microsoft.com/office/drawing/2014/main" id="{AC9A2979-C8E4-44A7-A9B1-A320B5436458}"/>
            </a:ext>
          </a:extLst>
        </xdr:cNvPr>
        <xdr:cNvSpPr/>
      </xdr:nvSpPr>
      <xdr:spPr>
        <a:xfrm>
          <a:off x="1285875" y="99749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61" name="テキスト ボックス 160">
          <a:extLst>
            <a:ext uri="{FF2B5EF4-FFF2-40B4-BE49-F238E27FC236}">
              <a16:creationId xmlns="" xmlns:a16="http://schemas.microsoft.com/office/drawing/2014/main" id="{7D19B5C2-FE08-401E-A178-9CBA5AB82ECD}"/>
            </a:ext>
          </a:extLst>
        </xdr:cNvPr>
        <xdr:cNvSpPr txBox="1"/>
      </xdr:nvSpPr>
      <xdr:spPr>
        <a:xfrm>
          <a:off x="971550" y="975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E342291D-A4E5-405C-BA26-3C4BDE092F32}"/>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2BA137A-2100-49DF-9902-61118D43A4BC}"/>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B9C0320C-B6BF-4D56-85D3-6153A5BB88AF}"/>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BD9C38FE-1098-40D4-8576-52D51F7C1E9C}"/>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76CF16D2-27F8-42A1-A28A-235E0B02D018}"/>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AD14981F-2606-425B-A4C5-62A5869EF808}"/>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BB2C8655-BA50-44AA-85C8-7A3E3BF7E6BD}"/>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184BAD07-0AA3-4BB5-8D62-77A37D843BC5}"/>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2BB8F10A-879C-44C9-93F3-81A41C71D1B0}"/>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57CCC4DF-061D-4E50-B5DA-0FF40BC3F38E}"/>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6208D12-EF58-486F-BEB0-19E3BD813BA9}"/>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53789318-93ED-4833-B012-C5D6499328BD}"/>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4D9D0BF8-2C6C-4F23-B5B9-F1F03239D592}"/>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人件費は令和３年度からほぼ横ばいの決算額であったが、物件費については光熱水費の高騰による施設全体の管理運営費の増により、令和３年度と比較して一人あたり１９，６９８円上昇している。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8D5AEC59-2DFE-4C63-9E9B-C2A29747B37F}"/>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7FCE8201-397A-43E3-8AF0-AC42594B26EF}"/>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AB39F23A-FDF4-4B79-8115-2FA5DD921F5E}"/>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 xmlns:a16="http://schemas.microsoft.com/office/drawing/2014/main" id="{F3FF9E88-ADD5-4B03-BCDB-53AF485C7911}"/>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 xmlns:a16="http://schemas.microsoft.com/office/drawing/2014/main" id="{BAB7DF31-65DF-4E6D-B896-F636F8689D9F}"/>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 xmlns:a16="http://schemas.microsoft.com/office/drawing/2014/main" id="{4737B08D-D8BE-412C-8618-373E6A36BC3F}"/>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 xmlns:a16="http://schemas.microsoft.com/office/drawing/2014/main" id="{494E7D90-42C1-4A08-967D-673ECCB2E3BA}"/>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 xmlns:a16="http://schemas.microsoft.com/office/drawing/2014/main" id="{F17DA054-FCD5-4D0F-A350-817558D63635}"/>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 xmlns:a16="http://schemas.microsoft.com/office/drawing/2014/main" id="{D0695AAB-A8E4-4790-B793-E04298FD18E7}"/>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 xmlns:a16="http://schemas.microsoft.com/office/drawing/2014/main" id="{B692B206-D984-4598-8894-41AEE231CAAC}"/>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 xmlns:a16="http://schemas.microsoft.com/office/drawing/2014/main" id="{5E608022-2286-403F-83D7-FB5385378B42}"/>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 xmlns:a16="http://schemas.microsoft.com/office/drawing/2014/main" id="{A28E56B2-69F2-4A07-842E-5B2331D1C7C3}"/>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 xmlns:a16="http://schemas.microsoft.com/office/drawing/2014/main" id="{AB2432A2-7F60-4553-AC8C-3ABFEC7E5606}"/>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 xmlns:a16="http://schemas.microsoft.com/office/drawing/2014/main" id="{1118B792-807F-4D81-895F-B7D12FA5FBB9}"/>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 xmlns:a16="http://schemas.microsoft.com/office/drawing/2014/main" id="{BA9FFEB9-0772-4883-B526-7A6AF5E37E55}"/>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 xmlns:a16="http://schemas.microsoft.com/office/drawing/2014/main" id="{D69A5A9D-0441-4E8F-B711-D4725D39A329}"/>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 xmlns:a16="http://schemas.microsoft.com/office/drawing/2014/main" id="{4C8140A2-01D1-46DE-AA15-D4AD5CA94C35}"/>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 xmlns:a16="http://schemas.microsoft.com/office/drawing/2014/main" id="{17FCB386-C8DB-4C81-B239-E84D7503A9E4}"/>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 xmlns:a16="http://schemas.microsoft.com/office/drawing/2014/main" id="{5CF7C050-BCD5-4C92-B655-6DFB419E472F}"/>
            </a:ext>
          </a:extLst>
        </xdr:cNvPr>
        <xdr:cNvCxnSpPr/>
      </xdr:nvCxnSpPr>
      <xdr:spPr>
        <a:xfrm flipV="1">
          <a:off x="4514850" y="13113280"/>
          <a:ext cx="0" cy="140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 xmlns:a16="http://schemas.microsoft.com/office/drawing/2014/main" id="{580006E1-7A2A-47EF-B748-3FE9730EE195}"/>
            </a:ext>
          </a:extLst>
        </xdr:cNvPr>
        <xdr:cNvSpPr txBox="1"/>
      </xdr:nvSpPr>
      <xdr:spPr>
        <a:xfrm>
          <a:off x="4581525" y="1449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 xmlns:a16="http://schemas.microsoft.com/office/drawing/2014/main" id="{99A558EB-E9B1-4331-86EF-4C573181B9C6}"/>
            </a:ext>
          </a:extLst>
        </xdr:cNvPr>
        <xdr:cNvCxnSpPr/>
      </xdr:nvCxnSpPr>
      <xdr:spPr>
        <a:xfrm>
          <a:off x="4429125" y="145152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 xmlns:a16="http://schemas.microsoft.com/office/drawing/2014/main" id="{69C1B737-AEDC-47F8-AFC4-B24F6592CAB5}"/>
            </a:ext>
          </a:extLst>
        </xdr:cNvPr>
        <xdr:cNvSpPr txBox="1"/>
      </xdr:nvSpPr>
      <xdr:spPr>
        <a:xfrm>
          <a:off x="4581525" y="1287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 xmlns:a16="http://schemas.microsoft.com/office/drawing/2014/main" id="{390543E4-6E94-4378-94BD-8A31B4C5F33C}"/>
            </a:ext>
          </a:extLst>
        </xdr:cNvPr>
        <xdr:cNvCxnSpPr/>
      </xdr:nvCxnSpPr>
      <xdr:spPr>
        <a:xfrm>
          <a:off x="4429125" y="13113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135562</xdr:rowOff>
    </xdr:from>
    <xdr:to>
      <xdr:col>23</xdr:col>
      <xdr:colOff>133350</xdr:colOff>
      <xdr:row>82</xdr:row>
      <xdr:rowOff>32014</xdr:rowOff>
    </xdr:to>
    <xdr:cxnSp macro="">
      <xdr:nvCxnSpPr>
        <xdr:cNvPr id="198" name="直線コネクタ 197">
          <a:extLst>
            <a:ext uri="{FF2B5EF4-FFF2-40B4-BE49-F238E27FC236}">
              <a16:creationId xmlns="" xmlns:a16="http://schemas.microsoft.com/office/drawing/2014/main" id="{310FC55C-A993-4139-A470-EA7F9A63C0C2}"/>
            </a:ext>
          </a:extLst>
        </xdr:cNvPr>
        <xdr:cNvCxnSpPr/>
      </xdr:nvCxnSpPr>
      <xdr:spPr>
        <a:xfrm>
          <a:off x="3752850" y="13251487"/>
          <a:ext cx="762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 xmlns:a16="http://schemas.microsoft.com/office/drawing/2014/main" id="{F04AE43A-8EB9-4492-81EF-FD50AD045D9D}"/>
            </a:ext>
          </a:extLst>
        </xdr:cNvPr>
        <xdr:cNvSpPr txBox="1"/>
      </xdr:nvSpPr>
      <xdr:spPr>
        <a:xfrm>
          <a:off x="4581525" y="132791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 xmlns:a16="http://schemas.microsoft.com/office/drawing/2014/main" id="{6A58A65F-DFEA-4A35-AC6D-56316CDFE1D6}"/>
            </a:ext>
          </a:extLst>
        </xdr:cNvPr>
        <xdr:cNvSpPr/>
      </xdr:nvSpPr>
      <xdr:spPr>
        <a:xfrm>
          <a:off x="4467225" y="133038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135562</xdr:rowOff>
    </xdr:from>
    <xdr:to>
      <xdr:col>19</xdr:col>
      <xdr:colOff>133350</xdr:colOff>
      <xdr:row>81</xdr:row>
      <xdr:rowOff>145445</xdr:rowOff>
    </xdr:to>
    <xdr:cxnSp macro="">
      <xdr:nvCxnSpPr>
        <xdr:cNvPr id="201" name="直線コネクタ 200">
          <a:extLst>
            <a:ext uri="{FF2B5EF4-FFF2-40B4-BE49-F238E27FC236}">
              <a16:creationId xmlns="" xmlns:a16="http://schemas.microsoft.com/office/drawing/2014/main" id="{2580301B-B631-4475-AB3B-8927988185BF}"/>
            </a:ext>
          </a:extLst>
        </xdr:cNvPr>
        <xdr:cNvCxnSpPr/>
      </xdr:nvCxnSpPr>
      <xdr:spPr>
        <a:xfrm flipV="1">
          <a:off x="2943225" y="13251487"/>
          <a:ext cx="809625"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 xmlns:a16="http://schemas.microsoft.com/office/drawing/2014/main" id="{13B9AC22-9F21-40DE-851F-733161047CE7}"/>
            </a:ext>
          </a:extLst>
        </xdr:cNvPr>
        <xdr:cNvSpPr/>
      </xdr:nvSpPr>
      <xdr:spPr>
        <a:xfrm>
          <a:off x="3705225" y="132793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 xmlns:a16="http://schemas.microsoft.com/office/drawing/2014/main" id="{C0B83F5F-ADCF-4E8C-8D17-09F24EE19D90}"/>
            </a:ext>
          </a:extLst>
        </xdr:cNvPr>
        <xdr:cNvSpPr txBox="1"/>
      </xdr:nvSpPr>
      <xdr:spPr>
        <a:xfrm>
          <a:off x="3409950" y="1336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105355</xdr:rowOff>
    </xdr:from>
    <xdr:to>
      <xdr:col>15</xdr:col>
      <xdr:colOff>82550</xdr:colOff>
      <xdr:row>81</xdr:row>
      <xdr:rowOff>145445</xdr:rowOff>
    </xdr:to>
    <xdr:cxnSp macro="">
      <xdr:nvCxnSpPr>
        <xdr:cNvPr id="204" name="直線コネクタ 203">
          <a:extLst>
            <a:ext uri="{FF2B5EF4-FFF2-40B4-BE49-F238E27FC236}">
              <a16:creationId xmlns="" xmlns:a16="http://schemas.microsoft.com/office/drawing/2014/main" id="{2A6DA47F-DC2B-4A61-9FB0-082658DB3FD2}"/>
            </a:ext>
          </a:extLst>
        </xdr:cNvPr>
        <xdr:cNvCxnSpPr/>
      </xdr:nvCxnSpPr>
      <xdr:spPr>
        <a:xfrm>
          <a:off x="2124075" y="13218105"/>
          <a:ext cx="819150" cy="4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98479</xdr:rowOff>
    </xdr:from>
    <xdr:to>
      <xdr:col>15</xdr:col>
      <xdr:colOff>133350</xdr:colOff>
      <xdr:row>83</xdr:row>
      <xdr:rowOff>28629</xdr:rowOff>
    </xdr:to>
    <xdr:sp macro="" textlink="">
      <xdr:nvSpPr>
        <xdr:cNvPr id="205" name="フローチャート: 判断 204">
          <a:extLst>
            <a:ext uri="{FF2B5EF4-FFF2-40B4-BE49-F238E27FC236}">
              <a16:creationId xmlns="" xmlns:a16="http://schemas.microsoft.com/office/drawing/2014/main" id="{E37743B0-A824-42AD-A4BC-6C89B7A58F4A}"/>
            </a:ext>
          </a:extLst>
        </xdr:cNvPr>
        <xdr:cNvSpPr/>
      </xdr:nvSpPr>
      <xdr:spPr>
        <a:xfrm>
          <a:off x="2886075" y="133795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13406</xdr:rowOff>
    </xdr:from>
    <xdr:ext cx="762000" cy="259045"/>
    <xdr:sp macro="" textlink="">
      <xdr:nvSpPr>
        <xdr:cNvPr id="206" name="テキスト ボックス 205">
          <a:extLst>
            <a:ext uri="{FF2B5EF4-FFF2-40B4-BE49-F238E27FC236}">
              <a16:creationId xmlns="" xmlns:a16="http://schemas.microsoft.com/office/drawing/2014/main" id="{372C018C-3271-4093-AA62-40C6E82526DE}"/>
            </a:ext>
          </a:extLst>
        </xdr:cNvPr>
        <xdr:cNvSpPr txBox="1"/>
      </xdr:nvSpPr>
      <xdr:spPr>
        <a:xfrm>
          <a:off x="2600325" y="134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105355</xdr:rowOff>
    </xdr:from>
    <xdr:to>
      <xdr:col>11</xdr:col>
      <xdr:colOff>31750</xdr:colOff>
      <xdr:row>81</xdr:row>
      <xdr:rowOff>107364</xdr:rowOff>
    </xdr:to>
    <xdr:cxnSp macro="">
      <xdr:nvCxnSpPr>
        <xdr:cNvPr id="207" name="直線コネクタ 206">
          <a:extLst>
            <a:ext uri="{FF2B5EF4-FFF2-40B4-BE49-F238E27FC236}">
              <a16:creationId xmlns="" xmlns:a16="http://schemas.microsoft.com/office/drawing/2014/main" id="{51432ED8-9F54-49A4-B207-43A404C51BE1}"/>
            </a:ext>
          </a:extLst>
        </xdr:cNvPr>
        <xdr:cNvCxnSpPr/>
      </xdr:nvCxnSpPr>
      <xdr:spPr>
        <a:xfrm flipV="1">
          <a:off x="1333500" y="13218105"/>
          <a:ext cx="790575"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157324</xdr:rowOff>
    </xdr:from>
    <xdr:to>
      <xdr:col>11</xdr:col>
      <xdr:colOff>82550</xdr:colOff>
      <xdr:row>82</xdr:row>
      <xdr:rowOff>87474</xdr:rowOff>
    </xdr:to>
    <xdr:sp macro="" textlink="">
      <xdr:nvSpPr>
        <xdr:cNvPr id="208" name="フローチャート: 判断 207">
          <a:extLst>
            <a:ext uri="{FF2B5EF4-FFF2-40B4-BE49-F238E27FC236}">
              <a16:creationId xmlns="" xmlns:a16="http://schemas.microsoft.com/office/drawing/2014/main" id="{527B19C0-A0A6-44CF-AD53-2240FD64C615}"/>
            </a:ext>
          </a:extLst>
        </xdr:cNvPr>
        <xdr:cNvSpPr/>
      </xdr:nvSpPr>
      <xdr:spPr>
        <a:xfrm>
          <a:off x="2095500" y="1327642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72251</xdr:rowOff>
    </xdr:from>
    <xdr:ext cx="762000" cy="259045"/>
    <xdr:sp macro="" textlink="">
      <xdr:nvSpPr>
        <xdr:cNvPr id="209" name="テキスト ボックス 208">
          <a:extLst>
            <a:ext uri="{FF2B5EF4-FFF2-40B4-BE49-F238E27FC236}">
              <a16:creationId xmlns="" xmlns:a16="http://schemas.microsoft.com/office/drawing/2014/main" id="{0877E298-1917-427F-BEEC-E1842564A3D6}"/>
            </a:ext>
          </a:extLst>
        </xdr:cNvPr>
        <xdr:cNvSpPr txBox="1"/>
      </xdr:nvSpPr>
      <xdr:spPr>
        <a:xfrm>
          <a:off x="1781175" y="133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155804</xdr:rowOff>
    </xdr:from>
    <xdr:to>
      <xdr:col>7</xdr:col>
      <xdr:colOff>31750</xdr:colOff>
      <xdr:row>82</xdr:row>
      <xdr:rowOff>85954</xdr:rowOff>
    </xdr:to>
    <xdr:sp macro="" textlink="">
      <xdr:nvSpPr>
        <xdr:cNvPr id="210" name="フローチャート: 判断 209">
          <a:extLst>
            <a:ext uri="{FF2B5EF4-FFF2-40B4-BE49-F238E27FC236}">
              <a16:creationId xmlns="" xmlns:a16="http://schemas.microsoft.com/office/drawing/2014/main" id="{FC056E47-9210-46A4-9990-B610064F23B4}"/>
            </a:ext>
          </a:extLst>
        </xdr:cNvPr>
        <xdr:cNvSpPr/>
      </xdr:nvSpPr>
      <xdr:spPr>
        <a:xfrm>
          <a:off x="1285875" y="1327490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70731</xdr:rowOff>
    </xdr:from>
    <xdr:ext cx="762000" cy="259045"/>
    <xdr:sp macro="" textlink="">
      <xdr:nvSpPr>
        <xdr:cNvPr id="211" name="テキスト ボックス 210">
          <a:extLst>
            <a:ext uri="{FF2B5EF4-FFF2-40B4-BE49-F238E27FC236}">
              <a16:creationId xmlns="" xmlns:a16="http://schemas.microsoft.com/office/drawing/2014/main" id="{96996DA9-9C8B-443F-AFE9-00B510D59514}"/>
            </a:ext>
          </a:extLst>
        </xdr:cNvPr>
        <xdr:cNvSpPr txBox="1"/>
      </xdr:nvSpPr>
      <xdr:spPr>
        <a:xfrm>
          <a:off x="971550" y="1334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70CFAC9E-957A-43A6-9609-77D704F88B5E}"/>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2F0DB344-50C9-43E6-93E7-DD22720CD684}"/>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63B919AB-299E-4FC6-9550-D32771562D5D}"/>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CC0D524D-23E9-4B25-B544-79353721EB72}"/>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156DA33B-FC49-4ABA-B1B7-3B52689152C5}"/>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152664</xdr:rowOff>
    </xdr:from>
    <xdr:to>
      <xdr:col>23</xdr:col>
      <xdr:colOff>184150</xdr:colOff>
      <xdr:row>82</xdr:row>
      <xdr:rowOff>82814</xdr:rowOff>
    </xdr:to>
    <xdr:sp macro="" textlink="">
      <xdr:nvSpPr>
        <xdr:cNvPr id="217" name="楕円 216">
          <a:extLst>
            <a:ext uri="{FF2B5EF4-FFF2-40B4-BE49-F238E27FC236}">
              <a16:creationId xmlns="" xmlns:a16="http://schemas.microsoft.com/office/drawing/2014/main" id="{2C8CDC2B-E382-45FC-9F72-409E72B9713A}"/>
            </a:ext>
          </a:extLst>
        </xdr:cNvPr>
        <xdr:cNvSpPr/>
      </xdr:nvSpPr>
      <xdr:spPr>
        <a:xfrm>
          <a:off x="4467225" y="13268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169191</xdr:rowOff>
    </xdr:from>
    <xdr:ext cx="762000" cy="259045"/>
    <xdr:sp macro="" textlink="">
      <xdr:nvSpPr>
        <xdr:cNvPr id="218" name="人件費・物件費等の状況該当値テキスト">
          <a:extLst>
            <a:ext uri="{FF2B5EF4-FFF2-40B4-BE49-F238E27FC236}">
              <a16:creationId xmlns="" xmlns:a16="http://schemas.microsoft.com/office/drawing/2014/main" id="{8AC519EC-4506-4A3D-A37A-3617660AA099}"/>
            </a:ext>
          </a:extLst>
        </xdr:cNvPr>
        <xdr:cNvSpPr txBox="1"/>
      </xdr:nvSpPr>
      <xdr:spPr>
        <a:xfrm>
          <a:off x="4581525" y="131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84762</xdr:rowOff>
    </xdr:from>
    <xdr:to>
      <xdr:col>19</xdr:col>
      <xdr:colOff>184150</xdr:colOff>
      <xdr:row>82</xdr:row>
      <xdr:rowOff>14912</xdr:rowOff>
    </xdr:to>
    <xdr:sp macro="" textlink="">
      <xdr:nvSpPr>
        <xdr:cNvPr id="219" name="楕円 218">
          <a:extLst>
            <a:ext uri="{FF2B5EF4-FFF2-40B4-BE49-F238E27FC236}">
              <a16:creationId xmlns="" xmlns:a16="http://schemas.microsoft.com/office/drawing/2014/main" id="{C04AAC08-B9CC-41B7-AAE0-2AC3B8563720}"/>
            </a:ext>
          </a:extLst>
        </xdr:cNvPr>
        <xdr:cNvSpPr/>
      </xdr:nvSpPr>
      <xdr:spPr>
        <a:xfrm>
          <a:off x="3705225" y="132038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25089</xdr:rowOff>
    </xdr:from>
    <xdr:ext cx="736600" cy="259045"/>
    <xdr:sp macro="" textlink="">
      <xdr:nvSpPr>
        <xdr:cNvPr id="220" name="テキスト ボックス 219">
          <a:extLst>
            <a:ext uri="{FF2B5EF4-FFF2-40B4-BE49-F238E27FC236}">
              <a16:creationId xmlns="" xmlns:a16="http://schemas.microsoft.com/office/drawing/2014/main" id="{BC6C1A40-5D4C-47A0-B3D3-813B1AB3C57E}"/>
            </a:ext>
          </a:extLst>
        </xdr:cNvPr>
        <xdr:cNvSpPr txBox="1"/>
      </xdr:nvSpPr>
      <xdr:spPr>
        <a:xfrm>
          <a:off x="3409950" y="12982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94645</xdr:rowOff>
    </xdr:from>
    <xdr:to>
      <xdr:col>15</xdr:col>
      <xdr:colOff>133350</xdr:colOff>
      <xdr:row>82</xdr:row>
      <xdr:rowOff>24795</xdr:rowOff>
    </xdr:to>
    <xdr:sp macro="" textlink="">
      <xdr:nvSpPr>
        <xdr:cNvPr id="221" name="楕円 220">
          <a:extLst>
            <a:ext uri="{FF2B5EF4-FFF2-40B4-BE49-F238E27FC236}">
              <a16:creationId xmlns="" xmlns:a16="http://schemas.microsoft.com/office/drawing/2014/main" id="{093C8458-0A47-4B68-BBD6-7BFEB40F1AA5}"/>
            </a:ext>
          </a:extLst>
        </xdr:cNvPr>
        <xdr:cNvSpPr/>
      </xdr:nvSpPr>
      <xdr:spPr>
        <a:xfrm>
          <a:off x="2886075" y="13210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34972</xdr:rowOff>
    </xdr:from>
    <xdr:ext cx="762000" cy="259045"/>
    <xdr:sp macro="" textlink="">
      <xdr:nvSpPr>
        <xdr:cNvPr id="222" name="テキスト ボックス 221">
          <a:extLst>
            <a:ext uri="{FF2B5EF4-FFF2-40B4-BE49-F238E27FC236}">
              <a16:creationId xmlns="" xmlns:a16="http://schemas.microsoft.com/office/drawing/2014/main" id="{32BEA407-1FFB-4C26-AE7B-B1A1065EDEDF}"/>
            </a:ext>
          </a:extLst>
        </xdr:cNvPr>
        <xdr:cNvSpPr txBox="1"/>
      </xdr:nvSpPr>
      <xdr:spPr>
        <a:xfrm>
          <a:off x="2600325" y="129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54555</xdr:rowOff>
    </xdr:from>
    <xdr:to>
      <xdr:col>11</xdr:col>
      <xdr:colOff>82550</xdr:colOff>
      <xdr:row>81</xdr:row>
      <xdr:rowOff>156155</xdr:rowOff>
    </xdr:to>
    <xdr:sp macro="" textlink="">
      <xdr:nvSpPr>
        <xdr:cNvPr id="223" name="楕円 222">
          <a:extLst>
            <a:ext uri="{FF2B5EF4-FFF2-40B4-BE49-F238E27FC236}">
              <a16:creationId xmlns="" xmlns:a16="http://schemas.microsoft.com/office/drawing/2014/main" id="{4A9D8468-EFD1-495C-AECE-1EC831292847}"/>
            </a:ext>
          </a:extLst>
        </xdr:cNvPr>
        <xdr:cNvSpPr/>
      </xdr:nvSpPr>
      <xdr:spPr>
        <a:xfrm>
          <a:off x="2095500" y="131704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166332</xdr:rowOff>
    </xdr:from>
    <xdr:ext cx="762000" cy="259045"/>
    <xdr:sp macro="" textlink="">
      <xdr:nvSpPr>
        <xdr:cNvPr id="224" name="テキスト ボックス 223">
          <a:extLst>
            <a:ext uri="{FF2B5EF4-FFF2-40B4-BE49-F238E27FC236}">
              <a16:creationId xmlns="" xmlns:a16="http://schemas.microsoft.com/office/drawing/2014/main" id="{7D04964E-BA3A-47FE-880E-C49ADD94F24B}"/>
            </a:ext>
          </a:extLst>
        </xdr:cNvPr>
        <xdr:cNvSpPr txBox="1"/>
      </xdr:nvSpPr>
      <xdr:spPr>
        <a:xfrm>
          <a:off x="1781175" y="1295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56564</xdr:rowOff>
    </xdr:from>
    <xdr:to>
      <xdr:col>7</xdr:col>
      <xdr:colOff>31750</xdr:colOff>
      <xdr:row>81</xdr:row>
      <xdr:rowOff>158164</xdr:rowOff>
    </xdr:to>
    <xdr:sp macro="" textlink="">
      <xdr:nvSpPr>
        <xdr:cNvPr id="225" name="楕円 224">
          <a:extLst>
            <a:ext uri="{FF2B5EF4-FFF2-40B4-BE49-F238E27FC236}">
              <a16:creationId xmlns="" xmlns:a16="http://schemas.microsoft.com/office/drawing/2014/main" id="{86581446-26F8-4035-B2F3-130E115C6527}"/>
            </a:ext>
          </a:extLst>
        </xdr:cNvPr>
        <xdr:cNvSpPr/>
      </xdr:nvSpPr>
      <xdr:spPr>
        <a:xfrm>
          <a:off x="1285875" y="131724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168341</xdr:rowOff>
    </xdr:from>
    <xdr:ext cx="762000" cy="259045"/>
    <xdr:sp macro="" textlink="">
      <xdr:nvSpPr>
        <xdr:cNvPr id="226" name="テキスト ボックス 225">
          <a:extLst>
            <a:ext uri="{FF2B5EF4-FFF2-40B4-BE49-F238E27FC236}">
              <a16:creationId xmlns="" xmlns:a16="http://schemas.microsoft.com/office/drawing/2014/main" id="{FF1DC9BC-756C-4E17-941D-18E6919E24CA}"/>
            </a:ext>
          </a:extLst>
        </xdr:cNvPr>
        <xdr:cNvSpPr txBox="1"/>
      </xdr:nvSpPr>
      <xdr:spPr>
        <a:xfrm>
          <a:off x="971550" y="1295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 xmlns:a16="http://schemas.microsoft.com/office/drawing/2014/main" id="{4AC61CFD-909B-4B50-ABA1-64EFDD12772D}"/>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 xmlns:a16="http://schemas.microsoft.com/office/drawing/2014/main" id="{7CF99DC7-0D14-41AF-856B-A0F438E6CEE4}"/>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 xmlns:a16="http://schemas.microsoft.com/office/drawing/2014/main" id="{623D35E2-8496-482D-9C96-7E4362CB3DA5}"/>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 xmlns:a16="http://schemas.microsoft.com/office/drawing/2014/main" id="{861AE699-E121-470D-B2B0-6759E0949081}"/>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 xmlns:a16="http://schemas.microsoft.com/office/drawing/2014/main" id="{E1E1C300-3863-4A62-A4D3-6B7E4FA9872F}"/>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 xmlns:a16="http://schemas.microsoft.com/office/drawing/2014/main" id="{F584C30B-F59F-42AD-84AB-DD608CC64AD1}"/>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 xmlns:a16="http://schemas.microsoft.com/office/drawing/2014/main" id="{7AABBA29-A3E4-47DD-B25D-3BED2DA4E2A9}"/>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 xmlns:a16="http://schemas.microsoft.com/office/drawing/2014/main" id="{8D6980C4-0F94-4F6C-BC44-0D2738D644B0}"/>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 xmlns:a16="http://schemas.microsoft.com/office/drawing/2014/main" id="{29F6C8A5-F010-4330-9FC5-CCC9E38D7759}"/>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 xmlns:a16="http://schemas.microsoft.com/office/drawing/2014/main" id="{5D7423AD-0504-48A5-A5D0-F637D9C91F41}"/>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 xmlns:a16="http://schemas.microsoft.com/office/drawing/2014/main" id="{87313CFC-6AAE-4EDC-B7BE-608286AB8489}"/>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 xmlns:a16="http://schemas.microsoft.com/office/drawing/2014/main" id="{EBA86078-57FB-4ECC-8D9D-4E189E7809F3}"/>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 xmlns:a16="http://schemas.microsoft.com/office/drawing/2014/main" id="{408D7249-E236-49C6-93EE-CAD5C66EB76F}"/>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類似団体より高い水準にある。今後の動向を注視しつつ、給与体系や職員管理の適正化に努める。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 xmlns:a16="http://schemas.microsoft.com/office/drawing/2014/main" id="{7A5062D2-F9BA-48F9-A87A-54DD37468E47}"/>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 xmlns:a16="http://schemas.microsoft.com/office/drawing/2014/main" id="{82BF63EC-2FFB-4B27-84AA-72A4127B4D93}"/>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 xmlns:a16="http://schemas.microsoft.com/office/drawing/2014/main" id="{C09FBBAF-35F0-4A31-BA94-EFDC62ECDE34}"/>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 xmlns:a16="http://schemas.microsoft.com/office/drawing/2014/main" id="{292978EA-4429-4C8B-9A27-E5636D567FDA}"/>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 xmlns:a16="http://schemas.microsoft.com/office/drawing/2014/main" id="{ADCA4FB9-A63A-406C-A1E5-286F98FC35F9}"/>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 xmlns:a16="http://schemas.microsoft.com/office/drawing/2014/main" id="{84D6DEF1-BCAB-4F1C-8B54-1F0EB7981FE9}"/>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 xmlns:a16="http://schemas.microsoft.com/office/drawing/2014/main" id="{FD71B201-09A4-4E32-AA6D-2E27870F6F4D}"/>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 xmlns:a16="http://schemas.microsoft.com/office/drawing/2014/main" id="{FDC9E471-6C9F-4CD4-91C9-A608C72261C0}"/>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 xmlns:a16="http://schemas.microsoft.com/office/drawing/2014/main" id="{D482718B-DABC-44AC-A2BF-B2D64CD3B729}"/>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 xmlns:a16="http://schemas.microsoft.com/office/drawing/2014/main" id="{E547A9A9-1C07-4DF8-ADEA-3D29B0323C0C}"/>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 xmlns:a16="http://schemas.microsoft.com/office/drawing/2014/main" id="{ACB4C7BB-589F-4796-9E28-A511D5FC092A}"/>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 xmlns:a16="http://schemas.microsoft.com/office/drawing/2014/main" id="{28BDEF6D-3153-4280-940F-10F6A50691DC}"/>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943476FA-7A4A-49E0-83B0-FB5DDBF46BDB}"/>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BB988443-7353-483E-8D41-76200AFC3F2F}"/>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EEE48906-74B7-42EE-881C-D7D795B24ECE}"/>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 xmlns:a16="http://schemas.microsoft.com/office/drawing/2014/main" id="{80B29472-B590-4EF8-B927-1915C3EE4224}"/>
            </a:ext>
          </a:extLst>
        </xdr:cNvPr>
        <xdr:cNvCxnSpPr/>
      </xdr:nvCxnSpPr>
      <xdr:spPr>
        <a:xfrm flipV="1">
          <a:off x="15478125" y="12981870"/>
          <a:ext cx="0" cy="15899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 xmlns:a16="http://schemas.microsoft.com/office/drawing/2014/main" id="{3DD3DDB8-6D4C-4990-BEB8-757F2E16D9FE}"/>
            </a:ext>
          </a:extLst>
        </xdr:cNvPr>
        <xdr:cNvSpPr txBox="1"/>
      </xdr:nvSpPr>
      <xdr:spPr>
        <a:xfrm>
          <a:off x="15563850" y="1454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 xmlns:a16="http://schemas.microsoft.com/office/drawing/2014/main" id="{FBFD75E8-5E45-41EA-8CDD-DACFA600B83F}"/>
            </a:ext>
          </a:extLst>
        </xdr:cNvPr>
        <xdr:cNvCxnSpPr/>
      </xdr:nvCxnSpPr>
      <xdr:spPr>
        <a:xfrm>
          <a:off x="15401925" y="14571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 xmlns:a16="http://schemas.microsoft.com/office/drawing/2014/main" id="{572F0934-F1AE-41A4-A0EA-FA0F700D2FEE}"/>
            </a:ext>
          </a:extLst>
        </xdr:cNvPr>
        <xdr:cNvSpPr txBox="1"/>
      </xdr:nvSpPr>
      <xdr:spPr>
        <a:xfrm>
          <a:off x="15563850" y="1274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 xmlns:a16="http://schemas.microsoft.com/office/drawing/2014/main" id="{21BF8186-E014-4B25-AA1B-E7C0B501DA68}"/>
            </a:ext>
          </a:extLst>
        </xdr:cNvPr>
        <xdr:cNvCxnSpPr/>
      </xdr:nvCxnSpPr>
      <xdr:spPr>
        <a:xfrm>
          <a:off x="15401925" y="12981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89</xdr:row>
      <xdr:rowOff>83255</xdr:rowOff>
    </xdr:to>
    <xdr:cxnSp macro="">
      <xdr:nvCxnSpPr>
        <xdr:cNvPr id="260" name="直線コネクタ 259">
          <a:extLst>
            <a:ext uri="{FF2B5EF4-FFF2-40B4-BE49-F238E27FC236}">
              <a16:creationId xmlns="" xmlns:a16="http://schemas.microsoft.com/office/drawing/2014/main" id="{51C376B5-371F-4523-8314-4261898D6825}"/>
            </a:ext>
          </a:extLst>
        </xdr:cNvPr>
        <xdr:cNvCxnSpPr/>
      </xdr:nvCxnSpPr>
      <xdr:spPr>
        <a:xfrm flipV="1">
          <a:off x="14716125" y="14353470"/>
          <a:ext cx="762000" cy="1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 xmlns:a16="http://schemas.microsoft.com/office/drawing/2014/main" id="{C1838EB0-0047-49B5-8ED8-5949552E966D}"/>
            </a:ext>
          </a:extLst>
        </xdr:cNvPr>
        <xdr:cNvSpPr txBox="1"/>
      </xdr:nvSpPr>
      <xdr:spPr>
        <a:xfrm>
          <a:off x="15563850" y="1370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 xmlns:a16="http://schemas.microsoft.com/office/drawing/2014/main" id="{B47A4777-1BBF-40EF-92A7-DFFCA0D0A0F4}"/>
            </a:ext>
          </a:extLst>
        </xdr:cNvPr>
        <xdr:cNvSpPr/>
      </xdr:nvSpPr>
      <xdr:spPr>
        <a:xfrm>
          <a:off x="15430500" y="1384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83255</xdr:rowOff>
    </xdr:to>
    <xdr:cxnSp macro="">
      <xdr:nvCxnSpPr>
        <xdr:cNvPr id="263" name="直線コネクタ 262">
          <a:extLst>
            <a:ext uri="{FF2B5EF4-FFF2-40B4-BE49-F238E27FC236}">
              <a16:creationId xmlns="" xmlns:a16="http://schemas.microsoft.com/office/drawing/2014/main" id="{BDDFA847-CEB6-42BA-8123-A9E5CEA25299}"/>
            </a:ext>
          </a:extLst>
        </xdr:cNvPr>
        <xdr:cNvCxnSpPr/>
      </xdr:nvCxnSpPr>
      <xdr:spPr>
        <a:xfrm>
          <a:off x="13906500" y="14414147"/>
          <a:ext cx="809625" cy="8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 xmlns:a16="http://schemas.microsoft.com/office/drawing/2014/main" id="{039B95AD-1FBC-4C5A-9C1C-3F9BAE43B6CF}"/>
            </a:ext>
          </a:extLst>
        </xdr:cNvPr>
        <xdr:cNvSpPr/>
      </xdr:nvSpPr>
      <xdr:spPr>
        <a:xfrm>
          <a:off x="14668500" y="138384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 xmlns:a16="http://schemas.microsoft.com/office/drawing/2014/main" id="{15BD87D9-7890-448C-9203-D5DDD0016A00}"/>
            </a:ext>
          </a:extLst>
        </xdr:cNvPr>
        <xdr:cNvSpPr txBox="1"/>
      </xdr:nvSpPr>
      <xdr:spPr>
        <a:xfrm>
          <a:off x="14373225" y="1361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2822</xdr:rowOff>
    </xdr:to>
    <xdr:cxnSp macro="">
      <xdr:nvCxnSpPr>
        <xdr:cNvPr id="266" name="直線コネクタ 265">
          <a:extLst>
            <a:ext uri="{FF2B5EF4-FFF2-40B4-BE49-F238E27FC236}">
              <a16:creationId xmlns="" xmlns:a16="http://schemas.microsoft.com/office/drawing/2014/main" id="{57F9124C-9534-454F-85A9-6A147492BBC5}"/>
            </a:ext>
          </a:extLst>
        </xdr:cNvPr>
        <xdr:cNvCxnSpPr/>
      </xdr:nvCxnSpPr>
      <xdr:spPr>
        <a:xfrm>
          <a:off x="13106400" y="1441414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 xmlns:a16="http://schemas.microsoft.com/office/drawing/2014/main" id="{895B6C99-CE3B-45AD-979A-9CDC2CB851BD}"/>
            </a:ext>
          </a:extLst>
        </xdr:cNvPr>
        <xdr:cNvSpPr/>
      </xdr:nvSpPr>
      <xdr:spPr>
        <a:xfrm>
          <a:off x="13868400" y="136704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 xmlns:a16="http://schemas.microsoft.com/office/drawing/2014/main" id="{EACEB6FB-8DA0-46FD-A123-03CAB6BCEB04}"/>
            </a:ext>
          </a:extLst>
        </xdr:cNvPr>
        <xdr:cNvSpPr txBox="1"/>
      </xdr:nvSpPr>
      <xdr:spPr>
        <a:xfrm>
          <a:off x="13554075" y="134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89</xdr:row>
      <xdr:rowOff>2822</xdr:rowOff>
    </xdr:to>
    <xdr:cxnSp macro="">
      <xdr:nvCxnSpPr>
        <xdr:cNvPr id="269" name="直線コネクタ 268">
          <a:extLst>
            <a:ext uri="{FF2B5EF4-FFF2-40B4-BE49-F238E27FC236}">
              <a16:creationId xmlns="" xmlns:a16="http://schemas.microsoft.com/office/drawing/2014/main" id="{EA268A04-83D1-46FC-8546-D8A9306E7012}"/>
            </a:ext>
          </a:extLst>
        </xdr:cNvPr>
        <xdr:cNvCxnSpPr/>
      </xdr:nvCxnSpPr>
      <xdr:spPr>
        <a:xfrm>
          <a:off x="12296775" y="14383455"/>
          <a:ext cx="809625"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45155</xdr:rowOff>
    </xdr:from>
    <xdr:to>
      <xdr:col>68</xdr:col>
      <xdr:colOff>203200</xdr:colOff>
      <xdr:row>84</xdr:row>
      <xdr:rowOff>146755</xdr:rowOff>
    </xdr:to>
    <xdr:sp macro="" textlink="">
      <xdr:nvSpPr>
        <xdr:cNvPr id="270" name="フローチャート: 判断 269">
          <a:extLst>
            <a:ext uri="{FF2B5EF4-FFF2-40B4-BE49-F238E27FC236}">
              <a16:creationId xmlns="" xmlns:a16="http://schemas.microsoft.com/office/drawing/2014/main" id="{F60D04DB-C4B2-48B3-B757-66665018E2A8}"/>
            </a:ext>
          </a:extLst>
        </xdr:cNvPr>
        <xdr:cNvSpPr/>
      </xdr:nvSpPr>
      <xdr:spPr>
        <a:xfrm>
          <a:off x="13058775" y="13650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1" name="テキスト ボックス 270">
          <a:extLst>
            <a:ext uri="{FF2B5EF4-FFF2-40B4-BE49-F238E27FC236}">
              <a16:creationId xmlns="" xmlns:a16="http://schemas.microsoft.com/office/drawing/2014/main" id="{B8CBECE7-2C76-4528-906A-5D237DE12177}"/>
            </a:ext>
          </a:extLst>
        </xdr:cNvPr>
        <xdr:cNvSpPr txBox="1"/>
      </xdr:nvSpPr>
      <xdr:spPr>
        <a:xfrm>
          <a:off x="12763500" y="1343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a:extLst>
            <a:ext uri="{FF2B5EF4-FFF2-40B4-BE49-F238E27FC236}">
              <a16:creationId xmlns="" xmlns:a16="http://schemas.microsoft.com/office/drawing/2014/main" id="{D5E41C1A-82EA-497C-90E2-DBF85AD1B7A5}"/>
            </a:ext>
          </a:extLst>
        </xdr:cNvPr>
        <xdr:cNvSpPr/>
      </xdr:nvSpPr>
      <xdr:spPr>
        <a:xfrm>
          <a:off x="12239625" y="137241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3" name="テキスト ボックス 272">
          <a:extLst>
            <a:ext uri="{FF2B5EF4-FFF2-40B4-BE49-F238E27FC236}">
              <a16:creationId xmlns="" xmlns:a16="http://schemas.microsoft.com/office/drawing/2014/main" id="{1FBEEE55-F58A-4A75-B692-3DBBB35FA337}"/>
            </a:ext>
          </a:extLst>
        </xdr:cNvPr>
        <xdr:cNvSpPr txBox="1"/>
      </xdr:nvSpPr>
      <xdr:spPr>
        <a:xfrm>
          <a:off x="11953875" y="1350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EAE4DC03-3AB3-4B7D-A849-B0C25C749A2F}"/>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920A1C91-938F-4B3F-9470-6AD63CE11A71}"/>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DCC5555-D556-437F-B4ED-C82E065DCF4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855EE650-95EE-4ED2-9F22-A8E8FF561158}"/>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F9ABF93E-AD70-4C0F-A98A-82CD95C5E4A4}"/>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9" name="楕円 278">
          <a:extLst>
            <a:ext uri="{FF2B5EF4-FFF2-40B4-BE49-F238E27FC236}">
              <a16:creationId xmlns="" xmlns:a16="http://schemas.microsoft.com/office/drawing/2014/main" id="{55FE9AF4-6169-46F6-ABB6-3BB35D92855B}"/>
            </a:ext>
          </a:extLst>
        </xdr:cNvPr>
        <xdr:cNvSpPr/>
      </xdr:nvSpPr>
      <xdr:spPr>
        <a:xfrm>
          <a:off x="15430500" y="14305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80" name="給与水準   （国との比較）該当値テキスト">
          <a:extLst>
            <a:ext uri="{FF2B5EF4-FFF2-40B4-BE49-F238E27FC236}">
              <a16:creationId xmlns="" xmlns:a16="http://schemas.microsoft.com/office/drawing/2014/main" id="{2FFCE41C-40A6-4841-A2F0-D7FB7C74CFB0}"/>
            </a:ext>
          </a:extLst>
        </xdr:cNvPr>
        <xdr:cNvSpPr txBox="1"/>
      </xdr:nvSpPr>
      <xdr:spPr>
        <a:xfrm>
          <a:off x="15563850" y="1428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32455</xdr:rowOff>
    </xdr:from>
    <xdr:to>
      <xdr:col>77</xdr:col>
      <xdr:colOff>95250</xdr:colOff>
      <xdr:row>89</xdr:row>
      <xdr:rowOff>134055</xdr:rowOff>
    </xdr:to>
    <xdr:sp macro="" textlink="">
      <xdr:nvSpPr>
        <xdr:cNvPr id="281" name="楕円 280">
          <a:extLst>
            <a:ext uri="{FF2B5EF4-FFF2-40B4-BE49-F238E27FC236}">
              <a16:creationId xmlns="" xmlns:a16="http://schemas.microsoft.com/office/drawing/2014/main" id="{09AC6C7A-5156-4B15-BA88-C4A1939E7401}"/>
            </a:ext>
          </a:extLst>
        </xdr:cNvPr>
        <xdr:cNvSpPr/>
      </xdr:nvSpPr>
      <xdr:spPr>
        <a:xfrm>
          <a:off x="14668500" y="144406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118832</xdr:rowOff>
    </xdr:from>
    <xdr:ext cx="736600" cy="259045"/>
    <xdr:sp macro="" textlink="">
      <xdr:nvSpPr>
        <xdr:cNvPr id="282" name="テキスト ボックス 281">
          <a:extLst>
            <a:ext uri="{FF2B5EF4-FFF2-40B4-BE49-F238E27FC236}">
              <a16:creationId xmlns="" xmlns:a16="http://schemas.microsoft.com/office/drawing/2014/main" id="{09C0D6FF-387A-48E5-B491-06E713744D54}"/>
            </a:ext>
          </a:extLst>
        </xdr:cNvPr>
        <xdr:cNvSpPr txBox="1"/>
      </xdr:nvSpPr>
      <xdr:spPr>
        <a:xfrm>
          <a:off x="14373225"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83" name="楕円 282">
          <a:extLst>
            <a:ext uri="{FF2B5EF4-FFF2-40B4-BE49-F238E27FC236}">
              <a16:creationId xmlns="" xmlns:a16="http://schemas.microsoft.com/office/drawing/2014/main" id="{AEA464B8-E91D-453B-AEDB-07C9BA8A202E}"/>
            </a:ext>
          </a:extLst>
        </xdr:cNvPr>
        <xdr:cNvSpPr/>
      </xdr:nvSpPr>
      <xdr:spPr>
        <a:xfrm>
          <a:off x="13868400" y="1437604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84" name="テキスト ボックス 283">
          <a:extLst>
            <a:ext uri="{FF2B5EF4-FFF2-40B4-BE49-F238E27FC236}">
              <a16:creationId xmlns="" xmlns:a16="http://schemas.microsoft.com/office/drawing/2014/main" id="{224567E0-C139-47D9-87EC-47C2CB2DEBD3}"/>
            </a:ext>
          </a:extLst>
        </xdr:cNvPr>
        <xdr:cNvSpPr txBox="1"/>
      </xdr:nvSpPr>
      <xdr:spPr>
        <a:xfrm>
          <a:off x="13554075" y="1444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85" name="楕円 284">
          <a:extLst>
            <a:ext uri="{FF2B5EF4-FFF2-40B4-BE49-F238E27FC236}">
              <a16:creationId xmlns="" xmlns:a16="http://schemas.microsoft.com/office/drawing/2014/main" id="{4533DE10-DF18-4F6A-8BD7-731E1A719631}"/>
            </a:ext>
          </a:extLst>
        </xdr:cNvPr>
        <xdr:cNvSpPr/>
      </xdr:nvSpPr>
      <xdr:spPr>
        <a:xfrm>
          <a:off x="13058775" y="1437604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86" name="テキスト ボックス 285">
          <a:extLst>
            <a:ext uri="{FF2B5EF4-FFF2-40B4-BE49-F238E27FC236}">
              <a16:creationId xmlns="" xmlns:a16="http://schemas.microsoft.com/office/drawing/2014/main" id="{7A55AA8B-E028-4C9F-B1E2-AB002FDD4856}"/>
            </a:ext>
          </a:extLst>
        </xdr:cNvPr>
        <xdr:cNvSpPr txBox="1"/>
      </xdr:nvSpPr>
      <xdr:spPr>
        <a:xfrm>
          <a:off x="12763500" y="1444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7" name="楕円 286">
          <a:extLst>
            <a:ext uri="{FF2B5EF4-FFF2-40B4-BE49-F238E27FC236}">
              <a16:creationId xmlns="" xmlns:a16="http://schemas.microsoft.com/office/drawing/2014/main" id="{7B25CA70-30CB-4C78-9B6C-DCD4990102D5}"/>
            </a:ext>
          </a:extLst>
        </xdr:cNvPr>
        <xdr:cNvSpPr/>
      </xdr:nvSpPr>
      <xdr:spPr>
        <a:xfrm>
          <a:off x="12239625" y="143358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8" name="テキスト ボックス 287">
          <a:extLst>
            <a:ext uri="{FF2B5EF4-FFF2-40B4-BE49-F238E27FC236}">
              <a16:creationId xmlns="" xmlns:a16="http://schemas.microsoft.com/office/drawing/2014/main" id="{FC165DB6-A33B-4E60-9DDF-A1454B882B33}"/>
            </a:ext>
          </a:extLst>
        </xdr:cNvPr>
        <xdr:cNvSpPr txBox="1"/>
      </xdr:nvSpPr>
      <xdr:spPr>
        <a:xfrm>
          <a:off x="11953875" y="1440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1766F18-A331-48C7-9561-25ACD93ECD25}"/>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C9EBEE3A-9F0B-427D-9F3C-5E314B81EEC1}"/>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5C8CAC3B-1C13-4978-ABFF-B98962F9E4CB}"/>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E92B7C10-45DE-4E0C-8A55-1F6C3CF54E06}"/>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A45F5B48-B59F-485E-A118-ABAECDD5CC18}"/>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C9CBCA2E-9D00-4CFD-B8C2-E0FAD85EFE7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2F888DBB-A132-4E26-9564-4430B9747697}"/>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BA53C94B-D488-46FC-8458-FFAF80580159}"/>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EA3CD475-0537-484D-8EFB-56C91E0A542E}"/>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D271C7B-9035-434A-9C8A-AFD9461F0528}"/>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C7A42E41-DF24-46CC-B9F2-F1E090C63F9F}"/>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DABCB0CC-F204-4538-B6B5-BAC2B0B64CDA}"/>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4F393E10-424A-44D4-B380-A0597F19F6C8}"/>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類似団体より比率が低い傾向にある。今後も業務委託を今後も業務委託や機械による自動化を導入しながら適切な定員管理に努めていく。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B2CE8503-F3E2-44D1-8148-05BF450794FB}"/>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7081E137-EC68-4726-9F8A-8F283131052C}"/>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D3B390B1-2CFD-4F1D-AC51-19CF23C4058E}"/>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 xmlns:a16="http://schemas.microsoft.com/office/drawing/2014/main" id="{34531D5B-0A6D-4CFE-AEA8-D07845BF4099}"/>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 xmlns:a16="http://schemas.microsoft.com/office/drawing/2014/main" id="{13C547C5-72B2-4B24-B4D5-2256D3252482}"/>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 xmlns:a16="http://schemas.microsoft.com/office/drawing/2014/main" id="{60DC5FD9-3437-4380-A685-43CC3FE3749E}"/>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 xmlns:a16="http://schemas.microsoft.com/office/drawing/2014/main" id="{1CD30CFA-6941-4BBA-B05C-D6847A94753E}"/>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 xmlns:a16="http://schemas.microsoft.com/office/drawing/2014/main" id="{2E87C1E7-0DB6-4553-B8DB-595B62A30E45}"/>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 xmlns:a16="http://schemas.microsoft.com/office/drawing/2014/main" id="{375D1A0C-15A7-44AF-9F60-61C90E58C50C}"/>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 xmlns:a16="http://schemas.microsoft.com/office/drawing/2014/main" id="{358168F2-D7DB-4957-9353-5067DAD29B36}"/>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 xmlns:a16="http://schemas.microsoft.com/office/drawing/2014/main" id="{88E3B6F3-A0E4-4F0C-B6D2-4D453FEF6124}"/>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 xmlns:a16="http://schemas.microsoft.com/office/drawing/2014/main" id="{E7554C81-57D7-451A-8F34-6E7694D4A3F6}"/>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 xmlns:a16="http://schemas.microsoft.com/office/drawing/2014/main" id="{0CBFA2C3-A510-4D29-8F31-DDCF322288AF}"/>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 xmlns:a16="http://schemas.microsoft.com/office/drawing/2014/main" id="{C7993CA2-FE22-4A6A-8A9E-3977C1E33490}"/>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 xmlns:a16="http://schemas.microsoft.com/office/drawing/2014/main" id="{C0DEBF9A-E9BF-4169-8FFC-C162DED8F70E}"/>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 xmlns:a16="http://schemas.microsoft.com/office/drawing/2014/main" id="{0277780D-AC51-4C52-AF6B-D7BC8EC83913}"/>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 xmlns:a16="http://schemas.microsoft.com/office/drawing/2014/main" id="{575296B0-6BFA-4BCE-9E26-77FB5C2EAB17}"/>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 xmlns:a16="http://schemas.microsoft.com/office/drawing/2014/main" id="{CB46C5EB-F44C-40DB-B7CF-2D07C880BB21}"/>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 xmlns:a16="http://schemas.microsoft.com/office/drawing/2014/main" id="{552D5981-1985-4283-99ED-5ABF49801DBB}"/>
            </a:ext>
          </a:extLst>
        </xdr:cNvPr>
        <xdr:cNvCxnSpPr/>
      </xdr:nvCxnSpPr>
      <xdr:spPr>
        <a:xfrm flipV="1">
          <a:off x="15478125" y="9470390"/>
          <a:ext cx="0" cy="13781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 xmlns:a16="http://schemas.microsoft.com/office/drawing/2014/main" id="{806F2934-252F-41FD-8A52-E79DA672FFB8}"/>
            </a:ext>
          </a:extLst>
        </xdr:cNvPr>
        <xdr:cNvSpPr txBox="1"/>
      </xdr:nvSpPr>
      <xdr:spPr>
        <a:xfrm>
          <a:off x="15563850" y="1082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 xmlns:a16="http://schemas.microsoft.com/office/drawing/2014/main" id="{FA5902CA-F979-4B45-8483-168D2C0E533C}"/>
            </a:ext>
          </a:extLst>
        </xdr:cNvPr>
        <xdr:cNvCxnSpPr/>
      </xdr:nvCxnSpPr>
      <xdr:spPr>
        <a:xfrm>
          <a:off x="15401925" y="108485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 xmlns:a16="http://schemas.microsoft.com/office/drawing/2014/main" id="{936605B9-E309-48B0-89EA-8658E3E133C0}"/>
            </a:ext>
          </a:extLst>
        </xdr:cNvPr>
        <xdr:cNvSpPr txBox="1"/>
      </xdr:nvSpPr>
      <xdr:spPr>
        <a:xfrm>
          <a:off x="15563850" y="922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 xmlns:a16="http://schemas.microsoft.com/office/drawing/2014/main" id="{6A23730C-13C1-4DAD-BF3A-889354387A71}"/>
            </a:ext>
          </a:extLst>
        </xdr:cNvPr>
        <xdr:cNvCxnSpPr/>
      </xdr:nvCxnSpPr>
      <xdr:spPr>
        <a:xfrm>
          <a:off x="15401925" y="9470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20804</xdr:rowOff>
    </xdr:from>
    <xdr:to>
      <xdr:col>81</xdr:col>
      <xdr:colOff>44450</xdr:colOff>
      <xdr:row>60</xdr:row>
      <xdr:rowOff>28847</xdr:rowOff>
    </xdr:to>
    <xdr:cxnSp macro="">
      <xdr:nvCxnSpPr>
        <xdr:cNvPr id="325" name="直線コネクタ 324">
          <a:extLst>
            <a:ext uri="{FF2B5EF4-FFF2-40B4-BE49-F238E27FC236}">
              <a16:creationId xmlns="" xmlns:a16="http://schemas.microsoft.com/office/drawing/2014/main" id="{F710982F-15A6-456A-8671-8F801C740B40}"/>
            </a:ext>
          </a:extLst>
        </xdr:cNvPr>
        <xdr:cNvCxnSpPr/>
      </xdr:nvCxnSpPr>
      <xdr:spPr>
        <a:xfrm>
          <a:off x="14716125" y="9736304"/>
          <a:ext cx="762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 xmlns:a16="http://schemas.microsoft.com/office/drawing/2014/main" id="{75E71DC3-9D74-42A7-8A04-CE6C7F09BFC3}"/>
            </a:ext>
          </a:extLst>
        </xdr:cNvPr>
        <xdr:cNvSpPr txBox="1"/>
      </xdr:nvSpPr>
      <xdr:spPr>
        <a:xfrm>
          <a:off x="1556385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 xmlns:a16="http://schemas.microsoft.com/office/drawing/2014/main" id="{C8A396DE-D76C-4159-9D9C-54DF8462328E}"/>
            </a:ext>
          </a:extLst>
        </xdr:cNvPr>
        <xdr:cNvSpPr/>
      </xdr:nvSpPr>
      <xdr:spPr>
        <a:xfrm>
          <a:off x="15430500" y="98380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20804</xdr:rowOff>
    </xdr:from>
    <xdr:to>
      <xdr:col>77</xdr:col>
      <xdr:colOff>44450</xdr:colOff>
      <xdr:row>60</xdr:row>
      <xdr:rowOff>24251</xdr:rowOff>
    </xdr:to>
    <xdr:cxnSp macro="">
      <xdr:nvCxnSpPr>
        <xdr:cNvPr id="328" name="直線コネクタ 327">
          <a:extLst>
            <a:ext uri="{FF2B5EF4-FFF2-40B4-BE49-F238E27FC236}">
              <a16:creationId xmlns="" xmlns:a16="http://schemas.microsoft.com/office/drawing/2014/main" id="{F09C45B7-FDF0-49D7-AA74-514BCA73CACE}"/>
            </a:ext>
          </a:extLst>
        </xdr:cNvPr>
        <xdr:cNvCxnSpPr/>
      </xdr:nvCxnSpPr>
      <xdr:spPr>
        <a:xfrm flipV="1">
          <a:off x="13906500" y="9736304"/>
          <a:ext cx="80962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 xmlns:a16="http://schemas.microsoft.com/office/drawing/2014/main" id="{A925158C-7937-4BF2-86C9-EDF23FFB87F6}"/>
            </a:ext>
          </a:extLst>
        </xdr:cNvPr>
        <xdr:cNvSpPr/>
      </xdr:nvSpPr>
      <xdr:spPr>
        <a:xfrm>
          <a:off x="14668500" y="9819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 xmlns:a16="http://schemas.microsoft.com/office/drawing/2014/main" id="{4A514922-E7AF-4C0E-B8FF-7A9541F476FA}"/>
            </a:ext>
          </a:extLst>
        </xdr:cNvPr>
        <xdr:cNvSpPr txBox="1"/>
      </xdr:nvSpPr>
      <xdr:spPr>
        <a:xfrm>
          <a:off x="14373225" y="989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24251</xdr:rowOff>
    </xdr:from>
    <xdr:to>
      <xdr:col>72</xdr:col>
      <xdr:colOff>203200</xdr:colOff>
      <xdr:row>60</xdr:row>
      <xdr:rowOff>26549</xdr:rowOff>
    </xdr:to>
    <xdr:cxnSp macro="">
      <xdr:nvCxnSpPr>
        <xdr:cNvPr id="331" name="直線コネクタ 330">
          <a:extLst>
            <a:ext uri="{FF2B5EF4-FFF2-40B4-BE49-F238E27FC236}">
              <a16:creationId xmlns="" xmlns:a16="http://schemas.microsoft.com/office/drawing/2014/main" id="{CF94E7E0-B1E5-4C93-808F-71871CACC255}"/>
            </a:ext>
          </a:extLst>
        </xdr:cNvPr>
        <xdr:cNvCxnSpPr/>
      </xdr:nvCxnSpPr>
      <xdr:spPr>
        <a:xfrm flipV="1">
          <a:off x="13106400" y="9742926"/>
          <a:ext cx="8001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32" name="フローチャート: 判断 331">
          <a:extLst>
            <a:ext uri="{FF2B5EF4-FFF2-40B4-BE49-F238E27FC236}">
              <a16:creationId xmlns="" xmlns:a16="http://schemas.microsoft.com/office/drawing/2014/main" id="{96074701-5761-4271-9684-2983464DA203}"/>
            </a:ext>
          </a:extLst>
        </xdr:cNvPr>
        <xdr:cNvSpPr/>
      </xdr:nvSpPr>
      <xdr:spPr>
        <a:xfrm>
          <a:off x="13868400" y="99931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33" name="テキスト ボックス 332">
          <a:extLst>
            <a:ext uri="{FF2B5EF4-FFF2-40B4-BE49-F238E27FC236}">
              <a16:creationId xmlns="" xmlns:a16="http://schemas.microsoft.com/office/drawing/2014/main" id="{DA7029C5-2843-49BA-BCCF-B9AC520863A1}"/>
            </a:ext>
          </a:extLst>
        </xdr:cNvPr>
        <xdr:cNvSpPr txBox="1"/>
      </xdr:nvSpPr>
      <xdr:spPr>
        <a:xfrm>
          <a:off x="13554075" y="1006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26549</xdr:rowOff>
    </xdr:to>
    <xdr:cxnSp macro="">
      <xdr:nvCxnSpPr>
        <xdr:cNvPr id="334" name="直線コネクタ 333">
          <a:extLst>
            <a:ext uri="{FF2B5EF4-FFF2-40B4-BE49-F238E27FC236}">
              <a16:creationId xmlns="" xmlns:a16="http://schemas.microsoft.com/office/drawing/2014/main" id="{859BB73F-570A-46A8-B170-E5C061B9819D}"/>
            </a:ext>
          </a:extLst>
        </xdr:cNvPr>
        <xdr:cNvCxnSpPr/>
      </xdr:nvCxnSpPr>
      <xdr:spPr>
        <a:xfrm>
          <a:off x="12296775" y="9716770"/>
          <a:ext cx="809625"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24916</xdr:rowOff>
    </xdr:from>
    <xdr:to>
      <xdr:col>68</xdr:col>
      <xdr:colOff>203200</xdr:colOff>
      <xdr:row>61</xdr:row>
      <xdr:rowOff>126516</xdr:rowOff>
    </xdr:to>
    <xdr:sp macro="" textlink="">
      <xdr:nvSpPr>
        <xdr:cNvPr id="335" name="フローチャート: 判断 334">
          <a:extLst>
            <a:ext uri="{FF2B5EF4-FFF2-40B4-BE49-F238E27FC236}">
              <a16:creationId xmlns="" xmlns:a16="http://schemas.microsoft.com/office/drawing/2014/main" id="{4F89B8C2-C809-4537-AC5D-EAC39620FB2B}"/>
            </a:ext>
          </a:extLst>
        </xdr:cNvPr>
        <xdr:cNvSpPr/>
      </xdr:nvSpPr>
      <xdr:spPr>
        <a:xfrm>
          <a:off x="13058775" y="9905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111293</xdr:rowOff>
    </xdr:from>
    <xdr:ext cx="762000" cy="259045"/>
    <xdr:sp macro="" textlink="">
      <xdr:nvSpPr>
        <xdr:cNvPr id="336" name="テキスト ボックス 335">
          <a:extLst>
            <a:ext uri="{FF2B5EF4-FFF2-40B4-BE49-F238E27FC236}">
              <a16:creationId xmlns="" xmlns:a16="http://schemas.microsoft.com/office/drawing/2014/main" id="{46AF6970-FFE1-4F28-A0AB-A04273A16893}"/>
            </a:ext>
          </a:extLst>
        </xdr:cNvPr>
        <xdr:cNvSpPr txBox="1"/>
      </xdr:nvSpPr>
      <xdr:spPr>
        <a:xfrm>
          <a:off x="12763500" y="998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37" name="フローチャート: 判断 336">
          <a:extLst>
            <a:ext uri="{FF2B5EF4-FFF2-40B4-BE49-F238E27FC236}">
              <a16:creationId xmlns="" xmlns:a16="http://schemas.microsoft.com/office/drawing/2014/main" id="{F563F32B-A39A-4DFB-81D4-8492FDBC8F2A}"/>
            </a:ext>
          </a:extLst>
        </xdr:cNvPr>
        <xdr:cNvSpPr/>
      </xdr:nvSpPr>
      <xdr:spPr>
        <a:xfrm>
          <a:off x="12239625" y="98759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72226</xdr:rowOff>
    </xdr:from>
    <xdr:ext cx="762000" cy="259045"/>
    <xdr:sp macro="" textlink="">
      <xdr:nvSpPr>
        <xdr:cNvPr id="338" name="テキスト ボックス 337">
          <a:extLst>
            <a:ext uri="{FF2B5EF4-FFF2-40B4-BE49-F238E27FC236}">
              <a16:creationId xmlns="" xmlns:a16="http://schemas.microsoft.com/office/drawing/2014/main" id="{50CD8F2B-4712-49B7-873F-26A677F49ADE}"/>
            </a:ext>
          </a:extLst>
        </xdr:cNvPr>
        <xdr:cNvSpPr txBox="1"/>
      </xdr:nvSpPr>
      <xdr:spPr>
        <a:xfrm>
          <a:off x="11953875" y="99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5E701A13-1D93-4C74-B7FB-4E7CE53345D9}"/>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EADED19B-EB1D-44A9-B72D-25CB9B442543}"/>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B6DA4F64-3658-4CC2-B0AC-7F28DBA0E41F}"/>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BE2B4848-C1C9-4524-839B-1F6D84581E47}"/>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562E9F12-3D8F-4067-959B-DD3917AE2ECE}"/>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149497</xdr:rowOff>
    </xdr:from>
    <xdr:to>
      <xdr:col>81</xdr:col>
      <xdr:colOff>95250</xdr:colOff>
      <xdr:row>60</xdr:row>
      <xdr:rowOff>79647</xdr:rowOff>
    </xdr:to>
    <xdr:sp macro="" textlink="">
      <xdr:nvSpPr>
        <xdr:cNvPr id="344" name="楕円 343">
          <a:extLst>
            <a:ext uri="{FF2B5EF4-FFF2-40B4-BE49-F238E27FC236}">
              <a16:creationId xmlns="" xmlns:a16="http://schemas.microsoft.com/office/drawing/2014/main" id="{885A5844-0112-47C0-A9F9-E527EC8AB132}"/>
            </a:ext>
          </a:extLst>
        </xdr:cNvPr>
        <xdr:cNvSpPr/>
      </xdr:nvSpPr>
      <xdr:spPr>
        <a:xfrm>
          <a:off x="15430500" y="9703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166024</xdr:rowOff>
    </xdr:from>
    <xdr:ext cx="762000" cy="259045"/>
    <xdr:sp macro="" textlink="">
      <xdr:nvSpPr>
        <xdr:cNvPr id="345" name="定員管理の状況該当値テキスト">
          <a:extLst>
            <a:ext uri="{FF2B5EF4-FFF2-40B4-BE49-F238E27FC236}">
              <a16:creationId xmlns="" xmlns:a16="http://schemas.microsoft.com/office/drawing/2014/main" id="{F9F4F4CF-42CC-423E-B9AE-AE1187A46EA0}"/>
            </a:ext>
          </a:extLst>
        </xdr:cNvPr>
        <xdr:cNvSpPr txBox="1"/>
      </xdr:nvSpPr>
      <xdr:spPr>
        <a:xfrm>
          <a:off x="15563850" y="955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141454</xdr:rowOff>
    </xdr:from>
    <xdr:to>
      <xdr:col>77</xdr:col>
      <xdr:colOff>95250</xdr:colOff>
      <xdr:row>60</xdr:row>
      <xdr:rowOff>71604</xdr:rowOff>
    </xdr:to>
    <xdr:sp macro="" textlink="">
      <xdr:nvSpPr>
        <xdr:cNvPr id="346" name="楕円 345">
          <a:extLst>
            <a:ext uri="{FF2B5EF4-FFF2-40B4-BE49-F238E27FC236}">
              <a16:creationId xmlns="" xmlns:a16="http://schemas.microsoft.com/office/drawing/2014/main" id="{96BF5271-F4C6-4137-93EA-B207AFA41E47}"/>
            </a:ext>
          </a:extLst>
        </xdr:cNvPr>
        <xdr:cNvSpPr/>
      </xdr:nvSpPr>
      <xdr:spPr>
        <a:xfrm>
          <a:off x="14668500" y="969820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81781</xdr:rowOff>
    </xdr:from>
    <xdr:ext cx="736600" cy="259045"/>
    <xdr:sp macro="" textlink="">
      <xdr:nvSpPr>
        <xdr:cNvPr id="347" name="テキスト ボックス 346">
          <a:extLst>
            <a:ext uri="{FF2B5EF4-FFF2-40B4-BE49-F238E27FC236}">
              <a16:creationId xmlns="" xmlns:a16="http://schemas.microsoft.com/office/drawing/2014/main" id="{824CAAE3-3138-48C5-B32D-3A01232EAFB7}"/>
            </a:ext>
          </a:extLst>
        </xdr:cNvPr>
        <xdr:cNvSpPr txBox="1"/>
      </xdr:nvSpPr>
      <xdr:spPr>
        <a:xfrm>
          <a:off x="14373225" y="947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144901</xdr:rowOff>
    </xdr:from>
    <xdr:to>
      <xdr:col>73</xdr:col>
      <xdr:colOff>44450</xdr:colOff>
      <xdr:row>60</xdr:row>
      <xdr:rowOff>75051</xdr:rowOff>
    </xdr:to>
    <xdr:sp macro="" textlink="">
      <xdr:nvSpPr>
        <xdr:cNvPr id="348" name="楕円 347">
          <a:extLst>
            <a:ext uri="{FF2B5EF4-FFF2-40B4-BE49-F238E27FC236}">
              <a16:creationId xmlns="" xmlns:a16="http://schemas.microsoft.com/office/drawing/2014/main" id="{C422412A-8C13-47D7-85C3-1E40736B89C4}"/>
            </a:ext>
          </a:extLst>
        </xdr:cNvPr>
        <xdr:cNvSpPr/>
      </xdr:nvSpPr>
      <xdr:spPr>
        <a:xfrm>
          <a:off x="13868400" y="96953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85228</xdr:rowOff>
    </xdr:from>
    <xdr:ext cx="762000" cy="259045"/>
    <xdr:sp macro="" textlink="">
      <xdr:nvSpPr>
        <xdr:cNvPr id="349" name="テキスト ボックス 348">
          <a:extLst>
            <a:ext uri="{FF2B5EF4-FFF2-40B4-BE49-F238E27FC236}">
              <a16:creationId xmlns="" xmlns:a16="http://schemas.microsoft.com/office/drawing/2014/main" id="{6155CD47-2632-43D9-B167-FF8CD22BB8F1}"/>
            </a:ext>
          </a:extLst>
        </xdr:cNvPr>
        <xdr:cNvSpPr txBox="1"/>
      </xdr:nvSpPr>
      <xdr:spPr>
        <a:xfrm>
          <a:off x="13554075" y="9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147199</xdr:rowOff>
    </xdr:from>
    <xdr:to>
      <xdr:col>68</xdr:col>
      <xdr:colOff>203200</xdr:colOff>
      <xdr:row>60</xdr:row>
      <xdr:rowOff>77349</xdr:rowOff>
    </xdr:to>
    <xdr:sp macro="" textlink="">
      <xdr:nvSpPr>
        <xdr:cNvPr id="350" name="楕円 349">
          <a:extLst>
            <a:ext uri="{FF2B5EF4-FFF2-40B4-BE49-F238E27FC236}">
              <a16:creationId xmlns="" xmlns:a16="http://schemas.microsoft.com/office/drawing/2014/main" id="{E010C82F-3619-4D85-9017-78B67B5CA4EE}"/>
            </a:ext>
          </a:extLst>
        </xdr:cNvPr>
        <xdr:cNvSpPr/>
      </xdr:nvSpPr>
      <xdr:spPr>
        <a:xfrm>
          <a:off x="13058775" y="96975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87526</xdr:rowOff>
    </xdr:from>
    <xdr:ext cx="762000" cy="259045"/>
    <xdr:sp macro="" textlink="">
      <xdr:nvSpPr>
        <xdr:cNvPr id="351" name="テキスト ボックス 350">
          <a:extLst>
            <a:ext uri="{FF2B5EF4-FFF2-40B4-BE49-F238E27FC236}">
              <a16:creationId xmlns="" xmlns:a16="http://schemas.microsoft.com/office/drawing/2014/main" id="{3A140312-1936-4ABD-872E-BE57AC49410C}"/>
            </a:ext>
          </a:extLst>
        </xdr:cNvPr>
        <xdr:cNvSpPr txBox="1"/>
      </xdr:nvSpPr>
      <xdr:spPr>
        <a:xfrm>
          <a:off x="12763500" y="947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52" name="楕円 351">
          <a:extLst>
            <a:ext uri="{FF2B5EF4-FFF2-40B4-BE49-F238E27FC236}">
              <a16:creationId xmlns="" xmlns:a16="http://schemas.microsoft.com/office/drawing/2014/main" id="{9EDBBF1D-BA0B-42C4-A310-D3DD425D5497}"/>
            </a:ext>
          </a:extLst>
        </xdr:cNvPr>
        <xdr:cNvSpPr/>
      </xdr:nvSpPr>
      <xdr:spPr>
        <a:xfrm>
          <a:off x="12239625" y="96786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3" name="テキスト ボックス 352">
          <a:extLst>
            <a:ext uri="{FF2B5EF4-FFF2-40B4-BE49-F238E27FC236}">
              <a16:creationId xmlns="" xmlns:a16="http://schemas.microsoft.com/office/drawing/2014/main" id="{87532F40-785B-410F-A174-CB2B1FA20CF4}"/>
            </a:ext>
          </a:extLst>
        </xdr:cNvPr>
        <xdr:cNvSpPr txBox="1"/>
      </xdr:nvSpPr>
      <xdr:spPr>
        <a:xfrm>
          <a:off x="11953875" y="945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 xmlns:a16="http://schemas.microsoft.com/office/drawing/2014/main" id="{58B23D6A-5C66-4468-A58C-FC5846D13D93}"/>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 xmlns:a16="http://schemas.microsoft.com/office/drawing/2014/main" id="{AA5ED08A-9CC4-4338-B0A7-EA7DFFAA32F2}"/>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 xmlns:a16="http://schemas.microsoft.com/office/drawing/2014/main" id="{D5ABD8D6-0F73-46BE-ADED-DEF3F01B415B}"/>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 xmlns:a16="http://schemas.microsoft.com/office/drawing/2014/main" id="{75EE6546-5789-4177-BAC7-8D151DE8D9BE}"/>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 xmlns:a16="http://schemas.microsoft.com/office/drawing/2014/main" id="{6585BE64-4F16-46D2-B9E3-F9D77416E27D}"/>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 xmlns:a16="http://schemas.microsoft.com/office/drawing/2014/main" id="{F661E806-1FEC-4125-80DD-738618214B31}"/>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 xmlns:a16="http://schemas.microsoft.com/office/drawing/2014/main" id="{C856BB3E-9741-4676-8EC3-80E4FC9C3819}"/>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 xmlns:a16="http://schemas.microsoft.com/office/drawing/2014/main" id="{5657AE23-1477-4526-8211-304035CB8077}"/>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 xmlns:a16="http://schemas.microsoft.com/office/drawing/2014/main" id="{7A0B2326-756F-4F82-941E-8D0D4A54054F}"/>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 xmlns:a16="http://schemas.microsoft.com/office/drawing/2014/main" id="{15FAEB4E-294F-4428-ADBE-AEEDA76F2A8E}"/>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 xmlns:a16="http://schemas.microsoft.com/office/drawing/2014/main" id="{135AEF90-6300-48E2-B415-E83F0F550C83}"/>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 xmlns:a16="http://schemas.microsoft.com/office/drawing/2014/main" id="{B1E9B5B2-E29E-45D9-80A0-C1D8434608C5}"/>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 xmlns:a16="http://schemas.microsoft.com/office/drawing/2014/main" id="{CCB4F6E8-331D-46E1-A60D-EF8AF2BC21B7}"/>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地方債の償還が進んでいるが、据置期間が終了した地方債の償還が始まったことから前年度と同数値となっている。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 xmlns:a16="http://schemas.microsoft.com/office/drawing/2014/main" id="{E0A78AD8-87DA-4163-8E9B-B80F8043B00E}"/>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 xmlns:a16="http://schemas.microsoft.com/office/drawing/2014/main" id="{3DD265CC-34A0-43F3-B190-23BB2AF8FBE2}"/>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 xmlns:a16="http://schemas.microsoft.com/office/drawing/2014/main" id="{420206CA-C3BE-4AD0-AA11-25010C38D241}"/>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 xmlns:a16="http://schemas.microsoft.com/office/drawing/2014/main" id="{F6AECCD0-C80A-480C-8036-C44183C35BC2}"/>
            </a:ext>
          </a:extLst>
        </xdr:cNvPr>
        <xdr:cNvCxnSpPr/>
      </xdr:nvCxnSpPr>
      <xdr:spPr>
        <a:xfrm>
          <a:off x="11668125" y="7454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 xmlns:a16="http://schemas.microsoft.com/office/drawing/2014/main" id="{4400BC8B-7DEE-445C-9F08-9CD31F853854}"/>
            </a:ext>
          </a:extLst>
        </xdr:cNvPr>
        <xdr:cNvSpPr txBox="1"/>
      </xdr:nvSpPr>
      <xdr:spPr>
        <a:xfrm>
          <a:off x="10982325" y="731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 xmlns:a16="http://schemas.microsoft.com/office/drawing/2014/main" id="{D80070C6-887F-4613-81F4-FD70606B438D}"/>
            </a:ext>
          </a:extLst>
        </xdr:cNvPr>
        <xdr:cNvCxnSpPr/>
      </xdr:nvCxnSpPr>
      <xdr:spPr>
        <a:xfrm>
          <a:off x="11668125" y="7172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 xmlns:a16="http://schemas.microsoft.com/office/drawing/2014/main" id="{4A41D6CC-C72F-47F9-A633-2FC2EB106B85}"/>
            </a:ext>
          </a:extLst>
        </xdr:cNvPr>
        <xdr:cNvSpPr txBox="1"/>
      </xdr:nvSpPr>
      <xdr:spPr>
        <a:xfrm>
          <a:off x="10982325" y="70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 xmlns:a16="http://schemas.microsoft.com/office/drawing/2014/main" id="{0BC6C33E-66FF-4F00-8851-7608123F4386}"/>
            </a:ext>
          </a:extLst>
        </xdr:cNvPr>
        <xdr:cNvCxnSpPr/>
      </xdr:nvCxnSpPr>
      <xdr:spPr>
        <a:xfrm>
          <a:off x="11668125" y="68834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 xmlns:a16="http://schemas.microsoft.com/office/drawing/2014/main" id="{90CC6BA7-5B6D-45DD-B1BF-805843DAA7F3}"/>
            </a:ext>
          </a:extLst>
        </xdr:cNvPr>
        <xdr:cNvSpPr txBox="1"/>
      </xdr:nvSpPr>
      <xdr:spPr>
        <a:xfrm>
          <a:off x="10982325"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 xmlns:a16="http://schemas.microsoft.com/office/drawing/2014/main" id="{0CCA59E3-1B91-43F0-8A9E-5994CD295826}"/>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 xmlns:a16="http://schemas.microsoft.com/office/drawing/2014/main" id="{925E5870-0388-415C-A07E-AD0A666B2B95}"/>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 xmlns:a16="http://schemas.microsoft.com/office/drawing/2014/main" id="{BA098E9B-29C4-4A72-BBDF-BCA614C244BE}"/>
            </a:ext>
          </a:extLst>
        </xdr:cNvPr>
        <xdr:cNvCxnSpPr/>
      </xdr:nvCxnSpPr>
      <xdr:spPr>
        <a:xfrm>
          <a:off x="11668125" y="6311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 xmlns:a16="http://schemas.microsoft.com/office/drawing/2014/main" id="{D3C46E4B-37A8-4158-8E37-57F2295004B7}"/>
            </a:ext>
          </a:extLst>
        </xdr:cNvPr>
        <xdr:cNvSpPr txBox="1"/>
      </xdr:nvSpPr>
      <xdr:spPr>
        <a:xfrm>
          <a:off x="10982325"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 xmlns:a16="http://schemas.microsoft.com/office/drawing/2014/main" id="{77D9D981-22DF-459A-A04B-13C499CA5AA5}"/>
            </a:ext>
          </a:extLst>
        </xdr:cNvPr>
        <xdr:cNvCxnSpPr/>
      </xdr:nvCxnSpPr>
      <xdr:spPr>
        <a:xfrm>
          <a:off x="11668125" y="6029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 xmlns:a16="http://schemas.microsoft.com/office/drawing/2014/main" id="{24FD4DFA-3AE8-4F0C-BD60-44EECCC0A54C}"/>
            </a:ext>
          </a:extLst>
        </xdr:cNvPr>
        <xdr:cNvSpPr txBox="1"/>
      </xdr:nvSpPr>
      <xdr:spPr>
        <a:xfrm>
          <a:off x="10982325"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 xmlns:a16="http://schemas.microsoft.com/office/drawing/2014/main" id="{A0A756A4-60CF-463A-A2AD-76D015D97269}"/>
            </a:ext>
          </a:extLst>
        </xdr:cNvPr>
        <xdr:cNvCxnSpPr/>
      </xdr:nvCxnSpPr>
      <xdr:spPr>
        <a:xfrm>
          <a:off x="11668125" y="57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 xmlns:a16="http://schemas.microsoft.com/office/drawing/2014/main" id="{E95AC809-3DD1-4E0C-B61B-6E17E7C5D7E0}"/>
            </a:ext>
          </a:extLst>
        </xdr:cNvPr>
        <xdr:cNvSpPr txBox="1"/>
      </xdr:nvSpPr>
      <xdr:spPr>
        <a:xfrm>
          <a:off x="10982325"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 xmlns:a16="http://schemas.microsoft.com/office/drawing/2014/main" id="{66DA7F58-26DF-4D1F-82D2-9652D774651C}"/>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 xmlns:a16="http://schemas.microsoft.com/office/drawing/2014/main" id="{7A27E13E-4A19-4F1E-9E77-AF4DAEEEF533}"/>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 xmlns:a16="http://schemas.microsoft.com/office/drawing/2014/main" id="{53EE2039-6EBD-42A7-B300-D08E02384AEE}"/>
            </a:ext>
          </a:extLst>
        </xdr:cNvPr>
        <xdr:cNvCxnSpPr/>
      </xdr:nvCxnSpPr>
      <xdr:spPr>
        <a:xfrm flipV="1">
          <a:off x="15478125" y="5908146"/>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 xmlns:a16="http://schemas.microsoft.com/office/drawing/2014/main" id="{5CF37960-C418-4DC6-B58A-3503277B8584}"/>
            </a:ext>
          </a:extLst>
        </xdr:cNvPr>
        <xdr:cNvSpPr txBox="1"/>
      </xdr:nvSpPr>
      <xdr:spPr>
        <a:xfrm>
          <a:off x="15563850" y="724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 xmlns:a16="http://schemas.microsoft.com/office/drawing/2014/main" id="{E9AD2466-98BA-4878-9E6E-240847E051A8}"/>
            </a:ext>
          </a:extLst>
        </xdr:cNvPr>
        <xdr:cNvCxnSpPr/>
      </xdr:nvCxnSpPr>
      <xdr:spPr>
        <a:xfrm>
          <a:off x="15401925" y="72797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 xmlns:a16="http://schemas.microsoft.com/office/drawing/2014/main" id="{9ECE5648-A670-4A33-9C76-6DEEC44F29CE}"/>
            </a:ext>
          </a:extLst>
        </xdr:cNvPr>
        <xdr:cNvSpPr txBox="1"/>
      </xdr:nvSpPr>
      <xdr:spPr>
        <a:xfrm>
          <a:off x="15563850" y="566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 xmlns:a16="http://schemas.microsoft.com/office/drawing/2014/main" id="{200071C5-4B76-4182-8A50-9C720B0CCA95}"/>
            </a:ext>
          </a:extLst>
        </xdr:cNvPr>
        <xdr:cNvCxnSpPr/>
      </xdr:nvCxnSpPr>
      <xdr:spPr>
        <a:xfrm>
          <a:off x="15401925" y="5908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78846</xdr:rowOff>
    </xdr:from>
    <xdr:to>
      <xdr:col>81</xdr:col>
      <xdr:colOff>44450</xdr:colOff>
      <xdr:row>36</xdr:row>
      <xdr:rowOff>88900</xdr:rowOff>
    </xdr:to>
    <xdr:cxnSp macro="">
      <xdr:nvCxnSpPr>
        <xdr:cNvPr id="391" name="直線コネクタ 390">
          <a:extLst>
            <a:ext uri="{FF2B5EF4-FFF2-40B4-BE49-F238E27FC236}">
              <a16:creationId xmlns="" xmlns:a16="http://schemas.microsoft.com/office/drawing/2014/main" id="{BFD4D4A5-0035-483B-98DE-E98847024A3E}"/>
            </a:ext>
          </a:extLst>
        </xdr:cNvPr>
        <xdr:cNvCxnSpPr/>
      </xdr:nvCxnSpPr>
      <xdr:spPr>
        <a:xfrm flipV="1">
          <a:off x="14716125" y="5908146"/>
          <a:ext cx="76200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 xmlns:a16="http://schemas.microsoft.com/office/drawing/2014/main" id="{9E8C6893-2537-4A50-A0A7-B00468C14A17}"/>
            </a:ext>
          </a:extLst>
        </xdr:cNvPr>
        <xdr:cNvSpPr txBox="1"/>
      </xdr:nvSpPr>
      <xdr:spPr>
        <a:xfrm>
          <a:off x="1556385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 xmlns:a16="http://schemas.microsoft.com/office/drawing/2014/main" id="{951D9558-DD10-456A-9E82-0F3BF0C84F7C}"/>
            </a:ext>
          </a:extLst>
        </xdr:cNvPr>
        <xdr:cNvSpPr/>
      </xdr:nvSpPr>
      <xdr:spPr>
        <a:xfrm>
          <a:off x="15430500" y="64928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88900</xdr:rowOff>
    </xdr:to>
    <xdr:cxnSp macro="">
      <xdr:nvCxnSpPr>
        <xdr:cNvPr id="394" name="直線コネクタ 393">
          <a:extLst>
            <a:ext uri="{FF2B5EF4-FFF2-40B4-BE49-F238E27FC236}">
              <a16:creationId xmlns="" xmlns:a16="http://schemas.microsoft.com/office/drawing/2014/main" id="{55E7CE03-2200-4813-AAD6-BC4EC535FE2D}"/>
            </a:ext>
          </a:extLst>
        </xdr:cNvPr>
        <xdr:cNvCxnSpPr/>
      </xdr:nvCxnSpPr>
      <xdr:spPr>
        <a:xfrm>
          <a:off x="13906500" y="591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 xmlns:a16="http://schemas.microsoft.com/office/drawing/2014/main" id="{66062F3A-B3F7-447E-BFF4-A9DE717B9EB8}"/>
            </a:ext>
          </a:extLst>
        </xdr:cNvPr>
        <xdr:cNvSpPr/>
      </xdr:nvSpPr>
      <xdr:spPr>
        <a:xfrm>
          <a:off x="14668500" y="6479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 xmlns:a16="http://schemas.microsoft.com/office/drawing/2014/main" id="{D5C8C809-424D-4F35-998F-7D26DD3F33C4}"/>
            </a:ext>
          </a:extLst>
        </xdr:cNvPr>
        <xdr:cNvSpPr txBox="1"/>
      </xdr:nvSpPr>
      <xdr:spPr>
        <a:xfrm>
          <a:off x="14373225"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119063</xdr:rowOff>
    </xdr:to>
    <xdr:cxnSp macro="">
      <xdr:nvCxnSpPr>
        <xdr:cNvPr id="397" name="直線コネクタ 396">
          <a:extLst>
            <a:ext uri="{FF2B5EF4-FFF2-40B4-BE49-F238E27FC236}">
              <a16:creationId xmlns="" xmlns:a16="http://schemas.microsoft.com/office/drawing/2014/main" id="{B67FE66B-70F9-4F86-9FD4-78708B5DF5AF}"/>
            </a:ext>
          </a:extLst>
        </xdr:cNvPr>
        <xdr:cNvCxnSpPr/>
      </xdr:nvCxnSpPr>
      <xdr:spPr>
        <a:xfrm flipV="1">
          <a:off x="13106400" y="5915025"/>
          <a:ext cx="8001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126471</xdr:rowOff>
    </xdr:from>
    <xdr:to>
      <xdr:col>73</xdr:col>
      <xdr:colOff>44450</xdr:colOff>
      <xdr:row>41</xdr:row>
      <xdr:rowOff>56621</xdr:rowOff>
    </xdr:to>
    <xdr:sp macro="" textlink="">
      <xdr:nvSpPr>
        <xdr:cNvPr id="398" name="フローチャート: 判断 397">
          <a:extLst>
            <a:ext uri="{FF2B5EF4-FFF2-40B4-BE49-F238E27FC236}">
              <a16:creationId xmlns="" xmlns:a16="http://schemas.microsoft.com/office/drawing/2014/main" id="{2D04F7E4-F325-44B4-9F66-30C7E6B0856E}"/>
            </a:ext>
          </a:extLst>
        </xdr:cNvPr>
        <xdr:cNvSpPr/>
      </xdr:nvSpPr>
      <xdr:spPr>
        <a:xfrm>
          <a:off x="13868400" y="66002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41398</xdr:rowOff>
    </xdr:from>
    <xdr:ext cx="762000" cy="259045"/>
    <xdr:sp macro="" textlink="">
      <xdr:nvSpPr>
        <xdr:cNvPr id="399" name="テキスト ボックス 398">
          <a:extLst>
            <a:ext uri="{FF2B5EF4-FFF2-40B4-BE49-F238E27FC236}">
              <a16:creationId xmlns="" xmlns:a16="http://schemas.microsoft.com/office/drawing/2014/main" id="{D6649B47-F637-4283-AB17-C050FAFB4B2B}"/>
            </a:ext>
          </a:extLst>
        </xdr:cNvPr>
        <xdr:cNvSpPr txBox="1"/>
      </xdr:nvSpPr>
      <xdr:spPr>
        <a:xfrm>
          <a:off x="13554075" y="668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119063</xdr:rowOff>
    </xdr:from>
    <xdr:to>
      <xdr:col>68</xdr:col>
      <xdr:colOff>152400</xdr:colOff>
      <xdr:row>36</xdr:row>
      <xdr:rowOff>129117</xdr:rowOff>
    </xdr:to>
    <xdr:cxnSp macro="">
      <xdr:nvCxnSpPr>
        <xdr:cNvPr id="400" name="直線コネクタ 399">
          <a:extLst>
            <a:ext uri="{FF2B5EF4-FFF2-40B4-BE49-F238E27FC236}">
              <a16:creationId xmlns="" xmlns:a16="http://schemas.microsoft.com/office/drawing/2014/main" id="{82AF9B01-916D-402D-BBC1-001802C08483}"/>
            </a:ext>
          </a:extLst>
        </xdr:cNvPr>
        <xdr:cNvCxnSpPr/>
      </xdr:nvCxnSpPr>
      <xdr:spPr>
        <a:xfrm flipV="1">
          <a:off x="12296775" y="5951538"/>
          <a:ext cx="809625"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401" name="フローチャート: 判断 400">
          <a:extLst>
            <a:ext uri="{FF2B5EF4-FFF2-40B4-BE49-F238E27FC236}">
              <a16:creationId xmlns="" xmlns:a16="http://schemas.microsoft.com/office/drawing/2014/main" id="{39498FF1-8D1C-4CEB-872F-9B565B7DACA8}"/>
            </a:ext>
          </a:extLst>
        </xdr:cNvPr>
        <xdr:cNvSpPr/>
      </xdr:nvSpPr>
      <xdr:spPr>
        <a:xfrm>
          <a:off x="13058775" y="65463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2" name="テキスト ボックス 401">
          <a:extLst>
            <a:ext uri="{FF2B5EF4-FFF2-40B4-BE49-F238E27FC236}">
              <a16:creationId xmlns="" xmlns:a16="http://schemas.microsoft.com/office/drawing/2014/main" id="{40CB8B2D-8A31-4BAE-9BE4-F412E680400C}"/>
            </a:ext>
          </a:extLst>
        </xdr:cNvPr>
        <xdr:cNvSpPr txBox="1"/>
      </xdr:nvSpPr>
      <xdr:spPr>
        <a:xfrm>
          <a:off x="12763500" y="662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03" name="フローチャート: 判断 402">
          <a:extLst>
            <a:ext uri="{FF2B5EF4-FFF2-40B4-BE49-F238E27FC236}">
              <a16:creationId xmlns="" xmlns:a16="http://schemas.microsoft.com/office/drawing/2014/main" id="{A1D218B1-2250-470F-8EF5-39FBC28325E9}"/>
            </a:ext>
          </a:extLst>
        </xdr:cNvPr>
        <xdr:cNvSpPr/>
      </xdr:nvSpPr>
      <xdr:spPr>
        <a:xfrm>
          <a:off x="12239625" y="65330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142469</xdr:rowOff>
    </xdr:from>
    <xdr:ext cx="762000" cy="259045"/>
    <xdr:sp macro="" textlink="">
      <xdr:nvSpPr>
        <xdr:cNvPr id="404" name="テキスト ボックス 403">
          <a:extLst>
            <a:ext uri="{FF2B5EF4-FFF2-40B4-BE49-F238E27FC236}">
              <a16:creationId xmlns="" xmlns:a16="http://schemas.microsoft.com/office/drawing/2014/main" id="{7BBBBD23-7929-4F6D-9C3E-7FB7EEFB23F8}"/>
            </a:ext>
          </a:extLst>
        </xdr:cNvPr>
        <xdr:cNvSpPr txBox="1"/>
      </xdr:nvSpPr>
      <xdr:spPr>
        <a:xfrm>
          <a:off x="11953875"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8ED2E4C2-FD66-41B7-AAB5-B9E0B980616A}"/>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 xmlns:a16="http://schemas.microsoft.com/office/drawing/2014/main" id="{16BBC0DE-7819-46CA-B351-AE555232E15A}"/>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 xmlns:a16="http://schemas.microsoft.com/office/drawing/2014/main" id="{3FD48C6E-33AC-4F56-8E6E-5E2811A5EAD5}"/>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 xmlns:a16="http://schemas.microsoft.com/office/drawing/2014/main" id="{B637940B-35D0-4EFB-B69D-5126EB70A1E6}"/>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 xmlns:a16="http://schemas.microsoft.com/office/drawing/2014/main" id="{3E28EFAC-9587-4DF2-BFC9-BD8E3DA46E2B}"/>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28046</xdr:rowOff>
    </xdr:from>
    <xdr:to>
      <xdr:col>81</xdr:col>
      <xdr:colOff>95250</xdr:colOff>
      <xdr:row>36</xdr:row>
      <xdr:rowOff>129646</xdr:rowOff>
    </xdr:to>
    <xdr:sp macro="" textlink="">
      <xdr:nvSpPr>
        <xdr:cNvPr id="410" name="楕円 409">
          <a:extLst>
            <a:ext uri="{FF2B5EF4-FFF2-40B4-BE49-F238E27FC236}">
              <a16:creationId xmlns="" xmlns:a16="http://schemas.microsoft.com/office/drawing/2014/main" id="{8576DAA0-9D2D-440F-B52D-E63AB6B01BF3}"/>
            </a:ext>
          </a:extLst>
        </xdr:cNvPr>
        <xdr:cNvSpPr/>
      </xdr:nvSpPr>
      <xdr:spPr>
        <a:xfrm>
          <a:off x="15430500" y="58605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120773</xdr:rowOff>
    </xdr:from>
    <xdr:ext cx="762000" cy="259045"/>
    <xdr:sp macro="" textlink="">
      <xdr:nvSpPr>
        <xdr:cNvPr id="411" name="公債費負担の状況該当値テキスト">
          <a:extLst>
            <a:ext uri="{FF2B5EF4-FFF2-40B4-BE49-F238E27FC236}">
              <a16:creationId xmlns="" xmlns:a16="http://schemas.microsoft.com/office/drawing/2014/main" id="{CD8C6AD9-3150-4432-AEC4-273F6BDCB8AF}"/>
            </a:ext>
          </a:extLst>
        </xdr:cNvPr>
        <xdr:cNvSpPr txBox="1"/>
      </xdr:nvSpPr>
      <xdr:spPr>
        <a:xfrm>
          <a:off x="15563850" y="579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12" name="楕円 411">
          <a:extLst>
            <a:ext uri="{FF2B5EF4-FFF2-40B4-BE49-F238E27FC236}">
              <a16:creationId xmlns="" xmlns:a16="http://schemas.microsoft.com/office/drawing/2014/main" id="{21656B7C-D35D-438C-8165-0529F01B8468}"/>
            </a:ext>
          </a:extLst>
        </xdr:cNvPr>
        <xdr:cNvSpPr/>
      </xdr:nvSpPr>
      <xdr:spPr>
        <a:xfrm>
          <a:off x="14668500" y="5867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13" name="テキスト ボックス 412">
          <a:extLst>
            <a:ext uri="{FF2B5EF4-FFF2-40B4-BE49-F238E27FC236}">
              <a16:creationId xmlns="" xmlns:a16="http://schemas.microsoft.com/office/drawing/2014/main" id="{6E977E7A-7EFD-4F70-9F4F-6A9CEC6043E0}"/>
            </a:ext>
          </a:extLst>
        </xdr:cNvPr>
        <xdr:cNvSpPr txBox="1"/>
      </xdr:nvSpPr>
      <xdr:spPr>
        <a:xfrm>
          <a:off x="14373225"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14" name="楕円 413">
          <a:extLst>
            <a:ext uri="{FF2B5EF4-FFF2-40B4-BE49-F238E27FC236}">
              <a16:creationId xmlns="" xmlns:a16="http://schemas.microsoft.com/office/drawing/2014/main" id="{91BB34B3-AB17-49CB-8E6C-525807958CD2}"/>
            </a:ext>
          </a:extLst>
        </xdr:cNvPr>
        <xdr:cNvSpPr/>
      </xdr:nvSpPr>
      <xdr:spPr>
        <a:xfrm>
          <a:off x="13868400" y="58674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15" name="テキスト ボックス 414">
          <a:extLst>
            <a:ext uri="{FF2B5EF4-FFF2-40B4-BE49-F238E27FC236}">
              <a16:creationId xmlns="" xmlns:a16="http://schemas.microsoft.com/office/drawing/2014/main" id="{207853E7-1E6C-478E-8005-478678F3D777}"/>
            </a:ext>
          </a:extLst>
        </xdr:cNvPr>
        <xdr:cNvSpPr txBox="1"/>
      </xdr:nvSpPr>
      <xdr:spPr>
        <a:xfrm>
          <a:off x="13554075"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68263</xdr:rowOff>
    </xdr:from>
    <xdr:to>
      <xdr:col>68</xdr:col>
      <xdr:colOff>203200</xdr:colOff>
      <xdr:row>36</xdr:row>
      <xdr:rowOff>169863</xdr:rowOff>
    </xdr:to>
    <xdr:sp macro="" textlink="">
      <xdr:nvSpPr>
        <xdr:cNvPr id="416" name="楕円 415">
          <a:extLst>
            <a:ext uri="{FF2B5EF4-FFF2-40B4-BE49-F238E27FC236}">
              <a16:creationId xmlns="" xmlns:a16="http://schemas.microsoft.com/office/drawing/2014/main" id="{A143547F-142F-4F80-8F8B-4AF7492A15D7}"/>
            </a:ext>
          </a:extLst>
        </xdr:cNvPr>
        <xdr:cNvSpPr/>
      </xdr:nvSpPr>
      <xdr:spPr>
        <a:xfrm>
          <a:off x="13058775" y="58943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8590</xdr:rowOff>
    </xdr:from>
    <xdr:ext cx="762000" cy="259045"/>
    <xdr:sp macro="" textlink="">
      <xdr:nvSpPr>
        <xdr:cNvPr id="417" name="テキスト ボックス 416">
          <a:extLst>
            <a:ext uri="{FF2B5EF4-FFF2-40B4-BE49-F238E27FC236}">
              <a16:creationId xmlns="" xmlns:a16="http://schemas.microsoft.com/office/drawing/2014/main" id="{C2FC4AE2-F14D-45EF-BDE1-E2C14E830BA4}"/>
            </a:ext>
          </a:extLst>
        </xdr:cNvPr>
        <xdr:cNvSpPr txBox="1"/>
      </xdr:nvSpPr>
      <xdr:spPr>
        <a:xfrm>
          <a:off x="12763500" y="567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78317</xdr:rowOff>
    </xdr:from>
    <xdr:to>
      <xdr:col>64</xdr:col>
      <xdr:colOff>152400</xdr:colOff>
      <xdr:row>37</xdr:row>
      <xdr:rowOff>8467</xdr:rowOff>
    </xdr:to>
    <xdr:sp macro="" textlink="">
      <xdr:nvSpPr>
        <xdr:cNvPr id="418" name="楕円 417">
          <a:extLst>
            <a:ext uri="{FF2B5EF4-FFF2-40B4-BE49-F238E27FC236}">
              <a16:creationId xmlns="" xmlns:a16="http://schemas.microsoft.com/office/drawing/2014/main" id="{2FFB926E-0F17-4028-B094-335D3BB7B8D3}"/>
            </a:ext>
          </a:extLst>
        </xdr:cNvPr>
        <xdr:cNvSpPr/>
      </xdr:nvSpPr>
      <xdr:spPr>
        <a:xfrm>
          <a:off x="12239625" y="59076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18644</xdr:rowOff>
    </xdr:from>
    <xdr:ext cx="762000" cy="259045"/>
    <xdr:sp macro="" textlink="">
      <xdr:nvSpPr>
        <xdr:cNvPr id="419" name="テキスト ボックス 418">
          <a:extLst>
            <a:ext uri="{FF2B5EF4-FFF2-40B4-BE49-F238E27FC236}">
              <a16:creationId xmlns="" xmlns:a16="http://schemas.microsoft.com/office/drawing/2014/main" id="{6711D270-C278-4C55-96DF-9D61B83D7506}"/>
            </a:ext>
          </a:extLst>
        </xdr:cNvPr>
        <xdr:cNvSpPr txBox="1"/>
      </xdr:nvSpPr>
      <xdr:spPr>
        <a:xfrm>
          <a:off x="11953875" y="56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 xmlns:a16="http://schemas.microsoft.com/office/drawing/2014/main" id="{A624784F-910B-4C21-B483-B4CE3AB7F869}"/>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 xmlns:a16="http://schemas.microsoft.com/office/drawing/2014/main" id="{10CC2AE1-7395-419A-B855-55F0FC07F363}"/>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 xmlns:a16="http://schemas.microsoft.com/office/drawing/2014/main" id="{C8BCADA3-07E5-495A-83ED-D74E0B021D12}"/>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 xmlns:a16="http://schemas.microsoft.com/office/drawing/2014/main" id="{D7E6AF35-3321-4191-85A1-F809D1BECF78}"/>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 xmlns:a16="http://schemas.microsoft.com/office/drawing/2014/main" id="{5411BE44-C9F3-4235-97AC-774F32C79F25}"/>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 xmlns:a16="http://schemas.microsoft.com/office/drawing/2014/main" id="{7D5234A7-1C6B-4E73-8605-B8AB6F1BE91D}"/>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 xmlns:a16="http://schemas.microsoft.com/office/drawing/2014/main" id="{E8B9379B-255F-457B-BD0A-1C6FA9468D45}"/>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 xmlns:a16="http://schemas.microsoft.com/office/drawing/2014/main" id="{26B8CD04-40A8-49EC-9812-2971DFB89193}"/>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 xmlns:a16="http://schemas.microsoft.com/office/drawing/2014/main" id="{75BE5DAB-9B81-4E14-B20C-E112B52337CB}"/>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 xmlns:a16="http://schemas.microsoft.com/office/drawing/2014/main" id="{4D7C465A-D698-48B9-B1F8-147DF71FDED6}"/>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 xmlns:a16="http://schemas.microsoft.com/office/drawing/2014/main" id="{43327ACE-1332-4C56-A88E-1D81A25F39C6}"/>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 xmlns:a16="http://schemas.microsoft.com/office/drawing/2014/main" id="{CAEAAD38-39D4-41D0-A463-6449A4FEAF63}"/>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 xmlns:a16="http://schemas.microsoft.com/office/drawing/2014/main" id="{80DE14ED-D850-4B6B-B0E7-93C102080086}"/>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 xmlns:a16="http://schemas.microsoft.com/office/drawing/2014/main" id="{DB031F86-8B7D-457E-961B-08F335537D3E}"/>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 xmlns:a16="http://schemas.microsoft.com/office/drawing/2014/main" id="{4699A0E6-4D7C-4A9B-8A93-CD4AA5B4F07B}"/>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 xmlns:a16="http://schemas.microsoft.com/office/drawing/2014/main" id="{BA76B3FE-DC15-48FF-89C7-0B5266828468}"/>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 xmlns:a16="http://schemas.microsoft.com/office/drawing/2014/main" id="{3E834679-CFBC-4ADF-813A-F83B360F7B84}"/>
            </a:ext>
          </a:extLst>
        </xdr:cNvPr>
        <xdr:cNvCxnSpPr/>
      </xdr:nvCxnSpPr>
      <xdr:spPr>
        <a:xfrm>
          <a:off x="11668125" y="381771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 xmlns:a16="http://schemas.microsoft.com/office/drawing/2014/main" id="{6F1E4EBB-8E0C-41CF-B471-8E0522AC2CF3}"/>
            </a:ext>
          </a:extLst>
        </xdr:cNvPr>
        <xdr:cNvSpPr txBox="1"/>
      </xdr:nvSpPr>
      <xdr:spPr>
        <a:xfrm>
          <a:off x="10982325" y="36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 xmlns:a16="http://schemas.microsoft.com/office/drawing/2014/main" id="{543E7EE9-8CBA-44CD-9606-E832B279F2E7}"/>
            </a:ext>
          </a:extLst>
        </xdr:cNvPr>
        <xdr:cNvCxnSpPr/>
      </xdr:nvCxnSpPr>
      <xdr:spPr>
        <a:xfrm>
          <a:off x="11668125" y="34888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 xmlns:a16="http://schemas.microsoft.com/office/drawing/2014/main" id="{CC1B372A-CAEA-48EC-A235-7E9188E17549}"/>
            </a:ext>
          </a:extLst>
        </xdr:cNvPr>
        <xdr:cNvSpPr txBox="1"/>
      </xdr:nvSpPr>
      <xdr:spPr>
        <a:xfrm>
          <a:off x="10982325" y="336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 xmlns:a16="http://schemas.microsoft.com/office/drawing/2014/main" id="{906FA452-2384-4E58-BF3D-F7CB81622EF5}"/>
            </a:ext>
          </a:extLst>
        </xdr:cNvPr>
        <xdr:cNvCxnSpPr/>
      </xdr:nvCxnSpPr>
      <xdr:spPr>
        <a:xfrm>
          <a:off x="11668125" y="31632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 xmlns:a16="http://schemas.microsoft.com/office/drawing/2014/main" id="{C2EF0D6F-06E2-4042-B91E-B42A06F9F387}"/>
            </a:ext>
          </a:extLst>
        </xdr:cNvPr>
        <xdr:cNvSpPr txBox="1"/>
      </xdr:nvSpPr>
      <xdr:spPr>
        <a:xfrm>
          <a:off x="10982325" y="30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 xmlns:a16="http://schemas.microsoft.com/office/drawing/2014/main" id="{E95C3F2E-8873-41FF-B146-62F0B9169C45}"/>
            </a:ext>
          </a:extLst>
        </xdr:cNvPr>
        <xdr:cNvCxnSpPr/>
      </xdr:nvCxnSpPr>
      <xdr:spPr>
        <a:xfrm>
          <a:off x="11668125" y="28375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 xmlns:a16="http://schemas.microsoft.com/office/drawing/2014/main" id="{50404EEC-F452-4B86-952F-28DA10A0668E}"/>
            </a:ext>
          </a:extLst>
        </xdr:cNvPr>
        <xdr:cNvSpPr txBox="1"/>
      </xdr:nvSpPr>
      <xdr:spPr>
        <a:xfrm>
          <a:off x="10982325" y="27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 xmlns:a16="http://schemas.microsoft.com/office/drawing/2014/main" id="{120AFC25-1BF3-46BA-9EEB-4506B6E14690}"/>
            </a:ext>
          </a:extLst>
        </xdr:cNvPr>
        <xdr:cNvCxnSpPr/>
      </xdr:nvCxnSpPr>
      <xdr:spPr>
        <a:xfrm>
          <a:off x="11668125" y="251187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 xmlns:a16="http://schemas.microsoft.com/office/drawing/2014/main" id="{D8EE1192-33B7-498D-8F45-5D1E0FE939D6}"/>
            </a:ext>
          </a:extLst>
        </xdr:cNvPr>
        <xdr:cNvSpPr txBox="1"/>
      </xdr:nvSpPr>
      <xdr:spPr>
        <a:xfrm>
          <a:off x="10982325" y="238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 xmlns:a16="http://schemas.microsoft.com/office/drawing/2014/main" id="{4E31F692-15ED-4190-A9A1-BE2B51979A45}"/>
            </a:ext>
          </a:extLst>
        </xdr:cNvPr>
        <xdr:cNvCxnSpPr/>
      </xdr:nvCxnSpPr>
      <xdr:spPr>
        <a:xfrm>
          <a:off x="11668125" y="219256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 xmlns:a16="http://schemas.microsoft.com/office/drawing/2014/main" id="{374A89AE-2FFC-4C45-AFC3-7B3BB3E328B4}"/>
            </a:ext>
          </a:extLst>
        </xdr:cNvPr>
        <xdr:cNvSpPr txBox="1"/>
      </xdr:nvSpPr>
      <xdr:spPr>
        <a:xfrm>
          <a:off x="10982325"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 xmlns:a16="http://schemas.microsoft.com/office/drawing/2014/main" id="{C1E8004A-8C4E-464D-92AF-F439A65B239B}"/>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 xmlns:a16="http://schemas.microsoft.com/office/drawing/2014/main" id="{4ADD477C-21ED-4CFF-AD0C-9287D5CE2CAC}"/>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 xmlns:a16="http://schemas.microsoft.com/office/drawing/2014/main" id="{5A4E6557-FACD-4AD0-B031-14C33563FB10}"/>
            </a:ext>
          </a:extLst>
        </xdr:cNvPr>
        <xdr:cNvCxnSpPr/>
      </xdr:nvCxnSpPr>
      <xdr:spPr>
        <a:xfrm flipV="1">
          <a:off x="15478125" y="2192564"/>
          <a:ext cx="0" cy="1580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 xmlns:a16="http://schemas.microsoft.com/office/drawing/2014/main" id="{683499B3-0B3D-40B3-BFD7-B2BCD5CA5051}"/>
            </a:ext>
          </a:extLst>
        </xdr:cNvPr>
        <xdr:cNvSpPr txBox="1"/>
      </xdr:nvSpPr>
      <xdr:spPr>
        <a:xfrm>
          <a:off x="15563850" y="37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 xmlns:a16="http://schemas.microsoft.com/office/drawing/2014/main" id="{F52DE2C2-359B-44FC-9573-23E2311A6EF2}"/>
            </a:ext>
          </a:extLst>
        </xdr:cNvPr>
        <xdr:cNvCxnSpPr/>
      </xdr:nvCxnSpPr>
      <xdr:spPr>
        <a:xfrm>
          <a:off x="15401925" y="37726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 xmlns:a16="http://schemas.microsoft.com/office/drawing/2014/main" id="{90144AE4-8A09-4D25-A013-52589AD17EB9}"/>
            </a:ext>
          </a:extLst>
        </xdr:cNvPr>
        <xdr:cNvSpPr txBox="1"/>
      </xdr:nvSpPr>
      <xdr:spPr>
        <a:xfrm>
          <a:off x="15563850" y="190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 xmlns:a16="http://schemas.microsoft.com/office/drawing/2014/main" id="{21EFD481-CED2-4682-B773-1E0DED5BED74}"/>
            </a:ext>
          </a:extLst>
        </xdr:cNvPr>
        <xdr:cNvCxnSpPr/>
      </xdr:nvCxnSpPr>
      <xdr:spPr>
        <a:xfrm>
          <a:off x="15401925" y="21925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16994</xdr:rowOff>
    </xdr:from>
    <xdr:to>
      <xdr:col>81</xdr:col>
      <xdr:colOff>44450</xdr:colOff>
      <xdr:row>18</xdr:row>
      <xdr:rowOff>84304</xdr:rowOff>
    </xdr:to>
    <xdr:cxnSp macro="">
      <xdr:nvCxnSpPr>
        <xdr:cNvPr id="455" name="直線コネクタ 454">
          <a:extLst>
            <a:ext uri="{FF2B5EF4-FFF2-40B4-BE49-F238E27FC236}">
              <a16:creationId xmlns="" xmlns:a16="http://schemas.microsoft.com/office/drawing/2014/main" id="{D33F84BC-3A65-40FE-A5C2-501C90261386}"/>
            </a:ext>
          </a:extLst>
        </xdr:cNvPr>
        <xdr:cNvCxnSpPr/>
      </xdr:nvCxnSpPr>
      <xdr:spPr>
        <a:xfrm flipV="1">
          <a:off x="14716125" y="2607794"/>
          <a:ext cx="762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 xmlns:a16="http://schemas.microsoft.com/office/drawing/2014/main" id="{2ADAACBB-01D9-4455-8E52-C2EAC66B3D51}"/>
            </a:ext>
          </a:extLst>
        </xdr:cNvPr>
        <xdr:cNvSpPr txBox="1"/>
      </xdr:nvSpPr>
      <xdr:spPr>
        <a:xfrm>
          <a:off x="15563850" y="200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 xmlns:a16="http://schemas.microsoft.com/office/drawing/2014/main" id="{95D8E5C0-E7E5-4DE2-8CF9-F2C193E2EEFA}"/>
            </a:ext>
          </a:extLst>
        </xdr:cNvPr>
        <xdr:cNvSpPr/>
      </xdr:nvSpPr>
      <xdr:spPr>
        <a:xfrm>
          <a:off x="15430500" y="21354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8" name="フローチャート: 判断 457">
          <a:extLst>
            <a:ext uri="{FF2B5EF4-FFF2-40B4-BE49-F238E27FC236}">
              <a16:creationId xmlns="" xmlns:a16="http://schemas.microsoft.com/office/drawing/2014/main" id="{E89995F8-65C2-44FD-AC25-7A8257308C95}"/>
            </a:ext>
          </a:extLst>
        </xdr:cNvPr>
        <xdr:cNvSpPr/>
      </xdr:nvSpPr>
      <xdr:spPr>
        <a:xfrm>
          <a:off x="14668500" y="22362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9" name="テキスト ボックス 458">
          <a:extLst>
            <a:ext uri="{FF2B5EF4-FFF2-40B4-BE49-F238E27FC236}">
              <a16:creationId xmlns="" xmlns:a16="http://schemas.microsoft.com/office/drawing/2014/main" id="{D8003B1D-D5DA-4060-9B9A-AA248AC36778}"/>
            </a:ext>
          </a:extLst>
        </xdr:cNvPr>
        <xdr:cNvSpPr txBox="1"/>
      </xdr:nvSpPr>
      <xdr:spPr>
        <a:xfrm>
          <a:off x="14373225" y="201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62956</xdr:rowOff>
    </xdr:from>
    <xdr:to>
      <xdr:col>73</xdr:col>
      <xdr:colOff>44450</xdr:colOff>
      <xdr:row>15</xdr:row>
      <xdr:rowOff>164556</xdr:rowOff>
    </xdr:to>
    <xdr:sp macro="" textlink="">
      <xdr:nvSpPr>
        <xdr:cNvPr id="460" name="フローチャート: 判断 459">
          <a:extLst>
            <a:ext uri="{FF2B5EF4-FFF2-40B4-BE49-F238E27FC236}">
              <a16:creationId xmlns="" xmlns:a16="http://schemas.microsoft.com/office/drawing/2014/main" id="{E7C6ECF4-7D61-44E6-8146-ED03F4147C69}"/>
            </a:ext>
          </a:extLst>
        </xdr:cNvPr>
        <xdr:cNvSpPr/>
      </xdr:nvSpPr>
      <xdr:spPr>
        <a:xfrm>
          <a:off x="13868400" y="24950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3283</xdr:rowOff>
    </xdr:from>
    <xdr:ext cx="762000" cy="259045"/>
    <xdr:sp macro="" textlink="">
      <xdr:nvSpPr>
        <xdr:cNvPr id="461" name="テキスト ボックス 460">
          <a:extLst>
            <a:ext uri="{FF2B5EF4-FFF2-40B4-BE49-F238E27FC236}">
              <a16:creationId xmlns="" xmlns:a16="http://schemas.microsoft.com/office/drawing/2014/main" id="{B5E8E9C6-F052-4349-AC8F-87785E49FF9B}"/>
            </a:ext>
          </a:extLst>
        </xdr:cNvPr>
        <xdr:cNvSpPr txBox="1"/>
      </xdr:nvSpPr>
      <xdr:spPr>
        <a:xfrm>
          <a:off x="13554075" y="22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91924</xdr:rowOff>
    </xdr:from>
    <xdr:to>
      <xdr:col>68</xdr:col>
      <xdr:colOff>203200</xdr:colOff>
      <xdr:row>15</xdr:row>
      <xdr:rowOff>22074</xdr:rowOff>
    </xdr:to>
    <xdr:sp macro="" textlink="">
      <xdr:nvSpPr>
        <xdr:cNvPr id="462" name="フローチャート: 判断 461">
          <a:extLst>
            <a:ext uri="{FF2B5EF4-FFF2-40B4-BE49-F238E27FC236}">
              <a16:creationId xmlns="" xmlns:a16="http://schemas.microsoft.com/office/drawing/2014/main" id="{53A3EA08-CBA1-40B2-A7ED-F80ED2C46FEB}"/>
            </a:ext>
          </a:extLst>
        </xdr:cNvPr>
        <xdr:cNvSpPr/>
      </xdr:nvSpPr>
      <xdr:spPr>
        <a:xfrm>
          <a:off x="13058775" y="23556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32251</xdr:rowOff>
    </xdr:from>
    <xdr:ext cx="762000" cy="259045"/>
    <xdr:sp macro="" textlink="">
      <xdr:nvSpPr>
        <xdr:cNvPr id="463" name="テキスト ボックス 462">
          <a:extLst>
            <a:ext uri="{FF2B5EF4-FFF2-40B4-BE49-F238E27FC236}">
              <a16:creationId xmlns="" xmlns:a16="http://schemas.microsoft.com/office/drawing/2014/main" id="{0B49668B-6403-464F-B89A-75F31499AFEE}"/>
            </a:ext>
          </a:extLst>
        </xdr:cNvPr>
        <xdr:cNvSpPr txBox="1"/>
      </xdr:nvSpPr>
      <xdr:spPr>
        <a:xfrm>
          <a:off x="12763500" y="21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89626</xdr:rowOff>
    </xdr:from>
    <xdr:to>
      <xdr:col>64</xdr:col>
      <xdr:colOff>152400</xdr:colOff>
      <xdr:row>15</xdr:row>
      <xdr:rowOff>19776</xdr:rowOff>
    </xdr:to>
    <xdr:sp macro="" textlink="">
      <xdr:nvSpPr>
        <xdr:cNvPr id="464" name="フローチャート: 判断 463">
          <a:extLst>
            <a:ext uri="{FF2B5EF4-FFF2-40B4-BE49-F238E27FC236}">
              <a16:creationId xmlns="" xmlns:a16="http://schemas.microsoft.com/office/drawing/2014/main" id="{2D312154-6B32-43A4-A67A-D33D90E1F769}"/>
            </a:ext>
          </a:extLst>
        </xdr:cNvPr>
        <xdr:cNvSpPr/>
      </xdr:nvSpPr>
      <xdr:spPr>
        <a:xfrm>
          <a:off x="12239625" y="23534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29953</xdr:rowOff>
    </xdr:from>
    <xdr:ext cx="762000" cy="259045"/>
    <xdr:sp macro="" textlink="">
      <xdr:nvSpPr>
        <xdr:cNvPr id="465" name="テキスト ボックス 464">
          <a:extLst>
            <a:ext uri="{FF2B5EF4-FFF2-40B4-BE49-F238E27FC236}">
              <a16:creationId xmlns="" xmlns:a16="http://schemas.microsoft.com/office/drawing/2014/main" id="{3611F7C9-6FA6-4A35-B807-2A9D2B8754A0}"/>
            </a:ext>
          </a:extLst>
        </xdr:cNvPr>
        <xdr:cNvSpPr txBox="1"/>
      </xdr:nvSpPr>
      <xdr:spPr>
        <a:xfrm>
          <a:off x="11953875" y="213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E648CF1C-0254-41CB-90CB-E16FF9AC48F8}"/>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 xmlns:a16="http://schemas.microsoft.com/office/drawing/2014/main" id="{F70F78BE-2BE5-4950-8452-671A4F0A7C40}"/>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 xmlns:a16="http://schemas.microsoft.com/office/drawing/2014/main" id="{963D3C7E-97FA-45C9-9AA5-D7F62E90A9A6}"/>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 xmlns:a16="http://schemas.microsoft.com/office/drawing/2014/main" id="{1F7CA648-0E28-4913-8493-F37C42262328}"/>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 xmlns:a16="http://schemas.microsoft.com/office/drawing/2014/main" id="{E22713A1-88F9-431D-A2C4-070BA9B73179}"/>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71" name="楕円 470">
          <a:extLst>
            <a:ext uri="{FF2B5EF4-FFF2-40B4-BE49-F238E27FC236}">
              <a16:creationId xmlns="" xmlns:a16="http://schemas.microsoft.com/office/drawing/2014/main" id="{0432A154-FB4F-4ADA-B8EC-07368D669B63}"/>
            </a:ext>
          </a:extLst>
        </xdr:cNvPr>
        <xdr:cNvSpPr/>
      </xdr:nvSpPr>
      <xdr:spPr>
        <a:xfrm>
          <a:off x="15430500" y="256969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109721</xdr:rowOff>
    </xdr:from>
    <xdr:ext cx="762000" cy="259045"/>
    <xdr:sp macro="" textlink="">
      <xdr:nvSpPr>
        <xdr:cNvPr id="472" name="将来負担の状況該当値テキスト">
          <a:extLst>
            <a:ext uri="{FF2B5EF4-FFF2-40B4-BE49-F238E27FC236}">
              <a16:creationId xmlns="" xmlns:a16="http://schemas.microsoft.com/office/drawing/2014/main" id="{6E624B54-D0A2-40DC-B6DE-4377E91EEDD8}"/>
            </a:ext>
          </a:extLst>
        </xdr:cNvPr>
        <xdr:cNvSpPr txBox="1"/>
      </xdr:nvSpPr>
      <xdr:spPr>
        <a:xfrm>
          <a:off x="15563850" y="2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33504</xdr:rowOff>
    </xdr:from>
    <xdr:to>
      <xdr:col>77</xdr:col>
      <xdr:colOff>95250</xdr:colOff>
      <xdr:row>18</xdr:row>
      <xdr:rowOff>135104</xdr:rowOff>
    </xdr:to>
    <xdr:sp macro="" textlink="">
      <xdr:nvSpPr>
        <xdr:cNvPr id="473" name="楕円 472">
          <a:extLst>
            <a:ext uri="{FF2B5EF4-FFF2-40B4-BE49-F238E27FC236}">
              <a16:creationId xmlns="" xmlns:a16="http://schemas.microsoft.com/office/drawing/2014/main" id="{946C423D-08AE-4557-A3AF-770F1480010E}"/>
            </a:ext>
          </a:extLst>
        </xdr:cNvPr>
        <xdr:cNvSpPr/>
      </xdr:nvSpPr>
      <xdr:spPr>
        <a:xfrm>
          <a:off x="14668500" y="29449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119881</xdr:rowOff>
    </xdr:from>
    <xdr:ext cx="736600" cy="259045"/>
    <xdr:sp macro="" textlink="">
      <xdr:nvSpPr>
        <xdr:cNvPr id="474" name="テキスト ボックス 473">
          <a:extLst>
            <a:ext uri="{FF2B5EF4-FFF2-40B4-BE49-F238E27FC236}">
              <a16:creationId xmlns="" xmlns:a16="http://schemas.microsoft.com/office/drawing/2014/main" id="{D3E738C0-F372-4685-BB0A-889391B566D3}"/>
            </a:ext>
          </a:extLst>
        </xdr:cNvPr>
        <xdr:cNvSpPr txBox="1"/>
      </xdr:nvSpPr>
      <xdr:spPr>
        <a:xfrm>
          <a:off x="14373225" y="30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令和４年度は職員の新陳代謝が例年と比較して進まなかったことと、大型建設事業担当課の業務量の増に伴う時間外勤務手当の増加と、会計年度任用職員の支出増が生じたことから昨年度＋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５％となっている。</a:t>
          </a:r>
        </a:p>
        <a:p>
          <a:r>
            <a:rPr kumimoji="1" lang="ja-JP" altLang="en-US" sz="1300">
              <a:latin typeface="ＭＳ Ｐゴシック" panose="020B0600070205080204" pitchFamily="50" charset="-128"/>
              <a:ea typeface="ＭＳ Ｐゴシック" panose="020B0600070205080204" pitchFamily="50" charset="-128"/>
            </a:rPr>
            <a:t>引続き職員の給与体系や職員手当などの適正化に努める。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12700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48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146050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123190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45720</xdr:rowOff>
    </xdr:from>
    <xdr:to>
      <xdr:col>15</xdr:col>
      <xdr:colOff>149225</xdr:colOff>
      <xdr:row>36</xdr:row>
      <xdr:rowOff>147320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類似団体より低い水準であるものの、光熱水費の高騰の影響を受けて昨年度より＋２．１％となっている。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省エネルギー取組の実施や老朽化した設備の更新時に省エネ設備への切り替え等、施設管理の見直しを行うことで光熱水費の高騰に対応しつつ、各事業会計の財政の健全化を図ることで、他会計への支出金を抑制し、水準を抑えるよう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144145</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5671800" y="29387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132715</xdr:rowOff>
    </xdr:from>
    <xdr:to>
      <xdr:col>78</xdr:col>
      <xdr:colOff>69850</xdr:colOff>
      <xdr:row>17</xdr:row>
      <xdr:rowOff>24130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4782800" y="28759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109855</xdr:rowOff>
    </xdr:from>
    <xdr:to>
      <xdr:col>73</xdr:col>
      <xdr:colOff>180975</xdr:colOff>
      <xdr:row>16</xdr:row>
      <xdr:rowOff>132715</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3893800" y="2853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109855</xdr:rowOff>
    </xdr:from>
    <xdr:to>
      <xdr:col>69</xdr:col>
      <xdr:colOff>92075</xdr:colOff>
      <xdr:row>17</xdr:row>
      <xdr:rowOff>24130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3004800" y="28530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99060</xdr:rowOff>
    </xdr:from>
    <xdr:to>
      <xdr:col>69</xdr:col>
      <xdr:colOff>142875</xdr:colOff>
      <xdr:row>16</xdr:row>
      <xdr:rowOff>29210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3843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39387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3512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2954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33672</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2623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93345</xdr:rowOff>
    </xdr:from>
    <xdr:to>
      <xdr:col>82</xdr:col>
      <xdr:colOff>158750</xdr:colOff>
      <xdr:row>18</xdr:row>
      <xdr:rowOff>23495</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6459200" y="3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65422</xdr:rowOff>
    </xdr:from>
    <xdr:ext cx="762000" cy="259045"/>
    <xdr:sp macro="" textlink="">
      <xdr:nvSpPr>
        <xdr:cNvPr id="143" name="物件費該当値テキスト">
          <a:extLst>
            <a:ext uri="{FF2B5EF4-FFF2-40B4-BE49-F238E27FC236}">
              <a16:creationId xmlns="" xmlns:a16="http://schemas.microsoft.com/office/drawing/2014/main" id="{00000000-0008-0000-0400-00008F000000}"/>
            </a:ext>
          </a:extLst>
        </xdr:cNvPr>
        <xdr:cNvSpPr txBox="1"/>
      </xdr:nvSpPr>
      <xdr:spPr>
        <a:xfrm>
          <a:off x="16598900" y="298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81915</xdr:rowOff>
    </xdr:from>
    <xdr:to>
      <xdr:col>74</xdr:col>
      <xdr:colOff>31750</xdr:colOff>
      <xdr:row>17</xdr:row>
      <xdr:rowOff>12065</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4732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168292</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401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59055</xdr:rowOff>
    </xdr:from>
    <xdr:to>
      <xdr:col>69</xdr:col>
      <xdr:colOff>142875</xdr:colOff>
      <xdr:row>16</xdr:row>
      <xdr:rowOff>160655</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3843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145432</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3512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令和３年度と比較して令和４年度の扶助費は減少したが、経常一般財源の減により、結果的に昨年度から＋０．４％増となっている。</a:t>
          </a:r>
        </a:p>
        <a:p>
          <a:r>
            <a:rPr kumimoji="1" lang="ja-JP" altLang="en-US" sz="1300">
              <a:latin typeface="ＭＳ Ｐゴシック" panose="020B0600070205080204" pitchFamily="50" charset="-128"/>
              <a:ea typeface="ＭＳ Ｐゴシック" panose="020B0600070205080204" pitchFamily="50" charset="-128"/>
            </a:rPr>
            <a:t>住民の高齢化や障害者自立支援等について今後も増が予想されるので、事業の適正化を図っていく。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127000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098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107950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2209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107950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類似団体より低い水準であるものの、各事業会計の財政の健全化を図ることで、他会計への支出金を抑制し、水準を抑えるよう努めていく。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136525</xdr:rowOff>
    </xdr:from>
    <xdr:to>
      <xdr:col>82</xdr:col>
      <xdr:colOff>107950</xdr:colOff>
      <xdr:row>53</xdr:row>
      <xdr:rowOff>146050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5671800" y="9223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127000</xdr:rowOff>
    </xdr:from>
    <xdr:to>
      <xdr:col>78</xdr:col>
      <xdr:colOff>69850</xdr:colOff>
      <xdr:row>53</xdr:row>
      <xdr:rowOff>146050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4782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127000</xdr:rowOff>
    </xdr:from>
    <xdr:to>
      <xdr:col>73</xdr:col>
      <xdr:colOff>180975</xdr:colOff>
      <xdr:row>53</xdr:row>
      <xdr:rowOff>136525</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3893800" y="9213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136525</xdr:rowOff>
    </xdr:from>
    <xdr:to>
      <xdr:col>69</xdr:col>
      <xdr:colOff>92075</xdr:colOff>
      <xdr:row>53</xdr:row>
      <xdr:rowOff>155575</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flipV="1">
          <a:off x="13004800" y="9223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2954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57802</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85725</xdr:rowOff>
    </xdr:from>
    <xdr:to>
      <xdr:col>82</xdr:col>
      <xdr:colOff>158750</xdr:colOff>
      <xdr:row>54</xdr:row>
      <xdr:rowOff>15875</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64592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165752</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908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76200</xdr:rowOff>
    </xdr:from>
    <xdr:to>
      <xdr:col>74</xdr:col>
      <xdr:colOff>31750</xdr:colOff>
      <xdr:row>54</xdr:row>
      <xdr:rowOff>6350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16527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85725</xdr:rowOff>
    </xdr:from>
    <xdr:to>
      <xdr:col>69</xdr:col>
      <xdr:colOff>142875</xdr:colOff>
      <xdr:row>54</xdr:row>
      <xdr:rowOff>15875</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3843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26052</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104775</xdr:rowOff>
    </xdr:from>
    <xdr:to>
      <xdr:col>65</xdr:col>
      <xdr:colOff>53975</xdr:colOff>
      <xdr:row>54</xdr:row>
      <xdr:rowOff>34925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2954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45102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令和３年度に続き新型コロナウイルス感染症感染拡大防止のため、多くの補助事業が中止・延期になったことで補助費としては前年度同数値となっているが、経常一般財源の減により０．２％上昇している。</a:t>
          </a:r>
        </a:p>
        <a:p>
          <a:r>
            <a:rPr kumimoji="1" lang="ja-JP" altLang="en-US" sz="1300">
              <a:latin typeface="ＭＳ Ｐゴシック" panose="020B0600070205080204" pitchFamily="50" charset="-128"/>
              <a:ea typeface="ＭＳ Ｐゴシック" panose="020B0600070205080204" pitchFamily="50" charset="-128"/>
            </a:rPr>
            <a:t>類似団体より高い水準となっているため、補助の内容の精査、検証により、適正な補助のあり方を検討していく。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100330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5671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85090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4782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161290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3893800" y="608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123190</xdr:rowOff>
    </xdr:from>
    <xdr:to>
      <xdr:col>69</xdr:col>
      <xdr:colOff>92075</xdr:colOff>
      <xdr:row>35</xdr:row>
      <xdr:rowOff>161290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a:off x="13004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83820</xdr:rowOff>
    </xdr:from>
    <xdr:to>
      <xdr:col>69</xdr:col>
      <xdr:colOff>142875</xdr:colOff>
      <xdr:row>35</xdr:row>
      <xdr:rowOff>13970</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24147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21607</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120667</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612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146067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25417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令和元年度から令和３年度に借入を行った資金の据置期間が続いていることと、公債費の償還が進んだことから、昨年度より０．６％低い水準となっている。</a:t>
          </a:r>
        </a:p>
        <a:p>
          <a:r>
            <a:rPr kumimoji="1" lang="ja-JP" altLang="en-US" sz="1300">
              <a:latin typeface="ＭＳ Ｐゴシック" panose="020B0600070205080204" pitchFamily="50" charset="-128"/>
              <a:ea typeface="ＭＳ Ｐゴシック" panose="020B0600070205080204" pitchFamily="50" charset="-128"/>
            </a:rPr>
            <a:t>令和５年度以降は据置期間が満了して元金の償還開始となる地方債が複数予定されていることから、公債費は増加する見込みである。今後は将来の負担が最小限となるよう計画的な地方債の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145288</xdr:rowOff>
    </xdr:from>
    <xdr:to>
      <xdr:col>24</xdr:col>
      <xdr:colOff>25400</xdr:colOff>
      <xdr:row>75</xdr:row>
      <xdr:rowOff>1270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3987800" y="128325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46990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098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65278</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2209800" y="12905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101854</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1320800" y="12924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94488</xdr:rowOff>
    </xdr:from>
    <xdr:to>
      <xdr:col>24</xdr:col>
      <xdr:colOff>76200</xdr:colOff>
      <xdr:row>75</xdr:row>
      <xdr:rowOff>24638</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4775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3065</xdr:rowOff>
    </xdr:from>
    <xdr:ext cx="762000" cy="259045"/>
    <xdr:sp macro="" textlink="">
      <xdr:nvSpPr>
        <xdr:cNvPr id="388" name="公債費該当値テキスト">
          <a:extLst>
            <a:ext uri="{FF2B5EF4-FFF2-40B4-BE49-F238E27FC236}">
              <a16:creationId xmlns="" xmlns:a16="http://schemas.microsoft.com/office/drawing/2014/main" id="{00000000-0008-0000-0400-000084010000}"/>
            </a:ext>
          </a:extLst>
        </xdr:cNvPr>
        <xdr:cNvSpPr txBox="1"/>
      </xdr:nvSpPr>
      <xdr:spPr>
        <a:xfrm>
          <a:off x="4914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経常一般財源の減と、介護保険特別会計繰出金（町給付費負担金の増）及び後期高齢者医療広域連合負担金の増が主な要因となっている。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124713</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5671800" y="13184632"/>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154432</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4782800" y="13088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90424</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3893800" y="13088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145287</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flipV="1">
          <a:off x="13004800" y="131206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47" name="公債費以外該当値テキスト">
          <a:extLst>
            <a:ext uri="{FF2B5EF4-FFF2-40B4-BE49-F238E27FC236}">
              <a16:creationId xmlns="" xmlns:a16="http://schemas.microsoft.com/office/drawing/2014/main" id="{00000000-0008-0000-0400-0000BF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15237</xdr:rowOff>
    </xdr:from>
    <xdr:to>
      <xdr:col>29</xdr:col>
      <xdr:colOff>127000</xdr:colOff>
      <xdr:row>18</xdr:row>
      <xdr:rowOff>27216</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148962"/>
          <a:ext cx="6477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27216</xdr:rowOff>
    </xdr:from>
    <xdr:to>
      <xdr:col>26</xdr:col>
      <xdr:colOff>50800</xdr:colOff>
      <xdr:row>18</xdr:row>
      <xdr:rowOff>43355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160941"/>
          <a:ext cx="698500" cy="1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43355</xdr:rowOff>
    </xdr:from>
    <xdr:to>
      <xdr:col>22</xdr:col>
      <xdr:colOff>114300</xdr:colOff>
      <xdr:row>18</xdr:row>
      <xdr:rowOff>62992</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177080"/>
          <a:ext cx="698500" cy="1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77351</xdr:rowOff>
    </xdr:from>
    <xdr:to>
      <xdr:col>22</xdr:col>
      <xdr:colOff>165100</xdr:colOff>
      <xdr:row>17</xdr:row>
      <xdr:rowOff>7501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868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17678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63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62992</xdr:rowOff>
    </xdr:from>
    <xdr:to>
      <xdr:col>18</xdr:col>
      <xdr:colOff>177800</xdr:colOff>
      <xdr:row>18</xdr:row>
      <xdr:rowOff>76297</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196717"/>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168547</xdr:rowOff>
    </xdr:from>
    <xdr:to>
      <xdr:col>19</xdr:col>
      <xdr:colOff>38100</xdr:colOff>
      <xdr:row>17</xdr:row>
      <xdr:rowOff>98697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108874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2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30297</xdr:rowOff>
    </xdr:from>
    <xdr:to>
      <xdr:col>15</xdr:col>
      <xdr:colOff>101600</xdr:colOff>
      <xdr:row>17</xdr:row>
      <xdr:rowOff>131897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142074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135887</xdr:rowOff>
    </xdr:from>
    <xdr:to>
      <xdr:col>29</xdr:col>
      <xdr:colOff>177800</xdr:colOff>
      <xdr:row>18</xdr:row>
      <xdr:rowOff>66037</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09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107964</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07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147866</xdr:rowOff>
    </xdr:from>
    <xdr:to>
      <xdr:col>26</xdr:col>
      <xdr:colOff>101600</xdr:colOff>
      <xdr:row>18</xdr:row>
      <xdr:rowOff>78016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11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62793</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196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164005</xdr:rowOff>
    </xdr:from>
    <xdr:to>
      <xdr:col>22</xdr:col>
      <xdr:colOff>165100</xdr:colOff>
      <xdr:row>18</xdr:row>
      <xdr:rowOff>94155</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12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78932</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2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12192</xdr:rowOff>
    </xdr:from>
    <xdr:to>
      <xdr:col>19</xdr:col>
      <xdr:colOff>38100</xdr:colOff>
      <xdr:row>18</xdr:row>
      <xdr:rowOff>113792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14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98569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25497</xdr:rowOff>
    </xdr:from>
    <xdr:to>
      <xdr:col>15</xdr:col>
      <xdr:colOff>101600</xdr:colOff>
      <xdr:row>18</xdr:row>
      <xdr:rowOff>127097</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15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111874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24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3427</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4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305689</xdr:rowOff>
    </xdr:from>
    <xdr:to>
      <xdr:col>29</xdr:col>
      <xdr:colOff>127000</xdr:colOff>
      <xdr:row>37</xdr:row>
      <xdr:rowOff>336150</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7430389"/>
          <a:ext cx="647700" cy="3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305689</xdr:rowOff>
    </xdr:from>
    <xdr:to>
      <xdr:col>26</xdr:col>
      <xdr:colOff>50800</xdr:colOff>
      <xdr:row>37</xdr:row>
      <xdr:rowOff>340798</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7430389"/>
          <a:ext cx="698500" cy="35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334455</xdr:rowOff>
    </xdr:from>
    <xdr:to>
      <xdr:col>22</xdr:col>
      <xdr:colOff>114300</xdr:colOff>
      <xdr:row>37</xdr:row>
      <xdr:rowOff>340798</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7459155"/>
          <a:ext cx="698500" cy="6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334455</xdr:rowOff>
    </xdr:from>
    <xdr:to>
      <xdr:col>18</xdr:col>
      <xdr:colOff>177800</xdr:colOff>
      <xdr:row>37</xdr:row>
      <xdr:rowOff>338512</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2908300" y="7459155"/>
          <a:ext cx="6985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333432</xdr:rowOff>
    </xdr:from>
    <xdr:to>
      <xdr:col>19</xdr:col>
      <xdr:colOff>38100</xdr:colOff>
      <xdr:row>36</xdr:row>
      <xdr:rowOff>92132</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102309</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7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13773</xdr:rowOff>
    </xdr:from>
    <xdr:to>
      <xdr:col>15</xdr:col>
      <xdr:colOff>101600</xdr:colOff>
      <xdr:row>36</xdr:row>
      <xdr:rowOff>115373</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125550</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285350</xdr:rowOff>
    </xdr:from>
    <xdr:to>
      <xdr:col>29</xdr:col>
      <xdr:colOff>177800</xdr:colOff>
      <xdr:row>38</xdr:row>
      <xdr:rowOff>44050</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41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193927</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31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254889</xdr:rowOff>
    </xdr:from>
    <xdr:to>
      <xdr:col>26</xdr:col>
      <xdr:colOff>101600</xdr:colOff>
      <xdr:row>38</xdr:row>
      <xdr:rowOff>13589</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37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341266</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46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289998</xdr:rowOff>
    </xdr:from>
    <xdr:to>
      <xdr:col>22</xdr:col>
      <xdr:colOff>165100</xdr:colOff>
      <xdr:row>38</xdr:row>
      <xdr:rowOff>48698</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41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33475</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50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283655</xdr:rowOff>
    </xdr:from>
    <xdr:to>
      <xdr:col>19</xdr:col>
      <xdr:colOff>38100</xdr:colOff>
      <xdr:row>38</xdr:row>
      <xdr:rowOff>42355</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40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27132</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4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287712</xdr:rowOff>
    </xdr:from>
    <xdr:to>
      <xdr:col>15</xdr:col>
      <xdr:colOff>101600</xdr:colOff>
      <xdr:row>38</xdr:row>
      <xdr:rowOff>46412</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41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31189</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4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117272</xdr:rowOff>
    </xdr:from>
    <xdr:to>
      <xdr:col>24</xdr:col>
      <xdr:colOff>63500</xdr:colOff>
      <xdr:row>36</xdr:row>
      <xdr:rowOff>126606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289472"/>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126606</xdr:rowOff>
    </xdr:from>
    <xdr:to>
      <xdr:col>19</xdr:col>
      <xdr:colOff>177800</xdr:colOff>
      <xdr:row>36</xdr:row>
      <xdr:rowOff>143599</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29880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143599</xdr:rowOff>
    </xdr:from>
    <xdr:to>
      <xdr:col>15</xdr:col>
      <xdr:colOff>50800</xdr:colOff>
      <xdr:row>37</xdr:row>
      <xdr:rowOff>7138</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315799"/>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7138</xdr:rowOff>
    </xdr:from>
    <xdr:to>
      <xdr:col>10</xdr:col>
      <xdr:colOff>114300</xdr:colOff>
      <xdr:row>37</xdr:row>
      <xdr:rowOff>8255</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350788"/>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66472</xdr:rowOff>
    </xdr:from>
    <xdr:to>
      <xdr:col>24</xdr:col>
      <xdr:colOff>114300</xdr:colOff>
      <xdr:row>36</xdr:row>
      <xdr:rowOff>168072</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2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44899</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2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75806</xdr:rowOff>
    </xdr:from>
    <xdr:to>
      <xdr:col>20</xdr:col>
      <xdr:colOff>38100</xdr:colOff>
      <xdr:row>37</xdr:row>
      <xdr:rowOff>5956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2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168533</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3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92799</xdr:rowOff>
    </xdr:from>
    <xdr:to>
      <xdr:col>15</xdr:col>
      <xdr:colOff>101600</xdr:colOff>
      <xdr:row>37</xdr:row>
      <xdr:rowOff>22949</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2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14076</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3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127788</xdr:rowOff>
    </xdr:from>
    <xdr:to>
      <xdr:col>10</xdr:col>
      <xdr:colOff>165100</xdr:colOff>
      <xdr:row>37</xdr:row>
      <xdr:rowOff>57938</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2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49065</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3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128905</xdr:rowOff>
    </xdr:from>
    <xdr:to>
      <xdr:col>6</xdr:col>
      <xdr:colOff>38100</xdr:colOff>
      <xdr:row>37</xdr:row>
      <xdr:rowOff>59055</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50182</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3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138447</xdr:rowOff>
    </xdr:from>
    <xdr:to>
      <xdr:col>24</xdr:col>
      <xdr:colOff>63500</xdr:colOff>
      <xdr:row>57</xdr:row>
      <xdr:rowOff>41718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739647"/>
          <a:ext cx="838200" cy="7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25541</xdr:rowOff>
    </xdr:from>
    <xdr:to>
      <xdr:col>19</xdr:col>
      <xdr:colOff>177800</xdr:colOff>
      <xdr:row>57</xdr:row>
      <xdr:rowOff>41718</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2908300" y="9798191"/>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25541</xdr:rowOff>
    </xdr:from>
    <xdr:to>
      <xdr:col>15</xdr:col>
      <xdr:colOff>50800</xdr:colOff>
      <xdr:row>57</xdr:row>
      <xdr:rowOff>55617</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019300" y="9798191"/>
          <a:ext cx="8890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63297</xdr:rowOff>
    </xdr:from>
    <xdr:to>
      <xdr:col>15</xdr:col>
      <xdr:colOff>101600</xdr:colOff>
      <xdr:row>56</xdr:row>
      <xdr:rowOff>164897</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9974</xdr:rowOff>
    </xdr:from>
    <xdr:ext cx="59901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08795" y="943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49971</xdr:rowOff>
    </xdr:from>
    <xdr:to>
      <xdr:col>10</xdr:col>
      <xdr:colOff>114300</xdr:colOff>
      <xdr:row>57</xdr:row>
      <xdr:rowOff>55617</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a:off x="1130300" y="9822621"/>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111855</xdr:rowOff>
    </xdr:from>
    <xdr:to>
      <xdr:col>10</xdr:col>
      <xdr:colOff>165100</xdr:colOff>
      <xdr:row>57</xdr:row>
      <xdr:rowOff>42005</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7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58532</xdr:rowOff>
    </xdr:from>
    <xdr:ext cx="59901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19795" y="948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99099</xdr:rowOff>
    </xdr:from>
    <xdr:to>
      <xdr:col>6</xdr:col>
      <xdr:colOff>38100</xdr:colOff>
      <xdr:row>57</xdr:row>
      <xdr:rowOff>29249</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45776</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30795" y="94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87647</xdr:rowOff>
    </xdr:from>
    <xdr:to>
      <xdr:col>24</xdr:col>
      <xdr:colOff>114300</xdr:colOff>
      <xdr:row>57</xdr:row>
      <xdr:rowOff>17797</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6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110524</xdr:rowOff>
    </xdr:from>
    <xdr:ext cx="599010"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54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162368</xdr:rowOff>
    </xdr:from>
    <xdr:to>
      <xdr:col>20</xdr:col>
      <xdr:colOff>38100</xdr:colOff>
      <xdr:row>57</xdr:row>
      <xdr:rowOff>92518</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7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83645</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530111" y="98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146191</xdr:rowOff>
    </xdr:from>
    <xdr:to>
      <xdr:col>15</xdr:col>
      <xdr:colOff>101600</xdr:colOff>
      <xdr:row>57</xdr:row>
      <xdr:rowOff>76341</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7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67468</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41111" y="984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4817</xdr:rowOff>
    </xdr:from>
    <xdr:to>
      <xdr:col>10</xdr:col>
      <xdr:colOff>165100</xdr:colOff>
      <xdr:row>57</xdr:row>
      <xdr:rowOff>106417</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7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97544</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52111" y="98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170621</xdr:rowOff>
    </xdr:from>
    <xdr:to>
      <xdr:col>6</xdr:col>
      <xdr:colOff>38100</xdr:colOff>
      <xdr:row>57</xdr:row>
      <xdr:rowOff>100771</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7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91898</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63111" y="98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49828</xdr:rowOff>
    </xdr:from>
    <xdr:to>
      <xdr:col>24</xdr:col>
      <xdr:colOff>63500</xdr:colOff>
      <xdr:row>79</xdr:row>
      <xdr:rowOff>98617</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3797300" y="13594378"/>
          <a:ext cx="8382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48651</xdr:rowOff>
    </xdr:from>
    <xdr:to>
      <xdr:col>19</xdr:col>
      <xdr:colOff>177800</xdr:colOff>
      <xdr:row>79</xdr:row>
      <xdr:rowOff>49828</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908300" y="13593201"/>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48651</xdr:rowOff>
    </xdr:from>
    <xdr:to>
      <xdr:col>15</xdr:col>
      <xdr:colOff>50800</xdr:colOff>
      <xdr:row>79</xdr:row>
      <xdr:rowOff>59004</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019300" y="13593201"/>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17545</xdr:rowOff>
    </xdr:from>
    <xdr:to>
      <xdr:col>15</xdr:col>
      <xdr:colOff>101600</xdr:colOff>
      <xdr:row>77</xdr:row>
      <xdr:rowOff>119145</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2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135672</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41111" y="129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56130</xdr:rowOff>
    </xdr:from>
    <xdr:to>
      <xdr:col>10</xdr:col>
      <xdr:colOff>114300</xdr:colOff>
      <xdr:row>79</xdr:row>
      <xdr:rowOff>59004</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a:off x="1130300" y="1360068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82271</xdr:rowOff>
    </xdr:from>
    <xdr:to>
      <xdr:col>10</xdr:col>
      <xdr:colOff>165100</xdr:colOff>
      <xdr:row>78</xdr:row>
      <xdr:rowOff>12421</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28948</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84428"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98076</xdr:rowOff>
    </xdr:from>
    <xdr:to>
      <xdr:col>6</xdr:col>
      <xdr:colOff>38100</xdr:colOff>
      <xdr:row>78</xdr:row>
      <xdr:rowOff>28226</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29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44753</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07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47817</xdr:rowOff>
    </xdr:from>
    <xdr:to>
      <xdr:col>24</xdr:col>
      <xdr:colOff>114300</xdr:colOff>
      <xdr:row>79</xdr:row>
      <xdr:rowOff>149417</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134194</xdr:rowOff>
    </xdr:from>
    <xdr:ext cx="249299"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507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170478</xdr:rowOff>
    </xdr:from>
    <xdr:to>
      <xdr:col>20</xdr:col>
      <xdr:colOff>38100</xdr:colOff>
      <xdr:row>79</xdr:row>
      <xdr:rowOff>100628</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5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91755</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62428" y="136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169301</xdr:rowOff>
    </xdr:from>
    <xdr:to>
      <xdr:col>15</xdr:col>
      <xdr:colOff>101600</xdr:colOff>
      <xdr:row>79</xdr:row>
      <xdr:rowOff>99451</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5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90578</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73428" y="136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8204</xdr:rowOff>
    </xdr:from>
    <xdr:to>
      <xdr:col>10</xdr:col>
      <xdr:colOff>165100</xdr:colOff>
      <xdr:row>79</xdr:row>
      <xdr:rowOff>109804</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5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100931</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84428" y="1364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5330</xdr:rowOff>
    </xdr:from>
    <xdr:to>
      <xdr:col>6</xdr:col>
      <xdr:colOff>38100</xdr:colOff>
      <xdr:row>79</xdr:row>
      <xdr:rowOff>106930</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5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98057</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95428" y="1364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131716</xdr:rowOff>
    </xdr:from>
    <xdr:to>
      <xdr:col>24</xdr:col>
      <xdr:colOff>63500</xdr:colOff>
      <xdr:row>98</xdr:row>
      <xdr:rowOff>43672</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3797300" y="16590916"/>
          <a:ext cx="838200" cy="25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131716</xdr:rowOff>
    </xdr:from>
    <xdr:to>
      <xdr:col>19</xdr:col>
      <xdr:colOff>177800</xdr:colOff>
      <xdr:row>99</xdr:row>
      <xdr:rowOff>8892</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908300" y="16590916"/>
          <a:ext cx="889000" cy="39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8892</xdr:rowOff>
    </xdr:from>
    <xdr:to>
      <xdr:col>15</xdr:col>
      <xdr:colOff>50800</xdr:colOff>
      <xdr:row>99</xdr:row>
      <xdr:rowOff>29597</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019300" y="16982442"/>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61957</xdr:rowOff>
    </xdr:from>
    <xdr:to>
      <xdr:col>15</xdr:col>
      <xdr:colOff>101600</xdr:colOff>
      <xdr:row>95</xdr:row>
      <xdr:rowOff>163557</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8575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8634</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1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29597</xdr:rowOff>
    </xdr:from>
    <xdr:to>
      <xdr:col>10</xdr:col>
      <xdr:colOff>114300</xdr:colOff>
      <xdr:row>99</xdr:row>
      <xdr:rowOff>53273</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1130300" y="17003147"/>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74874</xdr:rowOff>
    </xdr:from>
    <xdr:to>
      <xdr:col>10</xdr:col>
      <xdr:colOff>165100</xdr:colOff>
      <xdr:row>96</xdr:row>
      <xdr:rowOff>5024</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968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21551</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156483</xdr:rowOff>
    </xdr:from>
    <xdr:to>
      <xdr:col>6</xdr:col>
      <xdr:colOff>38100</xdr:colOff>
      <xdr:row>96</xdr:row>
      <xdr:rowOff>86633</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079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103160</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164322</xdr:rowOff>
    </xdr:from>
    <xdr:to>
      <xdr:col>24</xdr:col>
      <xdr:colOff>114300</xdr:colOff>
      <xdr:row>98</xdr:row>
      <xdr:rowOff>94472</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584700" y="167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79249</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7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80916</xdr:rowOff>
    </xdr:from>
    <xdr:to>
      <xdr:col>20</xdr:col>
      <xdr:colOff>38100</xdr:colOff>
      <xdr:row>97</xdr:row>
      <xdr:rowOff>11066</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746500" y="16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2193</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66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129542</xdr:rowOff>
    </xdr:from>
    <xdr:to>
      <xdr:col>15</xdr:col>
      <xdr:colOff>101600</xdr:colOff>
      <xdr:row>99</xdr:row>
      <xdr:rowOff>59692</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857500" y="169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50819</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70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150247</xdr:rowOff>
    </xdr:from>
    <xdr:to>
      <xdr:col>10</xdr:col>
      <xdr:colOff>165100</xdr:colOff>
      <xdr:row>99</xdr:row>
      <xdr:rowOff>80397</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968500" y="169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71524</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52111" y="170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2473</xdr:rowOff>
    </xdr:from>
    <xdr:to>
      <xdr:col>6</xdr:col>
      <xdr:colOff>38100</xdr:colOff>
      <xdr:row>99</xdr:row>
      <xdr:rowOff>104073</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079500" y="16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95200</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70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110046</xdr:rowOff>
    </xdr:from>
    <xdr:to>
      <xdr:col>55</xdr:col>
      <xdr:colOff>0</xdr:colOff>
      <xdr:row>35</xdr:row>
      <xdr:rowOff>163561</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9639300" y="6110796"/>
          <a:ext cx="8382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66292</xdr:rowOff>
    </xdr:from>
    <xdr:to>
      <xdr:col>50</xdr:col>
      <xdr:colOff>114300</xdr:colOff>
      <xdr:row>35</xdr:row>
      <xdr:rowOff>163561</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8750300" y="5724142"/>
          <a:ext cx="889000" cy="4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66292</xdr:rowOff>
    </xdr:from>
    <xdr:to>
      <xdr:col>45</xdr:col>
      <xdr:colOff>177800</xdr:colOff>
      <xdr:row>36</xdr:row>
      <xdr:rowOff>26968</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5724142"/>
          <a:ext cx="889000" cy="4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26968</xdr:rowOff>
    </xdr:from>
    <xdr:to>
      <xdr:col>41</xdr:col>
      <xdr:colOff>50800</xdr:colOff>
      <xdr:row>36</xdr:row>
      <xdr:rowOff>58753</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6199168"/>
          <a:ext cx="8890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150896</xdr:rowOff>
    </xdr:from>
    <xdr:to>
      <xdr:col>41</xdr:col>
      <xdr:colOff>101600</xdr:colOff>
      <xdr:row>36</xdr:row>
      <xdr:rowOff>81046</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72173</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94111" y="62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139786</xdr:rowOff>
    </xdr:from>
    <xdr:to>
      <xdr:col>36</xdr:col>
      <xdr:colOff>165100</xdr:colOff>
      <xdr:row>36</xdr:row>
      <xdr:rowOff>69936</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86463</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59246</xdr:rowOff>
    </xdr:from>
    <xdr:to>
      <xdr:col>55</xdr:col>
      <xdr:colOff>50800</xdr:colOff>
      <xdr:row>35</xdr:row>
      <xdr:rowOff>160846</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0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37673</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03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112761</xdr:rowOff>
    </xdr:from>
    <xdr:to>
      <xdr:col>50</xdr:col>
      <xdr:colOff>165100</xdr:colOff>
      <xdr:row>36</xdr:row>
      <xdr:rowOff>42911</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34038</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620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15492</xdr:rowOff>
    </xdr:from>
    <xdr:to>
      <xdr:col>46</xdr:col>
      <xdr:colOff>38100</xdr:colOff>
      <xdr:row>33</xdr:row>
      <xdr:rowOff>117092</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5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108219</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50795" y="57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147618</xdr:rowOff>
    </xdr:from>
    <xdr:to>
      <xdr:col>41</xdr:col>
      <xdr:colOff>101600</xdr:colOff>
      <xdr:row>36</xdr:row>
      <xdr:rowOff>77768</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1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94295</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94111" y="59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7953</xdr:rowOff>
    </xdr:from>
    <xdr:to>
      <xdr:col>36</xdr:col>
      <xdr:colOff>165100</xdr:colOff>
      <xdr:row>36</xdr:row>
      <xdr:rowOff>109553</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1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100680</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2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93628</xdr:rowOff>
    </xdr:from>
    <xdr:to>
      <xdr:col>55</xdr:col>
      <xdr:colOff>0</xdr:colOff>
      <xdr:row>55</xdr:row>
      <xdr:rowOff>85627</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9639300" y="8666128"/>
          <a:ext cx="838200" cy="84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a:extLst>
            <a:ext uri="{FF2B5EF4-FFF2-40B4-BE49-F238E27FC236}">
              <a16:creationId xmlns="" xmlns:a16="http://schemas.microsoft.com/office/drawing/2014/main" id="{00000000-0008-0000-0600-000060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85627</xdr:rowOff>
    </xdr:from>
    <xdr:to>
      <xdr:col>50</xdr:col>
      <xdr:colOff>114300</xdr:colOff>
      <xdr:row>55</xdr:row>
      <xdr:rowOff>124263</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8750300" y="9515377"/>
          <a:ext cx="8890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124263</xdr:rowOff>
    </xdr:from>
    <xdr:to>
      <xdr:col>45</xdr:col>
      <xdr:colOff>177800</xdr:colOff>
      <xdr:row>58</xdr:row>
      <xdr:rowOff>22337</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flipV="1">
          <a:off x="7861300" y="9554013"/>
          <a:ext cx="889000" cy="4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22337</xdr:rowOff>
    </xdr:from>
    <xdr:to>
      <xdr:col>41</xdr:col>
      <xdr:colOff>50800</xdr:colOff>
      <xdr:row>58</xdr:row>
      <xdr:rowOff>118685</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flipV="1">
          <a:off x="6972300" y="9966437"/>
          <a:ext cx="889000" cy="9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20820</xdr:rowOff>
    </xdr:from>
    <xdr:to>
      <xdr:col>41</xdr:col>
      <xdr:colOff>101600</xdr:colOff>
      <xdr:row>57</xdr:row>
      <xdr:rowOff>122420</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7810500" y="9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138947</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561795" y="95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69283</xdr:rowOff>
    </xdr:from>
    <xdr:to>
      <xdr:col>36</xdr:col>
      <xdr:colOff>165100</xdr:colOff>
      <xdr:row>57</xdr:row>
      <xdr:rowOff>170883</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6921500" y="984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15960</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05111" y="96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42828</xdr:rowOff>
    </xdr:from>
    <xdr:to>
      <xdr:col>55</xdr:col>
      <xdr:colOff>50800</xdr:colOff>
      <xdr:row>50</xdr:row>
      <xdr:rowOff>144428</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10426700" y="86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167305</xdr:rowOff>
    </xdr:from>
    <xdr:ext cx="599010" cy="259045"/>
    <xdr:sp macro="" textlink="">
      <xdr:nvSpPr>
        <xdr:cNvPr id="371" name="普通建設事業費該当値テキスト">
          <a:extLst>
            <a:ext uri="{FF2B5EF4-FFF2-40B4-BE49-F238E27FC236}">
              <a16:creationId xmlns="" xmlns:a16="http://schemas.microsoft.com/office/drawing/2014/main" id="{00000000-0008-0000-0600-000073010000}"/>
            </a:ext>
          </a:extLst>
        </xdr:cNvPr>
        <xdr:cNvSpPr txBox="1"/>
      </xdr:nvSpPr>
      <xdr:spPr>
        <a:xfrm>
          <a:off x="10528300" y="856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34827</xdr:rowOff>
    </xdr:from>
    <xdr:to>
      <xdr:col>50</xdr:col>
      <xdr:colOff>165100</xdr:colOff>
      <xdr:row>55</xdr:row>
      <xdr:rowOff>136427</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9588500" y="94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152954</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9339795" y="92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73463</xdr:rowOff>
    </xdr:from>
    <xdr:to>
      <xdr:col>46</xdr:col>
      <xdr:colOff>38100</xdr:colOff>
      <xdr:row>56</xdr:row>
      <xdr:rowOff>3613</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8699500" y="9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20140</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8450795" y="92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142987</xdr:rowOff>
    </xdr:from>
    <xdr:to>
      <xdr:col>41</xdr:col>
      <xdr:colOff>101600</xdr:colOff>
      <xdr:row>58</xdr:row>
      <xdr:rowOff>73137</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7810500" y="9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64264</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7594111" y="100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67885</xdr:rowOff>
    </xdr:from>
    <xdr:to>
      <xdr:col>36</xdr:col>
      <xdr:colOff>165100</xdr:colOff>
      <xdr:row>58</xdr:row>
      <xdr:rowOff>169485</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6921500" y="100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160612</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705111" y="1010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61907</xdr:rowOff>
    </xdr:from>
    <xdr:to>
      <xdr:col>55</xdr:col>
      <xdr:colOff>0</xdr:colOff>
      <xdr:row>75</xdr:row>
      <xdr:rowOff>128137</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9639300" y="12063407"/>
          <a:ext cx="838200" cy="9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7" name="普通建設事業費 （ うち新規整備　）平均値テキスト">
          <a:extLst>
            <a:ext uri="{FF2B5EF4-FFF2-40B4-BE49-F238E27FC236}">
              <a16:creationId xmlns="" xmlns:a16="http://schemas.microsoft.com/office/drawing/2014/main" id="{00000000-0008-0000-0600-000097010000}"/>
            </a:ext>
          </a:extLst>
        </xdr:cNvPr>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128137</xdr:rowOff>
    </xdr:from>
    <xdr:to>
      <xdr:col>50</xdr:col>
      <xdr:colOff>114300</xdr:colOff>
      <xdr:row>76</xdr:row>
      <xdr:rowOff>52068</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8750300" y="12986887"/>
          <a:ext cx="889000" cy="9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52068</xdr:rowOff>
    </xdr:from>
    <xdr:to>
      <xdr:col>45</xdr:col>
      <xdr:colOff>177800</xdr:colOff>
      <xdr:row>78</xdr:row>
      <xdr:rowOff>24084</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7861300" y="13082268"/>
          <a:ext cx="889000" cy="3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140066</xdr:rowOff>
    </xdr:from>
    <xdr:to>
      <xdr:col>46</xdr:col>
      <xdr:colOff>38100</xdr:colOff>
      <xdr:row>78</xdr:row>
      <xdr:rowOff>70216</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8699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61343</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483111" y="134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24084</xdr:rowOff>
    </xdr:from>
    <xdr:to>
      <xdr:col>41</xdr:col>
      <xdr:colOff>50800</xdr:colOff>
      <xdr:row>78</xdr:row>
      <xdr:rowOff>30283</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6972300" y="13397184"/>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125394</xdr:rowOff>
    </xdr:from>
    <xdr:to>
      <xdr:col>41</xdr:col>
      <xdr:colOff>101600</xdr:colOff>
      <xdr:row>78</xdr:row>
      <xdr:rowOff>55544</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7810500" y="13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72071</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594111" y="131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4501</xdr:rowOff>
    </xdr:from>
    <xdr:to>
      <xdr:col>36</xdr:col>
      <xdr:colOff>165100</xdr:colOff>
      <xdr:row>78</xdr:row>
      <xdr:rowOff>106101</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6921500" y="133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97228</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05111" y="13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11107</xdr:rowOff>
    </xdr:from>
    <xdr:to>
      <xdr:col>55</xdr:col>
      <xdr:colOff>50800</xdr:colOff>
      <xdr:row>70</xdr:row>
      <xdr:rowOff>112707</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10426700" y="120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135584</xdr:rowOff>
    </xdr:from>
    <xdr:ext cx="599010" cy="259045"/>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10528300" y="1196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77337</xdr:rowOff>
    </xdr:from>
    <xdr:to>
      <xdr:col>50</xdr:col>
      <xdr:colOff>165100</xdr:colOff>
      <xdr:row>76</xdr:row>
      <xdr:rowOff>7488</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9588500" y="12936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24014</xdr:rowOff>
    </xdr:from>
    <xdr:ext cx="59901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339795" y="1271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1268</xdr:rowOff>
    </xdr:from>
    <xdr:to>
      <xdr:col>46</xdr:col>
      <xdr:colOff>38100</xdr:colOff>
      <xdr:row>76</xdr:row>
      <xdr:rowOff>102868</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8699500" y="130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119395</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8483111" y="128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144734</xdr:rowOff>
    </xdr:from>
    <xdr:to>
      <xdr:col>41</xdr:col>
      <xdr:colOff>101600</xdr:colOff>
      <xdr:row>78</xdr:row>
      <xdr:rowOff>74884</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7810500" y="133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66011</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7594111" y="1343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150933</xdr:rowOff>
    </xdr:from>
    <xdr:to>
      <xdr:col>36</xdr:col>
      <xdr:colOff>165100</xdr:colOff>
      <xdr:row>78</xdr:row>
      <xdr:rowOff>81083</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6921500" y="133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97610</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705111" y="131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54702</xdr:rowOff>
    </xdr:from>
    <xdr:to>
      <xdr:col>55</xdr:col>
      <xdr:colOff>0</xdr:colOff>
      <xdr:row>97</xdr:row>
      <xdr:rowOff>103352</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9639300" y="16342452"/>
          <a:ext cx="838200" cy="39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76414</xdr:rowOff>
    </xdr:from>
    <xdr:to>
      <xdr:col>50</xdr:col>
      <xdr:colOff>114300</xdr:colOff>
      <xdr:row>97</xdr:row>
      <xdr:rowOff>103352</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8750300" y="16535614"/>
          <a:ext cx="889000" cy="19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76414</xdr:rowOff>
    </xdr:from>
    <xdr:to>
      <xdr:col>45</xdr:col>
      <xdr:colOff>177800</xdr:colOff>
      <xdr:row>97</xdr:row>
      <xdr:rowOff>150399</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7861300" y="16535614"/>
          <a:ext cx="889000" cy="2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100856</xdr:rowOff>
    </xdr:from>
    <xdr:to>
      <xdr:col>46</xdr:col>
      <xdr:colOff>38100</xdr:colOff>
      <xdr:row>97</xdr:row>
      <xdr:rowOff>31006</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22133</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83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150399</xdr:rowOff>
    </xdr:from>
    <xdr:to>
      <xdr:col>41</xdr:col>
      <xdr:colOff>50800</xdr:colOff>
      <xdr:row>98</xdr:row>
      <xdr:rowOff>69675</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flipV="1">
          <a:off x="6972300" y="16781049"/>
          <a:ext cx="889000" cy="9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7793</xdr:rowOff>
    </xdr:from>
    <xdr:to>
      <xdr:col>41</xdr:col>
      <xdr:colOff>101600</xdr:colOff>
      <xdr:row>97</xdr:row>
      <xdr:rowOff>109393</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125920</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94111" y="164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6576</xdr:rowOff>
    </xdr:from>
    <xdr:to>
      <xdr:col>36</xdr:col>
      <xdr:colOff>165100</xdr:colOff>
      <xdr:row>97</xdr:row>
      <xdr:rowOff>108176</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124703</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05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3902</xdr:rowOff>
    </xdr:from>
    <xdr:to>
      <xdr:col>55</xdr:col>
      <xdr:colOff>50800</xdr:colOff>
      <xdr:row>95</xdr:row>
      <xdr:rowOff>105502</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62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26779</xdr:rowOff>
    </xdr:from>
    <xdr:ext cx="599010"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614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52552</xdr:rowOff>
    </xdr:from>
    <xdr:to>
      <xdr:col>50</xdr:col>
      <xdr:colOff>165100</xdr:colOff>
      <xdr:row>97</xdr:row>
      <xdr:rowOff>154152</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6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145279</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72111" y="16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25614</xdr:rowOff>
    </xdr:from>
    <xdr:to>
      <xdr:col>46</xdr:col>
      <xdr:colOff>38100</xdr:colOff>
      <xdr:row>96</xdr:row>
      <xdr:rowOff>127214</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4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143741</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83111" y="162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99599</xdr:rowOff>
    </xdr:from>
    <xdr:to>
      <xdr:col>41</xdr:col>
      <xdr:colOff>101600</xdr:colOff>
      <xdr:row>98</xdr:row>
      <xdr:rowOff>29749</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67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20876</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94111" y="168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18875</xdr:rowOff>
    </xdr:from>
    <xdr:to>
      <xdr:col>36</xdr:col>
      <xdr:colOff>165100</xdr:colOff>
      <xdr:row>98</xdr:row>
      <xdr:rowOff>120475</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111602</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705111" y="169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98408</xdr:rowOff>
    </xdr:from>
    <xdr:to>
      <xdr:col>81</xdr:col>
      <xdr:colOff>50800</xdr:colOff>
      <xdr:row>39</xdr:row>
      <xdr:rowOff>98878</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4592300" y="6784958"/>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98408</xdr:rowOff>
    </xdr:from>
    <xdr:to>
      <xdr:col>76</xdr:col>
      <xdr:colOff>114300</xdr:colOff>
      <xdr:row>39</xdr:row>
      <xdr:rowOff>98878</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3703300" y="6784958"/>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2695</xdr:rowOff>
    </xdr:from>
    <xdr:to>
      <xdr:col>76</xdr:col>
      <xdr:colOff>165100</xdr:colOff>
      <xdr:row>39</xdr:row>
      <xdr:rowOff>104295</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4541500" y="668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120822</xdr:rowOff>
    </xdr:from>
    <xdr:ext cx="534377"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325111" y="646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5458</xdr:rowOff>
    </xdr:from>
    <xdr:to>
      <xdr:col>72</xdr:col>
      <xdr:colOff>38100</xdr:colOff>
      <xdr:row>39</xdr:row>
      <xdr:rowOff>107058</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3652500" y="669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123585</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436111" y="64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3858</xdr:rowOff>
    </xdr:from>
    <xdr:to>
      <xdr:col>67</xdr:col>
      <xdr:colOff>101600</xdr:colOff>
      <xdr:row>39</xdr:row>
      <xdr:rowOff>105458</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2763500" y="669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121985</xdr:rowOff>
    </xdr:from>
    <xdr:ext cx="534377"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547111" y="64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47608</xdr:rowOff>
    </xdr:from>
    <xdr:to>
      <xdr:col>76</xdr:col>
      <xdr:colOff>165100</xdr:colOff>
      <xdr:row>39</xdr:row>
      <xdr:rowOff>149208</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4541500" y="67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140335</xdr:rowOff>
    </xdr:from>
    <xdr:ext cx="378565"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4403017" y="682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22" name="公債費最小値テキスト">
          <a:extLst>
            <a:ext uri="{FF2B5EF4-FFF2-40B4-BE49-F238E27FC236}">
              <a16:creationId xmlns="" xmlns:a16="http://schemas.microsoft.com/office/drawing/2014/main" id="{00000000-0008-0000-0600-00006E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24" name="公債費最大値テキスト">
          <a:extLst>
            <a:ext uri="{FF2B5EF4-FFF2-40B4-BE49-F238E27FC236}">
              <a16:creationId xmlns="" xmlns:a16="http://schemas.microsoft.com/office/drawing/2014/main" id="{00000000-0008-0000-0600-000070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56748</xdr:rowOff>
    </xdr:from>
    <xdr:to>
      <xdr:col>85</xdr:col>
      <xdr:colOff>127000</xdr:colOff>
      <xdr:row>78</xdr:row>
      <xdr:rowOff>75113</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5481300" y="13429848"/>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27" name="公債費平均値テキスト">
          <a:extLst>
            <a:ext uri="{FF2B5EF4-FFF2-40B4-BE49-F238E27FC236}">
              <a16:creationId xmlns="" xmlns:a16="http://schemas.microsoft.com/office/drawing/2014/main" id="{00000000-0008-0000-0600-000073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32814</xdr:rowOff>
    </xdr:from>
    <xdr:to>
      <xdr:col>81</xdr:col>
      <xdr:colOff>50800</xdr:colOff>
      <xdr:row>78</xdr:row>
      <xdr:rowOff>56748</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4592300" y="13405914"/>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22017</xdr:rowOff>
    </xdr:from>
    <xdr:to>
      <xdr:col>76</xdr:col>
      <xdr:colOff>114300</xdr:colOff>
      <xdr:row>78</xdr:row>
      <xdr:rowOff>32814</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3703300" y="13395117"/>
          <a:ext cx="8890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65629</xdr:rowOff>
    </xdr:from>
    <xdr:to>
      <xdr:col>76</xdr:col>
      <xdr:colOff>165100</xdr:colOff>
      <xdr:row>75</xdr:row>
      <xdr:rowOff>167229</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45415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12306</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325111" y="126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4986</xdr:rowOff>
    </xdr:from>
    <xdr:to>
      <xdr:col>71</xdr:col>
      <xdr:colOff>177800</xdr:colOff>
      <xdr:row>78</xdr:row>
      <xdr:rowOff>22017</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a:off x="12814300" y="1337808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109619</xdr:rowOff>
    </xdr:from>
    <xdr:to>
      <xdr:col>72</xdr:col>
      <xdr:colOff>38100</xdr:colOff>
      <xdr:row>76</xdr:row>
      <xdr:rowOff>39768</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3652500" y="129683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56296</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436111" y="127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124356</xdr:rowOff>
    </xdr:from>
    <xdr:to>
      <xdr:col>67</xdr:col>
      <xdr:colOff>101600</xdr:colOff>
      <xdr:row>76</xdr:row>
      <xdr:rowOff>54505</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2763500" y="129831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71033</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547111" y="127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24313</xdr:rowOff>
    </xdr:from>
    <xdr:to>
      <xdr:col>85</xdr:col>
      <xdr:colOff>177800</xdr:colOff>
      <xdr:row>78</xdr:row>
      <xdr:rowOff>125913</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6268700" y="133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110690</xdr:rowOff>
    </xdr:from>
    <xdr:ext cx="534377" cy="259045"/>
    <xdr:sp macro="" textlink="">
      <xdr:nvSpPr>
        <xdr:cNvPr id="646" name="公債費該当値テキスト">
          <a:extLst>
            <a:ext uri="{FF2B5EF4-FFF2-40B4-BE49-F238E27FC236}">
              <a16:creationId xmlns="" xmlns:a16="http://schemas.microsoft.com/office/drawing/2014/main" id="{00000000-0008-0000-0600-000086020000}"/>
            </a:ext>
          </a:extLst>
        </xdr:cNvPr>
        <xdr:cNvSpPr txBox="1"/>
      </xdr:nvSpPr>
      <xdr:spPr>
        <a:xfrm>
          <a:off x="16370300" y="133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5948</xdr:rowOff>
    </xdr:from>
    <xdr:to>
      <xdr:col>81</xdr:col>
      <xdr:colOff>101600</xdr:colOff>
      <xdr:row>78</xdr:row>
      <xdr:rowOff>107548</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5430500" y="133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98675</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5214111" y="1347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153464</xdr:rowOff>
    </xdr:from>
    <xdr:to>
      <xdr:col>76</xdr:col>
      <xdr:colOff>165100</xdr:colOff>
      <xdr:row>78</xdr:row>
      <xdr:rowOff>83614</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4541500" y="133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74741</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325111" y="1344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142667</xdr:rowOff>
    </xdr:from>
    <xdr:to>
      <xdr:col>72</xdr:col>
      <xdr:colOff>38100</xdr:colOff>
      <xdr:row>78</xdr:row>
      <xdr:rowOff>72817</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3652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63944</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3436111" y="134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125636</xdr:rowOff>
    </xdr:from>
    <xdr:to>
      <xdr:col>67</xdr:col>
      <xdr:colOff>101600</xdr:colOff>
      <xdr:row>78</xdr:row>
      <xdr:rowOff>55786</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2763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46913</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547111" y="134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29214</xdr:rowOff>
    </xdr:from>
    <xdr:to>
      <xdr:col>85</xdr:col>
      <xdr:colOff>127000</xdr:colOff>
      <xdr:row>98</xdr:row>
      <xdr:rowOff>41252</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5481300" y="16831314"/>
          <a:ext cx="8382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129560</xdr:rowOff>
    </xdr:from>
    <xdr:to>
      <xdr:col>81</xdr:col>
      <xdr:colOff>50800</xdr:colOff>
      <xdr:row>98</xdr:row>
      <xdr:rowOff>41252</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4592300" y="16760210"/>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129560</xdr:rowOff>
    </xdr:from>
    <xdr:to>
      <xdr:col>76</xdr:col>
      <xdr:colOff>114300</xdr:colOff>
      <xdr:row>98</xdr:row>
      <xdr:rowOff>52767</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3703300" y="16760210"/>
          <a:ext cx="8890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103814</xdr:rowOff>
    </xdr:from>
    <xdr:to>
      <xdr:col>76</xdr:col>
      <xdr:colOff>165100</xdr:colOff>
      <xdr:row>98</xdr:row>
      <xdr:rowOff>33964</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7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25091</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6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9649</xdr:rowOff>
    </xdr:from>
    <xdr:to>
      <xdr:col>71</xdr:col>
      <xdr:colOff>177800</xdr:colOff>
      <xdr:row>98</xdr:row>
      <xdr:rowOff>52767</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2814300" y="16811749"/>
          <a:ext cx="889000" cy="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103577</xdr:rowOff>
    </xdr:from>
    <xdr:to>
      <xdr:col>72</xdr:col>
      <xdr:colOff>38100</xdr:colOff>
      <xdr:row>98</xdr:row>
      <xdr:rowOff>33727</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50254</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60485</xdr:rowOff>
    </xdr:from>
    <xdr:to>
      <xdr:col>67</xdr:col>
      <xdr:colOff>101600</xdr:colOff>
      <xdr:row>97</xdr:row>
      <xdr:rowOff>162085</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6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7162</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47111" y="164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149864</xdr:rowOff>
    </xdr:from>
    <xdr:to>
      <xdr:col>85</xdr:col>
      <xdr:colOff>177800</xdr:colOff>
      <xdr:row>98</xdr:row>
      <xdr:rowOff>80014</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7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64791</xdr:rowOff>
    </xdr:from>
    <xdr:ext cx="534377"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6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161902</xdr:rowOff>
    </xdr:from>
    <xdr:to>
      <xdr:col>81</xdr:col>
      <xdr:colOff>101600</xdr:colOff>
      <xdr:row>98</xdr:row>
      <xdr:rowOff>92052</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7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83179</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68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78760</xdr:rowOff>
    </xdr:from>
    <xdr:to>
      <xdr:col>76</xdr:col>
      <xdr:colOff>165100</xdr:colOff>
      <xdr:row>98</xdr:row>
      <xdr:rowOff>8910</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25437</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325111" y="164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1967</xdr:rowOff>
    </xdr:from>
    <xdr:to>
      <xdr:col>72</xdr:col>
      <xdr:colOff>38100</xdr:colOff>
      <xdr:row>98</xdr:row>
      <xdr:rowOff>103567</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680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94694</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36111" y="1689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130299</xdr:rowOff>
    </xdr:from>
    <xdr:to>
      <xdr:col>67</xdr:col>
      <xdr:colOff>101600</xdr:colOff>
      <xdr:row>98</xdr:row>
      <xdr:rowOff>60449</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67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51576</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547111" y="168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63713</xdr:rowOff>
    </xdr:from>
    <xdr:to>
      <xdr:col>116</xdr:col>
      <xdr:colOff>63500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578813"/>
          <a:ext cx="8382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63713</xdr:rowOff>
    </xdr:from>
    <xdr:to>
      <xdr:col>111</xdr:col>
      <xdr:colOff>177800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0434300" y="6578813"/>
          <a:ext cx="8890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21326</xdr:rowOff>
    </xdr:from>
    <xdr:to>
      <xdr:col>107</xdr:col>
      <xdr:colOff>101600</xdr:colOff>
      <xdr:row>38</xdr:row>
      <xdr:rowOff>122926</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53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139453</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199428" y="63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89316</xdr:rowOff>
    </xdr:from>
    <xdr:to>
      <xdr:col>102</xdr:col>
      <xdr:colOff>114300</xdr:colOff>
      <xdr:row>38</xdr:row>
      <xdr:rowOff>139700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604416"/>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155171</xdr:rowOff>
    </xdr:from>
    <xdr:to>
      <xdr:col>102</xdr:col>
      <xdr:colOff>165100</xdr:colOff>
      <xdr:row>38</xdr:row>
      <xdr:rowOff>85321</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49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101848</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10428" y="627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9439</xdr:rowOff>
    </xdr:from>
    <xdr:to>
      <xdr:col>98</xdr:col>
      <xdr:colOff>38100</xdr:colOff>
      <xdr:row>38</xdr:row>
      <xdr:rowOff>111039</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52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127566</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2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12913</xdr:rowOff>
    </xdr:from>
    <xdr:to>
      <xdr:col>112</xdr:col>
      <xdr:colOff>38100</xdr:colOff>
      <xdr:row>38</xdr:row>
      <xdr:rowOff>114513</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5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105640</xdr:rowOff>
    </xdr:from>
    <xdr:ext cx="469744"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088428" y="66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38516</xdr:rowOff>
    </xdr:from>
    <xdr:to>
      <xdr:col>98</xdr:col>
      <xdr:colOff>38100</xdr:colOff>
      <xdr:row>38</xdr:row>
      <xdr:rowOff>140116</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5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131243</xdr:rowOff>
    </xdr:from>
    <xdr:ext cx="469744"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421428" y="664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791" name="貸付金最大値テキスト">
          <a:extLst>
            <a:ext uri="{FF2B5EF4-FFF2-40B4-BE49-F238E27FC236}">
              <a16:creationId xmlns="" xmlns:a16="http://schemas.microsoft.com/office/drawing/2014/main" id="{00000000-0008-0000-0600-000017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68796</xdr:rowOff>
    </xdr:from>
    <xdr:to>
      <xdr:col>116</xdr:col>
      <xdr:colOff>63500</xdr:colOff>
      <xdr:row>57</xdr:row>
      <xdr:rowOff>70891</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1323300" y="9841446"/>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794" name="貸付金平均値テキスト">
          <a:extLst>
            <a:ext uri="{FF2B5EF4-FFF2-40B4-BE49-F238E27FC236}">
              <a16:creationId xmlns="" xmlns:a16="http://schemas.microsoft.com/office/drawing/2014/main" id="{00000000-0008-0000-0600-00001A030000}"/>
            </a:ext>
          </a:extLst>
        </xdr:cNvPr>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70091</xdr:rowOff>
    </xdr:from>
    <xdr:to>
      <xdr:col>111</xdr:col>
      <xdr:colOff>177800</xdr:colOff>
      <xdr:row>57</xdr:row>
      <xdr:rowOff>70891</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0434300" y="984274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70091</xdr:rowOff>
    </xdr:from>
    <xdr:to>
      <xdr:col>107</xdr:col>
      <xdr:colOff>50800</xdr:colOff>
      <xdr:row>58</xdr:row>
      <xdr:rowOff>21628</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19545300" y="9842741"/>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154889</xdr:rowOff>
    </xdr:from>
    <xdr:to>
      <xdr:col>107</xdr:col>
      <xdr:colOff>101600</xdr:colOff>
      <xdr:row>58</xdr:row>
      <xdr:rowOff>85039</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0383500" y="992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76166</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199428" y="1002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21475</xdr:rowOff>
    </xdr:from>
    <xdr:to>
      <xdr:col>102</xdr:col>
      <xdr:colOff>114300</xdr:colOff>
      <xdr:row>58</xdr:row>
      <xdr:rowOff>21628</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8656300" y="996557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43370</xdr:rowOff>
    </xdr:from>
    <xdr:to>
      <xdr:col>102</xdr:col>
      <xdr:colOff>165100</xdr:colOff>
      <xdr:row>58</xdr:row>
      <xdr:rowOff>144970</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9494500" y="99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136097</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10428" y="1008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67602</xdr:rowOff>
    </xdr:from>
    <xdr:to>
      <xdr:col>98</xdr:col>
      <xdr:colOff>38100</xdr:colOff>
      <xdr:row>58</xdr:row>
      <xdr:rowOff>169202</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8605500" y="1001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160329</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421428" y="101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17996</xdr:rowOff>
    </xdr:from>
    <xdr:to>
      <xdr:col>116</xdr:col>
      <xdr:colOff>114300</xdr:colOff>
      <xdr:row>57</xdr:row>
      <xdr:rowOff>119596</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2110700" y="97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40873</xdr:rowOff>
    </xdr:from>
    <xdr:ext cx="469744" cy="259045"/>
    <xdr:sp macro="" textlink="">
      <xdr:nvSpPr>
        <xdr:cNvPr id="813" name="貸付金該当値テキスト">
          <a:extLst>
            <a:ext uri="{FF2B5EF4-FFF2-40B4-BE49-F238E27FC236}">
              <a16:creationId xmlns="" xmlns:a16="http://schemas.microsoft.com/office/drawing/2014/main" id="{00000000-0008-0000-0600-00002D030000}"/>
            </a:ext>
          </a:extLst>
        </xdr:cNvPr>
        <xdr:cNvSpPr txBox="1"/>
      </xdr:nvSpPr>
      <xdr:spPr>
        <a:xfrm>
          <a:off x="22212300" y="96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20091</xdr:rowOff>
    </xdr:from>
    <xdr:to>
      <xdr:col>112</xdr:col>
      <xdr:colOff>38100</xdr:colOff>
      <xdr:row>57</xdr:row>
      <xdr:rowOff>121691</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1272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138218</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088428" y="95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19291</xdr:rowOff>
    </xdr:from>
    <xdr:to>
      <xdr:col>107</xdr:col>
      <xdr:colOff>101600</xdr:colOff>
      <xdr:row>57</xdr:row>
      <xdr:rowOff>120891</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0383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137418</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199428" y="956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142278</xdr:rowOff>
    </xdr:from>
    <xdr:to>
      <xdr:col>102</xdr:col>
      <xdr:colOff>165100</xdr:colOff>
      <xdr:row>58</xdr:row>
      <xdr:rowOff>72428</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9494500" y="99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88955</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9310428" y="969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142125</xdr:rowOff>
    </xdr:from>
    <xdr:to>
      <xdr:col>98</xdr:col>
      <xdr:colOff>38100</xdr:colOff>
      <xdr:row>58</xdr:row>
      <xdr:rowOff>72275</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8605500" y="99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88802</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421428" y="969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49" name="繰出金最小値テキスト">
          <a:extLst>
            <a:ext uri="{FF2B5EF4-FFF2-40B4-BE49-F238E27FC236}">
              <a16:creationId xmlns="" xmlns:a16="http://schemas.microsoft.com/office/drawing/2014/main" id="{00000000-0008-0000-0600-000051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1" name="繰出金最大値テキスト">
          <a:extLst>
            <a:ext uri="{FF2B5EF4-FFF2-40B4-BE49-F238E27FC236}">
              <a16:creationId xmlns="" xmlns:a16="http://schemas.microsoft.com/office/drawing/2014/main" id="{00000000-0008-0000-0600-000053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89164</xdr:rowOff>
    </xdr:from>
    <xdr:to>
      <xdr:col>116</xdr:col>
      <xdr:colOff>63500</xdr:colOff>
      <xdr:row>76</xdr:row>
      <xdr:rowOff>119681</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1323300" y="13119364"/>
          <a:ext cx="8382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54" name="繰出金平均値テキスト">
          <a:extLst>
            <a:ext uri="{FF2B5EF4-FFF2-40B4-BE49-F238E27FC236}">
              <a16:creationId xmlns="" xmlns:a16="http://schemas.microsoft.com/office/drawing/2014/main" id="{00000000-0008-0000-0600-000056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119681</xdr:rowOff>
    </xdr:from>
    <xdr:to>
      <xdr:col>111</xdr:col>
      <xdr:colOff>177800</xdr:colOff>
      <xdr:row>76</xdr:row>
      <xdr:rowOff>136973</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0434300" y="13149881"/>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133609</xdr:rowOff>
    </xdr:from>
    <xdr:to>
      <xdr:col>107</xdr:col>
      <xdr:colOff>50800</xdr:colOff>
      <xdr:row>76</xdr:row>
      <xdr:rowOff>136973</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19545300" y="13163809"/>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85357</xdr:rowOff>
    </xdr:from>
    <xdr:to>
      <xdr:col>107</xdr:col>
      <xdr:colOff>101600</xdr:colOff>
      <xdr:row>75</xdr:row>
      <xdr:rowOff>15507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0383500" y="127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32034</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167111" y="125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64491</xdr:rowOff>
    </xdr:from>
    <xdr:to>
      <xdr:col>102</xdr:col>
      <xdr:colOff>114300</xdr:colOff>
      <xdr:row>76</xdr:row>
      <xdr:rowOff>133609</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8656300" y="13094691"/>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101359</xdr:rowOff>
    </xdr:from>
    <xdr:to>
      <xdr:col>102</xdr:col>
      <xdr:colOff>165100</xdr:colOff>
      <xdr:row>75</xdr:row>
      <xdr:rowOff>31509</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9494500" y="1278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48036</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278111" y="125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127092</xdr:rowOff>
    </xdr:from>
    <xdr:to>
      <xdr:col>98</xdr:col>
      <xdr:colOff>38100</xdr:colOff>
      <xdr:row>75</xdr:row>
      <xdr:rowOff>57242</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18605500" y="1281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73769</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389111" y="1258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38364</xdr:rowOff>
    </xdr:from>
    <xdr:to>
      <xdr:col>116</xdr:col>
      <xdr:colOff>114300</xdr:colOff>
      <xdr:row>76</xdr:row>
      <xdr:rowOff>139964</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2110700" y="130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16791</xdr:rowOff>
    </xdr:from>
    <xdr:ext cx="534377" cy="259045"/>
    <xdr:sp macro="" textlink="">
      <xdr:nvSpPr>
        <xdr:cNvPr id="873" name="繰出金該当値テキスト">
          <a:extLst>
            <a:ext uri="{FF2B5EF4-FFF2-40B4-BE49-F238E27FC236}">
              <a16:creationId xmlns="" xmlns:a16="http://schemas.microsoft.com/office/drawing/2014/main" id="{00000000-0008-0000-0600-000069030000}"/>
            </a:ext>
          </a:extLst>
        </xdr:cNvPr>
        <xdr:cNvSpPr txBox="1"/>
      </xdr:nvSpPr>
      <xdr:spPr>
        <a:xfrm>
          <a:off x="22212300" y="1304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68881</xdr:rowOff>
    </xdr:from>
    <xdr:to>
      <xdr:col>112</xdr:col>
      <xdr:colOff>38100</xdr:colOff>
      <xdr:row>76</xdr:row>
      <xdr:rowOff>170481</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1272500" y="130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161608</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056111" y="131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86173</xdr:rowOff>
    </xdr:from>
    <xdr:to>
      <xdr:col>107</xdr:col>
      <xdr:colOff>101600</xdr:colOff>
      <xdr:row>77</xdr:row>
      <xdr:rowOff>16323</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0383500" y="131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7450</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167111" y="132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82809</xdr:rowOff>
    </xdr:from>
    <xdr:to>
      <xdr:col>102</xdr:col>
      <xdr:colOff>165100</xdr:colOff>
      <xdr:row>77</xdr:row>
      <xdr:rowOff>12959</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9494500" y="131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4086</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9278111" y="132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13691</xdr:rowOff>
    </xdr:from>
    <xdr:to>
      <xdr:col>98</xdr:col>
      <xdr:colOff>38100</xdr:colOff>
      <xdr:row>76</xdr:row>
      <xdr:rowOff>115291</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18605500" y="130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106418</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389111" y="131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歳出決算総額は、人口一人当たり</a:t>
          </a:r>
          <a:r>
            <a:rPr kumimoji="1" lang="en-US" altLang="ja-JP" sz="1300">
              <a:latin typeface="ＭＳ Ｐゴシック" panose="020B0600070205080204" pitchFamily="50" charset="-128"/>
              <a:ea typeface="ＭＳ Ｐゴシック" panose="020B0600070205080204" pitchFamily="50" charset="-128"/>
            </a:rPr>
            <a:t>955,176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円となっている。主な構成項目である人件費は、人口一人当たり</a:t>
          </a:r>
          <a:r>
            <a:rPr kumimoji="1" lang="en-US" altLang="ja-JP" sz="1300">
              <a:latin typeface="ＭＳ Ｐゴシック" panose="020B0600070205080204" pitchFamily="50" charset="-128"/>
              <a:ea typeface="ＭＳ Ｐゴシック" panose="020B0600070205080204" pitchFamily="50" charset="-128"/>
            </a:rPr>
            <a:t>94,766</a:t>
          </a:r>
          <a:r>
            <a:rPr kumimoji="1" lang="ja-JP" altLang="en-US" sz="1300">
              <a:latin typeface="ＭＳ Ｐゴシック" panose="020B0600070205080204" pitchFamily="50" charset="-128"/>
              <a:ea typeface="ＭＳ Ｐゴシック" panose="020B0600070205080204" pitchFamily="50" charset="-128"/>
            </a:rPr>
            <a:t>円と類似団体より低い数値となっている。昨年度に引き続き、職員定数の適正な管理によるものである。また、普通建設事業費（新規整備）が昨年度から</a:t>
          </a:r>
          <a:r>
            <a:rPr kumimoji="1" lang="en-US" altLang="ja-JP" sz="1300">
              <a:latin typeface="ＭＳ Ｐゴシック" panose="020B0600070205080204" pitchFamily="50" charset="-128"/>
              <a:ea typeface="ＭＳ Ｐゴシック" panose="020B0600070205080204" pitchFamily="50" charset="-128"/>
            </a:rPr>
            <a:t>201,986</a:t>
          </a:r>
          <a:r>
            <a:rPr kumimoji="1" lang="ja-JP" altLang="en-US" sz="1300">
              <a:latin typeface="ＭＳ Ｐゴシック" panose="020B0600070205080204" pitchFamily="50" charset="-128"/>
              <a:ea typeface="ＭＳ Ｐゴシック" panose="020B0600070205080204" pitchFamily="50" charset="-128"/>
            </a:rPr>
            <a:t>円の増と昨年度に引き続き大きい金額となっているが、ＬＲＴ整備事業をはじめとした複数年度に渡る大規模建設事業によるものである。公債費については、類似団体よりも低い水準を維持しているが、先述の工事費の財源として地方債を発行しており今後は増加が見込ま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128270</xdr:rowOff>
    </xdr:from>
    <xdr:to>
      <xdr:col>24</xdr:col>
      <xdr:colOff>63500</xdr:colOff>
      <xdr:row>37</xdr:row>
      <xdr:rowOff>128760</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647192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119126</xdr:rowOff>
    </xdr:from>
    <xdr:to>
      <xdr:col>19</xdr:col>
      <xdr:colOff>177800</xdr:colOff>
      <xdr:row>37</xdr:row>
      <xdr:rowOff>128270</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6462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73733</xdr:rowOff>
    </xdr:from>
    <xdr:to>
      <xdr:col>15</xdr:col>
      <xdr:colOff>50800</xdr:colOff>
      <xdr:row>37</xdr:row>
      <xdr:rowOff>119126</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6417383"/>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94778</xdr:rowOff>
    </xdr:from>
    <xdr:to>
      <xdr:col>15</xdr:col>
      <xdr:colOff>101600</xdr:colOff>
      <xdr:row>37</xdr:row>
      <xdr:rowOff>24928</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26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41455</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04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66875</xdr:rowOff>
    </xdr:from>
    <xdr:to>
      <xdr:col>10</xdr:col>
      <xdr:colOff>114300</xdr:colOff>
      <xdr:row>37</xdr:row>
      <xdr:rowOff>73733</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a:off x="1130300" y="64105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68163</xdr:rowOff>
    </xdr:from>
    <xdr:to>
      <xdr:col>10</xdr:col>
      <xdr:colOff>165100</xdr:colOff>
      <xdr:row>37</xdr:row>
      <xdr:rowOff>169763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41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160890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50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65550</xdr:rowOff>
    </xdr:from>
    <xdr:to>
      <xdr:col>6</xdr:col>
      <xdr:colOff>38100</xdr:colOff>
      <xdr:row>37</xdr:row>
      <xdr:rowOff>167150</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4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158277</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65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77960</xdr:rowOff>
    </xdr:from>
    <xdr:to>
      <xdr:col>24</xdr:col>
      <xdr:colOff>114300</xdr:colOff>
      <xdr:row>38</xdr:row>
      <xdr:rowOff>8110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4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56387</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640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77470</xdr:rowOff>
    </xdr:from>
    <xdr:to>
      <xdr:col>20</xdr:col>
      <xdr:colOff>38100</xdr:colOff>
      <xdr:row>38</xdr:row>
      <xdr:rowOff>7620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170197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68326</xdr:rowOff>
    </xdr:from>
    <xdr:to>
      <xdr:col>15</xdr:col>
      <xdr:colOff>101600</xdr:colOff>
      <xdr:row>37</xdr:row>
      <xdr:rowOff>169926</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161053</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22933</xdr:rowOff>
    </xdr:from>
    <xdr:to>
      <xdr:col>10</xdr:col>
      <xdr:colOff>165100</xdr:colOff>
      <xdr:row>37</xdr:row>
      <xdr:rowOff>124533</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6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141060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614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16075</xdr:rowOff>
    </xdr:from>
    <xdr:to>
      <xdr:col>6</xdr:col>
      <xdr:colOff>38100</xdr:colOff>
      <xdr:row>37</xdr:row>
      <xdr:rowOff>117675</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134202</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66403</xdr:rowOff>
    </xdr:from>
    <xdr:to>
      <xdr:col>24</xdr:col>
      <xdr:colOff>63500</xdr:colOff>
      <xdr:row>57</xdr:row>
      <xdr:rowOff>82451</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9839053"/>
          <a:ext cx="8382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28711</xdr:rowOff>
    </xdr:from>
    <xdr:to>
      <xdr:col>19</xdr:col>
      <xdr:colOff>177800</xdr:colOff>
      <xdr:row>57</xdr:row>
      <xdr:rowOff>82451</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908300" y="9458461"/>
          <a:ext cx="889000" cy="39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28711</xdr:rowOff>
    </xdr:from>
    <xdr:to>
      <xdr:col>15</xdr:col>
      <xdr:colOff>50800</xdr:colOff>
      <xdr:row>57</xdr:row>
      <xdr:rowOff>89077</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458461"/>
          <a:ext cx="889000" cy="40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170076</xdr:rowOff>
    </xdr:from>
    <xdr:to>
      <xdr:col>15</xdr:col>
      <xdr:colOff>101600</xdr:colOff>
      <xdr:row>54</xdr:row>
      <xdr:rowOff>100226</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116753</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0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54367</xdr:rowOff>
    </xdr:from>
    <xdr:to>
      <xdr:col>10</xdr:col>
      <xdr:colOff>114300</xdr:colOff>
      <xdr:row>57</xdr:row>
      <xdr:rowOff>89077</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9827017"/>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86637</xdr:rowOff>
    </xdr:from>
    <xdr:to>
      <xdr:col>10</xdr:col>
      <xdr:colOff>165100</xdr:colOff>
      <xdr:row>57</xdr:row>
      <xdr:rowOff>16787</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33314</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120538</xdr:rowOff>
    </xdr:from>
    <xdr:to>
      <xdr:col>6</xdr:col>
      <xdr:colOff>38100</xdr:colOff>
      <xdr:row>57</xdr:row>
      <xdr:rowOff>50688</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67215</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15603</xdr:rowOff>
    </xdr:from>
    <xdr:to>
      <xdr:col>24</xdr:col>
      <xdr:colOff>114300</xdr:colOff>
      <xdr:row>57</xdr:row>
      <xdr:rowOff>117203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7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101980</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70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31651</xdr:rowOff>
    </xdr:from>
    <xdr:to>
      <xdr:col>20</xdr:col>
      <xdr:colOff>38100</xdr:colOff>
      <xdr:row>57</xdr:row>
      <xdr:rowOff>133251</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8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124378</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98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149361</xdr:rowOff>
    </xdr:from>
    <xdr:to>
      <xdr:col>15</xdr:col>
      <xdr:colOff>101600</xdr:colOff>
      <xdr:row>55</xdr:row>
      <xdr:rowOff>79511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4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70638</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950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38277</xdr:rowOff>
    </xdr:from>
    <xdr:to>
      <xdr:col>10</xdr:col>
      <xdr:colOff>165100</xdr:colOff>
      <xdr:row>57</xdr:row>
      <xdr:rowOff>139877</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8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131004</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99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3567</xdr:rowOff>
    </xdr:from>
    <xdr:to>
      <xdr:col>6</xdr:col>
      <xdr:colOff>38100</xdr:colOff>
      <xdr:row>57</xdr:row>
      <xdr:rowOff>105167</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7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96294</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986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69456</xdr:rowOff>
    </xdr:from>
    <xdr:to>
      <xdr:col>24</xdr:col>
      <xdr:colOff>63500</xdr:colOff>
      <xdr:row>76</xdr:row>
      <xdr:rowOff>46050</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3797300" y="12928206"/>
          <a:ext cx="838200" cy="1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116679</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803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93802</xdr:rowOff>
    </xdr:from>
    <xdr:to>
      <xdr:col>24</xdr:col>
      <xdr:colOff>114300</xdr:colOff>
      <xdr:row>76</xdr:row>
      <xdr:rowOff>23952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5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69456</xdr:rowOff>
    </xdr:from>
    <xdr:to>
      <xdr:col>19</xdr:col>
      <xdr:colOff>177800</xdr:colOff>
      <xdr:row>77</xdr:row>
      <xdr:rowOff>132868</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2928206"/>
          <a:ext cx="889000" cy="4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132868</xdr:rowOff>
    </xdr:from>
    <xdr:to>
      <xdr:col>15</xdr:col>
      <xdr:colOff>50800</xdr:colOff>
      <xdr:row>78</xdr:row>
      <xdr:rowOff>15380</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334518"/>
          <a:ext cx="889000" cy="5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74447</xdr:rowOff>
    </xdr:from>
    <xdr:to>
      <xdr:col>15</xdr:col>
      <xdr:colOff>101600</xdr:colOff>
      <xdr:row>75</xdr:row>
      <xdr:rowOff>4597</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7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21124</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5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15380</xdr:rowOff>
    </xdr:from>
    <xdr:to>
      <xdr:col>10</xdr:col>
      <xdr:colOff>114300</xdr:colOff>
      <xdr:row>78</xdr:row>
      <xdr:rowOff>77636</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388480"/>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32944</xdr:rowOff>
    </xdr:from>
    <xdr:to>
      <xdr:col>10</xdr:col>
      <xdr:colOff>165100</xdr:colOff>
      <xdr:row>75</xdr:row>
      <xdr:rowOff>134544</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289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151071</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66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100838</xdr:rowOff>
    </xdr:from>
    <xdr:to>
      <xdr:col>6</xdr:col>
      <xdr:colOff>38100</xdr:colOff>
      <xdr:row>76</xdr:row>
      <xdr:rowOff>30987</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29595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47515</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27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166700</xdr:rowOff>
    </xdr:from>
    <xdr:to>
      <xdr:col>24</xdr:col>
      <xdr:colOff>114300</xdr:colOff>
      <xdr:row>76</xdr:row>
      <xdr:rowOff>96850</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0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145127</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00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18656</xdr:rowOff>
    </xdr:from>
    <xdr:to>
      <xdr:col>20</xdr:col>
      <xdr:colOff>38100</xdr:colOff>
      <xdr:row>75</xdr:row>
      <xdr:rowOff>120256</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8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111383</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9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82068</xdr:rowOff>
    </xdr:from>
    <xdr:to>
      <xdr:col>15</xdr:col>
      <xdr:colOff>101600</xdr:colOff>
      <xdr:row>78</xdr:row>
      <xdr:rowOff>12218</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2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3345</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37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136030</xdr:rowOff>
    </xdr:from>
    <xdr:to>
      <xdr:col>10</xdr:col>
      <xdr:colOff>165100</xdr:colOff>
      <xdr:row>78</xdr:row>
      <xdr:rowOff>66180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3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57307</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4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26836</xdr:rowOff>
    </xdr:from>
    <xdr:to>
      <xdr:col>6</xdr:col>
      <xdr:colOff>38100</xdr:colOff>
      <xdr:row>78</xdr:row>
      <xdr:rowOff>128436</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119563</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49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134544</xdr:rowOff>
    </xdr:from>
    <xdr:to>
      <xdr:col>24</xdr:col>
      <xdr:colOff>63500</xdr:colOff>
      <xdr:row>98</xdr:row>
      <xdr:rowOff>138215</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3797300" y="16936644"/>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138215</xdr:rowOff>
    </xdr:from>
    <xdr:to>
      <xdr:col>19</xdr:col>
      <xdr:colOff>177800</xdr:colOff>
      <xdr:row>99</xdr:row>
      <xdr:rowOff>42368</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6940315"/>
          <a:ext cx="889000" cy="7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42368</xdr:rowOff>
    </xdr:from>
    <xdr:to>
      <xdr:col>15</xdr:col>
      <xdr:colOff>50800</xdr:colOff>
      <xdr:row>99</xdr:row>
      <xdr:rowOff>74994</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019300" y="17015918"/>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162370</xdr:rowOff>
    </xdr:from>
    <xdr:to>
      <xdr:col>15</xdr:col>
      <xdr:colOff>101600</xdr:colOff>
      <xdr:row>96</xdr:row>
      <xdr:rowOff>92520</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4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109047</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2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41974</xdr:rowOff>
    </xdr:from>
    <xdr:to>
      <xdr:col>10</xdr:col>
      <xdr:colOff>114300</xdr:colOff>
      <xdr:row>99</xdr:row>
      <xdr:rowOff>74994</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a:off x="1130300" y="17015524"/>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83744</xdr:rowOff>
    </xdr:from>
    <xdr:to>
      <xdr:col>24</xdr:col>
      <xdr:colOff>114300</xdr:colOff>
      <xdr:row>99</xdr:row>
      <xdr:rowOff>13894</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8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170121</xdr:rowOff>
    </xdr:from>
    <xdr:ext cx="534377"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8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87415</xdr:rowOff>
    </xdr:from>
    <xdr:to>
      <xdr:col>20</xdr:col>
      <xdr:colOff>38100</xdr:colOff>
      <xdr:row>99</xdr:row>
      <xdr:rowOff>17565</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8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8692</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530111" y="169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163018</xdr:rowOff>
    </xdr:from>
    <xdr:to>
      <xdr:col>15</xdr:col>
      <xdr:colOff>101600</xdr:colOff>
      <xdr:row>99</xdr:row>
      <xdr:rowOff>93168</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69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84295</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70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24194</xdr:rowOff>
    </xdr:from>
    <xdr:to>
      <xdr:col>10</xdr:col>
      <xdr:colOff>165100</xdr:colOff>
      <xdr:row>99</xdr:row>
      <xdr:rowOff>125794</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69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116921</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70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162624</xdr:rowOff>
    </xdr:from>
    <xdr:to>
      <xdr:col>6</xdr:col>
      <xdr:colOff>38100</xdr:colOff>
      <xdr:row>99</xdr:row>
      <xdr:rowOff>92774</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9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83901</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70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84836</xdr:rowOff>
    </xdr:from>
    <xdr:to>
      <xdr:col>55</xdr:col>
      <xdr:colOff>0</xdr:colOff>
      <xdr:row>38</xdr:row>
      <xdr:rowOff>138329</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599936"/>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84836</xdr:rowOff>
    </xdr:from>
    <xdr:to>
      <xdr:col>50</xdr:col>
      <xdr:colOff>114300</xdr:colOff>
      <xdr:row>38</xdr:row>
      <xdr:rowOff>132385</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8750300" y="659993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132385</xdr:rowOff>
    </xdr:from>
    <xdr:to>
      <xdr:col>45</xdr:col>
      <xdr:colOff>177800</xdr:colOff>
      <xdr:row>38</xdr:row>
      <xdr:rowOff>137414</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7861300" y="664748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156108</xdr:rowOff>
    </xdr:from>
    <xdr:to>
      <xdr:col>46</xdr:col>
      <xdr:colOff>38100</xdr:colOff>
      <xdr:row>37</xdr:row>
      <xdr:rowOff>86258</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102785</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1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137414</xdr:rowOff>
    </xdr:from>
    <xdr:to>
      <xdr:col>41</xdr:col>
      <xdr:colOff>50800</xdr:colOff>
      <xdr:row>38</xdr:row>
      <xdr:rowOff>138329</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6972300" y="66525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82499</xdr:rowOff>
    </xdr:from>
    <xdr:to>
      <xdr:col>41</xdr:col>
      <xdr:colOff>101600</xdr:colOff>
      <xdr:row>38</xdr:row>
      <xdr:rowOff>12649</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29176</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2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145136</xdr:rowOff>
    </xdr:from>
    <xdr:to>
      <xdr:col>36</xdr:col>
      <xdr:colOff>165100</xdr:colOff>
      <xdr:row>38</xdr:row>
      <xdr:rowOff>75285</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91813</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264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34036</xdr:rowOff>
    </xdr:from>
    <xdr:to>
      <xdr:col>50</xdr:col>
      <xdr:colOff>165100</xdr:colOff>
      <xdr:row>38</xdr:row>
      <xdr:rowOff>135636</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126763</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50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81585</xdr:rowOff>
    </xdr:from>
    <xdr:to>
      <xdr:col>46</xdr:col>
      <xdr:colOff>38100</xdr:colOff>
      <xdr:row>39</xdr:row>
      <xdr:rowOff>11735</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2862</xdr:rowOff>
    </xdr:from>
    <xdr:ext cx="313932"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93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7891</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736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8806</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84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46736</xdr:rowOff>
    </xdr:from>
    <xdr:to>
      <xdr:col>55</xdr:col>
      <xdr:colOff>0</xdr:colOff>
      <xdr:row>57</xdr:row>
      <xdr:rowOff>50493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9639300" y="9819386"/>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46736</xdr:rowOff>
    </xdr:from>
    <xdr:to>
      <xdr:col>50</xdr:col>
      <xdr:colOff>114300</xdr:colOff>
      <xdr:row>57</xdr:row>
      <xdr:rowOff>97729</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8750300" y="9819386"/>
          <a:ext cx="889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75921</xdr:rowOff>
    </xdr:from>
    <xdr:to>
      <xdr:col>45</xdr:col>
      <xdr:colOff>177800</xdr:colOff>
      <xdr:row>57</xdr:row>
      <xdr:rowOff>97729</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7861300" y="9848571"/>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131610</xdr:rowOff>
    </xdr:from>
    <xdr:to>
      <xdr:col>46</xdr:col>
      <xdr:colOff>38100</xdr:colOff>
      <xdr:row>56</xdr:row>
      <xdr:rowOff>61760</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78287</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83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75921</xdr:rowOff>
    </xdr:from>
    <xdr:to>
      <xdr:col>41</xdr:col>
      <xdr:colOff>50800</xdr:colOff>
      <xdr:row>57</xdr:row>
      <xdr:rowOff>130830</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6972300" y="9848571"/>
          <a:ext cx="889000" cy="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103561</xdr:rowOff>
    </xdr:from>
    <xdr:to>
      <xdr:col>41</xdr:col>
      <xdr:colOff>101600</xdr:colOff>
      <xdr:row>56</xdr:row>
      <xdr:rowOff>33711</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95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50238</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94111" y="93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138819</xdr:rowOff>
    </xdr:from>
    <xdr:to>
      <xdr:col>36</xdr:col>
      <xdr:colOff>165100</xdr:colOff>
      <xdr:row>56</xdr:row>
      <xdr:rowOff>68969</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956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85496</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05111" y="93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171143</xdr:rowOff>
    </xdr:from>
    <xdr:to>
      <xdr:col>55</xdr:col>
      <xdr:colOff>50800</xdr:colOff>
      <xdr:row>57</xdr:row>
      <xdr:rowOff>101293</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97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22570</xdr:rowOff>
    </xdr:from>
    <xdr:ext cx="534377"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96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167386</xdr:rowOff>
    </xdr:from>
    <xdr:to>
      <xdr:col>50</xdr:col>
      <xdr:colOff>165100</xdr:colOff>
      <xdr:row>57</xdr:row>
      <xdr:rowOff>97536</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97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114063</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372111" y="954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46929</xdr:rowOff>
    </xdr:from>
    <xdr:to>
      <xdr:col>46</xdr:col>
      <xdr:colOff>38100</xdr:colOff>
      <xdr:row>57</xdr:row>
      <xdr:rowOff>148529</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98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139656</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483111" y="991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25121</xdr:rowOff>
    </xdr:from>
    <xdr:to>
      <xdr:col>41</xdr:col>
      <xdr:colOff>101600</xdr:colOff>
      <xdr:row>57</xdr:row>
      <xdr:rowOff>126721</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97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117848</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94111" y="98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80030</xdr:rowOff>
    </xdr:from>
    <xdr:to>
      <xdr:col>36</xdr:col>
      <xdr:colOff>165100</xdr:colOff>
      <xdr:row>58</xdr:row>
      <xdr:rowOff>10180</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9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1307</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705111" y="99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108121</xdr:rowOff>
    </xdr:from>
    <xdr:to>
      <xdr:col>55</xdr:col>
      <xdr:colOff>0</xdr:colOff>
      <xdr:row>76</xdr:row>
      <xdr:rowOff>154805</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9639300" y="12452521"/>
          <a:ext cx="838200" cy="7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 xmlns:a16="http://schemas.microsoft.com/office/drawing/2014/main" id="{00000000-0008-0000-0700-000098010000}"/>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136368</xdr:rowOff>
    </xdr:from>
    <xdr:to>
      <xdr:col>50</xdr:col>
      <xdr:colOff>114300</xdr:colOff>
      <xdr:row>76</xdr:row>
      <xdr:rowOff>154805</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8750300" y="13166568"/>
          <a:ext cx="889000" cy="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136368</xdr:rowOff>
    </xdr:from>
    <xdr:to>
      <xdr:col>45</xdr:col>
      <xdr:colOff>177800</xdr:colOff>
      <xdr:row>77</xdr:row>
      <xdr:rowOff>162886</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flipV="1">
          <a:off x="7861300" y="13166568"/>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146262</xdr:rowOff>
    </xdr:from>
    <xdr:to>
      <xdr:col>46</xdr:col>
      <xdr:colOff>38100</xdr:colOff>
      <xdr:row>75</xdr:row>
      <xdr:rowOff>76412</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8699500" y="1283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92939</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8483111" y="126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148501</xdr:rowOff>
    </xdr:from>
    <xdr:to>
      <xdr:col>41</xdr:col>
      <xdr:colOff>50800</xdr:colOff>
      <xdr:row>77</xdr:row>
      <xdr:rowOff>162886</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a:off x="6972300" y="13350151"/>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5085</xdr:rowOff>
    </xdr:from>
    <xdr:to>
      <xdr:col>41</xdr:col>
      <xdr:colOff>101600</xdr:colOff>
      <xdr:row>77</xdr:row>
      <xdr:rowOff>106685</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7810500" y="1320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123212</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594111" y="129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157578</xdr:rowOff>
    </xdr:from>
    <xdr:to>
      <xdr:col>36</xdr:col>
      <xdr:colOff>165100</xdr:colOff>
      <xdr:row>75</xdr:row>
      <xdr:rowOff>87728</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6921500" y="1284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104255</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05111" y="126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57321</xdr:rowOff>
    </xdr:from>
    <xdr:to>
      <xdr:col>55</xdr:col>
      <xdr:colOff>50800</xdr:colOff>
      <xdr:row>72</xdr:row>
      <xdr:rowOff>158921</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10426700" y="124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80198</xdr:rowOff>
    </xdr:from>
    <xdr:ext cx="534377" cy="259045"/>
    <xdr:sp macro="" textlink="">
      <xdr:nvSpPr>
        <xdr:cNvPr id="427" name="商工費該当値テキスト">
          <a:extLst>
            <a:ext uri="{FF2B5EF4-FFF2-40B4-BE49-F238E27FC236}">
              <a16:creationId xmlns="" xmlns:a16="http://schemas.microsoft.com/office/drawing/2014/main" id="{00000000-0008-0000-0700-0000AB010000}"/>
            </a:ext>
          </a:extLst>
        </xdr:cNvPr>
        <xdr:cNvSpPr txBox="1"/>
      </xdr:nvSpPr>
      <xdr:spPr>
        <a:xfrm>
          <a:off x="10528300" y="122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104005</xdr:rowOff>
    </xdr:from>
    <xdr:to>
      <xdr:col>50</xdr:col>
      <xdr:colOff>165100</xdr:colOff>
      <xdr:row>77</xdr:row>
      <xdr:rowOff>34155</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9588500" y="13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50681</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9372111" y="1290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85568</xdr:rowOff>
    </xdr:from>
    <xdr:to>
      <xdr:col>46</xdr:col>
      <xdr:colOff>38100</xdr:colOff>
      <xdr:row>77</xdr:row>
      <xdr:rowOff>15718</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8699500" y="131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6845</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8483111" y="13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112086</xdr:rowOff>
    </xdr:from>
    <xdr:to>
      <xdr:col>41</xdr:col>
      <xdr:colOff>101600</xdr:colOff>
      <xdr:row>78</xdr:row>
      <xdr:rowOff>42236</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7810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33363</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7594111" y="134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97701</xdr:rowOff>
    </xdr:from>
    <xdr:to>
      <xdr:col>36</xdr:col>
      <xdr:colOff>165100</xdr:colOff>
      <xdr:row>78</xdr:row>
      <xdr:rowOff>27851</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6921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18978</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705111" y="133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124597</xdr:rowOff>
    </xdr:from>
    <xdr:to>
      <xdr:col>55</xdr:col>
      <xdr:colOff>0</xdr:colOff>
      <xdr:row>94</xdr:row>
      <xdr:rowOff>113697</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9639300" y="15383647"/>
          <a:ext cx="838200" cy="8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a:extLst>
            <a:ext uri="{FF2B5EF4-FFF2-40B4-BE49-F238E27FC236}">
              <a16:creationId xmlns="" xmlns:a16="http://schemas.microsoft.com/office/drawing/2014/main" id="{00000000-0008-0000-0700-0000D1010000}"/>
            </a:ext>
          </a:extLst>
        </xdr:cNvPr>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108877</xdr:rowOff>
    </xdr:from>
    <xdr:to>
      <xdr:col>50</xdr:col>
      <xdr:colOff>114300</xdr:colOff>
      <xdr:row>94</xdr:row>
      <xdr:rowOff>113697</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8750300" y="16225177"/>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108877</xdr:rowOff>
    </xdr:from>
    <xdr:to>
      <xdr:col>45</xdr:col>
      <xdr:colOff>177800</xdr:colOff>
      <xdr:row>97</xdr:row>
      <xdr:rowOff>49343</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7861300" y="16225177"/>
          <a:ext cx="889000" cy="45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24512</xdr:rowOff>
    </xdr:from>
    <xdr:to>
      <xdr:col>46</xdr:col>
      <xdr:colOff>38100</xdr:colOff>
      <xdr:row>97</xdr:row>
      <xdr:rowOff>126112</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8699500" y="1665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117239</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8483111" y="167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49343</xdr:rowOff>
    </xdr:from>
    <xdr:to>
      <xdr:col>41</xdr:col>
      <xdr:colOff>50800</xdr:colOff>
      <xdr:row>97</xdr:row>
      <xdr:rowOff>119160</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6972300" y="16679993"/>
          <a:ext cx="889000" cy="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111458</xdr:rowOff>
    </xdr:from>
    <xdr:to>
      <xdr:col>41</xdr:col>
      <xdr:colOff>101600</xdr:colOff>
      <xdr:row>98</xdr:row>
      <xdr:rowOff>41608</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7810500" y="1674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32735</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594111" y="168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119430</xdr:rowOff>
    </xdr:from>
    <xdr:to>
      <xdr:col>36</xdr:col>
      <xdr:colOff>165100</xdr:colOff>
      <xdr:row>98</xdr:row>
      <xdr:rowOff>49580</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6921500" y="1675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40707</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05111" y="1684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73797</xdr:rowOff>
    </xdr:from>
    <xdr:to>
      <xdr:col>55</xdr:col>
      <xdr:colOff>50800</xdr:colOff>
      <xdr:row>90</xdr:row>
      <xdr:rowOff>3947</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10426700" y="153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26824</xdr:rowOff>
    </xdr:from>
    <xdr:ext cx="599010" cy="259045"/>
    <xdr:sp macro="" textlink="">
      <xdr:nvSpPr>
        <xdr:cNvPr id="484" name="土木費該当値テキスト">
          <a:extLst>
            <a:ext uri="{FF2B5EF4-FFF2-40B4-BE49-F238E27FC236}">
              <a16:creationId xmlns="" xmlns:a16="http://schemas.microsoft.com/office/drawing/2014/main" id="{00000000-0008-0000-0700-0000E4010000}"/>
            </a:ext>
          </a:extLst>
        </xdr:cNvPr>
        <xdr:cNvSpPr txBox="1"/>
      </xdr:nvSpPr>
      <xdr:spPr>
        <a:xfrm>
          <a:off x="10528300" y="152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62897</xdr:rowOff>
    </xdr:from>
    <xdr:to>
      <xdr:col>50</xdr:col>
      <xdr:colOff>165100</xdr:colOff>
      <xdr:row>94</xdr:row>
      <xdr:rowOff>164497</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9588500" y="161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9574</xdr:rowOff>
    </xdr:from>
    <xdr:ext cx="59901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9339795" y="1595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58077</xdr:rowOff>
    </xdr:from>
    <xdr:to>
      <xdr:col>46</xdr:col>
      <xdr:colOff>38100</xdr:colOff>
      <xdr:row>94</xdr:row>
      <xdr:rowOff>159677</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8699500" y="161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4754</xdr:rowOff>
    </xdr:from>
    <xdr:ext cx="59901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8450795" y="1594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169993</xdr:rowOff>
    </xdr:from>
    <xdr:to>
      <xdr:col>41</xdr:col>
      <xdr:colOff>101600</xdr:colOff>
      <xdr:row>97</xdr:row>
      <xdr:rowOff>100143</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7810500" y="166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116670</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7594111" y="164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68360</xdr:rowOff>
    </xdr:from>
    <xdr:to>
      <xdr:col>36</xdr:col>
      <xdr:colOff>165100</xdr:colOff>
      <xdr:row>97</xdr:row>
      <xdr:rowOff>169960</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6921500" y="166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15037</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6705111" y="164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154749</xdr:rowOff>
    </xdr:from>
    <xdr:to>
      <xdr:col>85</xdr:col>
      <xdr:colOff>127000</xdr:colOff>
      <xdr:row>39</xdr:row>
      <xdr:rowOff>26867</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5481300" y="6669849"/>
          <a:ext cx="8382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26867</xdr:rowOff>
    </xdr:from>
    <xdr:to>
      <xdr:col>81</xdr:col>
      <xdr:colOff>50800</xdr:colOff>
      <xdr:row>39</xdr:row>
      <xdr:rowOff>49137</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4592300" y="6713417"/>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49137</xdr:rowOff>
    </xdr:from>
    <xdr:to>
      <xdr:col>76</xdr:col>
      <xdr:colOff>114300</xdr:colOff>
      <xdr:row>39</xdr:row>
      <xdr:rowOff>57118</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3703300" y="6735687"/>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140335</xdr:rowOff>
    </xdr:from>
    <xdr:to>
      <xdr:col>76</xdr:col>
      <xdr:colOff>165100</xdr:colOff>
      <xdr:row>37</xdr:row>
      <xdr:rowOff>70485</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87012</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0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57118</xdr:rowOff>
    </xdr:from>
    <xdr:to>
      <xdr:col>71</xdr:col>
      <xdr:colOff>177800</xdr:colOff>
      <xdr:row>39</xdr:row>
      <xdr:rowOff>61309</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674366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132582</xdr:rowOff>
    </xdr:from>
    <xdr:to>
      <xdr:col>72</xdr:col>
      <xdr:colOff>38100</xdr:colOff>
      <xdr:row>38</xdr:row>
      <xdr:rowOff>62732</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79259</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125400</xdr:rowOff>
    </xdr:from>
    <xdr:to>
      <xdr:col>67</xdr:col>
      <xdr:colOff>101600</xdr:colOff>
      <xdr:row>38</xdr:row>
      <xdr:rowOff>55550</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72077</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103949</xdr:rowOff>
    </xdr:from>
    <xdr:to>
      <xdr:col>85</xdr:col>
      <xdr:colOff>177800</xdr:colOff>
      <xdr:row>39</xdr:row>
      <xdr:rowOff>34099</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18876</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5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147517</xdr:rowOff>
    </xdr:from>
    <xdr:to>
      <xdr:col>81</xdr:col>
      <xdr:colOff>101600</xdr:colOff>
      <xdr:row>39</xdr:row>
      <xdr:rowOff>77667</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68794</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7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169787</xdr:rowOff>
    </xdr:from>
    <xdr:to>
      <xdr:col>76</xdr:col>
      <xdr:colOff>165100</xdr:colOff>
      <xdr:row>39</xdr:row>
      <xdr:rowOff>99937</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66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91064</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6318</xdr:rowOff>
    </xdr:from>
    <xdr:to>
      <xdr:col>72</xdr:col>
      <xdr:colOff>38100</xdr:colOff>
      <xdr:row>39</xdr:row>
      <xdr:rowOff>107918</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6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99045</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67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10509</xdr:rowOff>
    </xdr:from>
    <xdr:to>
      <xdr:col>67</xdr:col>
      <xdr:colOff>101600</xdr:colOff>
      <xdr:row>39</xdr:row>
      <xdr:rowOff>112109</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6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103236</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67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114791</xdr:rowOff>
    </xdr:from>
    <xdr:to>
      <xdr:col>85</xdr:col>
      <xdr:colOff>127000</xdr:colOff>
      <xdr:row>57</xdr:row>
      <xdr:rowOff>10619</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5481300" y="9715991"/>
          <a:ext cx="838200" cy="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73033</xdr:rowOff>
    </xdr:from>
    <xdr:ext cx="534377" cy="259045"/>
    <xdr:sp macro="" textlink="">
      <xdr:nvSpPr>
        <xdr:cNvPr id="578" name="教育費平均値テキスト">
          <a:extLst>
            <a:ext uri="{FF2B5EF4-FFF2-40B4-BE49-F238E27FC236}">
              <a16:creationId xmlns="" xmlns:a16="http://schemas.microsoft.com/office/drawing/2014/main" id="{00000000-0008-0000-0700-000042020000}"/>
            </a:ext>
          </a:extLst>
        </xdr:cNvPr>
        <xdr:cNvSpPr txBox="1"/>
      </xdr:nvSpPr>
      <xdr:spPr>
        <a:xfrm>
          <a:off x="16370300" y="9674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94606</xdr:rowOff>
    </xdr:from>
    <xdr:to>
      <xdr:col>85</xdr:col>
      <xdr:colOff>177800</xdr:colOff>
      <xdr:row>57</xdr:row>
      <xdr:rowOff>24756</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6268700" y="969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106238</xdr:rowOff>
    </xdr:from>
    <xdr:to>
      <xdr:col>81</xdr:col>
      <xdr:colOff>50800</xdr:colOff>
      <xdr:row>57</xdr:row>
      <xdr:rowOff>10619</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4592300" y="9707438"/>
          <a:ext cx="889000" cy="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106238</xdr:rowOff>
    </xdr:from>
    <xdr:to>
      <xdr:col>76</xdr:col>
      <xdr:colOff>114300</xdr:colOff>
      <xdr:row>57</xdr:row>
      <xdr:rowOff>47707</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3703300" y="9707438"/>
          <a:ext cx="889000" cy="1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71751</xdr:rowOff>
    </xdr:from>
    <xdr:to>
      <xdr:col>76</xdr:col>
      <xdr:colOff>165100</xdr:colOff>
      <xdr:row>57</xdr:row>
      <xdr:rowOff>1901</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4541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164478</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325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47707</xdr:rowOff>
    </xdr:from>
    <xdr:to>
      <xdr:col>71</xdr:col>
      <xdr:colOff>177800</xdr:colOff>
      <xdr:row>57</xdr:row>
      <xdr:rowOff>59269</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2814300" y="9820357"/>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94039</xdr:rowOff>
    </xdr:from>
    <xdr:to>
      <xdr:col>72</xdr:col>
      <xdr:colOff>38100</xdr:colOff>
      <xdr:row>57</xdr:row>
      <xdr:rowOff>24189</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3652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40716</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436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119400</xdr:rowOff>
    </xdr:from>
    <xdr:to>
      <xdr:col>67</xdr:col>
      <xdr:colOff>101600</xdr:colOff>
      <xdr:row>57</xdr:row>
      <xdr:rowOff>49550</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2763500" y="97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66077</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547111" y="94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63991</xdr:rowOff>
    </xdr:from>
    <xdr:to>
      <xdr:col>85</xdr:col>
      <xdr:colOff>177800</xdr:colOff>
      <xdr:row>56</xdr:row>
      <xdr:rowOff>165591</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6268700" y="96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86868</xdr:rowOff>
    </xdr:from>
    <xdr:ext cx="534377" cy="259045"/>
    <xdr:sp macro="" textlink="">
      <xdr:nvSpPr>
        <xdr:cNvPr id="597" name="教育費該当値テキスト">
          <a:extLst>
            <a:ext uri="{FF2B5EF4-FFF2-40B4-BE49-F238E27FC236}">
              <a16:creationId xmlns="" xmlns:a16="http://schemas.microsoft.com/office/drawing/2014/main" id="{00000000-0008-0000-0700-000055020000}"/>
            </a:ext>
          </a:extLst>
        </xdr:cNvPr>
        <xdr:cNvSpPr txBox="1"/>
      </xdr:nvSpPr>
      <xdr:spPr>
        <a:xfrm>
          <a:off x="16370300" y="95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131269</xdr:rowOff>
    </xdr:from>
    <xdr:to>
      <xdr:col>81</xdr:col>
      <xdr:colOff>101600</xdr:colOff>
      <xdr:row>57</xdr:row>
      <xdr:rowOff>61419</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5430500" y="97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52546</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14111" y="9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55438</xdr:rowOff>
    </xdr:from>
    <xdr:to>
      <xdr:col>76</xdr:col>
      <xdr:colOff>165100</xdr:colOff>
      <xdr:row>56</xdr:row>
      <xdr:rowOff>157038</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4541500" y="96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2115</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4325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168357</xdr:rowOff>
    </xdr:from>
    <xdr:to>
      <xdr:col>72</xdr:col>
      <xdr:colOff>38100</xdr:colOff>
      <xdr:row>57</xdr:row>
      <xdr:rowOff>98507</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3652500" y="97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89634</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436111" y="98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8469</xdr:rowOff>
    </xdr:from>
    <xdr:to>
      <xdr:col>67</xdr:col>
      <xdr:colOff>101600</xdr:colOff>
      <xdr:row>57</xdr:row>
      <xdr:rowOff>110069</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2763500" y="97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101196</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547111" y="98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98408</xdr:rowOff>
    </xdr:from>
    <xdr:to>
      <xdr:col>81</xdr:col>
      <xdr:colOff>50800</xdr:colOff>
      <xdr:row>79</xdr:row>
      <xdr:rowOff>98879</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4592300" y="13642958"/>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98408</xdr:rowOff>
    </xdr:from>
    <xdr:to>
      <xdr:col>76</xdr:col>
      <xdr:colOff>114300</xdr:colOff>
      <xdr:row>79</xdr:row>
      <xdr:rowOff>98879</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3703300" y="13642958"/>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2694</xdr:rowOff>
    </xdr:from>
    <xdr:to>
      <xdr:col>76</xdr:col>
      <xdr:colOff>165100</xdr:colOff>
      <xdr:row>79</xdr:row>
      <xdr:rowOff>104294</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5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120821</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325111" y="133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5421</xdr:rowOff>
    </xdr:from>
    <xdr:to>
      <xdr:col>72</xdr:col>
      <xdr:colOff>38100</xdr:colOff>
      <xdr:row>79</xdr:row>
      <xdr:rowOff>107021</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54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123548</xdr:rowOff>
    </xdr:from>
    <xdr:ext cx="534377"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36111" y="133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3857</xdr:rowOff>
    </xdr:from>
    <xdr:to>
      <xdr:col>67</xdr:col>
      <xdr:colOff>101600</xdr:colOff>
      <xdr:row>79</xdr:row>
      <xdr:rowOff>105457</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54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121984</xdr:rowOff>
    </xdr:from>
    <xdr:ext cx="534377"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47111" y="133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47608</xdr:rowOff>
    </xdr:from>
    <xdr:to>
      <xdr:col>76</xdr:col>
      <xdr:colOff>165100</xdr:colOff>
      <xdr:row>79</xdr:row>
      <xdr:rowOff>149208</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5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140335</xdr:rowOff>
    </xdr:from>
    <xdr:ext cx="378565"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403017" y="1368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56748</xdr:rowOff>
    </xdr:from>
    <xdr:to>
      <xdr:col>85</xdr:col>
      <xdr:colOff>127000</xdr:colOff>
      <xdr:row>98</xdr:row>
      <xdr:rowOff>75113</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5481300" y="16858848"/>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32814</xdr:rowOff>
    </xdr:from>
    <xdr:to>
      <xdr:col>81</xdr:col>
      <xdr:colOff>50800</xdr:colOff>
      <xdr:row>98</xdr:row>
      <xdr:rowOff>56748</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4592300" y="16834914"/>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22017</xdr:rowOff>
    </xdr:from>
    <xdr:to>
      <xdr:col>76</xdr:col>
      <xdr:colOff>114300</xdr:colOff>
      <xdr:row>98</xdr:row>
      <xdr:rowOff>32814</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3703300" y="16824117"/>
          <a:ext cx="8890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65613</xdr:rowOff>
    </xdr:from>
    <xdr:to>
      <xdr:col>76</xdr:col>
      <xdr:colOff>165100</xdr:colOff>
      <xdr:row>95</xdr:row>
      <xdr:rowOff>167213</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12290</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4986</xdr:rowOff>
    </xdr:from>
    <xdr:to>
      <xdr:col>71</xdr:col>
      <xdr:colOff>177800</xdr:colOff>
      <xdr:row>98</xdr:row>
      <xdr:rowOff>22017</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2814300" y="1680708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109565</xdr:rowOff>
    </xdr:from>
    <xdr:to>
      <xdr:col>72</xdr:col>
      <xdr:colOff>38100</xdr:colOff>
      <xdr:row>96</xdr:row>
      <xdr:rowOff>39715</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3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56242</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1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124355</xdr:rowOff>
    </xdr:from>
    <xdr:to>
      <xdr:col>67</xdr:col>
      <xdr:colOff>101600</xdr:colOff>
      <xdr:row>96</xdr:row>
      <xdr:rowOff>54505</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41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71032</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1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24313</xdr:rowOff>
    </xdr:from>
    <xdr:to>
      <xdr:col>85</xdr:col>
      <xdr:colOff>177800</xdr:colOff>
      <xdr:row>98</xdr:row>
      <xdr:rowOff>125913</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8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110690</xdr:rowOff>
    </xdr:from>
    <xdr:ext cx="534377"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74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5948</xdr:rowOff>
    </xdr:from>
    <xdr:to>
      <xdr:col>81</xdr:col>
      <xdr:colOff>101600</xdr:colOff>
      <xdr:row>98</xdr:row>
      <xdr:rowOff>107548</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8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98675</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14111" y="169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153464</xdr:rowOff>
    </xdr:from>
    <xdr:to>
      <xdr:col>76</xdr:col>
      <xdr:colOff>165100</xdr:colOff>
      <xdr:row>98</xdr:row>
      <xdr:rowOff>83614</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74741</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325111" y="1687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142667</xdr:rowOff>
    </xdr:from>
    <xdr:to>
      <xdr:col>72</xdr:col>
      <xdr:colOff>38100</xdr:colOff>
      <xdr:row>98</xdr:row>
      <xdr:rowOff>72817</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63944</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36111" y="168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125636</xdr:rowOff>
    </xdr:from>
    <xdr:to>
      <xdr:col>67</xdr:col>
      <xdr:colOff>101600</xdr:colOff>
      <xdr:row>98</xdr:row>
      <xdr:rowOff>55786</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7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46913</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47111" y="168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87917</xdr:rowOff>
    </xdr:from>
    <xdr:to>
      <xdr:col>107</xdr:col>
      <xdr:colOff>101600</xdr:colOff>
      <xdr:row>39</xdr:row>
      <xdr:rowOff>18067</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0383500" y="660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34594</xdr:rowOff>
    </xdr:from>
    <xdr:ext cx="313932"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77333" y="6378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88809</xdr:rowOff>
    </xdr:from>
    <xdr:to>
      <xdr:col>102</xdr:col>
      <xdr:colOff>165100</xdr:colOff>
      <xdr:row>39</xdr:row>
      <xdr:rowOff>18959</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9494500" y="660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35486</xdr:rowOff>
    </xdr:from>
    <xdr:ext cx="249299"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420650" y="63791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88649</xdr:rowOff>
    </xdr:from>
    <xdr:to>
      <xdr:col>98</xdr:col>
      <xdr:colOff>38100</xdr:colOff>
      <xdr:row>39</xdr:row>
      <xdr:rowOff>18799</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8605500" y="660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35325</xdr:rowOff>
    </xdr:from>
    <xdr:ext cx="313932"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99333" y="6378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についてＬＲＴ整備事業の本格化を受け、昨年度から＋２２２，１３９円となっている。ＬＲＴ整備事業や芳賀第２工業団地整備事業の工事は今年度までのため、次年度以降は全国平均に近い数値とな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商工費については、二酸化炭素排出抑制対策事業費補助金を活用して道の駅はが及び芳賀温泉ロマンの湯の大規模改修工事を実施したため、前年度＋４４，８５９円増となっている。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公債費については、令和元年度から令和３年度の借入が据置期間中であることと、償還が進んだため歳出が減少している。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令和元年度から令和４年度に渡り大幅な支出が見込まれる各種大型建設事業の財源として、平成２８年度から平成３０年度まで計画的な積立を行った。令和４年度は当初５００，０００千円の取崩しを予算計上どおり行い、年度末に、剰余金３５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５３２千円を積み立てた。</a:t>
          </a:r>
        </a:p>
        <a:p>
          <a:r>
            <a:rPr kumimoji="1" lang="ja-JP" altLang="en-US" sz="1400">
              <a:latin typeface="ＭＳ ゴシック" pitchFamily="49" charset="-128"/>
              <a:ea typeface="ＭＳ ゴシック" pitchFamily="49" charset="-128"/>
            </a:rPr>
            <a:t>そのため、昨年度より小さな比率となっている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全ての事業において黒字となっている。</a:t>
          </a:r>
        </a:p>
        <a:p>
          <a:r>
            <a:rPr kumimoji="1" lang="ja-JP" altLang="en-US" sz="1400">
              <a:latin typeface="ＭＳ ゴシック" pitchFamily="49" charset="-128"/>
              <a:ea typeface="ＭＳ ゴシック" pitchFamily="49" charset="-128"/>
            </a:rPr>
            <a:t>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については、令和元年度～令和３年度の地方債が据置期間であることと、平成３０年度以前の地方債の償還が進んだことから元利償還金は減少しているが、大型建設事業に係る債務負担行為に基づく支出額は増額している。</a:t>
          </a:r>
        </a:p>
        <a:p>
          <a:r>
            <a:rPr kumimoji="1" lang="ja-JP" altLang="en-US" sz="1400">
              <a:latin typeface="ＭＳ ゴシック" pitchFamily="49" charset="-128"/>
              <a:ea typeface="ＭＳ ゴシック" pitchFamily="49" charset="-128"/>
            </a:rPr>
            <a:t>一般会計においては、令和５年度～令和８年度に据置期間が満了し償還が開始される地方債が多く予定されていることから公債費の増加が見込まれる。事業の選択等を行い健全な財政運営に努めていく。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までは地方債の償還が進んだことから地方債残高は減少傾向にあったが、令和２年度から令和４年度まで大型建設事業の工事の本格実施に伴って、地方債残高が増加している。事業全体の精査を行い、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％を占める財政調整基金において、大型建設事業に充てるため昨年度より財政調整基金が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百万円減少している。特定目的基金については、森林環境整備基金への積立が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百万円増加したが、教育施設等整備基金と地域福祉基金と排水処理センター運営基金については、事業の実施に不足する額の取崩しを行っため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・財政調整基金及び教育施設等整備基金については、大型建設事業の継続実施や施設の長寿命化への対応のため、令和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年度まで計画的に減少していく見込みである。地域福祉基金と工業団地排水処理センター運営基金については、基金残高が年々減少しているため、事業内容の見直しを行い適切な運用を心掛ける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位が、教育施設等整備基金で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百万円であり、教育施設の建て替えや更新・耐震工事などを行うためのもの。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位が、環境保全基金で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百万円であり、公害発生に伴う被害者救済に必要な資金の円滑な融資をはかるためのもの。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位が、地域福祉基金で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百万円であり、高齢者の保健福祉の増進等地域福祉の向上に資する事業の財源に充てるためのもの。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森林環境整備基金に積立を行った。地域福祉基金と排水処理センター運営基金については、事業の実施に不足する額の取崩しを行った。環境保全基金については、ここ数年は取り崩す予定がなく、ほぼ横ばいに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・教育施設等整備基金は、今後の施設の改修や建て替えなどの際に取り崩す予定である。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・地域福祉基金は、毎年実施している各種事業の財源として取り崩している。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LRT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整備事業や芳賀第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工業団地造成工事、大型ほ場整備といった複数年度に渡る大型建設事業の財源として令和元年度から財政調整基金から計画的に取崩をしており、今年度は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百万円の取崩しを行った。繰越金等の積立を行った結果として昨年度と比較して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年度もこの状況は続く見込みである。補助金や財政措置のある地方債を有効活用し、財政調整基金からの取崩しを最小限に抑え、適正な残高を維持できるよう努めていく。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・積立及び取崩しを行っていないため、前年度と同数値となっている。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年度以降、借入を行った地方債の据置期間が終了し元利償還金の増加が見込まれるため、増加幅に注意しながら、適切な時期に取崩しを行い財政負担の軽減に活用していく。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資産形成に係る公共施設の改修費用が少なく、既存資産の減価償却が進んだため前年度より１．９％増加している。</a:t>
          </a:r>
        </a:p>
        <a:p>
          <a:r>
            <a:rPr kumimoji="1" lang="ja-JP" altLang="en-US" sz="1100">
              <a:latin typeface="ＭＳ Ｐゴシック" panose="020B0600070205080204" pitchFamily="50" charset="-128"/>
              <a:ea typeface="ＭＳ Ｐゴシック" panose="020B0600070205080204" pitchFamily="50" charset="-128"/>
            </a:rPr>
            <a:t>今後も引き続き活用していく施設については、公共施設等総合管理計画や、個別施設の長寿命化計画をもとに計画的な施設の長寿命化を実行し、その他の施設については統廃合・複合化などを検討して適切に公共施設のマネジメントを行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3" name="直線コネクタ 72"/>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4" name="有形固定資産減価償却率最小値テキスト"/>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5" name="直線コネクタ 74"/>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6" name="有形固定資産減価償却率最大値テキスト"/>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7" name="直線コネクタ 76"/>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78" name="有形固定資産減価償却率平均値テキスト"/>
        <xdr:cNvSpPr txBox="1"/>
      </xdr:nvSpPr>
      <xdr:spPr>
        <a:xfrm>
          <a:off x="4813300" y="608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9" name="フローチャート: 判断 78"/>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7529</xdr:rowOff>
    </xdr:from>
    <xdr:to>
      <xdr:col>15</xdr:col>
      <xdr:colOff>187325</xdr:colOff>
      <xdr:row>32</xdr:row>
      <xdr:rowOff>109129</xdr:rowOff>
    </xdr:to>
    <xdr:sp macro="" textlink="">
      <xdr:nvSpPr>
        <xdr:cNvPr id="81" name="フローチャート: 判断 80"/>
        <xdr:cNvSpPr/>
      </xdr:nvSpPr>
      <xdr:spPr>
        <a:xfrm>
          <a:off x="3238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71029</xdr:rowOff>
    </xdr:from>
    <xdr:to>
      <xdr:col>11</xdr:col>
      <xdr:colOff>187325</xdr:colOff>
      <xdr:row>32</xdr:row>
      <xdr:rowOff>1179</xdr:rowOff>
    </xdr:to>
    <xdr:sp macro="" textlink="">
      <xdr:nvSpPr>
        <xdr:cNvPr id="82" name="フローチャート: 判断 81"/>
        <xdr:cNvSpPr/>
      </xdr:nvSpPr>
      <xdr:spPr>
        <a:xfrm>
          <a:off x="2476500" y="615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40186</xdr:rowOff>
    </xdr:from>
    <xdr:to>
      <xdr:col>7</xdr:col>
      <xdr:colOff>187325</xdr:colOff>
      <xdr:row>31</xdr:row>
      <xdr:rowOff>141786</xdr:rowOff>
    </xdr:to>
    <xdr:sp macro="" textlink="">
      <xdr:nvSpPr>
        <xdr:cNvPr id="83" name="フローチャート: 判断 82"/>
        <xdr:cNvSpPr/>
      </xdr:nvSpPr>
      <xdr:spPr>
        <a:xfrm>
          <a:off x="1714500" y="61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50709</xdr:rowOff>
    </xdr:from>
    <xdr:to>
      <xdr:col>23</xdr:col>
      <xdr:colOff>136525</xdr:colOff>
      <xdr:row>32</xdr:row>
      <xdr:rowOff>152309</xdr:rowOff>
    </xdr:to>
    <xdr:sp macro="" textlink="">
      <xdr:nvSpPr>
        <xdr:cNvPr id="89" name="楕円 88"/>
        <xdr:cNvSpPr/>
      </xdr:nvSpPr>
      <xdr:spPr>
        <a:xfrm>
          <a:off x="4711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29136</xdr:rowOff>
    </xdr:from>
    <xdr:ext cx="405111" cy="259045"/>
    <xdr:sp macro="" textlink="">
      <xdr:nvSpPr>
        <xdr:cNvPr id="90" name="有形固定資産減価償却率該当値テキスト"/>
        <xdr:cNvSpPr txBox="1"/>
      </xdr:nvSpPr>
      <xdr:spPr>
        <a:xfrm>
          <a:off x="48133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91" name="楕円 90"/>
        <xdr:cNvSpPr/>
      </xdr:nvSpPr>
      <xdr:spPr>
        <a:xfrm>
          <a:off x="4000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42908</xdr:rowOff>
    </xdr:from>
    <xdr:to>
      <xdr:col>23</xdr:col>
      <xdr:colOff>85725</xdr:colOff>
      <xdr:row>32</xdr:row>
      <xdr:rowOff>101509</xdr:rowOff>
    </xdr:to>
    <xdr:cxnSp macro="">
      <xdr:nvCxnSpPr>
        <xdr:cNvPr id="92" name="直線コネクタ 91"/>
        <xdr:cNvCxnSpPr/>
      </xdr:nvCxnSpPr>
      <xdr:spPr>
        <a:xfrm>
          <a:off x="4051300" y="630083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117294</xdr:rowOff>
    </xdr:from>
    <xdr:to>
      <xdr:col>15</xdr:col>
      <xdr:colOff>187325</xdr:colOff>
      <xdr:row>32</xdr:row>
      <xdr:rowOff>47444</xdr:rowOff>
    </xdr:to>
    <xdr:sp macro="" textlink="">
      <xdr:nvSpPr>
        <xdr:cNvPr id="93" name="楕円 92"/>
        <xdr:cNvSpPr/>
      </xdr:nvSpPr>
      <xdr:spPr>
        <a:xfrm>
          <a:off x="3238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168094</xdr:rowOff>
    </xdr:from>
    <xdr:to>
      <xdr:col>19</xdr:col>
      <xdr:colOff>136525</xdr:colOff>
      <xdr:row>32</xdr:row>
      <xdr:rowOff>42908</xdr:rowOff>
    </xdr:to>
    <xdr:cxnSp macro="">
      <xdr:nvCxnSpPr>
        <xdr:cNvPr id="94" name="直線コネクタ 93"/>
        <xdr:cNvCxnSpPr/>
      </xdr:nvCxnSpPr>
      <xdr:spPr>
        <a:xfrm>
          <a:off x="3289300" y="625456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95" name="楕円 94"/>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168094</xdr:rowOff>
    </xdr:to>
    <xdr:cxnSp macro="">
      <xdr:nvCxnSpPr>
        <xdr:cNvPr id="96" name="直線コネクタ 95"/>
        <xdr:cNvCxnSpPr/>
      </xdr:nvCxnSpPr>
      <xdr:spPr>
        <a:xfrm>
          <a:off x="2527300" y="620213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97" name="楕円 96"/>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115661</xdr:rowOff>
    </xdr:to>
    <xdr:cxnSp macro="">
      <xdr:nvCxnSpPr>
        <xdr:cNvPr id="98" name="直線コネクタ 97"/>
        <xdr:cNvCxnSpPr/>
      </xdr:nvCxnSpPr>
      <xdr:spPr>
        <a:xfrm>
          <a:off x="1765300" y="614045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100" name="n_2aveValue有形固定資産減価償却率"/>
        <xdr:cNvSpPr txBox="1"/>
      </xdr:nvSpPr>
      <xdr:spPr>
        <a:xfrm>
          <a:off x="308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101" name="n_3aveValue有形固定資産減価償却率"/>
        <xdr:cNvSpPr txBox="1"/>
      </xdr:nvSpPr>
      <xdr:spPr>
        <a:xfrm>
          <a:off x="2324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132913</xdr:rowOff>
    </xdr:from>
    <xdr:ext cx="405111" cy="259045"/>
    <xdr:sp macro="" textlink="">
      <xdr:nvSpPr>
        <xdr:cNvPr id="102" name="n_4aveValue有形固定資産減価償却率"/>
        <xdr:cNvSpPr txBox="1"/>
      </xdr:nvSpPr>
      <xdr:spPr>
        <a:xfrm>
          <a:off x="1562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103" name="n_1mainValue有形固定資産減価償却率"/>
        <xdr:cNvSpPr txBox="1"/>
      </xdr:nvSpPr>
      <xdr:spPr>
        <a:xfrm>
          <a:off x="38360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63971</xdr:rowOff>
    </xdr:from>
    <xdr:ext cx="405111" cy="259045"/>
    <xdr:sp macro="" textlink="">
      <xdr:nvSpPr>
        <xdr:cNvPr id="104" name="n_2mainValue有形固定資産減価償却率"/>
        <xdr:cNvSpPr txBox="1"/>
      </xdr:nvSpPr>
      <xdr:spPr>
        <a:xfrm>
          <a:off x="3086744" y="597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11538</xdr:rowOff>
    </xdr:from>
    <xdr:ext cx="405111" cy="259045"/>
    <xdr:sp macro="" textlink="">
      <xdr:nvSpPr>
        <xdr:cNvPr id="105" name="n_3mainValue有形固定資産減価償却率"/>
        <xdr:cNvSpPr txBox="1"/>
      </xdr:nvSpPr>
      <xdr:spPr>
        <a:xfrm>
          <a:off x="2324744"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106" name="n_4mainValue有形固定資産減価償却率"/>
        <xdr:cNvSpPr txBox="1"/>
      </xdr:nvSpPr>
      <xdr:spPr>
        <a:xfrm>
          <a:off x="1562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は社会基盤整備のための各種大型建設事業が本格化し、その財源として地方債を起債したため債務償還費率が増加したが、令和４年度は将来負担額に影響する債務負担行為額に基づく支出予定額が減少したことにより４２．４％減少し３９９．７％となり、類似団体平均より</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．８％低い数値となった。引続き予算管理の徹底により収支の改善を図るとともに、町債の適正管理に努めていく。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5" name="直線コネクタ 134"/>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6" name="債務償還比率最小値テキスト"/>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7" name="直線コネクタ 136"/>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0" name="債務償還比率平均値テキスト"/>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1" name="フローチャート: 判断 140"/>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2" name="フローチャート: 判断 141"/>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143690</xdr:rowOff>
    </xdr:from>
    <xdr:to>
      <xdr:col>68</xdr:col>
      <xdr:colOff>123825</xdr:colOff>
      <xdr:row>32</xdr:row>
      <xdr:rowOff>73840</xdr:rowOff>
    </xdr:to>
    <xdr:sp macro="" textlink="">
      <xdr:nvSpPr>
        <xdr:cNvPr id="143" name="フローチャート: 判断 142"/>
        <xdr:cNvSpPr/>
      </xdr:nvSpPr>
      <xdr:spPr>
        <a:xfrm>
          <a:off x="13271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44" name="フローチャート: 判断 143"/>
        <xdr:cNvSpPr/>
      </xdr:nvSpPr>
      <xdr:spPr>
        <a:xfrm>
          <a:off x="12509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145489</xdr:rowOff>
    </xdr:from>
    <xdr:to>
      <xdr:col>60</xdr:col>
      <xdr:colOff>123825</xdr:colOff>
      <xdr:row>32</xdr:row>
      <xdr:rowOff>75639</xdr:rowOff>
    </xdr:to>
    <xdr:sp macro="" textlink="">
      <xdr:nvSpPr>
        <xdr:cNvPr id="145" name="フローチャート: 判断 144"/>
        <xdr:cNvSpPr/>
      </xdr:nvSpPr>
      <xdr:spPr>
        <a:xfrm>
          <a:off x="11747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66135</xdr:rowOff>
    </xdr:from>
    <xdr:to>
      <xdr:col>76</xdr:col>
      <xdr:colOff>73025</xdr:colOff>
      <xdr:row>30</xdr:row>
      <xdr:rowOff>167735</xdr:rowOff>
    </xdr:to>
    <xdr:sp macro="" textlink="">
      <xdr:nvSpPr>
        <xdr:cNvPr id="151" name="楕円 150"/>
        <xdr:cNvSpPr/>
      </xdr:nvSpPr>
      <xdr:spPr>
        <a:xfrm>
          <a:off x="14744700" y="59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89012</xdr:rowOff>
    </xdr:from>
    <xdr:ext cx="469744" cy="259045"/>
    <xdr:sp macro="" textlink="">
      <xdr:nvSpPr>
        <xdr:cNvPr id="152" name="債務償還比率該当値テキスト"/>
        <xdr:cNvSpPr txBox="1"/>
      </xdr:nvSpPr>
      <xdr:spPr>
        <a:xfrm>
          <a:off x="14846300" y="58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142420</xdr:rowOff>
    </xdr:from>
    <xdr:to>
      <xdr:col>72</xdr:col>
      <xdr:colOff>123825</xdr:colOff>
      <xdr:row>31</xdr:row>
      <xdr:rowOff>72570</xdr:rowOff>
    </xdr:to>
    <xdr:sp macro="" textlink="">
      <xdr:nvSpPr>
        <xdr:cNvPr id="153" name="楕円 152"/>
        <xdr:cNvSpPr/>
      </xdr:nvSpPr>
      <xdr:spPr>
        <a:xfrm>
          <a:off x="14033500" y="60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116935</xdr:rowOff>
    </xdr:from>
    <xdr:to>
      <xdr:col>76</xdr:col>
      <xdr:colOff>22225</xdr:colOff>
      <xdr:row>31</xdr:row>
      <xdr:rowOff>21770</xdr:rowOff>
    </xdr:to>
    <xdr:cxnSp macro="">
      <xdr:nvCxnSpPr>
        <xdr:cNvPr id="154" name="直線コネクタ 153"/>
        <xdr:cNvCxnSpPr/>
      </xdr:nvCxnSpPr>
      <xdr:spPr>
        <a:xfrm flipV="1">
          <a:off x="14084300" y="6031960"/>
          <a:ext cx="711200" cy="7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158581</xdr:rowOff>
    </xdr:from>
    <xdr:to>
      <xdr:col>68</xdr:col>
      <xdr:colOff>123825</xdr:colOff>
      <xdr:row>28</xdr:row>
      <xdr:rowOff>88731</xdr:rowOff>
    </xdr:to>
    <xdr:sp macro="" textlink="">
      <xdr:nvSpPr>
        <xdr:cNvPr id="155" name="楕円 154"/>
        <xdr:cNvSpPr/>
      </xdr:nvSpPr>
      <xdr:spPr>
        <a:xfrm>
          <a:off x="13271500" y="55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37931</xdr:rowOff>
    </xdr:from>
    <xdr:to>
      <xdr:col>72</xdr:col>
      <xdr:colOff>73025</xdr:colOff>
      <xdr:row>31</xdr:row>
      <xdr:rowOff>21770</xdr:rowOff>
    </xdr:to>
    <xdr:cxnSp macro="">
      <xdr:nvCxnSpPr>
        <xdr:cNvPr id="156" name="直線コネクタ 155"/>
        <xdr:cNvCxnSpPr/>
      </xdr:nvCxnSpPr>
      <xdr:spPr>
        <a:xfrm>
          <a:off x="13322300" y="5610056"/>
          <a:ext cx="762000" cy="49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85005</xdr:rowOff>
    </xdr:from>
    <xdr:to>
      <xdr:col>64</xdr:col>
      <xdr:colOff>123825</xdr:colOff>
      <xdr:row>29</xdr:row>
      <xdr:rowOff>15155</xdr:rowOff>
    </xdr:to>
    <xdr:sp macro="" textlink="">
      <xdr:nvSpPr>
        <xdr:cNvPr id="157" name="楕円 156"/>
        <xdr:cNvSpPr/>
      </xdr:nvSpPr>
      <xdr:spPr>
        <a:xfrm>
          <a:off x="12509500" y="56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37931</xdr:rowOff>
    </xdr:from>
    <xdr:to>
      <xdr:col>68</xdr:col>
      <xdr:colOff>73025</xdr:colOff>
      <xdr:row>28</xdr:row>
      <xdr:rowOff>135805</xdr:rowOff>
    </xdr:to>
    <xdr:cxnSp macro="">
      <xdr:nvCxnSpPr>
        <xdr:cNvPr id="158" name="直線コネクタ 157"/>
        <xdr:cNvCxnSpPr/>
      </xdr:nvCxnSpPr>
      <xdr:spPr>
        <a:xfrm flipV="1">
          <a:off x="12560300" y="5610056"/>
          <a:ext cx="762000" cy="9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147786</xdr:rowOff>
    </xdr:from>
    <xdr:to>
      <xdr:col>60</xdr:col>
      <xdr:colOff>123825</xdr:colOff>
      <xdr:row>28</xdr:row>
      <xdr:rowOff>77936</xdr:rowOff>
    </xdr:to>
    <xdr:sp macro="" textlink="">
      <xdr:nvSpPr>
        <xdr:cNvPr id="159" name="楕円 158"/>
        <xdr:cNvSpPr/>
      </xdr:nvSpPr>
      <xdr:spPr>
        <a:xfrm>
          <a:off x="11747500" y="55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27136</xdr:rowOff>
    </xdr:from>
    <xdr:to>
      <xdr:col>64</xdr:col>
      <xdr:colOff>73025</xdr:colOff>
      <xdr:row>28</xdr:row>
      <xdr:rowOff>135805</xdr:rowOff>
    </xdr:to>
    <xdr:cxnSp macro="">
      <xdr:nvCxnSpPr>
        <xdr:cNvPr id="160" name="直線コネクタ 159"/>
        <xdr:cNvCxnSpPr/>
      </xdr:nvCxnSpPr>
      <xdr:spPr>
        <a:xfrm>
          <a:off x="11798300" y="5599261"/>
          <a:ext cx="762000" cy="10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12093</xdr:rowOff>
    </xdr:from>
    <xdr:ext cx="469744" cy="259045"/>
    <xdr:sp macro="" textlink="">
      <xdr:nvSpPr>
        <xdr:cNvPr id="161" name="n_1aveValue債務償還比率"/>
        <xdr:cNvSpPr txBox="1"/>
      </xdr:nvSpPr>
      <xdr:spPr>
        <a:xfrm>
          <a:off x="138367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64967</xdr:rowOff>
    </xdr:from>
    <xdr:ext cx="469744" cy="259045"/>
    <xdr:sp macro="" textlink="">
      <xdr:nvSpPr>
        <xdr:cNvPr id="162" name="n_2aveValue債務償還比率"/>
        <xdr:cNvSpPr txBox="1"/>
      </xdr:nvSpPr>
      <xdr:spPr>
        <a:xfrm>
          <a:off x="130874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56151</xdr:rowOff>
    </xdr:from>
    <xdr:ext cx="469744" cy="259045"/>
    <xdr:sp macro="" textlink="">
      <xdr:nvSpPr>
        <xdr:cNvPr id="163" name="n_3aveValue債務償還比率"/>
        <xdr:cNvSpPr txBox="1"/>
      </xdr:nvSpPr>
      <xdr:spPr>
        <a:xfrm>
          <a:off x="12325427" y="63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66766</xdr:rowOff>
    </xdr:from>
    <xdr:ext cx="469744" cy="259045"/>
    <xdr:sp macro="" textlink="">
      <xdr:nvSpPr>
        <xdr:cNvPr id="164" name="n_4aveValue債務償還比率"/>
        <xdr:cNvSpPr txBox="1"/>
      </xdr:nvSpPr>
      <xdr:spPr>
        <a:xfrm>
          <a:off x="11563427" y="632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63697</xdr:rowOff>
    </xdr:from>
    <xdr:ext cx="469744" cy="259045"/>
    <xdr:sp macro="" textlink="">
      <xdr:nvSpPr>
        <xdr:cNvPr id="165" name="n_1mainValue債務償還比率"/>
        <xdr:cNvSpPr txBox="1"/>
      </xdr:nvSpPr>
      <xdr:spPr>
        <a:xfrm>
          <a:off x="13836727" y="615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105258</xdr:rowOff>
    </xdr:from>
    <xdr:ext cx="469744" cy="259045"/>
    <xdr:sp macro="" textlink="">
      <xdr:nvSpPr>
        <xdr:cNvPr id="166" name="n_2mainValue債務償還比率"/>
        <xdr:cNvSpPr txBox="1"/>
      </xdr:nvSpPr>
      <xdr:spPr>
        <a:xfrm>
          <a:off x="13087427" y="533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31682</xdr:rowOff>
    </xdr:from>
    <xdr:ext cx="469744" cy="259045"/>
    <xdr:sp macro="" textlink="">
      <xdr:nvSpPr>
        <xdr:cNvPr id="167" name="n_3mainValue債務償還比率"/>
        <xdr:cNvSpPr txBox="1"/>
      </xdr:nvSpPr>
      <xdr:spPr>
        <a:xfrm>
          <a:off x="12325427" y="54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94463</xdr:rowOff>
    </xdr:from>
    <xdr:ext cx="469744" cy="259045"/>
    <xdr:sp macro="" textlink="">
      <xdr:nvSpPr>
        <xdr:cNvPr id="168" name="n_4mainValue債務償還比率"/>
        <xdr:cNvSpPr txBox="1"/>
      </xdr:nvSpPr>
      <xdr:spPr>
        <a:xfrm>
          <a:off x="11563427" y="53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19685</xdr:rowOff>
    </xdr:from>
    <xdr:to>
      <xdr:col>6</xdr:col>
      <xdr:colOff>38100</xdr:colOff>
      <xdr:row>37</xdr:row>
      <xdr:rowOff>121285</xdr:rowOff>
    </xdr:to>
    <xdr:sp macro="" textlink="">
      <xdr:nvSpPr>
        <xdr:cNvPr id="67" name="フローチャート: 判断 66"/>
        <xdr:cNvSpPr/>
      </xdr:nvSpPr>
      <xdr:spPr>
        <a:xfrm>
          <a:off x="1079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126365</xdr:rowOff>
    </xdr:from>
    <xdr:to>
      <xdr:col>24</xdr:col>
      <xdr:colOff>114300</xdr:colOff>
      <xdr:row>36</xdr:row>
      <xdr:rowOff>56515</xdr:rowOff>
    </xdr:to>
    <xdr:sp macro="" textlink="">
      <xdr:nvSpPr>
        <xdr:cNvPr id="73" name="楕円 72"/>
        <xdr:cNvSpPr/>
      </xdr:nvSpPr>
      <xdr:spPr>
        <a:xfrm>
          <a:off x="4584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149242</xdr:rowOff>
    </xdr:from>
    <xdr:ext cx="405111" cy="259045"/>
    <xdr:sp macro="" textlink="">
      <xdr:nvSpPr>
        <xdr:cNvPr id="74" name="【道路】&#10;有形固定資産減価償却率該当値テキスト"/>
        <xdr:cNvSpPr txBox="1"/>
      </xdr:nvSpPr>
      <xdr:spPr>
        <a:xfrm>
          <a:off x="46736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5" name="楕円 74"/>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144780</xdr:rowOff>
    </xdr:from>
    <xdr:to>
      <xdr:col>24</xdr:col>
      <xdr:colOff>63500</xdr:colOff>
      <xdr:row>36</xdr:row>
      <xdr:rowOff>5715</xdr:rowOff>
    </xdr:to>
    <xdr:cxnSp macro="">
      <xdr:nvCxnSpPr>
        <xdr:cNvPr id="76" name="直線コネクタ 75"/>
        <xdr:cNvCxnSpPr/>
      </xdr:nvCxnSpPr>
      <xdr:spPr>
        <a:xfrm>
          <a:off x="3797300" y="61455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63500</xdr:rowOff>
    </xdr:from>
    <xdr:to>
      <xdr:col>15</xdr:col>
      <xdr:colOff>101600</xdr:colOff>
      <xdr:row>35</xdr:row>
      <xdr:rowOff>165100</xdr:rowOff>
    </xdr:to>
    <xdr:sp macro="" textlink="">
      <xdr:nvSpPr>
        <xdr:cNvPr id="77" name="楕円 76"/>
        <xdr:cNvSpPr/>
      </xdr:nvSpPr>
      <xdr:spPr>
        <a:xfrm>
          <a:off x="2857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114300</xdr:rowOff>
    </xdr:from>
    <xdr:to>
      <xdr:col>19</xdr:col>
      <xdr:colOff>177800</xdr:colOff>
      <xdr:row>35</xdr:row>
      <xdr:rowOff>144780</xdr:rowOff>
    </xdr:to>
    <xdr:cxnSp macro="">
      <xdr:nvCxnSpPr>
        <xdr:cNvPr id="78" name="直線コネクタ 77"/>
        <xdr:cNvCxnSpPr/>
      </xdr:nvCxnSpPr>
      <xdr:spPr>
        <a:xfrm>
          <a:off x="2908300" y="6115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34925</xdr:rowOff>
    </xdr:from>
    <xdr:to>
      <xdr:col>10</xdr:col>
      <xdr:colOff>165100</xdr:colOff>
      <xdr:row>35</xdr:row>
      <xdr:rowOff>136525</xdr:rowOff>
    </xdr:to>
    <xdr:sp macro="" textlink="">
      <xdr:nvSpPr>
        <xdr:cNvPr id="79" name="楕円 78"/>
        <xdr:cNvSpPr/>
      </xdr:nvSpPr>
      <xdr:spPr>
        <a:xfrm>
          <a:off x="196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85725</xdr:rowOff>
    </xdr:from>
    <xdr:to>
      <xdr:col>15</xdr:col>
      <xdr:colOff>50800</xdr:colOff>
      <xdr:row>35</xdr:row>
      <xdr:rowOff>114300</xdr:rowOff>
    </xdr:to>
    <xdr:cxnSp macro="">
      <xdr:nvCxnSpPr>
        <xdr:cNvPr id="80" name="直線コネクタ 79"/>
        <xdr:cNvCxnSpPr/>
      </xdr:nvCxnSpPr>
      <xdr:spPr>
        <a:xfrm>
          <a:off x="2019300" y="6086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xdr:rowOff>
    </xdr:from>
    <xdr:to>
      <xdr:col>6</xdr:col>
      <xdr:colOff>38100</xdr:colOff>
      <xdr:row>35</xdr:row>
      <xdr:rowOff>104140</xdr:rowOff>
    </xdr:to>
    <xdr:sp macro="" textlink="">
      <xdr:nvSpPr>
        <xdr:cNvPr id="81" name="楕円 80"/>
        <xdr:cNvSpPr/>
      </xdr:nvSpPr>
      <xdr:spPr>
        <a:xfrm>
          <a:off x="1079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53340</xdr:rowOff>
    </xdr:from>
    <xdr:to>
      <xdr:col>10</xdr:col>
      <xdr:colOff>114300</xdr:colOff>
      <xdr:row>35</xdr:row>
      <xdr:rowOff>85725</xdr:rowOff>
    </xdr:to>
    <xdr:cxnSp macro="">
      <xdr:nvCxnSpPr>
        <xdr:cNvPr id="82" name="直線コネクタ 81"/>
        <xdr:cNvCxnSpPr/>
      </xdr:nvCxnSpPr>
      <xdr:spPr>
        <a:xfrm>
          <a:off x="1130300" y="6054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112412</xdr:rowOff>
    </xdr:from>
    <xdr:ext cx="405111" cy="259045"/>
    <xdr:sp macro="" textlink="">
      <xdr:nvSpPr>
        <xdr:cNvPr id="86" name="n_4aveValue【道路】&#10;有形固定資産減価償却率"/>
        <xdr:cNvSpPr txBox="1"/>
      </xdr:nvSpPr>
      <xdr:spPr>
        <a:xfrm>
          <a:off x="927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40657</xdr:rowOff>
    </xdr:from>
    <xdr:ext cx="405111" cy="259045"/>
    <xdr:sp macro="" textlink="">
      <xdr:nvSpPr>
        <xdr:cNvPr id="87" name="n_1mainValue【道路】&#10;有形固定資産減価償却率"/>
        <xdr:cNvSpPr txBox="1"/>
      </xdr:nvSpPr>
      <xdr:spPr>
        <a:xfrm>
          <a:off x="3582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10177</xdr:rowOff>
    </xdr:from>
    <xdr:ext cx="405111" cy="259045"/>
    <xdr:sp macro="" textlink="">
      <xdr:nvSpPr>
        <xdr:cNvPr id="88" name="n_2mainValue【道路】&#10;有形固定資産減価償却率"/>
        <xdr:cNvSpPr txBox="1"/>
      </xdr:nvSpPr>
      <xdr:spPr>
        <a:xfrm>
          <a:off x="2705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153052</xdr:rowOff>
    </xdr:from>
    <xdr:ext cx="405111" cy="259045"/>
    <xdr:sp macro="" textlink="">
      <xdr:nvSpPr>
        <xdr:cNvPr id="89" name="n_3mainValue【道路】&#10;有形固定資産減価償却率"/>
        <xdr:cNvSpPr txBox="1"/>
      </xdr:nvSpPr>
      <xdr:spPr>
        <a:xfrm>
          <a:off x="181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120667</xdr:rowOff>
    </xdr:from>
    <xdr:ext cx="405111" cy="259045"/>
    <xdr:sp macro="" textlink="">
      <xdr:nvSpPr>
        <xdr:cNvPr id="90" name="n_4mainValue【道路】&#10;有形固定資産減価償却率"/>
        <xdr:cNvSpPr txBox="1"/>
      </xdr:nvSpPr>
      <xdr:spPr>
        <a:xfrm>
          <a:off x="927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132633</xdr:rowOff>
    </xdr:from>
    <xdr:to>
      <xdr:col>46</xdr:col>
      <xdr:colOff>38100</xdr:colOff>
      <xdr:row>38</xdr:row>
      <xdr:rowOff>62782</xdr:rowOff>
    </xdr:to>
    <xdr:sp macro="" textlink="">
      <xdr:nvSpPr>
        <xdr:cNvPr id="122" name="フローチャート: 判断 121"/>
        <xdr:cNvSpPr/>
      </xdr:nvSpPr>
      <xdr:spPr>
        <a:xfrm>
          <a:off x="8699500" y="64762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155873</xdr:rowOff>
    </xdr:from>
    <xdr:to>
      <xdr:col>41</xdr:col>
      <xdr:colOff>101600</xdr:colOff>
      <xdr:row>38</xdr:row>
      <xdr:rowOff>86023</xdr:rowOff>
    </xdr:to>
    <xdr:sp macro="" textlink="">
      <xdr:nvSpPr>
        <xdr:cNvPr id="123" name="フローチャート: 判断 122"/>
        <xdr:cNvSpPr/>
      </xdr:nvSpPr>
      <xdr:spPr>
        <a:xfrm>
          <a:off x="7810500" y="64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159512</xdr:rowOff>
    </xdr:from>
    <xdr:to>
      <xdr:col>36</xdr:col>
      <xdr:colOff>165100</xdr:colOff>
      <xdr:row>38</xdr:row>
      <xdr:rowOff>89662</xdr:rowOff>
    </xdr:to>
    <xdr:sp macro="" textlink="">
      <xdr:nvSpPr>
        <xdr:cNvPr id="124" name="フローチャート: 判断 123"/>
        <xdr:cNvSpPr/>
      </xdr:nvSpPr>
      <xdr:spPr>
        <a:xfrm>
          <a:off x="6921500" y="65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39650</xdr:rowOff>
    </xdr:from>
    <xdr:to>
      <xdr:col>55</xdr:col>
      <xdr:colOff>50800</xdr:colOff>
      <xdr:row>38</xdr:row>
      <xdr:rowOff>141250</xdr:rowOff>
    </xdr:to>
    <xdr:sp macro="" textlink="">
      <xdr:nvSpPr>
        <xdr:cNvPr id="130" name="楕円 129"/>
        <xdr:cNvSpPr/>
      </xdr:nvSpPr>
      <xdr:spPr>
        <a:xfrm>
          <a:off x="10426700" y="65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62527</xdr:rowOff>
    </xdr:from>
    <xdr:ext cx="534377" cy="259045"/>
    <xdr:sp macro="" textlink="">
      <xdr:nvSpPr>
        <xdr:cNvPr id="131" name="【道路】&#10;一人当たり延長該当値テキスト"/>
        <xdr:cNvSpPr txBox="1"/>
      </xdr:nvSpPr>
      <xdr:spPr>
        <a:xfrm>
          <a:off x="10515600" y="64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45365</xdr:rowOff>
    </xdr:from>
    <xdr:to>
      <xdr:col>50</xdr:col>
      <xdr:colOff>165100</xdr:colOff>
      <xdr:row>38</xdr:row>
      <xdr:rowOff>146965</xdr:rowOff>
    </xdr:to>
    <xdr:sp macro="" textlink="">
      <xdr:nvSpPr>
        <xdr:cNvPr id="132" name="楕円 131"/>
        <xdr:cNvSpPr/>
      </xdr:nvSpPr>
      <xdr:spPr>
        <a:xfrm>
          <a:off x="9588500" y="65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90450</xdr:rowOff>
    </xdr:from>
    <xdr:to>
      <xdr:col>55</xdr:col>
      <xdr:colOff>0</xdr:colOff>
      <xdr:row>38</xdr:row>
      <xdr:rowOff>96165</xdr:rowOff>
    </xdr:to>
    <xdr:cxnSp macro="">
      <xdr:nvCxnSpPr>
        <xdr:cNvPr id="133" name="直線コネクタ 132"/>
        <xdr:cNvCxnSpPr/>
      </xdr:nvCxnSpPr>
      <xdr:spPr>
        <a:xfrm flipV="1">
          <a:off x="9639300" y="6605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42697</xdr:rowOff>
    </xdr:from>
    <xdr:to>
      <xdr:col>46</xdr:col>
      <xdr:colOff>38100</xdr:colOff>
      <xdr:row>38</xdr:row>
      <xdr:rowOff>144297</xdr:rowOff>
    </xdr:to>
    <xdr:sp macro="" textlink="">
      <xdr:nvSpPr>
        <xdr:cNvPr id="134" name="楕円 133"/>
        <xdr:cNvSpPr/>
      </xdr:nvSpPr>
      <xdr:spPr>
        <a:xfrm>
          <a:off x="8699500" y="65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93497</xdr:rowOff>
    </xdr:from>
    <xdr:to>
      <xdr:col>50</xdr:col>
      <xdr:colOff>114300</xdr:colOff>
      <xdr:row>38</xdr:row>
      <xdr:rowOff>96165</xdr:rowOff>
    </xdr:to>
    <xdr:cxnSp macro="">
      <xdr:nvCxnSpPr>
        <xdr:cNvPr id="135" name="直線コネクタ 134"/>
        <xdr:cNvCxnSpPr/>
      </xdr:nvCxnSpPr>
      <xdr:spPr>
        <a:xfrm>
          <a:off x="8750300" y="660859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46889</xdr:rowOff>
    </xdr:from>
    <xdr:to>
      <xdr:col>41</xdr:col>
      <xdr:colOff>101600</xdr:colOff>
      <xdr:row>38</xdr:row>
      <xdr:rowOff>148489</xdr:rowOff>
    </xdr:to>
    <xdr:sp macro="" textlink="">
      <xdr:nvSpPr>
        <xdr:cNvPr id="136" name="楕円 135"/>
        <xdr:cNvSpPr/>
      </xdr:nvSpPr>
      <xdr:spPr>
        <a:xfrm>
          <a:off x="7810500" y="65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93497</xdr:rowOff>
    </xdr:from>
    <xdr:to>
      <xdr:col>45</xdr:col>
      <xdr:colOff>177800</xdr:colOff>
      <xdr:row>38</xdr:row>
      <xdr:rowOff>97689</xdr:rowOff>
    </xdr:to>
    <xdr:cxnSp macro="">
      <xdr:nvCxnSpPr>
        <xdr:cNvPr id="137" name="直線コネクタ 136"/>
        <xdr:cNvCxnSpPr/>
      </xdr:nvCxnSpPr>
      <xdr:spPr>
        <a:xfrm flipV="1">
          <a:off x="7861300" y="660859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49670</xdr:rowOff>
    </xdr:from>
    <xdr:to>
      <xdr:col>36</xdr:col>
      <xdr:colOff>165100</xdr:colOff>
      <xdr:row>38</xdr:row>
      <xdr:rowOff>151270</xdr:rowOff>
    </xdr:to>
    <xdr:sp macro="" textlink="">
      <xdr:nvSpPr>
        <xdr:cNvPr id="138" name="楕円 137"/>
        <xdr:cNvSpPr/>
      </xdr:nvSpPr>
      <xdr:spPr>
        <a:xfrm>
          <a:off x="6921500" y="65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97689</xdr:rowOff>
    </xdr:from>
    <xdr:to>
      <xdr:col>41</xdr:col>
      <xdr:colOff>50800</xdr:colOff>
      <xdr:row>38</xdr:row>
      <xdr:rowOff>100470</xdr:rowOff>
    </xdr:to>
    <xdr:cxnSp macro="">
      <xdr:nvCxnSpPr>
        <xdr:cNvPr id="139" name="直線コネクタ 138"/>
        <xdr:cNvCxnSpPr/>
      </xdr:nvCxnSpPr>
      <xdr:spPr>
        <a:xfrm flipV="1">
          <a:off x="6972300" y="661278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79310</xdr:rowOff>
    </xdr:from>
    <xdr:ext cx="534377" cy="259045"/>
    <xdr:sp macro="" textlink="">
      <xdr:nvSpPr>
        <xdr:cNvPr id="141" name="n_2aveValue【道路】&#10;一人当たり延長"/>
        <xdr:cNvSpPr txBox="1"/>
      </xdr:nvSpPr>
      <xdr:spPr>
        <a:xfrm>
          <a:off x="8483111" y="6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102550</xdr:rowOff>
    </xdr:from>
    <xdr:ext cx="534377" cy="259045"/>
    <xdr:sp macro="" textlink="">
      <xdr:nvSpPr>
        <xdr:cNvPr id="142" name="n_3aveValue【道路】&#10;一人当たり延長"/>
        <xdr:cNvSpPr txBox="1"/>
      </xdr:nvSpPr>
      <xdr:spPr>
        <a:xfrm>
          <a:off x="7594111" y="62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106189</xdr:rowOff>
    </xdr:from>
    <xdr:ext cx="534377" cy="259045"/>
    <xdr:sp macro="" textlink="">
      <xdr:nvSpPr>
        <xdr:cNvPr id="143" name="n_4aveValue【道路】&#10;一人当たり延長"/>
        <xdr:cNvSpPr txBox="1"/>
      </xdr:nvSpPr>
      <xdr:spPr>
        <a:xfrm>
          <a:off x="6705111" y="62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163491</xdr:rowOff>
    </xdr:from>
    <xdr:ext cx="534377" cy="259045"/>
    <xdr:sp macro="" textlink="">
      <xdr:nvSpPr>
        <xdr:cNvPr id="144" name="n_1mainValue【道路】&#10;一人当たり延長"/>
        <xdr:cNvSpPr txBox="1"/>
      </xdr:nvSpPr>
      <xdr:spPr>
        <a:xfrm>
          <a:off x="93594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135424</xdr:rowOff>
    </xdr:from>
    <xdr:ext cx="534377" cy="259045"/>
    <xdr:sp macro="" textlink="">
      <xdr:nvSpPr>
        <xdr:cNvPr id="145" name="n_2mainValue【道路】&#10;一人当たり延長"/>
        <xdr:cNvSpPr txBox="1"/>
      </xdr:nvSpPr>
      <xdr:spPr>
        <a:xfrm>
          <a:off x="8483111" y="66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139616</xdr:rowOff>
    </xdr:from>
    <xdr:ext cx="534377" cy="259045"/>
    <xdr:sp macro="" textlink="">
      <xdr:nvSpPr>
        <xdr:cNvPr id="146" name="n_3mainValue【道路】&#10;一人当たり延長"/>
        <xdr:cNvSpPr txBox="1"/>
      </xdr:nvSpPr>
      <xdr:spPr>
        <a:xfrm>
          <a:off x="7594111" y="66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142397</xdr:rowOff>
    </xdr:from>
    <xdr:ext cx="534377" cy="259045"/>
    <xdr:sp macro="" textlink="">
      <xdr:nvSpPr>
        <xdr:cNvPr id="147" name="n_4mainValue【道路】&#10;一人当たり延長"/>
        <xdr:cNvSpPr txBox="1"/>
      </xdr:nvSpPr>
      <xdr:spPr>
        <a:xfrm>
          <a:off x="6705111" y="66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2" name="フローチャート: 判断 181"/>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37374</xdr:rowOff>
    </xdr:from>
    <xdr:to>
      <xdr:col>24</xdr:col>
      <xdr:colOff>114300</xdr:colOff>
      <xdr:row>64</xdr:row>
      <xdr:rowOff>138974</xdr:rowOff>
    </xdr:to>
    <xdr:sp macro="" textlink="">
      <xdr:nvSpPr>
        <xdr:cNvPr id="189" name="楕円 188"/>
        <xdr:cNvSpPr/>
      </xdr:nvSpPr>
      <xdr:spPr>
        <a:xfrm>
          <a:off x="4584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123751</xdr:rowOff>
    </xdr:from>
    <xdr:ext cx="405111" cy="259045"/>
    <xdr:sp macro="" textlink="">
      <xdr:nvSpPr>
        <xdr:cNvPr id="190" name="【橋りょう・トンネル】&#10;有形固定資産減価償却率該当値テキスト"/>
        <xdr:cNvSpPr txBox="1"/>
      </xdr:nvSpPr>
      <xdr:spPr>
        <a:xfrm>
          <a:off x="4673600" y="1092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32476</xdr:rowOff>
    </xdr:from>
    <xdr:to>
      <xdr:col>20</xdr:col>
      <xdr:colOff>38100</xdr:colOff>
      <xdr:row>64</xdr:row>
      <xdr:rowOff>134076</xdr:rowOff>
    </xdr:to>
    <xdr:sp macro="" textlink="">
      <xdr:nvSpPr>
        <xdr:cNvPr id="191" name="楕円 190"/>
        <xdr:cNvSpPr/>
      </xdr:nvSpPr>
      <xdr:spPr>
        <a:xfrm>
          <a:off x="3746500" y="11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83276</xdr:rowOff>
    </xdr:from>
    <xdr:to>
      <xdr:col>24</xdr:col>
      <xdr:colOff>63500</xdr:colOff>
      <xdr:row>64</xdr:row>
      <xdr:rowOff>88174</xdr:rowOff>
    </xdr:to>
    <xdr:cxnSp macro="">
      <xdr:nvCxnSpPr>
        <xdr:cNvPr id="192" name="直線コネクタ 191"/>
        <xdr:cNvCxnSpPr/>
      </xdr:nvCxnSpPr>
      <xdr:spPr>
        <a:xfrm>
          <a:off x="3797300" y="110560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27577</xdr:rowOff>
    </xdr:from>
    <xdr:to>
      <xdr:col>15</xdr:col>
      <xdr:colOff>101600</xdr:colOff>
      <xdr:row>64</xdr:row>
      <xdr:rowOff>129177</xdr:rowOff>
    </xdr:to>
    <xdr:sp macro="" textlink="">
      <xdr:nvSpPr>
        <xdr:cNvPr id="193" name="楕円 192"/>
        <xdr:cNvSpPr/>
      </xdr:nvSpPr>
      <xdr:spPr>
        <a:xfrm>
          <a:off x="2857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78377</xdr:rowOff>
    </xdr:from>
    <xdr:to>
      <xdr:col>19</xdr:col>
      <xdr:colOff>177800</xdr:colOff>
      <xdr:row>64</xdr:row>
      <xdr:rowOff>83276</xdr:rowOff>
    </xdr:to>
    <xdr:cxnSp macro="">
      <xdr:nvCxnSpPr>
        <xdr:cNvPr id="194" name="直線コネクタ 193"/>
        <xdr:cNvCxnSpPr/>
      </xdr:nvCxnSpPr>
      <xdr:spPr>
        <a:xfrm>
          <a:off x="2908300" y="110511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45538</xdr:rowOff>
    </xdr:from>
    <xdr:to>
      <xdr:col>10</xdr:col>
      <xdr:colOff>165100</xdr:colOff>
      <xdr:row>64</xdr:row>
      <xdr:rowOff>147138</xdr:rowOff>
    </xdr:to>
    <xdr:sp macro="" textlink="">
      <xdr:nvSpPr>
        <xdr:cNvPr id="195" name="楕円 194"/>
        <xdr:cNvSpPr/>
      </xdr:nvSpPr>
      <xdr:spPr>
        <a:xfrm>
          <a:off x="1968500" y="110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78377</xdr:rowOff>
    </xdr:from>
    <xdr:to>
      <xdr:col>15</xdr:col>
      <xdr:colOff>50800</xdr:colOff>
      <xdr:row>64</xdr:row>
      <xdr:rowOff>96338</xdr:rowOff>
    </xdr:to>
    <xdr:cxnSp macro="">
      <xdr:nvCxnSpPr>
        <xdr:cNvPr id="196" name="直線コネクタ 195"/>
        <xdr:cNvCxnSpPr/>
      </xdr:nvCxnSpPr>
      <xdr:spPr>
        <a:xfrm flipV="1">
          <a:off x="2019300" y="110511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37374</xdr:rowOff>
    </xdr:from>
    <xdr:to>
      <xdr:col>6</xdr:col>
      <xdr:colOff>38100</xdr:colOff>
      <xdr:row>64</xdr:row>
      <xdr:rowOff>138974</xdr:rowOff>
    </xdr:to>
    <xdr:sp macro="" textlink="">
      <xdr:nvSpPr>
        <xdr:cNvPr id="197" name="楕円 196"/>
        <xdr:cNvSpPr/>
      </xdr:nvSpPr>
      <xdr:spPr>
        <a:xfrm>
          <a:off x="1079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88174</xdr:rowOff>
    </xdr:from>
    <xdr:to>
      <xdr:col>10</xdr:col>
      <xdr:colOff>114300</xdr:colOff>
      <xdr:row>64</xdr:row>
      <xdr:rowOff>96338</xdr:rowOff>
    </xdr:to>
    <xdr:cxnSp macro="">
      <xdr:nvCxnSpPr>
        <xdr:cNvPr id="198" name="直線コネクタ 197"/>
        <xdr:cNvCxnSpPr/>
      </xdr:nvCxnSpPr>
      <xdr:spPr>
        <a:xfrm>
          <a:off x="1130300" y="110609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1" name="n_3aveValue【橋りょう・トンネ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46100</xdr:rowOff>
    </xdr:from>
    <xdr:ext cx="405111" cy="259045"/>
    <xdr:sp macro="" textlink="">
      <xdr:nvSpPr>
        <xdr:cNvPr id="202" name="n_4aveValue【橋りょう・トンネル】&#10;有形固定資産減価償却率"/>
        <xdr:cNvSpPr txBox="1"/>
      </xdr:nvSpPr>
      <xdr:spPr>
        <a:xfrm>
          <a:off x="927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125203</xdr:rowOff>
    </xdr:from>
    <xdr:ext cx="405111" cy="259045"/>
    <xdr:sp macro="" textlink="">
      <xdr:nvSpPr>
        <xdr:cNvPr id="203" name="n_1mainValue【橋りょう・トンネル】&#10;有形固定資産減価償却率"/>
        <xdr:cNvSpPr txBox="1"/>
      </xdr:nvSpPr>
      <xdr:spPr>
        <a:xfrm>
          <a:off x="3582044" y="1109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120304</xdr:rowOff>
    </xdr:from>
    <xdr:ext cx="405111" cy="259045"/>
    <xdr:sp macro="" textlink="">
      <xdr:nvSpPr>
        <xdr:cNvPr id="204" name="n_2mainValue【橋りょう・トンネル】&#10;有形固定資産減価償却率"/>
        <xdr:cNvSpPr txBox="1"/>
      </xdr:nvSpPr>
      <xdr:spPr>
        <a:xfrm>
          <a:off x="2705744" y="1109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138265</xdr:rowOff>
    </xdr:from>
    <xdr:ext cx="405111" cy="259045"/>
    <xdr:sp macro="" textlink="">
      <xdr:nvSpPr>
        <xdr:cNvPr id="205" name="n_3mainValue【橋りょう・トンネル】&#10;有形固定資産減価償却率"/>
        <xdr:cNvSpPr txBox="1"/>
      </xdr:nvSpPr>
      <xdr:spPr>
        <a:xfrm>
          <a:off x="1816744" y="111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130101</xdr:rowOff>
    </xdr:from>
    <xdr:ext cx="405111" cy="259045"/>
    <xdr:sp macro="" textlink="">
      <xdr:nvSpPr>
        <xdr:cNvPr id="206" name="n_4mainValue【橋りょう・トンネル】&#10;有形固定資産減価償却率"/>
        <xdr:cNvSpPr txBox="1"/>
      </xdr:nvSpPr>
      <xdr:spPr>
        <a:xfrm>
          <a:off x="927744"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xdr:cNvSpPr/>
      </xdr:nvSpPr>
      <xdr:spPr>
        <a:xfrm>
          <a:off x="8699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41" name="フローチャート: 判断 240"/>
        <xdr:cNvSpPr/>
      </xdr:nvSpPr>
      <xdr:spPr>
        <a:xfrm>
          <a:off x="7810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42" name="フローチャート: 判断 241"/>
        <xdr:cNvSpPr/>
      </xdr:nvSpPr>
      <xdr:spPr>
        <a:xfrm>
          <a:off x="6921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166960</xdr:rowOff>
    </xdr:from>
    <xdr:to>
      <xdr:col>55</xdr:col>
      <xdr:colOff>50800</xdr:colOff>
      <xdr:row>64</xdr:row>
      <xdr:rowOff>97110</xdr:rowOff>
    </xdr:to>
    <xdr:sp macro="" textlink="">
      <xdr:nvSpPr>
        <xdr:cNvPr id="248" name="楕円 247"/>
        <xdr:cNvSpPr/>
      </xdr:nvSpPr>
      <xdr:spPr>
        <a:xfrm>
          <a:off x="10426700" y="109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81887</xdr:rowOff>
    </xdr:from>
    <xdr:ext cx="534377" cy="259045"/>
    <xdr:sp macro="" textlink="">
      <xdr:nvSpPr>
        <xdr:cNvPr id="249" name="【橋りょう・トンネル】&#10;一人当たり有形固定資産（償却資産）額該当値テキスト"/>
        <xdr:cNvSpPr txBox="1"/>
      </xdr:nvSpPr>
      <xdr:spPr>
        <a:xfrm>
          <a:off x="10515600" y="10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167510</xdr:rowOff>
    </xdr:from>
    <xdr:to>
      <xdr:col>50</xdr:col>
      <xdr:colOff>165100</xdr:colOff>
      <xdr:row>64</xdr:row>
      <xdr:rowOff>97660</xdr:rowOff>
    </xdr:to>
    <xdr:sp macro="" textlink="">
      <xdr:nvSpPr>
        <xdr:cNvPr id="250" name="楕円 249"/>
        <xdr:cNvSpPr/>
      </xdr:nvSpPr>
      <xdr:spPr>
        <a:xfrm>
          <a:off x="9588500" y="109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46310</xdr:rowOff>
    </xdr:from>
    <xdr:to>
      <xdr:col>55</xdr:col>
      <xdr:colOff>0</xdr:colOff>
      <xdr:row>64</xdr:row>
      <xdr:rowOff>46860</xdr:rowOff>
    </xdr:to>
    <xdr:cxnSp macro="">
      <xdr:nvCxnSpPr>
        <xdr:cNvPr id="251" name="直線コネクタ 250"/>
        <xdr:cNvCxnSpPr/>
      </xdr:nvCxnSpPr>
      <xdr:spPr>
        <a:xfrm flipV="1">
          <a:off x="9639300" y="11019110"/>
          <a:ext cx="8382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167585</xdr:rowOff>
    </xdr:from>
    <xdr:to>
      <xdr:col>46</xdr:col>
      <xdr:colOff>38100</xdr:colOff>
      <xdr:row>64</xdr:row>
      <xdr:rowOff>97735</xdr:rowOff>
    </xdr:to>
    <xdr:sp macro="" textlink="">
      <xdr:nvSpPr>
        <xdr:cNvPr id="252" name="楕円 251"/>
        <xdr:cNvSpPr/>
      </xdr:nvSpPr>
      <xdr:spPr>
        <a:xfrm>
          <a:off x="8699500" y="109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46860</xdr:rowOff>
    </xdr:from>
    <xdr:to>
      <xdr:col>50</xdr:col>
      <xdr:colOff>114300</xdr:colOff>
      <xdr:row>64</xdr:row>
      <xdr:rowOff>46935</xdr:rowOff>
    </xdr:to>
    <xdr:cxnSp macro="">
      <xdr:nvCxnSpPr>
        <xdr:cNvPr id="253" name="直線コネクタ 252"/>
        <xdr:cNvCxnSpPr/>
      </xdr:nvCxnSpPr>
      <xdr:spPr>
        <a:xfrm flipV="1">
          <a:off x="8750300" y="11019660"/>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169401</xdr:rowOff>
    </xdr:from>
    <xdr:to>
      <xdr:col>41</xdr:col>
      <xdr:colOff>101600</xdr:colOff>
      <xdr:row>64</xdr:row>
      <xdr:rowOff>99551</xdr:rowOff>
    </xdr:to>
    <xdr:sp macro="" textlink="">
      <xdr:nvSpPr>
        <xdr:cNvPr id="254" name="楕円 253"/>
        <xdr:cNvSpPr/>
      </xdr:nvSpPr>
      <xdr:spPr>
        <a:xfrm>
          <a:off x="7810500" y="109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46935</xdr:rowOff>
    </xdr:from>
    <xdr:to>
      <xdr:col>45</xdr:col>
      <xdr:colOff>177800</xdr:colOff>
      <xdr:row>64</xdr:row>
      <xdr:rowOff>48751</xdr:rowOff>
    </xdr:to>
    <xdr:cxnSp macro="">
      <xdr:nvCxnSpPr>
        <xdr:cNvPr id="255" name="直線コネクタ 254"/>
        <xdr:cNvCxnSpPr/>
      </xdr:nvCxnSpPr>
      <xdr:spPr>
        <a:xfrm flipV="1">
          <a:off x="7861300" y="11019735"/>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169641</xdr:rowOff>
    </xdr:from>
    <xdr:to>
      <xdr:col>36</xdr:col>
      <xdr:colOff>165100</xdr:colOff>
      <xdr:row>64</xdr:row>
      <xdr:rowOff>99791</xdr:rowOff>
    </xdr:to>
    <xdr:sp macro="" textlink="">
      <xdr:nvSpPr>
        <xdr:cNvPr id="256" name="楕円 255"/>
        <xdr:cNvSpPr/>
      </xdr:nvSpPr>
      <xdr:spPr>
        <a:xfrm>
          <a:off x="6921500" y="109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48751</xdr:rowOff>
    </xdr:from>
    <xdr:to>
      <xdr:col>41</xdr:col>
      <xdr:colOff>50800</xdr:colOff>
      <xdr:row>64</xdr:row>
      <xdr:rowOff>48991</xdr:rowOff>
    </xdr:to>
    <xdr:cxnSp macro="">
      <xdr:nvCxnSpPr>
        <xdr:cNvPr id="257" name="直線コネクタ 256"/>
        <xdr:cNvCxnSpPr/>
      </xdr:nvCxnSpPr>
      <xdr:spPr>
        <a:xfrm flipV="1">
          <a:off x="6972300" y="11021551"/>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xdr:cNvSpPr txBox="1"/>
      </xdr:nvSpPr>
      <xdr:spPr>
        <a:xfrm>
          <a:off x="84507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87935</xdr:rowOff>
    </xdr:from>
    <xdr:ext cx="599010" cy="259045"/>
    <xdr:sp macro="" textlink="">
      <xdr:nvSpPr>
        <xdr:cNvPr id="260" name="n_3aveValue【橋りょう・トンネル】&#10;一人当たり有形固定資産（償却資産）額"/>
        <xdr:cNvSpPr txBox="1"/>
      </xdr:nvSpPr>
      <xdr:spPr>
        <a:xfrm>
          <a:off x="7561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163204</xdr:rowOff>
    </xdr:from>
    <xdr:ext cx="599010" cy="259045"/>
    <xdr:sp macro="" textlink="">
      <xdr:nvSpPr>
        <xdr:cNvPr id="261" name="n_4aveValue【橋りょう・トンネル】&#10;一人当たり有形固定資産（償却資産）額"/>
        <xdr:cNvSpPr txBox="1"/>
      </xdr:nvSpPr>
      <xdr:spPr>
        <a:xfrm>
          <a:off x="6672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88787</xdr:rowOff>
    </xdr:from>
    <xdr:ext cx="534377" cy="259045"/>
    <xdr:sp macro="" textlink="">
      <xdr:nvSpPr>
        <xdr:cNvPr id="262" name="n_1mainValue【橋りょう・トンネル】&#10;一人当たり有形固定資産（償却資産）額"/>
        <xdr:cNvSpPr txBox="1"/>
      </xdr:nvSpPr>
      <xdr:spPr>
        <a:xfrm>
          <a:off x="9359411" y="110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88862</xdr:rowOff>
    </xdr:from>
    <xdr:ext cx="534377" cy="259045"/>
    <xdr:sp macro="" textlink="">
      <xdr:nvSpPr>
        <xdr:cNvPr id="263" name="n_2mainValue【橋りょう・トンネル】&#10;一人当たり有形固定資産（償却資産）額"/>
        <xdr:cNvSpPr txBox="1"/>
      </xdr:nvSpPr>
      <xdr:spPr>
        <a:xfrm>
          <a:off x="8483111" y="110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90678</xdr:rowOff>
    </xdr:from>
    <xdr:ext cx="534377" cy="259045"/>
    <xdr:sp macro="" textlink="">
      <xdr:nvSpPr>
        <xdr:cNvPr id="264" name="n_3mainValue【橋りょう・トンネル】&#10;一人当たり有形固定資産（償却資産）額"/>
        <xdr:cNvSpPr txBox="1"/>
      </xdr:nvSpPr>
      <xdr:spPr>
        <a:xfrm>
          <a:off x="7594111" y="110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90918</xdr:rowOff>
    </xdr:from>
    <xdr:ext cx="534377" cy="259045"/>
    <xdr:sp macro="" textlink="">
      <xdr:nvSpPr>
        <xdr:cNvPr id="265" name="n_4mainValue【橋りょう・トンネル】&#10;一人当たり有形固定資産（償却資産）額"/>
        <xdr:cNvSpPr txBox="1"/>
      </xdr:nvSpPr>
      <xdr:spPr>
        <a:xfrm>
          <a:off x="6705111" y="110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フローチャート: 判断 298"/>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300" name="フローチャート: 判断 299"/>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306" name="楕円 305"/>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38116</xdr:rowOff>
    </xdr:from>
    <xdr:ext cx="405111" cy="259045"/>
    <xdr:sp macro="" textlink="">
      <xdr:nvSpPr>
        <xdr:cNvPr id="307" name="【公営住宅】&#10;有形固定資産減価償却率該当値テキスト"/>
        <xdr:cNvSpPr txBox="1"/>
      </xdr:nvSpPr>
      <xdr:spPr>
        <a:xfrm>
          <a:off x="4673600"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308" name="楕円 307"/>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110489</xdr:rowOff>
    </xdr:to>
    <xdr:cxnSp macro="">
      <xdr:nvCxnSpPr>
        <xdr:cNvPr id="309" name="直線コネクタ 308"/>
        <xdr:cNvCxnSpPr/>
      </xdr:nvCxnSpPr>
      <xdr:spPr>
        <a:xfrm>
          <a:off x="3797300" y="141274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10" name="楕円 309"/>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68580</xdr:rowOff>
    </xdr:to>
    <xdr:cxnSp macro="">
      <xdr:nvCxnSpPr>
        <xdr:cNvPr id="311" name="直線コネクタ 310"/>
        <xdr:cNvCxnSpPr/>
      </xdr:nvCxnSpPr>
      <xdr:spPr>
        <a:xfrm>
          <a:off x="2908300" y="1408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12" name="楕円 311"/>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26670</xdr:rowOff>
    </xdr:to>
    <xdr:cxnSp macro="">
      <xdr:nvCxnSpPr>
        <xdr:cNvPr id="313" name="直線コネクタ 312"/>
        <xdr:cNvCxnSpPr/>
      </xdr:nvCxnSpPr>
      <xdr:spPr>
        <a:xfrm>
          <a:off x="2019300" y="1404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4" name="楕円 313"/>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156211</xdr:rowOff>
    </xdr:to>
    <xdr:cxnSp macro="">
      <xdr:nvCxnSpPr>
        <xdr:cNvPr id="315" name="直線コネクタ 314"/>
        <xdr:cNvCxnSpPr/>
      </xdr:nvCxnSpPr>
      <xdr:spPr>
        <a:xfrm>
          <a:off x="1130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8"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9"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110507</xdr:rowOff>
    </xdr:from>
    <xdr:ext cx="405111" cy="259045"/>
    <xdr:sp macro="" textlink="">
      <xdr:nvSpPr>
        <xdr:cNvPr id="320" name="n_1mainValue【公営住宅】&#10;有形固定資産減価償却率"/>
        <xdr:cNvSpPr txBox="1"/>
      </xdr:nvSpPr>
      <xdr:spPr>
        <a:xfrm>
          <a:off x="3582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21" name="n_2mainValue【公営住宅】&#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22" name="n_3mainValue【公営住宅】&#10;有形固定資産減価償却率"/>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3" name="n_4mainValue【公営住宅】&#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xdr:cNvSpPr txBox="1"/>
      </xdr:nvSpPr>
      <xdr:spPr>
        <a:xfrm>
          <a:off x="10515600" y="144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5587</xdr:rowOff>
    </xdr:from>
    <xdr:to>
      <xdr:col>46</xdr:col>
      <xdr:colOff>38100</xdr:colOff>
      <xdr:row>83</xdr:row>
      <xdr:rowOff>107187</xdr:rowOff>
    </xdr:to>
    <xdr:sp macro="" textlink="">
      <xdr:nvSpPr>
        <xdr:cNvPr id="357" name="フローチャート: 判断 356"/>
        <xdr:cNvSpPr/>
      </xdr:nvSpPr>
      <xdr:spPr>
        <a:xfrm>
          <a:off x="86995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161689</xdr:rowOff>
    </xdr:from>
    <xdr:to>
      <xdr:col>41</xdr:col>
      <xdr:colOff>101600</xdr:colOff>
      <xdr:row>84</xdr:row>
      <xdr:rowOff>91839</xdr:rowOff>
    </xdr:to>
    <xdr:sp macro="" textlink="">
      <xdr:nvSpPr>
        <xdr:cNvPr id="358" name="フローチャート: 判断 357"/>
        <xdr:cNvSpPr/>
      </xdr:nvSpPr>
      <xdr:spPr>
        <a:xfrm>
          <a:off x="7810500" y="14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9834</xdr:rowOff>
    </xdr:from>
    <xdr:to>
      <xdr:col>36</xdr:col>
      <xdr:colOff>165100</xdr:colOff>
      <xdr:row>84</xdr:row>
      <xdr:rowOff>111434</xdr:rowOff>
    </xdr:to>
    <xdr:sp macro="" textlink="">
      <xdr:nvSpPr>
        <xdr:cNvPr id="359" name="フローチャート: 判断 358"/>
        <xdr:cNvSpPr/>
      </xdr:nvSpPr>
      <xdr:spPr>
        <a:xfrm>
          <a:off x="6921500" y="1441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103560</xdr:rowOff>
    </xdr:from>
    <xdr:to>
      <xdr:col>55</xdr:col>
      <xdr:colOff>50800</xdr:colOff>
      <xdr:row>87</xdr:row>
      <xdr:rowOff>33710</xdr:rowOff>
    </xdr:to>
    <xdr:sp macro="" textlink="">
      <xdr:nvSpPr>
        <xdr:cNvPr id="365" name="楕円 364"/>
        <xdr:cNvSpPr/>
      </xdr:nvSpPr>
      <xdr:spPr>
        <a:xfrm>
          <a:off x="10426700" y="14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18487</xdr:rowOff>
    </xdr:from>
    <xdr:ext cx="469744" cy="259045"/>
    <xdr:sp macro="" textlink="">
      <xdr:nvSpPr>
        <xdr:cNvPr id="366" name="【公営住宅】&#10;一人当たり面積該当値テキスト"/>
        <xdr:cNvSpPr txBox="1"/>
      </xdr:nvSpPr>
      <xdr:spPr>
        <a:xfrm>
          <a:off x="10515600" y="147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103560</xdr:rowOff>
    </xdr:from>
    <xdr:to>
      <xdr:col>50</xdr:col>
      <xdr:colOff>165100</xdr:colOff>
      <xdr:row>87</xdr:row>
      <xdr:rowOff>33710</xdr:rowOff>
    </xdr:to>
    <xdr:sp macro="" textlink="">
      <xdr:nvSpPr>
        <xdr:cNvPr id="367" name="楕円 366"/>
        <xdr:cNvSpPr/>
      </xdr:nvSpPr>
      <xdr:spPr>
        <a:xfrm>
          <a:off x="9588500" y="14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154360</xdr:rowOff>
    </xdr:from>
    <xdr:to>
      <xdr:col>55</xdr:col>
      <xdr:colOff>0</xdr:colOff>
      <xdr:row>86</xdr:row>
      <xdr:rowOff>154360</xdr:rowOff>
    </xdr:to>
    <xdr:cxnSp macro="">
      <xdr:nvCxnSpPr>
        <xdr:cNvPr id="368" name="直線コネクタ 367"/>
        <xdr:cNvCxnSpPr/>
      </xdr:nvCxnSpPr>
      <xdr:spPr>
        <a:xfrm>
          <a:off x="9639300" y="14899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103560</xdr:rowOff>
    </xdr:from>
    <xdr:to>
      <xdr:col>46</xdr:col>
      <xdr:colOff>38100</xdr:colOff>
      <xdr:row>87</xdr:row>
      <xdr:rowOff>33710</xdr:rowOff>
    </xdr:to>
    <xdr:sp macro="" textlink="">
      <xdr:nvSpPr>
        <xdr:cNvPr id="369" name="楕円 368"/>
        <xdr:cNvSpPr/>
      </xdr:nvSpPr>
      <xdr:spPr>
        <a:xfrm>
          <a:off x="8699500" y="14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154360</xdr:rowOff>
    </xdr:from>
    <xdr:to>
      <xdr:col>50</xdr:col>
      <xdr:colOff>114300</xdr:colOff>
      <xdr:row>86</xdr:row>
      <xdr:rowOff>154360</xdr:rowOff>
    </xdr:to>
    <xdr:cxnSp macro="">
      <xdr:nvCxnSpPr>
        <xdr:cNvPr id="370" name="直線コネクタ 369"/>
        <xdr:cNvCxnSpPr/>
      </xdr:nvCxnSpPr>
      <xdr:spPr>
        <a:xfrm>
          <a:off x="8750300" y="14899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103560</xdr:rowOff>
    </xdr:from>
    <xdr:to>
      <xdr:col>41</xdr:col>
      <xdr:colOff>101600</xdr:colOff>
      <xdr:row>87</xdr:row>
      <xdr:rowOff>33710</xdr:rowOff>
    </xdr:to>
    <xdr:sp macro="" textlink="">
      <xdr:nvSpPr>
        <xdr:cNvPr id="371" name="楕円 370"/>
        <xdr:cNvSpPr/>
      </xdr:nvSpPr>
      <xdr:spPr>
        <a:xfrm>
          <a:off x="7810500" y="14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154360</xdr:rowOff>
    </xdr:from>
    <xdr:to>
      <xdr:col>45</xdr:col>
      <xdr:colOff>177800</xdr:colOff>
      <xdr:row>86</xdr:row>
      <xdr:rowOff>154360</xdr:rowOff>
    </xdr:to>
    <xdr:cxnSp macro="">
      <xdr:nvCxnSpPr>
        <xdr:cNvPr id="372" name="直線コネクタ 371"/>
        <xdr:cNvCxnSpPr/>
      </xdr:nvCxnSpPr>
      <xdr:spPr>
        <a:xfrm>
          <a:off x="7861300" y="14899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103887</xdr:rowOff>
    </xdr:from>
    <xdr:to>
      <xdr:col>36</xdr:col>
      <xdr:colOff>165100</xdr:colOff>
      <xdr:row>87</xdr:row>
      <xdr:rowOff>34037</xdr:rowOff>
    </xdr:to>
    <xdr:sp macro="" textlink="">
      <xdr:nvSpPr>
        <xdr:cNvPr id="373" name="楕円 372"/>
        <xdr:cNvSpPr/>
      </xdr:nvSpPr>
      <xdr:spPr>
        <a:xfrm>
          <a:off x="69215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154360</xdr:rowOff>
    </xdr:from>
    <xdr:to>
      <xdr:col>41</xdr:col>
      <xdr:colOff>50800</xdr:colOff>
      <xdr:row>86</xdr:row>
      <xdr:rowOff>154687</xdr:rowOff>
    </xdr:to>
    <xdr:cxnSp macro="">
      <xdr:nvCxnSpPr>
        <xdr:cNvPr id="374" name="直線コネクタ 373"/>
        <xdr:cNvCxnSpPr/>
      </xdr:nvCxnSpPr>
      <xdr:spPr>
        <a:xfrm flipV="1">
          <a:off x="6972300" y="1489906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xdr:cNvSpPr txBox="1"/>
      </xdr:nvSpPr>
      <xdr:spPr>
        <a:xfrm>
          <a:off x="93917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123714</xdr:rowOff>
    </xdr:from>
    <xdr:ext cx="469744" cy="259045"/>
    <xdr:sp macro="" textlink="">
      <xdr:nvSpPr>
        <xdr:cNvPr id="376" name="n_2aveValue【公営住宅】&#10;一人当たり面積"/>
        <xdr:cNvSpPr txBox="1"/>
      </xdr:nvSpPr>
      <xdr:spPr>
        <a:xfrm>
          <a:off x="85154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108366</xdr:rowOff>
    </xdr:from>
    <xdr:ext cx="469744" cy="259045"/>
    <xdr:sp macro="" textlink="">
      <xdr:nvSpPr>
        <xdr:cNvPr id="377" name="n_3aveValue【公営住宅】&#10;一人当たり面積"/>
        <xdr:cNvSpPr txBox="1"/>
      </xdr:nvSpPr>
      <xdr:spPr>
        <a:xfrm>
          <a:off x="7626427" y="14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127961</xdr:rowOff>
    </xdr:from>
    <xdr:ext cx="469744" cy="259045"/>
    <xdr:sp macro="" textlink="">
      <xdr:nvSpPr>
        <xdr:cNvPr id="378" name="n_4aveValue【公営住宅】&#10;一人当たり面積"/>
        <xdr:cNvSpPr txBox="1"/>
      </xdr:nvSpPr>
      <xdr:spPr>
        <a:xfrm>
          <a:off x="6737427" y="141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24837</xdr:rowOff>
    </xdr:from>
    <xdr:ext cx="469744" cy="259045"/>
    <xdr:sp macro="" textlink="">
      <xdr:nvSpPr>
        <xdr:cNvPr id="379" name="n_1mainValue【公営住宅】&#10;一人当たり面積"/>
        <xdr:cNvSpPr txBox="1"/>
      </xdr:nvSpPr>
      <xdr:spPr>
        <a:xfrm>
          <a:off x="9391727" y="149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24837</xdr:rowOff>
    </xdr:from>
    <xdr:ext cx="469744" cy="259045"/>
    <xdr:sp macro="" textlink="">
      <xdr:nvSpPr>
        <xdr:cNvPr id="380" name="n_2mainValue【公営住宅】&#10;一人当たり面積"/>
        <xdr:cNvSpPr txBox="1"/>
      </xdr:nvSpPr>
      <xdr:spPr>
        <a:xfrm>
          <a:off x="8515427" y="149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24837</xdr:rowOff>
    </xdr:from>
    <xdr:ext cx="469744" cy="259045"/>
    <xdr:sp macro="" textlink="">
      <xdr:nvSpPr>
        <xdr:cNvPr id="381" name="n_3mainValue【公営住宅】&#10;一人当たり面積"/>
        <xdr:cNvSpPr txBox="1"/>
      </xdr:nvSpPr>
      <xdr:spPr>
        <a:xfrm>
          <a:off x="7626427" y="149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25164</xdr:rowOff>
    </xdr:from>
    <xdr:ext cx="469744" cy="259045"/>
    <xdr:sp macro="" textlink="">
      <xdr:nvSpPr>
        <xdr:cNvPr id="382" name="n_4mainValue【公営住宅】&#10;一人当たり面積"/>
        <xdr:cNvSpPr txBox="1"/>
      </xdr:nvSpPr>
      <xdr:spPr>
        <a:xfrm>
          <a:off x="6737427" y="149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2" name="フローチャート: 判断 43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53159</xdr:rowOff>
    </xdr:from>
    <xdr:to>
      <xdr:col>72</xdr:col>
      <xdr:colOff>38100</xdr:colOff>
      <xdr:row>38</xdr:row>
      <xdr:rowOff>154759</xdr:rowOff>
    </xdr:to>
    <xdr:sp macro="" textlink="">
      <xdr:nvSpPr>
        <xdr:cNvPr id="433" name="フローチャート: 判断 432"/>
        <xdr:cNvSpPr/>
      </xdr:nvSpPr>
      <xdr:spPr>
        <a:xfrm>
          <a:off x="13652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58057</xdr:rowOff>
    </xdr:from>
    <xdr:to>
      <xdr:col>67</xdr:col>
      <xdr:colOff>101600</xdr:colOff>
      <xdr:row>38</xdr:row>
      <xdr:rowOff>159657</xdr:rowOff>
    </xdr:to>
    <xdr:sp macro="" textlink="">
      <xdr:nvSpPr>
        <xdr:cNvPr id="434" name="フローチャート: 判断 433"/>
        <xdr:cNvSpPr/>
      </xdr:nvSpPr>
      <xdr:spPr>
        <a:xfrm>
          <a:off x="12763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20501</xdr:rowOff>
    </xdr:from>
    <xdr:to>
      <xdr:col>85</xdr:col>
      <xdr:colOff>177800</xdr:colOff>
      <xdr:row>42</xdr:row>
      <xdr:rowOff>122101</xdr:rowOff>
    </xdr:to>
    <xdr:sp macro="" textlink="">
      <xdr:nvSpPr>
        <xdr:cNvPr id="440" name="楕円 439"/>
        <xdr:cNvSpPr/>
      </xdr:nvSpPr>
      <xdr:spPr>
        <a:xfrm>
          <a:off x="16268700" y="72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106878</xdr:rowOff>
    </xdr:from>
    <xdr:ext cx="405111" cy="259045"/>
    <xdr:sp macro="" textlink="">
      <xdr:nvSpPr>
        <xdr:cNvPr id="441" name="【認定こども園・幼稚園・保育所】&#10;有形固定資産減価償却率該当値テキスト"/>
        <xdr:cNvSpPr txBox="1"/>
      </xdr:nvSpPr>
      <xdr:spPr>
        <a:xfrm>
          <a:off x="16357600" y="713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17235</xdr:rowOff>
    </xdr:from>
    <xdr:to>
      <xdr:col>81</xdr:col>
      <xdr:colOff>101600</xdr:colOff>
      <xdr:row>42</xdr:row>
      <xdr:rowOff>118835</xdr:rowOff>
    </xdr:to>
    <xdr:sp macro="" textlink="">
      <xdr:nvSpPr>
        <xdr:cNvPr id="442" name="楕円 441"/>
        <xdr:cNvSpPr/>
      </xdr:nvSpPr>
      <xdr:spPr>
        <a:xfrm>
          <a:off x="15430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68035</xdr:rowOff>
    </xdr:from>
    <xdr:to>
      <xdr:col>85</xdr:col>
      <xdr:colOff>127000</xdr:colOff>
      <xdr:row>42</xdr:row>
      <xdr:rowOff>71301</xdr:rowOff>
    </xdr:to>
    <xdr:cxnSp macro="">
      <xdr:nvCxnSpPr>
        <xdr:cNvPr id="443" name="直線コネクタ 442"/>
        <xdr:cNvCxnSpPr/>
      </xdr:nvCxnSpPr>
      <xdr:spPr>
        <a:xfrm>
          <a:off x="15481300" y="726893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13970</xdr:rowOff>
    </xdr:from>
    <xdr:to>
      <xdr:col>76</xdr:col>
      <xdr:colOff>165100</xdr:colOff>
      <xdr:row>42</xdr:row>
      <xdr:rowOff>115570</xdr:rowOff>
    </xdr:to>
    <xdr:sp macro="" textlink="">
      <xdr:nvSpPr>
        <xdr:cNvPr id="444" name="楕円 443"/>
        <xdr:cNvSpPr/>
      </xdr:nvSpPr>
      <xdr:spPr>
        <a:xfrm>
          <a:off x="14541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64770</xdr:rowOff>
    </xdr:from>
    <xdr:to>
      <xdr:col>81</xdr:col>
      <xdr:colOff>50800</xdr:colOff>
      <xdr:row>42</xdr:row>
      <xdr:rowOff>68035</xdr:rowOff>
    </xdr:to>
    <xdr:cxnSp macro="">
      <xdr:nvCxnSpPr>
        <xdr:cNvPr id="445" name="直線コネクタ 444"/>
        <xdr:cNvCxnSpPr/>
      </xdr:nvCxnSpPr>
      <xdr:spPr>
        <a:xfrm>
          <a:off x="14592300" y="72656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12337</xdr:rowOff>
    </xdr:from>
    <xdr:to>
      <xdr:col>72</xdr:col>
      <xdr:colOff>38100</xdr:colOff>
      <xdr:row>42</xdr:row>
      <xdr:rowOff>113937</xdr:rowOff>
    </xdr:to>
    <xdr:sp macro="" textlink="">
      <xdr:nvSpPr>
        <xdr:cNvPr id="446" name="楕円 445"/>
        <xdr:cNvSpPr/>
      </xdr:nvSpPr>
      <xdr:spPr>
        <a:xfrm>
          <a:off x="13652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63137</xdr:rowOff>
    </xdr:from>
    <xdr:to>
      <xdr:col>76</xdr:col>
      <xdr:colOff>114300</xdr:colOff>
      <xdr:row>42</xdr:row>
      <xdr:rowOff>64770</xdr:rowOff>
    </xdr:to>
    <xdr:cxnSp macro="">
      <xdr:nvCxnSpPr>
        <xdr:cNvPr id="447" name="直線コネクタ 446"/>
        <xdr:cNvCxnSpPr/>
      </xdr:nvCxnSpPr>
      <xdr:spPr>
        <a:xfrm>
          <a:off x="13703300" y="726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9072</xdr:rowOff>
    </xdr:from>
    <xdr:to>
      <xdr:col>67</xdr:col>
      <xdr:colOff>101600</xdr:colOff>
      <xdr:row>42</xdr:row>
      <xdr:rowOff>110672</xdr:rowOff>
    </xdr:to>
    <xdr:sp macro="" textlink="">
      <xdr:nvSpPr>
        <xdr:cNvPr id="448" name="楕円 447"/>
        <xdr:cNvSpPr/>
      </xdr:nvSpPr>
      <xdr:spPr>
        <a:xfrm>
          <a:off x="12763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59872</xdr:rowOff>
    </xdr:from>
    <xdr:to>
      <xdr:col>71</xdr:col>
      <xdr:colOff>177800</xdr:colOff>
      <xdr:row>42</xdr:row>
      <xdr:rowOff>63137</xdr:rowOff>
    </xdr:to>
    <xdr:cxnSp macro="">
      <xdr:nvCxnSpPr>
        <xdr:cNvPr id="449" name="直線コネクタ 448"/>
        <xdr:cNvCxnSpPr/>
      </xdr:nvCxnSpPr>
      <xdr:spPr>
        <a:xfrm>
          <a:off x="12814300" y="72607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50" name="n_1aveValue【認定こども園・幼稚園・保育所】&#10;有形固定資産減価償却率"/>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51"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171285</xdr:rowOff>
    </xdr:from>
    <xdr:ext cx="405111" cy="259045"/>
    <xdr:sp macro="" textlink="">
      <xdr:nvSpPr>
        <xdr:cNvPr id="452" name="n_3aveValue【認定こども園・幼稚園・保育所】&#10;有形固定資産減価償却率"/>
        <xdr:cNvSpPr txBox="1"/>
      </xdr:nvSpPr>
      <xdr:spPr>
        <a:xfrm>
          <a:off x="13500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4734</xdr:rowOff>
    </xdr:from>
    <xdr:ext cx="405111" cy="259045"/>
    <xdr:sp macro="" textlink="">
      <xdr:nvSpPr>
        <xdr:cNvPr id="453" name="n_4aveValue【認定こども園・幼稚園・保育所】&#10;有形固定資産減価償却率"/>
        <xdr:cNvSpPr txBox="1"/>
      </xdr:nvSpPr>
      <xdr:spPr>
        <a:xfrm>
          <a:off x="12611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109962</xdr:rowOff>
    </xdr:from>
    <xdr:ext cx="405111" cy="259045"/>
    <xdr:sp macro="" textlink="">
      <xdr:nvSpPr>
        <xdr:cNvPr id="454" name="n_1mainValue【認定こども園・幼稚園・保育所】&#10;有形固定資産減価償却率"/>
        <xdr:cNvSpPr txBox="1"/>
      </xdr:nvSpPr>
      <xdr:spPr>
        <a:xfrm>
          <a:off x="15266044" y="73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106697</xdr:rowOff>
    </xdr:from>
    <xdr:ext cx="405111" cy="259045"/>
    <xdr:sp macro="" textlink="">
      <xdr:nvSpPr>
        <xdr:cNvPr id="455" name="n_2mainValue【認定こども園・幼稚園・保育所】&#10;有形固定資産減価償却率"/>
        <xdr:cNvSpPr txBox="1"/>
      </xdr:nvSpPr>
      <xdr:spPr>
        <a:xfrm>
          <a:off x="143897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105064</xdr:rowOff>
    </xdr:from>
    <xdr:ext cx="405111" cy="259045"/>
    <xdr:sp macro="" textlink="">
      <xdr:nvSpPr>
        <xdr:cNvPr id="456" name="n_3mainValue【認定こども園・幼稚園・保育所】&#10;有形固定資産減価償却率"/>
        <xdr:cNvSpPr txBox="1"/>
      </xdr:nvSpPr>
      <xdr:spPr>
        <a:xfrm>
          <a:off x="13500744" y="730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101799</xdr:rowOff>
    </xdr:from>
    <xdr:ext cx="405111" cy="259045"/>
    <xdr:sp macro="" textlink="">
      <xdr:nvSpPr>
        <xdr:cNvPr id="457" name="n_4mainValue【認定こども園・幼稚園・保育所】&#10;有形固定資産減価償却率"/>
        <xdr:cNvSpPr txBox="1"/>
      </xdr:nvSpPr>
      <xdr:spPr>
        <a:xfrm>
          <a:off x="12611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6" name="【認定こども園・幼稚園・保育所】&#10;一人当たり面積平均値テキスト"/>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89" name="フローチャート: 判断 488"/>
        <xdr:cNvSpPr/>
      </xdr:nvSpPr>
      <xdr:spPr>
        <a:xfrm>
          <a:off x="20383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490" name="フローチャート: 判断 489"/>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491" name="フローチャート: 判断 490"/>
        <xdr:cNvSpPr/>
      </xdr:nvSpPr>
      <xdr:spPr>
        <a:xfrm>
          <a:off x="18605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50165</xdr:rowOff>
    </xdr:from>
    <xdr:to>
      <xdr:col>116</xdr:col>
      <xdr:colOff>114300</xdr:colOff>
      <xdr:row>41</xdr:row>
      <xdr:rowOff>151765</xdr:rowOff>
    </xdr:to>
    <xdr:sp macro="" textlink="">
      <xdr:nvSpPr>
        <xdr:cNvPr id="497" name="楕円 496"/>
        <xdr:cNvSpPr/>
      </xdr:nvSpPr>
      <xdr:spPr>
        <a:xfrm>
          <a:off x="22110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136542</xdr:rowOff>
    </xdr:from>
    <xdr:ext cx="469744" cy="259045"/>
    <xdr:sp macro="" textlink="">
      <xdr:nvSpPr>
        <xdr:cNvPr id="498" name="【認定こども園・幼稚園・保育所】&#10;一人当たり面積該当値テキスト"/>
        <xdr:cNvSpPr txBox="1"/>
      </xdr:nvSpPr>
      <xdr:spPr>
        <a:xfrm>
          <a:off x="22199600" y="699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99" name="楕円 498"/>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100965</xdr:rowOff>
    </xdr:from>
    <xdr:to>
      <xdr:col>116</xdr:col>
      <xdr:colOff>63500</xdr:colOff>
      <xdr:row>41</xdr:row>
      <xdr:rowOff>102870</xdr:rowOff>
    </xdr:to>
    <xdr:cxnSp macro="">
      <xdr:nvCxnSpPr>
        <xdr:cNvPr id="500" name="直線コネクタ 499"/>
        <xdr:cNvCxnSpPr/>
      </xdr:nvCxnSpPr>
      <xdr:spPr>
        <a:xfrm flipV="1">
          <a:off x="21323300" y="71304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50165</xdr:rowOff>
    </xdr:from>
    <xdr:to>
      <xdr:col>107</xdr:col>
      <xdr:colOff>101600</xdr:colOff>
      <xdr:row>41</xdr:row>
      <xdr:rowOff>151765</xdr:rowOff>
    </xdr:to>
    <xdr:sp macro="" textlink="">
      <xdr:nvSpPr>
        <xdr:cNvPr id="501" name="楕円 500"/>
        <xdr:cNvSpPr/>
      </xdr:nvSpPr>
      <xdr:spPr>
        <a:xfrm>
          <a:off x="20383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100965</xdr:rowOff>
    </xdr:from>
    <xdr:to>
      <xdr:col>111</xdr:col>
      <xdr:colOff>177800</xdr:colOff>
      <xdr:row>41</xdr:row>
      <xdr:rowOff>102870</xdr:rowOff>
    </xdr:to>
    <xdr:cxnSp macro="">
      <xdr:nvCxnSpPr>
        <xdr:cNvPr id="502" name="直線コネクタ 501"/>
        <xdr:cNvCxnSpPr/>
      </xdr:nvCxnSpPr>
      <xdr:spPr>
        <a:xfrm>
          <a:off x="20434300" y="71304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503" name="楕円 502"/>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100965</xdr:rowOff>
    </xdr:from>
    <xdr:to>
      <xdr:col>107</xdr:col>
      <xdr:colOff>50800</xdr:colOff>
      <xdr:row>41</xdr:row>
      <xdr:rowOff>102870</xdr:rowOff>
    </xdr:to>
    <xdr:cxnSp macro="">
      <xdr:nvCxnSpPr>
        <xdr:cNvPr id="504" name="直線コネクタ 503"/>
        <xdr:cNvCxnSpPr/>
      </xdr:nvCxnSpPr>
      <xdr:spPr>
        <a:xfrm flipV="1">
          <a:off x="19545300" y="71304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505" name="楕円 504"/>
        <xdr:cNvSpPr/>
      </xdr:nvSpPr>
      <xdr:spPr>
        <a:xfrm>
          <a:off x="18605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102870</xdr:rowOff>
    </xdr:to>
    <xdr:cxnSp macro="">
      <xdr:nvCxnSpPr>
        <xdr:cNvPr id="506" name="直線コネクタ 505"/>
        <xdr:cNvCxnSpPr/>
      </xdr:nvCxnSpPr>
      <xdr:spPr>
        <a:xfrm>
          <a:off x="18656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7" name="n_1ave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508" name="n_2aveValue【認定こども園・幼稚園・保育所】&#10;一人当たり面積"/>
        <xdr:cNvSpPr txBox="1"/>
      </xdr:nvSpPr>
      <xdr:spPr>
        <a:xfrm>
          <a:off x="20199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168292</xdr:rowOff>
    </xdr:from>
    <xdr:ext cx="469744" cy="259045"/>
    <xdr:sp macro="" textlink="">
      <xdr:nvSpPr>
        <xdr:cNvPr id="509" name="n_3aveValue【認定こども園・幼稚園・保育所】&#10;一人当たり面積"/>
        <xdr:cNvSpPr txBox="1"/>
      </xdr:nvSpPr>
      <xdr:spPr>
        <a:xfrm>
          <a:off x="19310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168292</xdr:rowOff>
    </xdr:from>
    <xdr:ext cx="469744" cy="259045"/>
    <xdr:sp macro="" textlink="">
      <xdr:nvSpPr>
        <xdr:cNvPr id="510" name="n_4aveValue【認定こども園・幼稚園・保育所】&#10;一人当たり面積"/>
        <xdr:cNvSpPr txBox="1"/>
      </xdr:nvSpPr>
      <xdr:spPr>
        <a:xfrm>
          <a:off x="18421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511" name="n_1mainValue【認定こども園・幼稚園・保育所】&#10;一人当たり面積"/>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142892</xdr:rowOff>
    </xdr:from>
    <xdr:ext cx="469744" cy="259045"/>
    <xdr:sp macro="" textlink="">
      <xdr:nvSpPr>
        <xdr:cNvPr id="512" name="n_2mainValue【認定こども園・幼稚園・保育所】&#10;一人当たり面積"/>
        <xdr:cNvSpPr txBox="1"/>
      </xdr:nvSpPr>
      <xdr:spPr>
        <a:xfrm>
          <a:off x="2019942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513" name="n_3mainValue【認定こども園・幼稚園・保育所】&#10;一人当たり面積"/>
        <xdr:cNvSpPr txBox="1"/>
      </xdr:nvSpPr>
      <xdr:spPr>
        <a:xfrm>
          <a:off x="19310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514" name="n_4mainValue【認定こども園・幼稚園・保育所】&#10;一人当たり面積"/>
        <xdr:cNvSpPr txBox="1"/>
      </xdr:nvSpPr>
      <xdr:spPr>
        <a:xfrm>
          <a:off x="18421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73025</xdr:rowOff>
    </xdr:from>
    <xdr:to>
      <xdr:col>76</xdr:col>
      <xdr:colOff>165100</xdr:colOff>
      <xdr:row>61</xdr:row>
      <xdr:rowOff>3175</xdr:rowOff>
    </xdr:to>
    <xdr:sp macro="" textlink="">
      <xdr:nvSpPr>
        <xdr:cNvPr id="547" name="フローチャート: 判断 546"/>
        <xdr:cNvSpPr/>
      </xdr:nvSpPr>
      <xdr:spPr>
        <a:xfrm>
          <a:off x="14541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97790</xdr:rowOff>
    </xdr:from>
    <xdr:to>
      <xdr:col>72</xdr:col>
      <xdr:colOff>38100</xdr:colOff>
      <xdr:row>61</xdr:row>
      <xdr:rowOff>27940</xdr:rowOff>
    </xdr:to>
    <xdr:sp macro="" textlink="">
      <xdr:nvSpPr>
        <xdr:cNvPr id="548" name="フローチャート: 判断 547"/>
        <xdr:cNvSpPr/>
      </xdr:nvSpPr>
      <xdr:spPr>
        <a:xfrm>
          <a:off x="13652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61595</xdr:rowOff>
    </xdr:from>
    <xdr:to>
      <xdr:col>67</xdr:col>
      <xdr:colOff>101600</xdr:colOff>
      <xdr:row>60</xdr:row>
      <xdr:rowOff>163195</xdr:rowOff>
    </xdr:to>
    <xdr:sp macro="" textlink="">
      <xdr:nvSpPr>
        <xdr:cNvPr id="549" name="フローチャート: 判断 548"/>
        <xdr:cNvSpPr/>
      </xdr:nvSpPr>
      <xdr:spPr>
        <a:xfrm>
          <a:off x="12763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55" name="楕円 554"/>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56" name="【学校施設】&#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95885</xdr:rowOff>
    </xdr:from>
    <xdr:to>
      <xdr:col>81</xdr:col>
      <xdr:colOff>101600</xdr:colOff>
      <xdr:row>62</xdr:row>
      <xdr:rowOff>26035</xdr:rowOff>
    </xdr:to>
    <xdr:sp macro="" textlink="">
      <xdr:nvSpPr>
        <xdr:cNvPr id="557" name="楕円 556"/>
        <xdr:cNvSpPr/>
      </xdr:nvSpPr>
      <xdr:spPr>
        <a:xfrm>
          <a:off x="1543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146685</xdr:rowOff>
    </xdr:from>
    <xdr:to>
      <xdr:col>85</xdr:col>
      <xdr:colOff>127000</xdr:colOff>
      <xdr:row>62</xdr:row>
      <xdr:rowOff>11430</xdr:rowOff>
    </xdr:to>
    <xdr:cxnSp macro="">
      <xdr:nvCxnSpPr>
        <xdr:cNvPr id="558" name="直線コネクタ 557"/>
        <xdr:cNvCxnSpPr/>
      </xdr:nvCxnSpPr>
      <xdr:spPr>
        <a:xfrm>
          <a:off x="15481300" y="106051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107315</xdr:rowOff>
    </xdr:from>
    <xdr:to>
      <xdr:col>76</xdr:col>
      <xdr:colOff>165100</xdr:colOff>
      <xdr:row>62</xdr:row>
      <xdr:rowOff>37465</xdr:rowOff>
    </xdr:to>
    <xdr:sp macro="" textlink="">
      <xdr:nvSpPr>
        <xdr:cNvPr id="559" name="楕円 558"/>
        <xdr:cNvSpPr/>
      </xdr:nvSpPr>
      <xdr:spPr>
        <a:xfrm>
          <a:off x="1454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146685</xdr:rowOff>
    </xdr:from>
    <xdr:to>
      <xdr:col>81</xdr:col>
      <xdr:colOff>50800</xdr:colOff>
      <xdr:row>61</xdr:row>
      <xdr:rowOff>158115</xdr:rowOff>
    </xdr:to>
    <xdr:cxnSp macro="">
      <xdr:nvCxnSpPr>
        <xdr:cNvPr id="560" name="直線コネクタ 559"/>
        <xdr:cNvCxnSpPr/>
      </xdr:nvCxnSpPr>
      <xdr:spPr>
        <a:xfrm flipV="1">
          <a:off x="14592300" y="106051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561" name="楕円 560"/>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158115</xdr:rowOff>
    </xdr:to>
    <xdr:cxnSp macro="">
      <xdr:nvCxnSpPr>
        <xdr:cNvPr id="562" name="直線コネクタ 561"/>
        <xdr:cNvCxnSpPr/>
      </xdr:nvCxnSpPr>
      <xdr:spPr>
        <a:xfrm>
          <a:off x="13703300" y="105841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563" name="楕円 562"/>
        <xdr:cNvSpPr/>
      </xdr:nvSpPr>
      <xdr:spPr>
        <a:xfrm>
          <a:off x="1276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61</xdr:row>
      <xdr:rowOff>125730</xdr:rowOff>
    </xdr:to>
    <xdr:cxnSp macro="">
      <xdr:nvCxnSpPr>
        <xdr:cNvPr id="564" name="直線コネクタ 563"/>
        <xdr:cNvCxnSpPr/>
      </xdr:nvCxnSpPr>
      <xdr:spPr>
        <a:xfrm>
          <a:off x="12814300" y="10547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19702</xdr:rowOff>
    </xdr:from>
    <xdr:ext cx="405111" cy="259045"/>
    <xdr:sp macro="" textlink="">
      <xdr:nvSpPr>
        <xdr:cNvPr id="566" name="n_2aveValue【学校施設】&#10;有形固定資産減価償却率"/>
        <xdr:cNvSpPr txBox="1"/>
      </xdr:nvSpPr>
      <xdr:spPr>
        <a:xfrm>
          <a:off x="14389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44467</xdr:rowOff>
    </xdr:from>
    <xdr:ext cx="405111" cy="259045"/>
    <xdr:sp macro="" textlink="">
      <xdr:nvSpPr>
        <xdr:cNvPr id="567" name="n_3aveValue【学校施設】&#10;有形固定資産減価償却率"/>
        <xdr:cNvSpPr txBox="1"/>
      </xdr:nvSpPr>
      <xdr:spPr>
        <a:xfrm>
          <a:off x="13500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8272</xdr:rowOff>
    </xdr:from>
    <xdr:ext cx="405111" cy="259045"/>
    <xdr:sp macro="" textlink="">
      <xdr:nvSpPr>
        <xdr:cNvPr id="568" name="n_4aveValue【学校施設】&#10;有形固定資産減価償却率"/>
        <xdr:cNvSpPr txBox="1"/>
      </xdr:nvSpPr>
      <xdr:spPr>
        <a:xfrm>
          <a:off x="12611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17162</xdr:rowOff>
    </xdr:from>
    <xdr:ext cx="405111" cy="259045"/>
    <xdr:sp macro="" textlink="">
      <xdr:nvSpPr>
        <xdr:cNvPr id="569" name="n_1mainValue【学校施設】&#10;有形固定資産減価償却率"/>
        <xdr:cNvSpPr txBox="1"/>
      </xdr:nvSpPr>
      <xdr:spPr>
        <a:xfrm>
          <a:off x="15266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28592</xdr:rowOff>
    </xdr:from>
    <xdr:ext cx="405111" cy="259045"/>
    <xdr:sp macro="" textlink="">
      <xdr:nvSpPr>
        <xdr:cNvPr id="570" name="n_2mainValue【学校施設】&#10;有形固定資産減価償却率"/>
        <xdr:cNvSpPr txBox="1"/>
      </xdr:nvSpPr>
      <xdr:spPr>
        <a:xfrm>
          <a:off x="14389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571" name="n_3mainValue【学校施設】&#10;有形固定資産減価償却率"/>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572" name="n_4mainValue【学校施設】&#10;有形固定資産減価償却率"/>
        <xdr:cNvSpPr txBox="1"/>
      </xdr:nvSpPr>
      <xdr:spPr>
        <a:xfrm>
          <a:off x="12611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602" name="【学校施設】&#10;一人当たり面積平均値テキスト"/>
        <xdr:cNvSpPr txBox="1"/>
      </xdr:nvSpPr>
      <xdr:spPr>
        <a:xfrm>
          <a:off x="22199600" y="1048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26924</xdr:rowOff>
    </xdr:from>
    <xdr:to>
      <xdr:col>107</xdr:col>
      <xdr:colOff>101600</xdr:colOff>
      <xdr:row>60</xdr:row>
      <xdr:rowOff>128524</xdr:rowOff>
    </xdr:to>
    <xdr:sp macro="" textlink="">
      <xdr:nvSpPr>
        <xdr:cNvPr id="605" name="フローチャート: 判断 604"/>
        <xdr:cNvSpPr/>
      </xdr:nvSpPr>
      <xdr:spPr>
        <a:xfrm>
          <a:off x="20383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121793</xdr:rowOff>
    </xdr:from>
    <xdr:to>
      <xdr:col>102</xdr:col>
      <xdr:colOff>165100</xdr:colOff>
      <xdr:row>61</xdr:row>
      <xdr:rowOff>51943</xdr:rowOff>
    </xdr:to>
    <xdr:sp macro="" textlink="">
      <xdr:nvSpPr>
        <xdr:cNvPr id="606" name="フローチャート: 判断 605"/>
        <xdr:cNvSpPr/>
      </xdr:nvSpPr>
      <xdr:spPr>
        <a:xfrm>
          <a:off x="19494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xdr:rowOff>
    </xdr:from>
    <xdr:to>
      <xdr:col>98</xdr:col>
      <xdr:colOff>38100</xdr:colOff>
      <xdr:row>61</xdr:row>
      <xdr:rowOff>102997</xdr:rowOff>
    </xdr:to>
    <xdr:sp macro="" textlink="">
      <xdr:nvSpPr>
        <xdr:cNvPr id="607" name="フローチャート: 判断 606"/>
        <xdr:cNvSpPr/>
      </xdr:nvSpPr>
      <xdr:spPr>
        <a:xfrm>
          <a:off x="18605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7493</xdr:rowOff>
    </xdr:from>
    <xdr:to>
      <xdr:col>116</xdr:col>
      <xdr:colOff>114300</xdr:colOff>
      <xdr:row>60</xdr:row>
      <xdr:rowOff>109093</xdr:rowOff>
    </xdr:to>
    <xdr:sp macro="" textlink="">
      <xdr:nvSpPr>
        <xdr:cNvPr id="613" name="楕円 612"/>
        <xdr:cNvSpPr/>
      </xdr:nvSpPr>
      <xdr:spPr>
        <a:xfrm>
          <a:off x="22110700" y="102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30370</xdr:rowOff>
    </xdr:from>
    <xdr:ext cx="469744" cy="259045"/>
    <xdr:sp macro="" textlink="">
      <xdr:nvSpPr>
        <xdr:cNvPr id="614" name="【学校施設】&#10;一人当たり面積該当値テキスト"/>
        <xdr:cNvSpPr txBox="1"/>
      </xdr:nvSpPr>
      <xdr:spPr>
        <a:xfrm>
          <a:off x="22199600" y="101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166751</xdr:rowOff>
    </xdr:from>
    <xdr:to>
      <xdr:col>112</xdr:col>
      <xdr:colOff>38100</xdr:colOff>
      <xdr:row>60</xdr:row>
      <xdr:rowOff>96901</xdr:rowOff>
    </xdr:to>
    <xdr:sp macro="" textlink="">
      <xdr:nvSpPr>
        <xdr:cNvPr id="615" name="楕円 614"/>
        <xdr:cNvSpPr/>
      </xdr:nvSpPr>
      <xdr:spPr>
        <a:xfrm>
          <a:off x="21272500" y="102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46101</xdr:rowOff>
    </xdr:from>
    <xdr:to>
      <xdr:col>116</xdr:col>
      <xdr:colOff>63500</xdr:colOff>
      <xdr:row>60</xdr:row>
      <xdr:rowOff>58293</xdr:rowOff>
    </xdr:to>
    <xdr:cxnSp macro="">
      <xdr:nvCxnSpPr>
        <xdr:cNvPr id="616" name="直線コネクタ 615"/>
        <xdr:cNvCxnSpPr/>
      </xdr:nvCxnSpPr>
      <xdr:spPr>
        <a:xfrm>
          <a:off x="21323300" y="10333101"/>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39878</xdr:rowOff>
    </xdr:from>
    <xdr:to>
      <xdr:col>107</xdr:col>
      <xdr:colOff>101600</xdr:colOff>
      <xdr:row>60</xdr:row>
      <xdr:rowOff>141478</xdr:rowOff>
    </xdr:to>
    <xdr:sp macro="" textlink="">
      <xdr:nvSpPr>
        <xdr:cNvPr id="617" name="楕円 616"/>
        <xdr:cNvSpPr/>
      </xdr:nvSpPr>
      <xdr:spPr>
        <a:xfrm>
          <a:off x="20383500" y="103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46101</xdr:rowOff>
    </xdr:from>
    <xdr:to>
      <xdr:col>111</xdr:col>
      <xdr:colOff>177800</xdr:colOff>
      <xdr:row>60</xdr:row>
      <xdr:rowOff>90678</xdr:rowOff>
    </xdr:to>
    <xdr:cxnSp macro="">
      <xdr:nvCxnSpPr>
        <xdr:cNvPr id="618" name="直線コネクタ 617"/>
        <xdr:cNvCxnSpPr/>
      </xdr:nvCxnSpPr>
      <xdr:spPr>
        <a:xfrm flipV="1">
          <a:off x="20434300" y="1033310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45212</xdr:rowOff>
    </xdr:from>
    <xdr:to>
      <xdr:col>102</xdr:col>
      <xdr:colOff>165100</xdr:colOff>
      <xdr:row>60</xdr:row>
      <xdr:rowOff>146812</xdr:rowOff>
    </xdr:to>
    <xdr:sp macro="" textlink="">
      <xdr:nvSpPr>
        <xdr:cNvPr id="619" name="楕円 618"/>
        <xdr:cNvSpPr/>
      </xdr:nvSpPr>
      <xdr:spPr>
        <a:xfrm>
          <a:off x="19494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90678</xdr:rowOff>
    </xdr:from>
    <xdr:to>
      <xdr:col>107</xdr:col>
      <xdr:colOff>50800</xdr:colOff>
      <xdr:row>60</xdr:row>
      <xdr:rowOff>96012</xdr:rowOff>
    </xdr:to>
    <xdr:cxnSp macro="">
      <xdr:nvCxnSpPr>
        <xdr:cNvPr id="620" name="直線コネクタ 619"/>
        <xdr:cNvCxnSpPr/>
      </xdr:nvCxnSpPr>
      <xdr:spPr>
        <a:xfrm flipV="1">
          <a:off x="19545300" y="1037767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48260</xdr:rowOff>
    </xdr:from>
    <xdr:to>
      <xdr:col>98</xdr:col>
      <xdr:colOff>38100</xdr:colOff>
      <xdr:row>60</xdr:row>
      <xdr:rowOff>149860</xdr:rowOff>
    </xdr:to>
    <xdr:sp macro="" textlink="">
      <xdr:nvSpPr>
        <xdr:cNvPr id="621" name="楕円 620"/>
        <xdr:cNvSpPr/>
      </xdr:nvSpPr>
      <xdr:spPr>
        <a:xfrm>
          <a:off x="18605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96012</xdr:rowOff>
    </xdr:from>
    <xdr:to>
      <xdr:col>102</xdr:col>
      <xdr:colOff>114300</xdr:colOff>
      <xdr:row>60</xdr:row>
      <xdr:rowOff>99060</xdr:rowOff>
    </xdr:to>
    <xdr:cxnSp macro="">
      <xdr:nvCxnSpPr>
        <xdr:cNvPr id="622" name="直線コネクタ 621"/>
        <xdr:cNvCxnSpPr/>
      </xdr:nvCxnSpPr>
      <xdr:spPr>
        <a:xfrm flipV="1">
          <a:off x="18656300" y="1038301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623" name="n_1aveValue【学校施設】&#10;一人当たり面積"/>
        <xdr:cNvSpPr txBox="1"/>
      </xdr:nvSpPr>
      <xdr:spPr>
        <a:xfrm>
          <a:off x="210757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624" name="n_2aveValue【学校施設】&#10;一人当たり面積"/>
        <xdr:cNvSpPr txBox="1"/>
      </xdr:nvSpPr>
      <xdr:spPr>
        <a:xfrm>
          <a:off x="20199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43070</xdr:rowOff>
    </xdr:from>
    <xdr:ext cx="469744" cy="259045"/>
    <xdr:sp macro="" textlink="">
      <xdr:nvSpPr>
        <xdr:cNvPr id="625" name="n_3aveValue【学校施設】&#10;一人当たり面積"/>
        <xdr:cNvSpPr txBox="1"/>
      </xdr:nvSpPr>
      <xdr:spPr>
        <a:xfrm>
          <a:off x="19310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94124</xdr:rowOff>
    </xdr:from>
    <xdr:ext cx="469744" cy="259045"/>
    <xdr:sp macro="" textlink="">
      <xdr:nvSpPr>
        <xdr:cNvPr id="626" name="n_4aveValue【学校施設】&#10;一人当たり面積"/>
        <xdr:cNvSpPr txBox="1"/>
      </xdr:nvSpPr>
      <xdr:spPr>
        <a:xfrm>
          <a:off x="18421427" y="105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113428</xdr:rowOff>
    </xdr:from>
    <xdr:ext cx="469744" cy="259045"/>
    <xdr:sp macro="" textlink="">
      <xdr:nvSpPr>
        <xdr:cNvPr id="627" name="n_1mainValue【学校施設】&#10;一人当たり面積"/>
        <xdr:cNvSpPr txBox="1"/>
      </xdr:nvSpPr>
      <xdr:spPr>
        <a:xfrm>
          <a:off x="21075727" y="100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132605</xdr:rowOff>
    </xdr:from>
    <xdr:ext cx="469744" cy="259045"/>
    <xdr:sp macro="" textlink="">
      <xdr:nvSpPr>
        <xdr:cNvPr id="628" name="n_2mainValue【学校施設】&#10;一人当たり面積"/>
        <xdr:cNvSpPr txBox="1"/>
      </xdr:nvSpPr>
      <xdr:spPr>
        <a:xfrm>
          <a:off x="20199427" y="104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163339</xdr:rowOff>
    </xdr:from>
    <xdr:ext cx="469744" cy="259045"/>
    <xdr:sp macro="" textlink="">
      <xdr:nvSpPr>
        <xdr:cNvPr id="629" name="n_3mainValue【学校施設】&#10;一人当たり面積"/>
        <xdr:cNvSpPr txBox="1"/>
      </xdr:nvSpPr>
      <xdr:spPr>
        <a:xfrm>
          <a:off x="19310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166387</xdr:rowOff>
    </xdr:from>
    <xdr:ext cx="469744" cy="259045"/>
    <xdr:sp macro="" textlink="">
      <xdr:nvSpPr>
        <xdr:cNvPr id="630" name="n_4mainValue【学校施設】&#10;一人当たり面積"/>
        <xdr:cNvSpPr txBox="1"/>
      </xdr:nvSpPr>
      <xdr:spPr>
        <a:xfrm>
          <a:off x="18421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本町の有形固定資産減価償却率は、保育所、橋りょう、学校施設、公営住宅で類似団体平均を上回っているが、その他の資産については平均を下回っている。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学校施設については、他市町より早い段階で統廃合を実施したことから類似団体平均を上回っている。今後は既存の施設の長寿命化を適切に実施していく予定である。</a:t>
          </a:r>
        </a:p>
        <a:p>
          <a:r>
            <a:rPr kumimoji="1" lang="ja-JP" altLang="en-US" sz="1300">
              <a:latin typeface="ＭＳ Ｐゴシック" panose="020B0600070205080204" pitchFamily="50" charset="-128"/>
              <a:ea typeface="ＭＳ Ｐゴシック" panose="020B0600070205080204" pitchFamily="50" charset="-128"/>
            </a:rPr>
            <a:t>橋りょうについては、点検を計画的に実施する。点検の結果、老朽化が進み改修が要する橋りょうについては計画的に長寿命化の更新工事を行う。</a:t>
          </a:r>
        </a:p>
        <a:p>
          <a:r>
            <a:rPr kumimoji="1" lang="ja-JP" altLang="en-US" sz="1300">
              <a:latin typeface="ＭＳ Ｐゴシック" panose="020B0600070205080204" pitchFamily="50" charset="-128"/>
              <a:ea typeface="ＭＳ Ｐゴシック" panose="020B0600070205080204" pitchFamily="50" charset="-128"/>
            </a:rPr>
            <a:t>保育所についても、運営に支障が生じないよう予防修繕に努め、安全な施設の利用を継続していく。</a:t>
          </a:r>
        </a:p>
        <a:p>
          <a:r>
            <a:rPr kumimoji="1" lang="ja-JP" altLang="en-US" sz="1300">
              <a:latin typeface="ＭＳ Ｐゴシック" panose="020B0600070205080204" pitchFamily="50" charset="-128"/>
              <a:ea typeface="ＭＳ Ｐゴシック" panose="020B0600070205080204" pitchFamily="50" charset="-128"/>
            </a:rPr>
            <a:t>その他施設についても「公共施設等総合管理計画」に基づき、老朽化度合いや利用需要を見極めながら、長期的な視点で施設の適正管理に努めていく。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15,549
15,389
70.16
15,634,965
14,852,027
583,191
5,124,055
6,650,396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xdr:cNvSpPr txBox="1"/>
      </xdr:nvSpPr>
      <xdr:spPr>
        <a:xfrm>
          <a:off x="4673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77651</xdr:rowOff>
    </xdr:from>
    <xdr:to>
      <xdr:col>15</xdr:col>
      <xdr:colOff>101600</xdr:colOff>
      <xdr:row>38</xdr:row>
      <xdr:rowOff>7801</xdr:rowOff>
    </xdr:to>
    <xdr:sp macro="" textlink="">
      <xdr:nvSpPr>
        <xdr:cNvPr id="66" name="フローチャート: 判断 65"/>
        <xdr:cNvSpPr/>
      </xdr:nvSpPr>
      <xdr:spPr>
        <a:xfrm>
          <a:off x="2857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25400</xdr:rowOff>
    </xdr:from>
    <xdr:to>
      <xdr:col>10</xdr:col>
      <xdr:colOff>165100</xdr:colOff>
      <xdr:row>37</xdr:row>
      <xdr:rowOff>127000</xdr:rowOff>
    </xdr:to>
    <xdr:sp macro="" textlink="">
      <xdr:nvSpPr>
        <xdr:cNvPr id="67" name="フローチャート: 判断 66"/>
        <xdr:cNvSpPr/>
      </xdr:nvSpPr>
      <xdr:spPr>
        <a:xfrm>
          <a:off x="196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4" name="楕円 73"/>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5" name="【図書館】&#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6" name="楕円 75"/>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117022</xdr:rowOff>
    </xdr:to>
    <xdr:cxnSp macro="">
      <xdr:nvCxnSpPr>
        <xdr:cNvPr id="77" name="直線コネクタ 76"/>
        <xdr:cNvCxnSpPr/>
      </xdr:nvCxnSpPr>
      <xdr:spPr>
        <a:xfrm>
          <a:off x="3797300" y="60851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8" name="楕円 77"/>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84364</xdr:rowOff>
    </xdr:to>
    <xdr:cxnSp macro="">
      <xdr:nvCxnSpPr>
        <xdr:cNvPr id="79" name="直線コネクタ 78"/>
        <xdr:cNvCxnSpPr/>
      </xdr:nvCxnSpPr>
      <xdr:spPr>
        <a:xfrm>
          <a:off x="2908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51707</xdr:rowOff>
    </xdr:to>
    <xdr:cxnSp macro="">
      <xdr:nvCxnSpPr>
        <xdr:cNvPr id="81" name="直線コネクタ 80"/>
        <xdr:cNvCxnSpPr/>
      </xdr:nvCxnSpPr>
      <xdr:spPr>
        <a:xfrm>
          <a:off x="2019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107043</xdr:rowOff>
    </xdr:from>
    <xdr:to>
      <xdr:col>6</xdr:col>
      <xdr:colOff>38100</xdr:colOff>
      <xdr:row>35</xdr:row>
      <xdr:rowOff>37193</xdr:rowOff>
    </xdr:to>
    <xdr:sp macro="" textlink="">
      <xdr:nvSpPr>
        <xdr:cNvPr id="82" name="楕円 81"/>
        <xdr:cNvSpPr/>
      </xdr:nvSpPr>
      <xdr:spPr>
        <a:xfrm>
          <a:off x="1079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157843</xdr:rowOff>
    </xdr:from>
    <xdr:to>
      <xdr:col>10</xdr:col>
      <xdr:colOff>114300</xdr:colOff>
      <xdr:row>35</xdr:row>
      <xdr:rowOff>19050</xdr:rowOff>
    </xdr:to>
    <xdr:cxnSp macro="">
      <xdr:nvCxnSpPr>
        <xdr:cNvPr id="83" name="直線コネクタ 82"/>
        <xdr:cNvCxnSpPr/>
      </xdr:nvCxnSpPr>
      <xdr:spPr>
        <a:xfrm>
          <a:off x="1130300" y="598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4" name="n_1aveValue【図書館】&#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170378</xdr:rowOff>
    </xdr:from>
    <xdr:ext cx="405111" cy="259045"/>
    <xdr:sp macro="" textlink="">
      <xdr:nvSpPr>
        <xdr:cNvPr id="85" name="n_2aveValue【図書館】&#10;有形固定資産減価償却率"/>
        <xdr:cNvSpPr txBox="1"/>
      </xdr:nvSpPr>
      <xdr:spPr>
        <a:xfrm>
          <a:off x="2705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86" name="n_3aveValue【図書館】&#10;有形固定資産減価償却率"/>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88"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9" name="n_2mainValue【図書館】&#10;有形固定資産減価償却率"/>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90" name="n_3mainValue【図書館】&#10;有形固定資産減価償却率"/>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53720</xdr:rowOff>
    </xdr:from>
    <xdr:ext cx="405111" cy="259045"/>
    <xdr:sp macro="" textlink="">
      <xdr:nvSpPr>
        <xdr:cNvPr id="91" name="n_4mainValue【図書館】&#10;有形固定資産減価償却率"/>
        <xdr:cNvSpPr txBox="1"/>
      </xdr:nvSpPr>
      <xdr:spPr>
        <a:xfrm>
          <a:off x="927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1" name="フローチャート: 判断 120"/>
        <xdr:cNvSpPr/>
      </xdr:nvSpPr>
      <xdr:spPr>
        <a:xfrm>
          <a:off x="8699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4826</xdr:rowOff>
    </xdr:from>
    <xdr:to>
      <xdr:col>41</xdr:col>
      <xdr:colOff>101600</xdr:colOff>
      <xdr:row>39</xdr:row>
      <xdr:rowOff>106426</xdr:rowOff>
    </xdr:to>
    <xdr:sp macro="" textlink="">
      <xdr:nvSpPr>
        <xdr:cNvPr id="122" name="フローチャート: 判断 121"/>
        <xdr:cNvSpPr/>
      </xdr:nvSpPr>
      <xdr:spPr>
        <a:xfrm>
          <a:off x="7810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18542</xdr:rowOff>
    </xdr:from>
    <xdr:to>
      <xdr:col>36</xdr:col>
      <xdr:colOff>165100</xdr:colOff>
      <xdr:row>39</xdr:row>
      <xdr:rowOff>120142</xdr:rowOff>
    </xdr:to>
    <xdr:sp macro="" textlink="">
      <xdr:nvSpPr>
        <xdr:cNvPr id="123" name="フローチャート: 判断 122"/>
        <xdr:cNvSpPr/>
      </xdr:nvSpPr>
      <xdr:spPr>
        <a:xfrm>
          <a:off x="6921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9" name="楕円 128"/>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0" name="【図書館】&#10;一人当たり面積該当値テキスト"/>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75692</xdr:rowOff>
    </xdr:from>
    <xdr:to>
      <xdr:col>50</xdr:col>
      <xdr:colOff>165100</xdr:colOff>
      <xdr:row>37</xdr:row>
      <xdr:rowOff>5842</xdr:rowOff>
    </xdr:to>
    <xdr:sp macro="" textlink="">
      <xdr:nvSpPr>
        <xdr:cNvPr id="131" name="楕円 130"/>
        <xdr:cNvSpPr/>
      </xdr:nvSpPr>
      <xdr:spPr>
        <a:xfrm>
          <a:off x="9588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126492</xdr:rowOff>
    </xdr:to>
    <xdr:cxnSp macro="">
      <xdr:nvCxnSpPr>
        <xdr:cNvPr id="132" name="直線コネクタ 131"/>
        <xdr:cNvCxnSpPr/>
      </xdr:nvCxnSpPr>
      <xdr:spPr>
        <a:xfrm flipV="1">
          <a:off x="9639300" y="629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126492</xdr:rowOff>
    </xdr:to>
    <xdr:cxnSp macro="">
      <xdr:nvCxnSpPr>
        <xdr:cNvPr id="134" name="直線コネクタ 133"/>
        <xdr:cNvCxnSpPr/>
      </xdr:nvCxnSpPr>
      <xdr:spPr>
        <a:xfrm>
          <a:off x="8750300" y="6294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75692</xdr:rowOff>
    </xdr:from>
    <xdr:to>
      <xdr:col>41</xdr:col>
      <xdr:colOff>101600</xdr:colOff>
      <xdr:row>37</xdr:row>
      <xdr:rowOff>5842</xdr:rowOff>
    </xdr:to>
    <xdr:sp macro="" textlink="">
      <xdr:nvSpPr>
        <xdr:cNvPr id="135" name="楕円 134"/>
        <xdr:cNvSpPr/>
      </xdr:nvSpPr>
      <xdr:spPr>
        <a:xfrm>
          <a:off x="7810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126492</xdr:rowOff>
    </xdr:to>
    <xdr:cxnSp macro="">
      <xdr:nvCxnSpPr>
        <xdr:cNvPr id="136" name="直線コネクタ 135"/>
        <xdr:cNvCxnSpPr/>
      </xdr:nvCxnSpPr>
      <xdr:spPr>
        <a:xfrm flipV="1">
          <a:off x="7861300" y="6294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80264</xdr:rowOff>
    </xdr:from>
    <xdr:to>
      <xdr:col>36</xdr:col>
      <xdr:colOff>165100</xdr:colOff>
      <xdr:row>37</xdr:row>
      <xdr:rowOff>10414</xdr:rowOff>
    </xdr:to>
    <xdr:sp macro="" textlink="">
      <xdr:nvSpPr>
        <xdr:cNvPr id="137" name="楕円 136"/>
        <xdr:cNvSpPr/>
      </xdr:nvSpPr>
      <xdr:spPr>
        <a:xfrm>
          <a:off x="6921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126492</xdr:rowOff>
    </xdr:from>
    <xdr:to>
      <xdr:col>41</xdr:col>
      <xdr:colOff>50800</xdr:colOff>
      <xdr:row>36</xdr:row>
      <xdr:rowOff>131064</xdr:rowOff>
    </xdr:to>
    <xdr:cxnSp macro="">
      <xdr:nvCxnSpPr>
        <xdr:cNvPr id="138" name="直線コネクタ 137"/>
        <xdr:cNvCxnSpPr/>
      </xdr:nvCxnSpPr>
      <xdr:spPr>
        <a:xfrm flipV="1">
          <a:off x="6972300" y="6298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47261</xdr:rowOff>
    </xdr:from>
    <xdr:ext cx="469744" cy="259045"/>
    <xdr:sp macro="" textlink="">
      <xdr:nvSpPr>
        <xdr:cNvPr id="140" name="n_2aveValue【図書館】&#10;一人当たり面積"/>
        <xdr:cNvSpPr txBox="1"/>
      </xdr:nvSpPr>
      <xdr:spPr>
        <a:xfrm>
          <a:off x="8515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97553</xdr:rowOff>
    </xdr:from>
    <xdr:ext cx="469744" cy="259045"/>
    <xdr:sp macro="" textlink="">
      <xdr:nvSpPr>
        <xdr:cNvPr id="141" name="n_3aveValue【図書館】&#10;一人当たり面積"/>
        <xdr:cNvSpPr txBox="1"/>
      </xdr:nvSpPr>
      <xdr:spPr>
        <a:xfrm>
          <a:off x="7626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111269</xdr:rowOff>
    </xdr:from>
    <xdr:ext cx="469744" cy="259045"/>
    <xdr:sp macro="" textlink="">
      <xdr:nvSpPr>
        <xdr:cNvPr id="142" name="n_4aveValue【図書館】&#10;一人当たり面積"/>
        <xdr:cNvSpPr txBox="1"/>
      </xdr:nvSpPr>
      <xdr:spPr>
        <a:xfrm>
          <a:off x="6737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22369</xdr:rowOff>
    </xdr:from>
    <xdr:ext cx="469744" cy="259045"/>
    <xdr:sp macro="" textlink="">
      <xdr:nvSpPr>
        <xdr:cNvPr id="143" name="n_1mainValue【図書館】&#10;一人当たり面積"/>
        <xdr:cNvSpPr txBox="1"/>
      </xdr:nvSpPr>
      <xdr:spPr>
        <a:xfrm>
          <a:off x="93917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22369</xdr:rowOff>
    </xdr:from>
    <xdr:ext cx="469744" cy="259045"/>
    <xdr:sp macro="" textlink="">
      <xdr:nvSpPr>
        <xdr:cNvPr id="145" name="n_3mainValue【図書館】&#10;一人当たり面積"/>
        <xdr:cNvSpPr txBox="1"/>
      </xdr:nvSpPr>
      <xdr:spPr>
        <a:xfrm>
          <a:off x="7626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26941</xdr:rowOff>
    </xdr:from>
    <xdr:ext cx="469744" cy="259045"/>
    <xdr:sp macro="" textlink="">
      <xdr:nvSpPr>
        <xdr:cNvPr id="146" name="n_4mainValue【図書館】&#10;一人当たり面積"/>
        <xdr:cNvSpPr txBox="1"/>
      </xdr:nvSpPr>
      <xdr:spPr>
        <a:xfrm>
          <a:off x="6737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179" name="フローチャート: 判断 178"/>
        <xdr:cNvSpPr/>
      </xdr:nvSpPr>
      <xdr:spPr>
        <a:xfrm>
          <a:off x="2857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80" name="フローチャート: 判断 17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1" name="フローチャート: 判断 180"/>
        <xdr:cNvSpPr/>
      </xdr:nvSpPr>
      <xdr:spPr>
        <a:xfrm>
          <a:off x="1079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84455</xdr:rowOff>
    </xdr:from>
    <xdr:to>
      <xdr:col>24</xdr:col>
      <xdr:colOff>114300</xdr:colOff>
      <xdr:row>62</xdr:row>
      <xdr:rowOff>14605</xdr:rowOff>
    </xdr:to>
    <xdr:sp macro="" textlink="">
      <xdr:nvSpPr>
        <xdr:cNvPr id="187" name="楕円 186"/>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62882</xdr:rowOff>
    </xdr:from>
    <xdr:ext cx="405111" cy="259045"/>
    <xdr:sp macro="" textlink="">
      <xdr:nvSpPr>
        <xdr:cNvPr id="188" name="【体育館・プール】&#10;有形固定資産減価償却率該当値テキスト"/>
        <xdr:cNvSpPr txBox="1"/>
      </xdr:nvSpPr>
      <xdr:spPr>
        <a:xfrm>
          <a:off x="4673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189" name="楕円 188"/>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61</xdr:row>
      <xdr:rowOff>135255</xdr:rowOff>
    </xdr:to>
    <xdr:cxnSp macro="">
      <xdr:nvCxnSpPr>
        <xdr:cNvPr id="190" name="直線コネクタ 189"/>
        <xdr:cNvCxnSpPr/>
      </xdr:nvCxnSpPr>
      <xdr:spPr>
        <a:xfrm>
          <a:off x="3797300" y="105784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1" name="楕円 190"/>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120015</xdr:rowOff>
    </xdr:to>
    <xdr:cxnSp macro="">
      <xdr:nvCxnSpPr>
        <xdr:cNvPr id="192" name="直線コネクタ 191"/>
        <xdr:cNvCxnSpPr/>
      </xdr:nvCxnSpPr>
      <xdr:spPr>
        <a:xfrm>
          <a:off x="2908300" y="105156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93" name="楕円 192"/>
        <xdr:cNvSpPr/>
      </xdr:nvSpPr>
      <xdr:spPr>
        <a:xfrm>
          <a:off x="196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17145</xdr:rowOff>
    </xdr:from>
    <xdr:to>
      <xdr:col>15</xdr:col>
      <xdr:colOff>50800</xdr:colOff>
      <xdr:row>61</xdr:row>
      <xdr:rowOff>57150</xdr:rowOff>
    </xdr:to>
    <xdr:cxnSp macro="">
      <xdr:nvCxnSpPr>
        <xdr:cNvPr id="194" name="直線コネクタ 193"/>
        <xdr:cNvCxnSpPr/>
      </xdr:nvCxnSpPr>
      <xdr:spPr>
        <a:xfrm>
          <a:off x="2019300" y="10475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5" name="楕円 194"/>
        <xdr:cNvSpPr/>
      </xdr:nvSpPr>
      <xdr:spPr>
        <a:xfrm>
          <a:off x="1079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135255</xdr:rowOff>
    </xdr:from>
    <xdr:to>
      <xdr:col>10</xdr:col>
      <xdr:colOff>114300</xdr:colOff>
      <xdr:row>61</xdr:row>
      <xdr:rowOff>17145</xdr:rowOff>
    </xdr:to>
    <xdr:cxnSp macro="">
      <xdr:nvCxnSpPr>
        <xdr:cNvPr id="196" name="直線コネクタ 195"/>
        <xdr:cNvCxnSpPr/>
      </xdr:nvCxnSpPr>
      <xdr:spPr>
        <a:xfrm>
          <a:off x="1130300" y="104222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98" name="n_2aveValue【体育館・プー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99" name="n_3aveValue【体育館・プー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200" name="n_4aveValue【体育館・プール】&#10;有形固定資産減価償却率"/>
        <xdr:cNvSpPr txBox="1"/>
      </xdr:nvSpPr>
      <xdr:spPr>
        <a:xfrm>
          <a:off x="927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161942</xdr:rowOff>
    </xdr:from>
    <xdr:ext cx="405111" cy="259045"/>
    <xdr:sp macro="" textlink="">
      <xdr:nvSpPr>
        <xdr:cNvPr id="201" name="n_1mainValue【体育館・プール】&#10;有形固定資産減価償却率"/>
        <xdr:cNvSpPr txBox="1"/>
      </xdr:nvSpPr>
      <xdr:spPr>
        <a:xfrm>
          <a:off x="3582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124477</xdr:rowOff>
    </xdr:from>
    <xdr:ext cx="405111" cy="259045"/>
    <xdr:sp macro="" textlink="">
      <xdr:nvSpPr>
        <xdr:cNvPr id="202" name="n_2mainValue【体育館・プール】&#10;有形固定資産減価償却率"/>
        <xdr:cNvSpPr txBox="1"/>
      </xdr:nvSpPr>
      <xdr:spPr>
        <a:xfrm>
          <a:off x="2705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203" name="n_3mainValue【体育館・プール】&#10;有形固定資産減価償却率"/>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5732</xdr:rowOff>
    </xdr:from>
    <xdr:ext cx="405111" cy="259045"/>
    <xdr:sp macro="" textlink="">
      <xdr:nvSpPr>
        <xdr:cNvPr id="204" name="n_4mainValue【体育館・プール】&#10;有形固定資産減価償却率"/>
        <xdr:cNvSpPr txBox="1"/>
      </xdr:nvSpPr>
      <xdr:spPr>
        <a:xfrm>
          <a:off x="927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127508</xdr:rowOff>
    </xdr:from>
    <xdr:to>
      <xdr:col>46</xdr:col>
      <xdr:colOff>38100</xdr:colOff>
      <xdr:row>62</xdr:row>
      <xdr:rowOff>57658</xdr:rowOff>
    </xdr:to>
    <xdr:sp macro="" textlink="">
      <xdr:nvSpPr>
        <xdr:cNvPr id="236" name="フローチャート: 判断 235"/>
        <xdr:cNvSpPr/>
      </xdr:nvSpPr>
      <xdr:spPr>
        <a:xfrm>
          <a:off x="8699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127508</xdr:rowOff>
    </xdr:from>
    <xdr:to>
      <xdr:col>41</xdr:col>
      <xdr:colOff>101600</xdr:colOff>
      <xdr:row>62</xdr:row>
      <xdr:rowOff>57658</xdr:rowOff>
    </xdr:to>
    <xdr:sp macro="" textlink="">
      <xdr:nvSpPr>
        <xdr:cNvPr id="237" name="フローチャート: 判断 236"/>
        <xdr:cNvSpPr/>
      </xdr:nvSpPr>
      <xdr:spPr>
        <a:xfrm>
          <a:off x="7810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135128</xdr:rowOff>
    </xdr:from>
    <xdr:to>
      <xdr:col>36</xdr:col>
      <xdr:colOff>165100</xdr:colOff>
      <xdr:row>62</xdr:row>
      <xdr:rowOff>65278</xdr:rowOff>
    </xdr:to>
    <xdr:sp macro="" textlink="">
      <xdr:nvSpPr>
        <xdr:cNvPr id="238" name="フローチャート: 判断 237"/>
        <xdr:cNvSpPr/>
      </xdr:nvSpPr>
      <xdr:spPr>
        <a:xfrm>
          <a:off x="6921500" y="1059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85598</xdr:rowOff>
    </xdr:from>
    <xdr:to>
      <xdr:col>55</xdr:col>
      <xdr:colOff>50800</xdr:colOff>
      <xdr:row>63</xdr:row>
      <xdr:rowOff>15748</xdr:rowOff>
    </xdr:to>
    <xdr:sp macro="" textlink="">
      <xdr:nvSpPr>
        <xdr:cNvPr id="244" name="楕円 243"/>
        <xdr:cNvSpPr/>
      </xdr:nvSpPr>
      <xdr:spPr>
        <a:xfrm>
          <a:off x="104267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64025</xdr:rowOff>
    </xdr:from>
    <xdr:ext cx="469744" cy="259045"/>
    <xdr:sp macro="" textlink="">
      <xdr:nvSpPr>
        <xdr:cNvPr id="245" name="【体育館・プール】&#10;一人当たり面積該当値テキスト"/>
        <xdr:cNvSpPr txBox="1"/>
      </xdr:nvSpPr>
      <xdr:spPr>
        <a:xfrm>
          <a:off x="10515600" y="106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46" name="楕円 245"/>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136398</xdr:rowOff>
    </xdr:to>
    <xdr:cxnSp macro="">
      <xdr:nvCxnSpPr>
        <xdr:cNvPr id="247" name="直線コネクタ 246"/>
        <xdr:cNvCxnSpPr/>
      </xdr:nvCxnSpPr>
      <xdr:spPr>
        <a:xfrm>
          <a:off x="9639300" y="1070229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20828</xdr:rowOff>
    </xdr:from>
    <xdr:to>
      <xdr:col>46</xdr:col>
      <xdr:colOff>38100</xdr:colOff>
      <xdr:row>62</xdr:row>
      <xdr:rowOff>122428</xdr:rowOff>
    </xdr:to>
    <xdr:sp macro="" textlink="">
      <xdr:nvSpPr>
        <xdr:cNvPr id="248" name="楕円 247"/>
        <xdr:cNvSpPr/>
      </xdr:nvSpPr>
      <xdr:spPr>
        <a:xfrm>
          <a:off x="8699500" y="106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71628</xdr:rowOff>
    </xdr:from>
    <xdr:to>
      <xdr:col>50</xdr:col>
      <xdr:colOff>114300</xdr:colOff>
      <xdr:row>62</xdr:row>
      <xdr:rowOff>72390</xdr:rowOff>
    </xdr:to>
    <xdr:cxnSp macro="">
      <xdr:nvCxnSpPr>
        <xdr:cNvPr id="249" name="直線コネクタ 248"/>
        <xdr:cNvCxnSpPr/>
      </xdr:nvCxnSpPr>
      <xdr:spPr>
        <a:xfrm>
          <a:off x="8750300" y="107015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22352</xdr:rowOff>
    </xdr:from>
    <xdr:to>
      <xdr:col>41</xdr:col>
      <xdr:colOff>101600</xdr:colOff>
      <xdr:row>62</xdr:row>
      <xdr:rowOff>123952</xdr:rowOff>
    </xdr:to>
    <xdr:sp macro="" textlink="">
      <xdr:nvSpPr>
        <xdr:cNvPr id="250" name="楕円 249"/>
        <xdr:cNvSpPr/>
      </xdr:nvSpPr>
      <xdr:spPr>
        <a:xfrm>
          <a:off x="7810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71628</xdr:rowOff>
    </xdr:from>
    <xdr:to>
      <xdr:col>45</xdr:col>
      <xdr:colOff>177800</xdr:colOff>
      <xdr:row>62</xdr:row>
      <xdr:rowOff>73152</xdr:rowOff>
    </xdr:to>
    <xdr:cxnSp macro="">
      <xdr:nvCxnSpPr>
        <xdr:cNvPr id="251" name="直線コネクタ 250"/>
        <xdr:cNvCxnSpPr/>
      </xdr:nvCxnSpPr>
      <xdr:spPr>
        <a:xfrm flipV="1">
          <a:off x="7861300" y="107015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23114</xdr:rowOff>
    </xdr:from>
    <xdr:to>
      <xdr:col>36</xdr:col>
      <xdr:colOff>165100</xdr:colOff>
      <xdr:row>62</xdr:row>
      <xdr:rowOff>124714</xdr:rowOff>
    </xdr:to>
    <xdr:sp macro="" textlink="">
      <xdr:nvSpPr>
        <xdr:cNvPr id="252" name="楕円 251"/>
        <xdr:cNvSpPr/>
      </xdr:nvSpPr>
      <xdr:spPr>
        <a:xfrm>
          <a:off x="6921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73152</xdr:rowOff>
    </xdr:from>
    <xdr:to>
      <xdr:col>41</xdr:col>
      <xdr:colOff>50800</xdr:colOff>
      <xdr:row>62</xdr:row>
      <xdr:rowOff>73914</xdr:rowOff>
    </xdr:to>
    <xdr:cxnSp macro="">
      <xdr:nvCxnSpPr>
        <xdr:cNvPr id="253" name="直線コネクタ 252"/>
        <xdr:cNvCxnSpPr/>
      </xdr:nvCxnSpPr>
      <xdr:spPr>
        <a:xfrm flipV="1">
          <a:off x="6972300" y="1070305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162323</xdr:rowOff>
    </xdr:from>
    <xdr:ext cx="469744" cy="259045"/>
    <xdr:sp macro="" textlink="">
      <xdr:nvSpPr>
        <xdr:cNvPr id="254" name="n_1aveValue【体育館・プール】&#10;一人当たり面積"/>
        <xdr:cNvSpPr txBox="1"/>
      </xdr:nvSpPr>
      <xdr:spPr>
        <a:xfrm>
          <a:off x="93917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74185</xdr:rowOff>
    </xdr:from>
    <xdr:ext cx="469744" cy="259045"/>
    <xdr:sp macro="" textlink="">
      <xdr:nvSpPr>
        <xdr:cNvPr id="255" name="n_2aveValue【体育館・プール】&#10;一人当たり面積"/>
        <xdr:cNvSpPr txBox="1"/>
      </xdr:nvSpPr>
      <xdr:spPr>
        <a:xfrm>
          <a:off x="8515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74185</xdr:rowOff>
    </xdr:from>
    <xdr:ext cx="469744" cy="259045"/>
    <xdr:sp macro="" textlink="">
      <xdr:nvSpPr>
        <xdr:cNvPr id="256" name="n_3aveValue【体育館・プール】&#10;一人当たり面積"/>
        <xdr:cNvSpPr txBox="1"/>
      </xdr:nvSpPr>
      <xdr:spPr>
        <a:xfrm>
          <a:off x="7626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81805</xdr:rowOff>
    </xdr:from>
    <xdr:ext cx="469744" cy="259045"/>
    <xdr:sp macro="" textlink="">
      <xdr:nvSpPr>
        <xdr:cNvPr id="257" name="n_4aveValue【体育館・プール】&#10;一人当たり面積"/>
        <xdr:cNvSpPr txBox="1"/>
      </xdr:nvSpPr>
      <xdr:spPr>
        <a:xfrm>
          <a:off x="6737427" y="103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139717</xdr:rowOff>
    </xdr:from>
    <xdr:ext cx="469744" cy="259045"/>
    <xdr:sp macro="" textlink="">
      <xdr:nvSpPr>
        <xdr:cNvPr id="258" name="n_1mainValue【体育館・プール】&#10;一人当たり面積"/>
        <xdr:cNvSpPr txBox="1"/>
      </xdr:nvSpPr>
      <xdr:spPr>
        <a:xfrm>
          <a:off x="9391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113555</xdr:rowOff>
    </xdr:from>
    <xdr:ext cx="469744" cy="259045"/>
    <xdr:sp macro="" textlink="">
      <xdr:nvSpPr>
        <xdr:cNvPr id="259" name="n_2mainValue【体育館・プール】&#10;一人当たり面積"/>
        <xdr:cNvSpPr txBox="1"/>
      </xdr:nvSpPr>
      <xdr:spPr>
        <a:xfrm>
          <a:off x="8515427"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115079</xdr:rowOff>
    </xdr:from>
    <xdr:ext cx="469744" cy="259045"/>
    <xdr:sp macro="" textlink="">
      <xdr:nvSpPr>
        <xdr:cNvPr id="260" name="n_3mainValue【体育館・プール】&#10;一人当たり面積"/>
        <xdr:cNvSpPr txBox="1"/>
      </xdr:nvSpPr>
      <xdr:spPr>
        <a:xfrm>
          <a:off x="7626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115841</xdr:rowOff>
    </xdr:from>
    <xdr:ext cx="469744" cy="259045"/>
    <xdr:sp macro="" textlink="">
      <xdr:nvSpPr>
        <xdr:cNvPr id="261" name="n_4mainValue【体育館・プール】&#10;一人当たり面積"/>
        <xdr:cNvSpPr txBox="1"/>
      </xdr:nvSpPr>
      <xdr:spPr>
        <a:xfrm>
          <a:off x="6737427" y="107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302" name="直線コネクタ 301"/>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305" name="【市民会館】&#10;有形固定資産減価償却率最大値テキスト"/>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306" name="直線コネクタ 305"/>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7"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09" name="フローチャート: 判断 308"/>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10" name="フローチャート: 判断 309"/>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311" name="フローチャート: 判断 310"/>
        <xdr:cNvSpPr/>
      </xdr:nvSpPr>
      <xdr:spPr>
        <a:xfrm>
          <a:off x="1968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103505</xdr:rowOff>
    </xdr:from>
    <xdr:to>
      <xdr:col>6</xdr:col>
      <xdr:colOff>38100</xdr:colOff>
      <xdr:row>104</xdr:row>
      <xdr:rowOff>33655</xdr:rowOff>
    </xdr:to>
    <xdr:sp macro="" textlink="">
      <xdr:nvSpPr>
        <xdr:cNvPr id="312" name="フローチャート: 判断 311"/>
        <xdr:cNvSpPr/>
      </xdr:nvSpPr>
      <xdr:spPr>
        <a:xfrm>
          <a:off x="1079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18" name="楕円 317"/>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319" name="【市民会館】&#10;有形固定資産減価償却率該当値テキスト"/>
        <xdr:cNvSpPr txBox="1"/>
      </xdr:nvSpPr>
      <xdr:spPr>
        <a:xfrm>
          <a:off x="4673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135889</xdr:rowOff>
    </xdr:from>
    <xdr:to>
      <xdr:col>20</xdr:col>
      <xdr:colOff>38100</xdr:colOff>
      <xdr:row>105</xdr:row>
      <xdr:rowOff>66039</xdr:rowOff>
    </xdr:to>
    <xdr:sp macro="" textlink="">
      <xdr:nvSpPr>
        <xdr:cNvPr id="320" name="楕円 319"/>
        <xdr:cNvSpPr/>
      </xdr:nvSpPr>
      <xdr:spPr>
        <a:xfrm>
          <a:off x="3746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15239</xdr:rowOff>
    </xdr:from>
    <xdr:to>
      <xdr:col>24</xdr:col>
      <xdr:colOff>63500</xdr:colOff>
      <xdr:row>105</xdr:row>
      <xdr:rowOff>59055</xdr:rowOff>
    </xdr:to>
    <xdr:cxnSp macro="">
      <xdr:nvCxnSpPr>
        <xdr:cNvPr id="321" name="直線コネクタ 320"/>
        <xdr:cNvCxnSpPr/>
      </xdr:nvCxnSpPr>
      <xdr:spPr>
        <a:xfrm>
          <a:off x="3797300" y="180174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27305</xdr:rowOff>
    </xdr:from>
    <xdr:to>
      <xdr:col>15</xdr:col>
      <xdr:colOff>101600</xdr:colOff>
      <xdr:row>105</xdr:row>
      <xdr:rowOff>128905</xdr:rowOff>
    </xdr:to>
    <xdr:sp macro="" textlink="">
      <xdr:nvSpPr>
        <xdr:cNvPr id="322" name="楕円 321"/>
        <xdr:cNvSpPr/>
      </xdr:nvSpPr>
      <xdr:spPr>
        <a:xfrm>
          <a:off x="2857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15239</xdr:rowOff>
    </xdr:from>
    <xdr:to>
      <xdr:col>19</xdr:col>
      <xdr:colOff>177800</xdr:colOff>
      <xdr:row>105</xdr:row>
      <xdr:rowOff>78105</xdr:rowOff>
    </xdr:to>
    <xdr:cxnSp macro="">
      <xdr:nvCxnSpPr>
        <xdr:cNvPr id="323" name="直線コネクタ 322"/>
        <xdr:cNvCxnSpPr/>
      </xdr:nvCxnSpPr>
      <xdr:spPr>
        <a:xfrm flipV="1">
          <a:off x="2908300" y="180174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149225</xdr:rowOff>
    </xdr:from>
    <xdr:to>
      <xdr:col>10</xdr:col>
      <xdr:colOff>165100</xdr:colOff>
      <xdr:row>105</xdr:row>
      <xdr:rowOff>79375</xdr:rowOff>
    </xdr:to>
    <xdr:sp macro="" textlink="">
      <xdr:nvSpPr>
        <xdr:cNvPr id="324" name="楕円 323"/>
        <xdr:cNvSpPr/>
      </xdr:nvSpPr>
      <xdr:spPr>
        <a:xfrm>
          <a:off x="1968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28575</xdr:rowOff>
    </xdr:from>
    <xdr:to>
      <xdr:col>15</xdr:col>
      <xdr:colOff>50800</xdr:colOff>
      <xdr:row>105</xdr:row>
      <xdr:rowOff>78105</xdr:rowOff>
    </xdr:to>
    <xdr:cxnSp macro="">
      <xdr:nvCxnSpPr>
        <xdr:cNvPr id="325" name="直線コネクタ 324"/>
        <xdr:cNvCxnSpPr/>
      </xdr:nvCxnSpPr>
      <xdr:spPr>
        <a:xfrm>
          <a:off x="2019300" y="18030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107314</xdr:rowOff>
    </xdr:from>
    <xdr:to>
      <xdr:col>6</xdr:col>
      <xdr:colOff>38100</xdr:colOff>
      <xdr:row>105</xdr:row>
      <xdr:rowOff>37464</xdr:rowOff>
    </xdr:to>
    <xdr:sp macro="" textlink="">
      <xdr:nvSpPr>
        <xdr:cNvPr id="326" name="楕円 325"/>
        <xdr:cNvSpPr/>
      </xdr:nvSpPr>
      <xdr:spPr>
        <a:xfrm>
          <a:off x="1079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158114</xdr:rowOff>
    </xdr:from>
    <xdr:to>
      <xdr:col>10</xdr:col>
      <xdr:colOff>114300</xdr:colOff>
      <xdr:row>105</xdr:row>
      <xdr:rowOff>28575</xdr:rowOff>
    </xdr:to>
    <xdr:cxnSp macro="">
      <xdr:nvCxnSpPr>
        <xdr:cNvPr id="327" name="直線コネクタ 326"/>
        <xdr:cNvCxnSpPr/>
      </xdr:nvCxnSpPr>
      <xdr:spPr>
        <a:xfrm>
          <a:off x="1130300" y="179889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95902</xdr:rowOff>
    </xdr:from>
    <xdr:ext cx="405111" cy="259045"/>
    <xdr:sp macro="" textlink="">
      <xdr:nvSpPr>
        <xdr:cNvPr id="328" name="n_1aveValue【市民会館】&#10;有形固定資産減価償却率"/>
        <xdr:cNvSpPr txBox="1"/>
      </xdr:nvSpPr>
      <xdr:spPr>
        <a:xfrm>
          <a:off x="3582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329"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114952</xdr:rowOff>
    </xdr:from>
    <xdr:ext cx="405111" cy="259045"/>
    <xdr:sp macro="" textlink="">
      <xdr:nvSpPr>
        <xdr:cNvPr id="330" name="n_3aveValue【市民会館】&#10;有形固定資産減価償却率"/>
        <xdr:cNvSpPr txBox="1"/>
      </xdr:nvSpPr>
      <xdr:spPr>
        <a:xfrm>
          <a:off x="1816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50182</xdr:rowOff>
    </xdr:from>
    <xdr:ext cx="405111" cy="259045"/>
    <xdr:sp macro="" textlink="">
      <xdr:nvSpPr>
        <xdr:cNvPr id="331" name="n_4aveValue【市民会館】&#10;有形固定資産減価償却率"/>
        <xdr:cNvSpPr txBox="1"/>
      </xdr:nvSpPr>
      <xdr:spPr>
        <a:xfrm>
          <a:off x="927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57166</xdr:rowOff>
    </xdr:from>
    <xdr:ext cx="405111" cy="259045"/>
    <xdr:sp macro="" textlink="">
      <xdr:nvSpPr>
        <xdr:cNvPr id="332" name="n_1mainValue【市民会館】&#10;有形固定資産減価償却率"/>
        <xdr:cNvSpPr txBox="1"/>
      </xdr:nvSpPr>
      <xdr:spPr>
        <a:xfrm>
          <a:off x="3582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120032</xdr:rowOff>
    </xdr:from>
    <xdr:ext cx="405111" cy="259045"/>
    <xdr:sp macro="" textlink="">
      <xdr:nvSpPr>
        <xdr:cNvPr id="333" name="n_2mainValue【市民会館】&#10;有形固定資産減価償却率"/>
        <xdr:cNvSpPr txBox="1"/>
      </xdr:nvSpPr>
      <xdr:spPr>
        <a:xfrm>
          <a:off x="2705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70502</xdr:rowOff>
    </xdr:from>
    <xdr:ext cx="405111" cy="259045"/>
    <xdr:sp macro="" textlink="">
      <xdr:nvSpPr>
        <xdr:cNvPr id="334" name="n_3mainValue【市民会館】&#10;有形固定資産減価償却率"/>
        <xdr:cNvSpPr txBox="1"/>
      </xdr:nvSpPr>
      <xdr:spPr>
        <a:xfrm>
          <a:off x="1816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28591</xdr:rowOff>
    </xdr:from>
    <xdr:ext cx="405111" cy="259045"/>
    <xdr:sp macro="" textlink="">
      <xdr:nvSpPr>
        <xdr:cNvPr id="335" name="n_4mainValue【市民会館】&#10;有形固定資産減価償却率"/>
        <xdr:cNvSpPr txBox="1"/>
      </xdr:nvSpPr>
      <xdr:spPr>
        <a:xfrm>
          <a:off x="927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359" name="直線コネクタ 358"/>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60" name="【市民会館】&#10;一人当たり面積最小値テキスト"/>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361" name="直線コネクタ 360"/>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362" name="【市民会館】&#10;一人当たり面積最大値テキスト"/>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363" name="直線コネクタ 362"/>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123841</xdr:rowOff>
    </xdr:from>
    <xdr:ext cx="469744" cy="259045"/>
    <xdr:sp macro="" textlink="">
      <xdr:nvSpPr>
        <xdr:cNvPr id="364" name="【市民会館】&#10;一人当たり面積平均値テキスト"/>
        <xdr:cNvSpPr txBox="1"/>
      </xdr:nvSpPr>
      <xdr:spPr>
        <a:xfrm>
          <a:off x="10515600" y="18126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365" name="フローチャート: 判断 364"/>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366" name="フローチャート: 判断 365"/>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154939</xdr:rowOff>
    </xdr:from>
    <xdr:to>
      <xdr:col>46</xdr:col>
      <xdr:colOff>38100</xdr:colOff>
      <xdr:row>106</xdr:row>
      <xdr:rowOff>85089</xdr:rowOff>
    </xdr:to>
    <xdr:sp macro="" textlink="">
      <xdr:nvSpPr>
        <xdr:cNvPr id="367" name="フローチャート: 判断 366"/>
        <xdr:cNvSpPr/>
      </xdr:nvSpPr>
      <xdr:spPr>
        <a:xfrm>
          <a:off x="86995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8255</xdr:rowOff>
    </xdr:from>
    <xdr:to>
      <xdr:col>41</xdr:col>
      <xdr:colOff>101600</xdr:colOff>
      <xdr:row>106</xdr:row>
      <xdr:rowOff>109855</xdr:rowOff>
    </xdr:to>
    <xdr:sp macro="" textlink="">
      <xdr:nvSpPr>
        <xdr:cNvPr id="368" name="フローチャート: 判断 367"/>
        <xdr:cNvSpPr/>
      </xdr:nvSpPr>
      <xdr:spPr>
        <a:xfrm>
          <a:off x="7810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369" name="フローチャート: 判断 368"/>
        <xdr:cNvSpPr/>
      </xdr:nvSpPr>
      <xdr:spPr>
        <a:xfrm>
          <a:off x="6921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75" name="楕円 374"/>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105427</xdr:rowOff>
    </xdr:from>
    <xdr:ext cx="469744" cy="259045"/>
    <xdr:sp macro="" textlink="">
      <xdr:nvSpPr>
        <xdr:cNvPr id="376" name="【市民会館】&#10;一人当たり面積該当値テキスト"/>
        <xdr:cNvSpPr txBox="1"/>
      </xdr:nvSpPr>
      <xdr:spPr>
        <a:xfrm>
          <a:off x="10515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86361</xdr:rowOff>
    </xdr:from>
    <xdr:to>
      <xdr:col>50</xdr:col>
      <xdr:colOff>165100</xdr:colOff>
      <xdr:row>106</xdr:row>
      <xdr:rowOff>16511</xdr:rowOff>
    </xdr:to>
    <xdr:sp macro="" textlink="">
      <xdr:nvSpPr>
        <xdr:cNvPr id="377" name="楕円 376"/>
        <xdr:cNvSpPr/>
      </xdr:nvSpPr>
      <xdr:spPr>
        <a:xfrm>
          <a:off x="9588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137161</xdr:rowOff>
    </xdr:to>
    <xdr:cxnSp macro="">
      <xdr:nvCxnSpPr>
        <xdr:cNvPr id="378" name="直線コネクタ 377"/>
        <xdr:cNvCxnSpPr/>
      </xdr:nvCxnSpPr>
      <xdr:spPr>
        <a:xfrm flipV="1">
          <a:off x="9639300" y="18135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42545</xdr:rowOff>
    </xdr:from>
    <xdr:to>
      <xdr:col>46</xdr:col>
      <xdr:colOff>38100</xdr:colOff>
      <xdr:row>101</xdr:row>
      <xdr:rowOff>144145</xdr:rowOff>
    </xdr:to>
    <xdr:sp macro="" textlink="">
      <xdr:nvSpPr>
        <xdr:cNvPr id="379" name="楕円 378"/>
        <xdr:cNvSpPr/>
      </xdr:nvSpPr>
      <xdr:spPr>
        <a:xfrm>
          <a:off x="8699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93345</xdr:rowOff>
    </xdr:from>
    <xdr:to>
      <xdr:col>50</xdr:col>
      <xdr:colOff>114300</xdr:colOff>
      <xdr:row>105</xdr:row>
      <xdr:rowOff>137161</xdr:rowOff>
    </xdr:to>
    <xdr:cxnSp macro="">
      <xdr:nvCxnSpPr>
        <xdr:cNvPr id="380" name="直線コネクタ 379"/>
        <xdr:cNvCxnSpPr/>
      </xdr:nvCxnSpPr>
      <xdr:spPr>
        <a:xfrm>
          <a:off x="8750300" y="17409795"/>
          <a:ext cx="889000" cy="7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48261</xdr:rowOff>
    </xdr:from>
    <xdr:to>
      <xdr:col>41</xdr:col>
      <xdr:colOff>101600</xdr:colOff>
      <xdr:row>101</xdr:row>
      <xdr:rowOff>149861</xdr:rowOff>
    </xdr:to>
    <xdr:sp macro="" textlink="">
      <xdr:nvSpPr>
        <xdr:cNvPr id="381" name="楕円 380"/>
        <xdr:cNvSpPr/>
      </xdr:nvSpPr>
      <xdr:spPr>
        <a:xfrm>
          <a:off x="781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93345</xdr:rowOff>
    </xdr:from>
    <xdr:to>
      <xdr:col>45</xdr:col>
      <xdr:colOff>177800</xdr:colOff>
      <xdr:row>101</xdr:row>
      <xdr:rowOff>99061</xdr:rowOff>
    </xdr:to>
    <xdr:cxnSp macro="">
      <xdr:nvCxnSpPr>
        <xdr:cNvPr id="382" name="直線コネクタ 381"/>
        <xdr:cNvCxnSpPr/>
      </xdr:nvCxnSpPr>
      <xdr:spPr>
        <a:xfrm flipV="1">
          <a:off x="7861300" y="174097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52070</xdr:rowOff>
    </xdr:from>
    <xdr:to>
      <xdr:col>36</xdr:col>
      <xdr:colOff>165100</xdr:colOff>
      <xdr:row>101</xdr:row>
      <xdr:rowOff>153670</xdr:rowOff>
    </xdr:to>
    <xdr:sp macro="" textlink="">
      <xdr:nvSpPr>
        <xdr:cNvPr id="383" name="楕円 382"/>
        <xdr:cNvSpPr/>
      </xdr:nvSpPr>
      <xdr:spPr>
        <a:xfrm>
          <a:off x="6921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99061</xdr:rowOff>
    </xdr:from>
    <xdr:to>
      <xdr:col>41</xdr:col>
      <xdr:colOff>50800</xdr:colOff>
      <xdr:row>101</xdr:row>
      <xdr:rowOff>102870</xdr:rowOff>
    </xdr:to>
    <xdr:cxnSp macro="">
      <xdr:nvCxnSpPr>
        <xdr:cNvPr id="384" name="直線コネクタ 383"/>
        <xdr:cNvCxnSpPr/>
      </xdr:nvCxnSpPr>
      <xdr:spPr>
        <a:xfrm flipV="1">
          <a:off x="6972300" y="17415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70502</xdr:rowOff>
    </xdr:from>
    <xdr:ext cx="469744" cy="259045"/>
    <xdr:sp macro="" textlink="">
      <xdr:nvSpPr>
        <xdr:cNvPr id="385" name="n_1aveValue【市民会館】&#10;一人当たり面積"/>
        <xdr:cNvSpPr txBox="1"/>
      </xdr:nvSpPr>
      <xdr:spPr>
        <a:xfrm>
          <a:off x="93917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76216</xdr:rowOff>
    </xdr:from>
    <xdr:ext cx="469744" cy="259045"/>
    <xdr:sp macro="" textlink="">
      <xdr:nvSpPr>
        <xdr:cNvPr id="386" name="n_2aveValue【市民会館】&#10;一人当たり面積"/>
        <xdr:cNvSpPr txBox="1"/>
      </xdr:nvSpPr>
      <xdr:spPr>
        <a:xfrm>
          <a:off x="8515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100982</xdr:rowOff>
    </xdr:from>
    <xdr:ext cx="469744" cy="259045"/>
    <xdr:sp macro="" textlink="">
      <xdr:nvSpPr>
        <xdr:cNvPr id="387" name="n_3aveValue【市民会館】&#10;一人当たり面積"/>
        <xdr:cNvSpPr txBox="1"/>
      </xdr:nvSpPr>
      <xdr:spPr>
        <a:xfrm>
          <a:off x="7626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388" name="n_4aveValue【市民会館】&#10;一人当たり面積"/>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33038</xdr:rowOff>
    </xdr:from>
    <xdr:ext cx="469744" cy="259045"/>
    <xdr:sp macro="" textlink="">
      <xdr:nvSpPr>
        <xdr:cNvPr id="389" name="n_1main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160672</xdr:rowOff>
    </xdr:from>
    <xdr:ext cx="469744" cy="259045"/>
    <xdr:sp macro="" textlink="">
      <xdr:nvSpPr>
        <xdr:cNvPr id="390" name="n_2mainValue【市民会館】&#10;一人当たり面積"/>
        <xdr:cNvSpPr txBox="1"/>
      </xdr:nvSpPr>
      <xdr:spPr>
        <a:xfrm>
          <a:off x="8515427" y="171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166388</xdr:rowOff>
    </xdr:from>
    <xdr:ext cx="469744" cy="259045"/>
    <xdr:sp macro="" textlink="">
      <xdr:nvSpPr>
        <xdr:cNvPr id="391" name="n_3mainValue【市民会館】&#10;一人当たり面積"/>
        <xdr:cNvSpPr txBox="1"/>
      </xdr:nvSpPr>
      <xdr:spPr>
        <a:xfrm>
          <a:off x="7626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170197</xdr:rowOff>
    </xdr:from>
    <xdr:ext cx="469744" cy="259045"/>
    <xdr:sp macro="" textlink="">
      <xdr:nvSpPr>
        <xdr:cNvPr id="392" name="n_4mainValue【市民会館】&#10;一人当たり面積"/>
        <xdr:cNvSpPr txBox="1"/>
      </xdr:nvSpPr>
      <xdr:spPr>
        <a:xfrm>
          <a:off x="67374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417" name="直線コネクタ 416"/>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420" name="【一般廃棄物処理施設】&#10;有形固定資産減価償却率最大値テキスト"/>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421" name="直線コネクタ 420"/>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422" name="【一般廃棄物処理施設】&#10;有形固定資産減価償却率平均値テキスト"/>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23" name="フローチャート: 判断 422"/>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4" name="フローチャート: 判断 423"/>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25" name="フローチャート: 判断 424"/>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426" name="フローチャート: 判断 425"/>
        <xdr:cNvSpPr/>
      </xdr:nvSpPr>
      <xdr:spPr>
        <a:xfrm>
          <a:off x="1365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149225</xdr:rowOff>
    </xdr:from>
    <xdr:to>
      <xdr:col>67</xdr:col>
      <xdr:colOff>101600</xdr:colOff>
      <xdr:row>38</xdr:row>
      <xdr:rowOff>79375</xdr:rowOff>
    </xdr:to>
    <xdr:sp macro="" textlink="">
      <xdr:nvSpPr>
        <xdr:cNvPr id="427" name="フローチャート: 判断 426"/>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3" name="楕円 432"/>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434" name="【一般廃棄物処理施設】&#10;有形固定資産減価償却率該当値テキスト"/>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35" name="楕円 434"/>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81915</xdr:rowOff>
    </xdr:to>
    <xdr:cxnSp macro="">
      <xdr:nvCxnSpPr>
        <xdr:cNvPr id="436" name="直線コネクタ 435"/>
        <xdr:cNvCxnSpPr/>
      </xdr:nvCxnSpPr>
      <xdr:spPr>
        <a:xfrm>
          <a:off x="15481300" y="633984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437" name="楕円 436"/>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167640</xdr:rowOff>
    </xdr:to>
    <xdr:cxnSp macro="">
      <xdr:nvCxnSpPr>
        <xdr:cNvPr id="438" name="直線コネクタ 437"/>
        <xdr:cNvCxnSpPr/>
      </xdr:nvCxnSpPr>
      <xdr:spPr>
        <a:xfrm>
          <a:off x="14592300" y="62522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439" name="楕円 438"/>
        <xdr:cNvSpPr/>
      </xdr:nvSpPr>
      <xdr:spPr>
        <a:xfrm>
          <a:off x="13652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36</xdr:row>
      <xdr:rowOff>80010</xdr:rowOff>
    </xdr:to>
    <xdr:cxnSp macro="">
      <xdr:nvCxnSpPr>
        <xdr:cNvPr id="440" name="直線コネクタ 439"/>
        <xdr:cNvCxnSpPr/>
      </xdr:nvCxnSpPr>
      <xdr:spPr>
        <a:xfrm>
          <a:off x="13703300" y="6166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29210</xdr:rowOff>
    </xdr:from>
    <xdr:to>
      <xdr:col>67</xdr:col>
      <xdr:colOff>101600</xdr:colOff>
      <xdr:row>35</xdr:row>
      <xdr:rowOff>130810</xdr:rowOff>
    </xdr:to>
    <xdr:sp macro="" textlink="">
      <xdr:nvSpPr>
        <xdr:cNvPr id="441" name="楕円 440"/>
        <xdr:cNvSpPr/>
      </xdr:nvSpPr>
      <xdr:spPr>
        <a:xfrm>
          <a:off x="12763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80010</xdr:rowOff>
    </xdr:from>
    <xdr:to>
      <xdr:col>71</xdr:col>
      <xdr:colOff>177800</xdr:colOff>
      <xdr:row>35</xdr:row>
      <xdr:rowOff>165735</xdr:rowOff>
    </xdr:to>
    <xdr:cxnSp macro="">
      <xdr:nvCxnSpPr>
        <xdr:cNvPr id="442" name="直線コネクタ 441"/>
        <xdr:cNvCxnSpPr/>
      </xdr:nvCxnSpPr>
      <xdr:spPr>
        <a:xfrm>
          <a:off x="12814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43"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44" name="n_2aveValue【一般廃棄物処理施設】&#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91457</xdr:rowOff>
    </xdr:from>
    <xdr:ext cx="405111" cy="259045"/>
    <xdr:sp macro="" textlink="">
      <xdr:nvSpPr>
        <xdr:cNvPr id="445" name="n_3aveValue【一般廃棄物処理施設】&#10;有形固定資産減価償却率"/>
        <xdr:cNvSpPr txBox="1"/>
      </xdr:nvSpPr>
      <xdr:spPr>
        <a:xfrm>
          <a:off x="13500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70502</xdr:rowOff>
    </xdr:from>
    <xdr:ext cx="405111" cy="259045"/>
    <xdr:sp macro="" textlink="">
      <xdr:nvSpPr>
        <xdr:cNvPr id="446" name="n_4aveValue【一般廃棄物処理施設】&#10;有形固定資産減価償却率"/>
        <xdr:cNvSpPr txBox="1"/>
      </xdr:nvSpPr>
      <xdr:spPr>
        <a:xfrm>
          <a:off x="12611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47" name="n_1mainValue【一般廃棄物処理施設】&#10;有形固定資産減価償却率"/>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448" name="n_2mainValue【一般廃棄物処理施設】&#10;有形固定資産減価償却率"/>
        <xdr:cNvSpPr txBox="1"/>
      </xdr:nvSpPr>
      <xdr:spPr>
        <a:xfrm>
          <a:off x="14389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449" name="n_3mainValue【一般廃棄物処理施設】&#10;有形固定資産減価償却率"/>
        <xdr:cNvSpPr txBox="1"/>
      </xdr:nvSpPr>
      <xdr:spPr>
        <a:xfrm>
          <a:off x="13500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147337</xdr:rowOff>
    </xdr:from>
    <xdr:ext cx="405111" cy="259045"/>
    <xdr:sp macro="" textlink="">
      <xdr:nvSpPr>
        <xdr:cNvPr id="450" name="n_4mainValue【一般廃棄物処理施設】&#10;有形固定資産減価償却率"/>
        <xdr:cNvSpPr txBox="1"/>
      </xdr:nvSpPr>
      <xdr:spPr>
        <a:xfrm>
          <a:off x="12611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474" name="直線コネクタ 473"/>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475" name="【一般廃棄物処理施設】&#10;一人当たり有形固定資産（償却資産）額最小値テキスト"/>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476" name="直線コネクタ 475"/>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477" name="【一般廃棄物処理施設】&#10;一人当たり有形固定資産（償却資産）額最大値テキスト"/>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478" name="直線コネクタ 477"/>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164208</xdr:rowOff>
    </xdr:from>
    <xdr:ext cx="599010" cy="259045"/>
    <xdr:sp macro="" textlink="">
      <xdr:nvSpPr>
        <xdr:cNvPr id="479" name="【一般廃棄物処理施設】&#10;一人当たり有形固定資産（償却資産）額平均値テキスト"/>
        <xdr:cNvSpPr txBox="1"/>
      </xdr:nvSpPr>
      <xdr:spPr>
        <a:xfrm>
          <a:off x="22199600" y="6507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480" name="フローチャート: 判断 479"/>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481" name="フローチャート: 判断 480"/>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144542</xdr:rowOff>
    </xdr:from>
    <xdr:to>
      <xdr:col>107</xdr:col>
      <xdr:colOff>101600</xdr:colOff>
      <xdr:row>39</xdr:row>
      <xdr:rowOff>74692</xdr:rowOff>
    </xdr:to>
    <xdr:sp macro="" textlink="">
      <xdr:nvSpPr>
        <xdr:cNvPr id="482" name="フローチャート: 判断 481"/>
        <xdr:cNvSpPr/>
      </xdr:nvSpPr>
      <xdr:spPr>
        <a:xfrm>
          <a:off x="203835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93081</xdr:rowOff>
    </xdr:from>
    <xdr:to>
      <xdr:col>102</xdr:col>
      <xdr:colOff>165100</xdr:colOff>
      <xdr:row>40</xdr:row>
      <xdr:rowOff>23231</xdr:rowOff>
    </xdr:to>
    <xdr:sp macro="" textlink="">
      <xdr:nvSpPr>
        <xdr:cNvPr id="483" name="フローチャート: 判断 482"/>
        <xdr:cNvSpPr/>
      </xdr:nvSpPr>
      <xdr:spPr>
        <a:xfrm>
          <a:off x="19494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79262</xdr:rowOff>
    </xdr:from>
    <xdr:to>
      <xdr:col>98</xdr:col>
      <xdr:colOff>38100</xdr:colOff>
      <xdr:row>40</xdr:row>
      <xdr:rowOff>9412</xdr:rowOff>
    </xdr:to>
    <xdr:sp macro="" textlink="">
      <xdr:nvSpPr>
        <xdr:cNvPr id="484" name="フローチャート: 判断 483"/>
        <xdr:cNvSpPr/>
      </xdr:nvSpPr>
      <xdr:spPr>
        <a:xfrm>
          <a:off x="18605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66213</xdr:rowOff>
    </xdr:from>
    <xdr:to>
      <xdr:col>116</xdr:col>
      <xdr:colOff>114300</xdr:colOff>
      <xdr:row>39</xdr:row>
      <xdr:rowOff>167813</xdr:rowOff>
    </xdr:to>
    <xdr:sp macro="" textlink="">
      <xdr:nvSpPr>
        <xdr:cNvPr id="490" name="楕円 489"/>
        <xdr:cNvSpPr/>
      </xdr:nvSpPr>
      <xdr:spPr>
        <a:xfrm>
          <a:off x="22110700" y="67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44640</xdr:rowOff>
    </xdr:from>
    <xdr:ext cx="599010" cy="259045"/>
    <xdr:sp macro="" textlink="">
      <xdr:nvSpPr>
        <xdr:cNvPr id="491" name="【一般廃棄物処理施設】&#10;一人当たり有形固定資産（償却資産）額該当値テキスト"/>
        <xdr:cNvSpPr txBox="1"/>
      </xdr:nvSpPr>
      <xdr:spPr>
        <a:xfrm>
          <a:off x="22199600" y="673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69802</xdr:rowOff>
    </xdr:from>
    <xdr:to>
      <xdr:col>112</xdr:col>
      <xdr:colOff>38100</xdr:colOff>
      <xdr:row>39</xdr:row>
      <xdr:rowOff>171402</xdr:rowOff>
    </xdr:to>
    <xdr:sp macro="" textlink="">
      <xdr:nvSpPr>
        <xdr:cNvPr id="492" name="楕円 491"/>
        <xdr:cNvSpPr/>
      </xdr:nvSpPr>
      <xdr:spPr>
        <a:xfrm>
          <a:off x="21272500" y="67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117013</xdr:rowOff>
    </xdr:from>
    <xdr:to>
      <xdr:col>116</xdr:col>
      <xdr:colOff>63500</xdr:colOff>
      <xdr:row>39</xdr:row>
      <xdr:rowOff>120602</xdr:rowOff>
    </xdr:to>
    <xdr:cxnSp macro="">
      <xdr:nvCxnSpPr>
        <xdr:cNvPr id="493" name="直線コネクタ 492"/>
        <xdr:cNvCxnSpPr/>
      </xdr:nvCxnSpPr>
      <xdr:spPr>
        <a:xfrm flipV="1">
          <a:off x="21323300" y="6803563"/>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70045</xdr:rowOff>
    </xdr:from>
    <xdr:to>
      <xdr:col>107</xdr:col>
      <xdr:colOff>101600</xdr:colOff>
      <xdr:row>40</xdr:row>
      <xdr:rowOff>195</xdr:rowOff>
    </xdr:to>
    <xdr:sp macro="" textlink="">
      <xdr:nvSpPr>
        <xdr:cNvPr id="494" name="楕円 493"/>
        <xdr:cNvSpPr/>
      </xdr:nvSpPr>
      <xdr:spPr>
        <a:xfrm>
          <a:off x="20383500" y="6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120602</xdr:rowOff>
    </xdr:from>
    <xdr:to>
      <xdr:col>111</xdr:col>
      <xdr:colOff>177800</xdr:colOff>
      <xdr:row>39</xdr:row>
      <xdr:rowOff>120845</xdr:rowOff>
    </xdr:to>
    <xdr:cxnSp macro="">
      <xdr:nvCxnSpPr>
        <xdr:cNvPr id="495" name="直線コネクタ 494"/>
        <xdr:cNvCxnSpPr/>
      </xdr:nvCxnSpPr>
      <xdr:spPr>
        <a:xfrm flipV="1">
          <a:off x="20434300" y="6807152"/>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108085</xdr:rowOff>
    </xdr:from>
    <xdr:to>
      <xdr:col>102</xdr:col>
      <xdr:colOff>165100</xdr:colOff>
      <xdr:row>40</xdr:row>
      <xdr:rowOff>38235</xdr:rowOff>
    </xdr:to>
    <xdr:sp macro="" textlink="">
      <xdr:nvSpPr>
        <xdr:cNvPr id="496" name="楕円 495"/>
        <xdr:cNvSpPr/>
      </xdr:nvSpPr>
      <xdr:spPr>
        <a:xfrm>
          <a:off x="19494500" y="6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120845</xdr:rowOff>
    </xdr:from>
    <xdr:to>
      <xdr:col>107</xdr:col>
      <xdr:colOff>50800</xdr:colOff>
      <xdr:row>39</xdr:row>
      <xdr:rowOff>158885</xdr:rowOff>
    </xdr:to>
    <xdr:cxnSp macro="">
      <xdr:nvCxnSpPr>
        <xdr:cNvPr id="497" name="直線コネクタ 496"/>
        <xdr:cNvCxnSpPr/>
      </xdr:nvCxnSpPr>
      <xdr:spPr>
        <a:xfrm flipV="1">
          <a:off x="19545300" y="6807395"/>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106073</xdr:rowOff>
    </xdr:from>
    <xdr:to>
      <xdr:col>98</xdr:col>
      <xdr:colOff>38100</xdr:colOff>
      <xdr:row>40</xdr:row>
      <xdr:rowOff>36223</xdr:rowOff>
    </xdr:to>
    <xdr:sp macro="" textlink="">
      <xdr:nvSpPr>
        <xdr:cNvPr id="498" name="楕円 497"/>
        <xdr:cNvSpPr/>
      </xdr:nvSpPr>
      <xdr:spPr>
        <a:xfrm>
          <a:off x="18605500" y="67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156873</xdr:rowOff>
    </xdr:from>
    <xdr:to>
      <xdr:col>102</xdr:col>
      <xdr:colOff>114300</xdr:colOff>
      <xdr:row>39</xdr:row>
      <xdr:rowOff>158885</xdr:rowOff>
    </xdr:to>
    <xdr:cxnSp macro="">
      <xdr:nvCxnSpPr>
        <xdr:cNvPr id="499" name="直線コネクタ 498"/>
        <xdr:cNvCxnSpPr/>
      </xdr:nvCxnSpPr>
      <xdr:spPr>
        <a:xfrm>
          <a:off x="18656300" y="684342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82780</xdr:rowOff>
    </xdr:from>
    <xdr:ext cx="599010" cy="259045"/>
    <xdr:sp macro="" textlink="">
      <xdr:nvSpPr>
        <xdr:cNvPr id="500" name="n_1aveValue【一般廃棄物処理施設】&#10;一人当たり有形固定資産（償却資産）額"/>
        <xdr:cNvSpPr txBox="1"/>
      </xdr:nvSpPr>
      <xdr:spPr>
        <a:xfrm>
          <a:off x="21011095" y="64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91219</xdr:rowOff>
    </xdr:from>
    <xdr:ext cx="599010" cy="259045"/>
    <xdr:sp macro="" textlink="">
      <xdr:nvSpPr>
        <xdr:cNvPr id="501" name="n_2aveValue【一般廃棄物処理施設】&#10;一人当たり有形固定資産（償却資産）額"/>
        <xdr:cNvSpPr txBox="1"/>
      </xdr:nvSpPr>
      <xdr:spPr>
        <a:xfrm>
          <a:off x="20134795" y="643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39758</xdr:rowOff>
    </xdr:from>
    <xdr:ext cx="599010" cy="259045"/>
    <xdr:sp macro="" textlink="">
      <xdr:nvSpPr>
        <xdr:cNvPr id="502" name="n_3aveValue【一般廃棄物処理施設】&#10;一人当たり有形固定資産（償却資産）額"/>
        <xdr:cNvSpPr txBox="1"/>
      </xdr:nvSpPr>
      <xdr:spPr>
        <a:xfrm>
          <a:off x="19245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25939</xdr:rowOff>
    </xdr:from>
    <xdr:ext cx="599010" cy="259045"/>
    <xdr:sp macro="" textlink="">
      <xdr:nvSpPr>
        <xdr:cNvPr id="503" name="n_4aveValue【一般廃棄物処理施設】&#10;一人当たり有形固定資産（償却資産）額"/>
        <xdr:cNvSpPr txBox="1"/>
      </xdr:nvSpPr>
      <xdr:spPr>
        <a:xfrm>
          <a:off x="18356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162529</xdr:rowOff>
    </xdr:from>
    <xdr:ext cx="599010" cy="259045"/>
    <xdr:sp macro="" textlink="">
      <xdr:nvSpPr>
        <xdr:cNvPr id="504" name="n_1mainValue【一般廃棄物処理施設】&#10;一人当たり有形固定資産（償却資産）額"/>
        <xdr:cNvSpPr txBox="1"/>
      </xdr:nvSpPr>
      <xdr:spPr>
        <a:xfrm>
          <a:off x="21011095" y="684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162772</xdr:rowOff>
    </xdr:from>
    <xdr:ext cx="599010" cy="259045"/>
    <xdr:sp macro="" textlink="">
      <xdr:nvSpPr>
        <xdr:cNvPr id="505" name="n_2mainValue【一般廃棄物処理施設】&#10;一人当たり有形固定資産（償却資産）額"/>
        <xdr:cNvSpPr txBox="1"/>
      </xdr:nvSpPr>
      <xdr:spPr>
        <a:xfrm>
          <a:off x="20134795" y="684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29362</xdr:rowOff>
    </xdr:from>
    <xdr:ext cx="599010" cy="259045"/>
    <xdr:sp macro="" textlink="">
      <xdr:nvSpPr>
        <xdr:cNvPr id="506" name="n_3mainValue【一般廃棄物処理施設】&#10;一人当たり有形固定資産（償却資産）額"/>
        <xdr:cNvSpPr txBox="1"/>
      </xdr:nvSpPr>
      <xdr:spPr>
        <a:xfrm>
          <a:off x="19245795" y="688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27350</xdr:rowOff>
    </xdr:from>
    <xdr:ext cx="599010" cy="259045"/>
    <xdr:sp macro="" textlink="">
      <xdr:nvSpPr>
        <xdr:cNvPr id="507" name="n_4mainValue【一般廃棄物処理施設】&#10;一人当たり有形固定資産（償却資産）額"/>
        <xdr:cNvSpPr txBox="1"/>
      </xdr:nvSpPr>
      <xdr:spPr>
        <a:xfrm>
          <a:off x="18356795" y="688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32" name="直線コネクタ 531"/>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5"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6" name="直線コネクタ 535"/>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537" name="【保健センター・保健所】&#10;有形固定資産減価償却率平均値テキスト"/>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38" name="フローチャート: 判断 537"/>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539" name="フローチャート: 判断 538"/>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160655</xdr:rowOff>
    </xdr:from>
    <xdr:to>
      <xdr:col>76</xdr:col>
      <xdr:colOff>165100</xdr:colOff>
      <xdr:row>59</xdr:row>
      <xdr:rowOff>90805</xdr:rowOff>
    </xdr:to>
    <xdr:sp macro="" textlink="">
      <xdr:nvSpPr>
        <xdr:cNvPr id="540" name="フローチャート: 判断 539"/>
        <xdr:cNvSpPr/>
      </xdr:nvSpPr>
      <xdr:spPr>
        <a:xfrm>
          <a:off x="14541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1" name="フローチャート: 判断 540"/>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84455</xdr:rowOff>
    </xdr:from>
    <xdr:to>
      <xdr:col>67</xdr:col>
      <xdr:colOff>101600</xdr:colOff>
      <xdr:row>60</xdr:row>
      <xdr:rowOff>14605</xdr:rowOff>
    </xdr:to>
    <xdr:sp macro="" textlink="">
      <xdr:nvSpPr>
        <xdr:cNvPr id="542" name="フローチャート: 判断 541"/>
        <xdr:cNvSpPr/>
      </xdr:nvSpPr>
      <xdr:spPr>
        <a:xfrm>
          <a:off x="12763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93980</xdr:rowOff>
    </xdr:from>
    <xdr:to>
      <xdr:col>85</xdr:col>
      <xdr:colOff>177800</xdr:colOff>
      <xdr:row>63</xdr:row>
      <xdr:rowOff>24130</xdr:rowOff>
    </xdr:to>
    <xdr:sp macro="" textlink="">
      <xdr:nvSpPr>
        <xdr:cNvPr id="548" name="楕円 547"/>
        <xdr:cNvSpPr/>
      </xdr:nvSpPr>
      <xdr:spPr>
        <a:xfrm>
          <a:off x="16268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72407</xdr:rowOff>
    </xdr:from>
    <xdr:ext cx="405111" cy="259045"/>
    <xdr:sp macro="" textlink="">
      <xdr:nvSpPr>
        <xdr:cNvPr id="549" name="【保健センター・保健所】&#10;有形固定資産減価償却率該当値テキスト"/>
        <xdr:cNvSpPr txBox="1"/>
      </xdr:nvSpPr>
      <xdr:spPr>
        <a:xfrm>
          <a:off x="16357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550" name="楕円 549"/>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80010</xdr:rowOff>
    </xdr:from>
    <xdr:to>
      <xdr:col>85</xdr:col>
      <xdr:colOff>127000</xdr:colOff>
      <xdr:row>62</xdr:row>
      <xdr:rowOff>144780</xdr:rowOff>
    </xdr:to>
    <xdr:cxnSp macro="">
      <xdr:nvCxnSpPr>
        <xdr:cNvPr id="551" name="直線コネクタ 550"/>
        <xdr:cNvCxnSpPr/>
      </xdr:nvCxnSpPr>
      <xdr:spPr>
        <a:xfrm>
          <a:off x="15481300" y="107099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10160</xdr:rowOff>
    </xdr:from>
    <xdr:to>
      <xdr:col>76</xdr:col>
      <xdr:colOff>165100</xdr:colOff>
      <xdr:row>63</xdr:row>
      <xdr:rowOff>111760</xdr:rowOff>
    </xdr:to>
    <xdr:sp macro="" textlink="">
      <xdr:nvSpPr>
        <xdr:cNvPr id="552" name="楕円 551"/>
        <xdr:cNvSpPr/>
      </xdr:nvSpPr>
      <xdr:spPr>
        <a:xfrm>
          <a:off x="1454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63</xdr:row>
      <xdr:rowOff>60960</xdr:rowOff>
    </xdr:to>
    <xdr:cxnSp macro="">
      <xdr:nvCxnSpPr>
        <xdr:cNvPr id="553" name="直線コネクタ 552"/>
        <xdr:cNvCxnSpPr/>
      </xdr:nvCxnSpPr>
      <xdr:spPr>
        <a:xfrm flipV="1">
          <a:off x="14592300" y="107099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139700</xdr:rowOff>
    </xdr:from>
    <xdr:to>
      <xdr:col>72</xdr:col>
      <xdr:colOff>38100</xdr:colOff>
      <xdr:row>63</xdr:row>
      <xdr:rowOff>69850</xdr:rowOff>
    </xdr:to>
    <xdr:sp macro="" textlink="">
      <xdr:nvSpPr>
        <xdr:cNvPr id="554" name="楕円 553"/>
        <xdr:cNvSpPr/>
      </xdr:nvSpPr>
      <xdr:spPr>
        <a:xfrm>
          <a:off x="1365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19050</xdr:rowOff>
    </xdr:from>
    <xdr:to>
      <xdr:col>76</xdr:col>
      <xdr:colOff>114300</xdr:colOff>
      <xdr:row>63</xdr:row>
      <xdr:rowOff>60960</xdr:rowOff>
    </xdr:to>
    <xdr:cxnSp macro="">
      <xdr:nvCxnSpPr>
        <xdr:cNvPr id="555" name="直線コネクタ 554"/>
        <xdr:cNvCxnSpPr/>
      </xdr:nvCxnSpPr>
      <xdr:spPr>
        <a:xfrm>
          <a:off x="13703300" y="10820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97790</xdr:rowOff>
    </xdr:from>
    <xdr:to>
      <xdr:col>67</xdr:col>
      <xdr:colOff>101600</xdr:colOff>
      <xdr:row>63</xdr:row>
      <xdr:rowOff>27940</xdr:rowOff>
    </xdr:to>
    <xdr:sp macro="" textlink="">
      <xdr:nvSpPr>
        <xdr:cNvPr id="556" name="楕円 555"/>
        <xdr:cNvSpPr/>
      </xdr:nvSpPr>
      <xdr:spPr>
        <a:xfrm>
          <a:off x="1276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148590</xdr:rowOff>
    </xdr:from>
    <xdr:to>
      <xdr:col>71</xdr:col>
      <xdr:colOff>177800</xdr:colOff>
      <xdr:row>63</xdr:row>
      <xdr:rowOff>19050</xdr:rowOff>
    </xdr:to>
    <xdr:cxnSp macro="">
      <xdr:nvCxnSpPr>
        <xdr:cNvPr id="557" name="直線コネクタ 556"/>
        <xdr:cNvCxnSpPr/>
      </xdr:nvCxnSpPr>
      <xdr:spPr>
        <a:xfrm>
          <a:off x="12814300" y="10778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558" name="n_1aveValue【保健センター・保健所】&#10;有形固定資産減価償却率"/>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107332</xdr:rowOff>
    </xdr:from>
    <xdr:ext cx="405111" cy="259045"/>
    <xdr:sp macro="" textlink="">
      <xdr:nvSpPr>
        <xdr:cNvPr id="559" name="n_2aveValue【保健センター・保健所】&#10;有形固定資産減価償却率"/>
        <xdr:cNvSpPr txBox="1"/>
      </xdr:nvSpPr>
      <xdr:spPr>
        <a:xfrm>
          <a:off x="14389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0" name="n_3aveValue【保健センター・保健所】&#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31132</xdr:rowOff>
    </xdr:from>
    <xdr:ext cx="405111" cy="259045"/>
    <xdr:sp macro="" textlink="">
      <xdr:nvSpPr>
        <xdr:cNvPr id="561" name="n_4aveValue【保健センター・保健所】&#10;有形固定資産減価償却率"/>
        <xdr:cNvSpPr txBox="1"/>
      </xdr:nvSpPr>
      <xdr:spPr>
        <a:xfrm>
          <a:off x="12611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121937</xdr:rowOff>
    </xdr:from>
    <xdr:ext cx="405111" cy="259045"/>
    <xdr:sp macro="" textlink="">
      <xdr:nvSpPr>
        <xdr:cNvPr id="562" name="n_1mainValue【保健センター・保健所】&#10;有形固定資産減価償却率"/>
        <xdr:cNvSpPr txBox="1"/>
      </xdr:nvSpPr>
      <xdr:spPr>
        <a:xfrm>
          <a:off x="15266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102887</xdr:rowOff>
    </xdr:from>
    <xdr:ext cx="405111" cy="259045"/>
    <xdr:sp macro="" textlink="">
      <xdr:nvSpPr>
        <xdr:cNvPr id="563" name="n_2mainValue【保健センター・保健所】&#10;有形固定資産減価償却率"/>
        <xdr:cNvSpPr txBox="1"/>
      </xdr:nvSpPr>
      <xdr:spPr>
        <a:xfrm>
          <a:off x="14389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60977</xdr:rowOff>
    </xdr:from>
    <xdr:ext cx="405111" cy="259045"/>
    <xdr:sp macro="" textlink="">
      <xdr:nvSpPr>
        <xdr:cNvPr id="564" name="n_3mainValue【保健センター・保健所】&#10;有形固定資産減価償却率"/>
        <xdr:cNvSpPr txBox="1"/>
      </xdr:nvSpPr>
      <xdr:spPr>
        <a:xfrm>
          <a:off x="13500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19067</xdr:rowOff>
    </xdr:from>
    <xdr:ext cx="405111" cy="259045"/>
    <xdr:sp macro="" textlink="">
      <xdr:nvSpPr>
        <xdr:cNvPr id="565" name="n_4mainValue【保健センター・保健所】&#10;有形固定資産減価償却率"/>
        <xdr:cNvSpPr txBox="1"/>
      </xdr:nvSpPr>
      <xdr:spPr>
        <a:xfrm>
          <a:off x="12611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591" name="直線コネクタ 590"/>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92" name="【保健センター・保健所】&#10;一人当たり面積最小値テキスト"/>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93" name="直線コネクタ 592"/>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594" name="【保健センター・保健所】&#10;一人当たり面積最大値テキスト"/>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95" name="直線コネクタ 594"/>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96"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97" name="フローチャート: 判断 596"/>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98" name="フローチャート: 判断 597"/>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70031</xdr:rowOff>
    </xdr:from>
    <xdr:to>
      <xdr:col>107</xdr:col>
      <xdr:colOff>101600</xdr:colOff>
      <xdr:row>63</xdr:row>
      <xdr:rowOff>181</xdr:rowOff>
    </xdr:to>
    <xdr:sp macro="" textlink="">
      <xdr:nvSpPr>
        <xdr:cNvPr id="599" name="フローチャート: 判断 598"/>
        <xdr:cNvSpPr/>
      </xdr:nvSpPr>
      <xdr:spPr>
        <a:xfrm>
          <a:off x="20383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600" name="フローチャート: 判断 599"/>
        <xdr:cNvSpPr/>
      </xdr:nvSpPr>
      <xdr:spPr>
        <a:xfrm>
          <a:off x="19494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50437</xdr:rowOff>
    </xdr:from>
    <xdr:to>
      <xdr:col>98</xdr:col>
      <xdr:colOff>38100</xdr:colOff>
      <xdr:row>62</xdr:row>
      <xdr:rowOff>152037</xdr:rowOff>
    </xdr:to>
    <xdr:sp macro="" textlink="">
      <xdr:nvSpPr>
        <xdr:cNvPr id="601" name="フローチャート: 判断 600"/>
        <xdr:cNvSpPr/>
      </xdr:nvSpPr>
      <xdr:spPr>
        <a:xfrm>
          <a:off x="186055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607" name="楕円 606"/>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608" name="【保健センター・保健所】&#10;一人当たり面積該当値テキスト"/>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146776</xdr:rowOff>
    </xdr:from>
    <xdr:to>
      <xdr:col>112</xdr:col>
      <xdr:colOff>38100</xdr:colOff>
      <xdr:row>64</xdr:row>
      <xdr:rowOff>76926</xdr:rowOff>
    </xdr:to>
    <xdr:sp macro="" textlink="">
      <xdr:nvSpPr>
        <xdr:cNvPr id="609" name="楕円 608"/>
        <xdr:cNvSpPr/>
      </xdr:nvSpPr>
      <xdr:spPr>
        <a:xfrm>
          <a:off x="21272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26126</xdr:rowOff>
    </xdr:to>
    <xdr:cxnSp macro="">
      <xdr:nvCxnSpPr>
        <xdr:cNvPr id="610" name="直線コネクタ 609"/>
        <xdr:cNvCxnSpPr/>
      </xdr:nvCxnSpPr>
      <xdr:spPr>
        <a:xfrm>
          <a:off x="21323300" y="1099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146776</xdr:rowOff>
    </xdr:from>
    <xdr:to>
      <xdr:col>107</xdr:col>
      <xdr:colOff>101600</xdr:colOff>
      <xdr:row>64</xdr:row>
      <xdr:rowOff>76926</xdr:rowOff>
    </xdr:to>
    <xdr:sp macro="" textlink="">
      <xdr:nvSpPr>
        <xdr:cNvPr id="611" name="楕円 610"/>
        <xdr:cNvSpPr/>
      </xdr:nvSpPr>
      <xdr:spPr>
        <a:xfrm>
          <a:off x="20383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26126</xdr:rowOff>
    </xdr:from>
    <xdr:to>
      <xdr:col>111</xdr:col>
      <xdr:colOff>177800</xdr:colOff>
      <xdr:row>64</xdr:row>
      <xdr:rowOff>26126</xdr:rowOff>
    </xdr:to>
    <xdr:cxnSp macro="">
      <xdr:nvCxnSpPr>
        <xdr:cNvPr id="612" name="直線コネクタ 611"/>
        <xdr:cNvCxnSpPr/>
      </xdr:nvCxnSpPr>
      <xdr:spPr>
        <a:xfrm>
          <a:off x="20434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146776</xdr:rowOff>
    </xdr:from>
    <xdr:to>
      <xdr:col>102</xdr:col>
      <xdr:colOff>165100</xdr:colOff>
      <xdr:row>64</xdr:row>
      <xdr:rowOff>76926</xdr:rowOff>
    </xdr:to>
    <xdr:sp macro="" textlink="">
      <xdr:nvSpPr>
        <xdr:cNvPr id="613" name="楕円 612"/>
        <xdr:cNvSpPr/>
      </xdr:nvSpPr>
      <xdr:spPr>
        <a:xfrm>
          <a:off x="19494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26126</xdr:rowOff>
    </xdr:from>
    <xdr:to>
      <xdr:col>107</xdr:col>
      <xdr:colOff>50800</xdr:colOff>
      <xdr:row>64</xdr:row>
      <xdr:rowOff>26126</xdr:rowOff>
    </xdr:to>
    <xdr:cxnSp macro="">
      <xdr:nvCxnSpPr>
        <xdr:cNvPr id="614" name="直線コネクタ 613"/>
        <xdr:cNvCxnSpPr/>
      </xdr:nvCxnSpPr>
      <xdr:spPr>
        <a:xfrm>
          <a:off x="19545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146776</xdr:rowOff>
    </xdr:from>
    <xdr:to>
      <xdr:col>98</xdr:col>
      <xdr:colOff>38100</xdr:colOff>
      <xdr:row>64</xdr:row>
      <xdr:rowOff>76926</xdr:rowOff>
    </xdr:to>
    <xdr:sp macro="" textlink="">
      <xdr:nvSpPr>
        <xdr:cNvPr id="615" name="楕円 614"/>
        <xdr:cNvSpPr/>
      </xdr:nvSpPr>
      <xdr:spPr>
        <a:xfrm>
          <a:off x="18605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26126</xdr:rowOff>
    </xdr:from>
    <xdr:to>
      <xdr:col>102</xdr:col>
      <xdr:colOff>114300</xdr:colOff>
      <xdr:row>64</xdr:row>
      <xdr:rowOff>26126</xdr:rowOff>
    </xdr:to>
    <xdr:cxnSp macro="">
      <xdr:nvCxnSpPr>
        <xdr:cNvPr id="616" name="直線コネクタ 615"/>
        <xdr:cNvCxnSpPr/>
      </xdr:nvCxnSpPr>
      <xdr:spPr>
        <a:xfrm>
          <a:off x="18656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617" name="n_1aveValue【保健センター・保健所】&#10;一人当たり面積"/>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16708</xdr:rowOff>
    </xdr:from>
    <xdr:ext cx="469744" cy="259045"/>
    <xdr:sp macro="" textlink="">
      <xdr:nvSpPr>
        <xdr:cNvPr id="618" name="n_2aveValue【保健センター・保健所】&#10;一人当たり面積"/>
        <xdr:cNvSpPr txBox="1"/>
      </xdr:nvSpPr>
      <xdr:spPr>
        <a:xfrm>
          <a:off x="20199427" y="1047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29771</xdr:rowOff>
    </xdr:from>
    <xdr:ext cx="469744" cy="259045"/>
    <xdr:sp macro="" textlink="">
      <xdr:nvSpPr>
        <xdr:cNvPr id="619" name="n_3aveValue【保健センター・保健所】&#10;一人当たり面積"/>
        <xdr:cNvSpPr txBox="1"/>
      </xdr:nvSpPr>
      <xdr:spPr>
        <a:xfrm>
          <a:off x="19310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168564</xdr:rowOff>
    </xdr:from>
    <xdr:ext cx="469744" cy="259045"/>
    <xdr:sp macro="" textlink="">
      <xdr:nvSpPr>
        <xdr:cNvPr id="620" name="n_4aveValue【保健センター・保健所】&#10;一人当たり面積"/>
        <xdr:cNvSpPr txBox="1"/>
      </xdr:nvSpPr>
      <xdr:spPr>
        <a:xfrm>
          <a:off x="18421427" y="104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68053</xdr:rowOff>
    </xdr:from>
    <xdr:ext cx="469744" cy="259045"/>
    <xdr:sp macro="" textlink="">
      <xdr:nvSpPr>
        <xdr:cNvPr id="621" name="n_1mainValue【保健センター・保健所】&#10;一人当たり面積"/>
        <xdr:cNvSpPr txBox="1"/>
      </xdr:nvSpPr>
      <xdr:spPr>
        <a:xfrm>
          <a:off x="21075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68053</xdr:rowOff>
    </xdr:from>
    <xdr:ext cx="469744" cy="259045"/>
    <xdr:sp macro="" textlink="">
      <xdr:nvSpPr>
        <xdr:cNvPr id="622" name="n_2mainValue【保健センター・保健所】&#10;一人当たり面積"/>
        <xdr:cNvSpPr txBox="1"/>
      </xdr:nvSpPr>
      <xdr:spPr>
        <a:xfrm>
          <a:off x="20199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68053</xdr:rowOff>
    </xdr:from>
    <xdr:ext cx="469744" cy="259045"/>
    <xdr:sp macro="" textlink="">
      <xdr:nvSpPr>
        <xdr:cNvPr id="623" name="n_3mainValue【保健センター・保健所】&#10;一人当たり面積"/>
        <xdr:cNvSpPr txBox="1"/>
      </xdr:nvSpPr>
      <xdr:spPr>
        <a:xfrm>
          <a:off x="19310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68053</xdr:rowOff>
    </xdr:from>
    <xdr:ext cx="469744" cy="259045"/>
    <xdr:sp macro="" textlink="">
      <xdr:nvSpPr>
        <xdr:cNvPr id="624" name="n_4mainValue【保健センター・保健所】&#10;一人当たり面積"/>
        <xdr:cNvSpPr txBox="1"/>
      </xdr:nvSpPr>
      <xdr:spPr>
        <a:xfrm>
          <a:off x="18421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650" name="直線コネクタ 649"/>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51" name="【消防施設】&#10;有形固定資産減価償却率最小値テキスト"/>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2" name="直線コネクタ 651"/>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消防施設】&#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655" name="【消防施設】&#10;有形固定資産減価償却率平均値テキスト"/>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6" name="フローチャート: 判断 655"/>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57" name="フローチャート: 判断 656"/>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58" name="フローチャート: 判断 657"/>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659" name="フローチャート: 判断 658"/>
        <xdr:cNvSpPr/>
      </xdr:nvSpPr>
      <xdr:spPr>
        <a:xfrm>
          <a:off x="1365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34652</xdr:rowOff>
    </xdr:from>
    <xdr:to>
      <xdr:col>67</xdr:col>
      <xdr:colOff>101600</xdr:colOff>
      <xdr:row>82</xdr:row>
      <xdr:rowOff>136252</xdr:rowOff>
    </xdr:to>
    <xdr:sp macro="" textlink="">
      <xdr:nvSpPr>
        <xdr:cNvPr id="660" name="フローチャート: 判断 659"/>
        <xdr:cNvSpPr/>
      </xdr:nvSpPr>
      <xdr:spPr>
        <a:xfrm>
          <a:off x="12763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6" name="楕円 665"/>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667" name="【消防施設】&#10;有形固定資産減価償却率該当値テキスト"/>
        <xdr:cNvSpPr txBox="1"/>
      </xdr:nvSpPr>
      <xdr:spPr>
        <a:xfrm>
          <a:off x="16357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668" name="楕円 667"/>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60961</xdr:rowOff>
    </xdr:to>
    <xdr:cxnSp macro="">
      <xdr:nvCxnSpPr>
        <xdr:cNvPr id="669" name="直線コネクタ 668"/>
        <xdr:cNvCxnSpPr/>
      </xdr:nvCxnSpPr>
      <xdr:spPr>
        <a:xfrm>
          <a:off x="15481300" y="14049648"/>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70" name="楕円 669"/>
        <xdr:cNvSpPr/>
      </xdr:nvSpPr>
      <xdr:spPr>
        <a:xfrm>
          <a:off x="14541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100149</xdr:rowOff>
    </xdr:from>
    <xdr:to>
      <xdr:col>81</xdr:col>
      <xdr:colOff>50800</xdr:colOff>
      <xdr:row>81</xdr:row>
      <xdr:rowOff>162198</xdr:rowOff>
    </xdr:to>
    <xdr:cxnSp macro="">
      <xdr:nvCxnSpPr>
        <xdr:cNvPr id="671" name="直線コネクタ 670"/>
        <xdr:cNvCxnSpPr/>
      </xdr:nvCxnSpPr>
      <xdr:spPr>
        <a:xfrm>
          <a:off x="14592300" y="1398759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73842</xdr:rowOff>
    </xdr:from>
    <xdr:to>
      <xdr:col>72</xdr:col>
      <xdr:colOff>38100</xdr:colOff>
      <xdr:row>82</xdr:row>
      <xdr:rowOff>3992</xdr:rowOff>
    </xdr:to>
    <xdr:sp macro="" textlink="">
      <xdr:nvSpPr>
        <xdr:cNvPr id="672" name="楕円 671"/>
        <xdr:cNvSpPr/>
      </xdr:nvSpPr>
      <xdr:spPr>
        <a:xfrm>
          <a:off x="13652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81</xdr:row>
      <xdr:rowOff>124642</xdr:rowOff>
    </xdr:to>
    <xdr:cxnSp macro="">
      <xdr:nvCxnSpPr>
        <xdr:cNvPr id="673" name="直線コネクタ 672"/>
        <xdr:cNvCxnSpPr/>
      </xdr:nvCxnSpPr>
      <xdr:spPr>
        <a:xfrm flipV="1">
          <a:off x="13703300" y="139875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77107</xdr:rowOff>
    </xdr:from>
    <xdr:to>
      <xdr:col>67</xdr:col>
      <xdr:colOff>101600</xdr:colOff>
      <xdr:row>82</xdr:row>
      <xdr:rowOff>7257</xdr:rowOff>
    </xdr:to>
    <xdr:sp macro="" textlink="">
      <xdr:nvSpPr>
        <xdr:cNvPr id="674" name="楕円 673"/>
        <xdr:cNvSpPr/>
      </xdr:nvSpPr>
      <xdr:spPr>
        <a:xfrm>
          <a:off x="12763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124642</xdr:rowOff>
    </xdr:from>
    <xdr:to>
      <xdr:col>71</xdr:col>
      <xdr:colOff>177800</xdr:colOff>
      <xdr:row>81</xdr:row>
      <xdr:rowOff>127907</xdr:rowOff>
    </xdr:to>
    <xdr:cxnSp macro="">
      <xdr:nvCxnSpPr>
        <xdr:cNvPr id="675" name="直線コネクタ 674"/>
        <xdr:cNvCxnSpPr/>
      </xdr:nvCxnSpPr>
      <xdr:spPr>
        <a:xfrm flipV="1">
          <a:off x="12814300" y="140120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6"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122482</xdr:rowOff>
    </xdr:from>
    <xdr:ext cx="405111" cy="259045"/>
    <xdr:sp macro="" textlink="">
      <xdr:nvSpPr>
        <xdr:cNvPr id="677" name="n_2aveValue【消防施設】&#10;有形固定資産減価償却率"/>
        <xdr:cNvSpPr txBox="1"/>
      </xdr:nvSpPr>
      <xdr:spPr>
        <a:xfrm>
          <a:off x="14389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678" name="n_3aveValue【消防施設】&#10;有形固定資産減価償却率"/>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127379</xdr:rowOff>
    </xdr:from>
    <xdr:ext cx="405111" cy="259045"/>
    <xdr:sp macro="" textlink="">
      <xdr:nvSpPr>
        <xdr:cNvPr id="679" name="n_4aveValue【消防施設】&#10;有形固定資産減価償却率"/>
        <xdr:cNvSpPr txBox="1"/>
      </xdr:nvSpPr>
      <xdr:spPr>
        <a:xfrm>
          <a:off x="12611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680" name="n_1mainValue【消防施設】&#10;有形固定資産減価償却率"/>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681" name="n_2main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20519</xdr:rowOff>
    </xdr:from>
    <xdr:ext cx="405111" cy="259045"/>
    <xdr:sp macro="" textlink="">
      <xdr:nvSpPr>
        <xdr:cNvPr id="682" name="n_3mainValue【消防施設】&#10;有形固定資産減価償却率"/>
        <xdr:cNvSpPr txBox="1"/>
      </xdr:nvSpPr>
      <xdr:spPr>
        <a:xfrm>
          <a:off x="13500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23784</xdr:rowOff>
    </xdr:from>
    <xdr:ext cx="405111" cy="259045"/>
    <xdr:sp macro="" textlink="">
      <xdr:nvSpPr>
        <xdr:cNvPr id="683" name="n_4mainValue【消防施設】&#10;有形固定資産減価償却率"/>
        <xdr:cNvSpPr txBox="1"/>
      </xdr:nvSpPr>
      <xdr:spPr>
        <a:xfrm>
          <a:off x="12611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709" name="直線コネクタ 708"/>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10"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11" name="直線コネクタ 710"/>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712" name="【消防施設】&#10;一人当たり面積最大値テキスト"/>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713" name="直線コネクタ 712"/>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714" name="【消防施設】&#10;一人当たり面積平均値テキスト"/>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715" name="フローチャート: 判断 714"/>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716" name="フローチャート: 判断 715"/>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57840</xdr:rowOff>
    </xdr:from>
    <xdr:to>
      <xdr:col>107</xdr:col>
      <xdr:colOff>101600</xdr:colOff>
      <xdr:row>86</xdr:row>
      <xdr:rowOff>159440</xdr:rowOff>
    </xdr:to>
    <xdr:sp macro="" textlink="">
      <xdr:nvSpPr>
        <xdr:cNvPr id="717" name="フローチャート: 判断 716"/>
        <xdr:cNvSpPr/>
      </xdr:nvSpPr>
      <xdr:spPr>
        <a:xfrm>
          <a:off x="20383500" y="1480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62412</xdr:rowOff>
    </xdr:from>
    <xdr:to>
      <xdr:col>102</xdr:col>
      <xdr:colOff>165100</xdr:colOff>
      <xdr:row>86</xdr:row>
      <xdr:rowOff>164012</xdr:rowOff>
    </xdr:to>
    <xdr:sp macro="" textlink="">
      <xdr:nvSpPr>
        <xdr:cNvPr id="718" name="フローチャート: 判断 717"/>
        <xdr:cNvSpPr/>
      </xdr:nvSpPr>
      <xdr:spPr>
        <a:xfrm>
          <a:off x="19494500" y="148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64044</xdr:rowOff>
    </xdr:from>
    <xdr:to>
      <xdr:col>98</xdr:col>
      <xdr:colOff>38100</xdr:colOff>
      <xdr:row>86</xdr:row>
      <xdr:rowOff>165644</xdr:rowOff>
    </xdr:to>
    <xdr:sp macro="" textlink="">
      <xdr:nvSpPr>
        <xdr:cNvPr id="719" name="フローチャート: 判断 718"/>
        <xdr:cNvSpPr/>
      </xdr:nvSpPr>
      <xdr:spPr>
        <a:xfrm>
          <a:off x="18605500" y="1480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70248</xdr:rowOff>
    </xdr:from>
    <xdr:to>
      <xdr:col>116</xdr:col>
      <xdr:colOff>114300</xdr:colOff>
      <xdr:row>87</xdr:row>
      <xdr:rowOff>398</xdr:rowOff>
    </xdr:to>
    <xdr:sp macro="" textlink="">
      <xdr:nvSpPr>
        <xdr:cNvPr id="725" name="楕円 724"/>
        <xdr:cNvSpPr/>
      </xdr:nvSpPr>
      <xdr:spPr>
        <a:xfrm>
          <a:off x="22110700" y="148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xdr:rowOff>
    </xdr:from>
    <xdr:ext cx="469744" cy="259045"/>
    <xdr:sp macro="" textlink="">
      <xdr:nvSpPr>
        <xdr:cNvPr id="726" name="【消防施設】&#10;一人当たり面積該当値テキスト"/>
        <xdr:cNvSpPr txBox="1"/>
      </xdr:nvSpPr>
      <xdr:spPr>
        <a:xfrm>
          <a:off x="22199600" y="1474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70903</xdr:rowOff>
    </xdr:from>
    <xdr:to>
      <xdr:col>112</xdr:col>
      <xdr:colOff>38100</xdr:colOff>
      <xdr:row>87</xdr:row>
      <xdr:rowOff>1053</xdr:rowOff>
    </xdr:to>
    <xdr:sp macro="" textlink="">
      <xdr:nvSpPr>
        <xdr:cNvPr id="727" name="楕円 726"/>
        <xdr:cNvSpPr/>
      </xdr:nvSpPr>
      <xdr:spPr>
        <a:xfrm>
          <a:off x="21272500" y="148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121048</xdr:rowOff>
    </xdr:from>
    <xdr:to>
      <xdr:col>116</xdr:col>
      <xdr:colOff>63500</xdr:colOff>
      <xdr:row>86</xdr:row>
      <xdr:rowOff>121703</xdr:rowOff>
    </xdr:to>
    <xdr:cxnSp macro="">
      <xdr:nvCxnSpPr>
        <xdr:cNvPr id="728" name="直線コネクタ 727"/>
        <xdr:cNvCxnSpPr/>
      </xdr:nvCxnSpPr>
      <xdr:spPr>
        <a:xfrm flipV="1">
          <a:off x="21323300" y="14865748"/>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75147</xdr:rowOff>
    </xdr:from>
    <xdr:to>
      <xdr:col>107</xdr:col>
      <xdr:colOff>101600</xdr:colOff>
      <xdr:row>87</xdr:row>
      <xdr:rowOff>5297</xdr:rowOff>
    </xdr:to>
    <xdr:sp macro="" textlink="">
      <xdr:nvSpPr>
        <xdr:cNvPr id="729" name="楕円 728"/>
        <xdr:cNvSpPr/>
      </xdr:nvSpPr>
      <xdr:spPr>
        <a:xfrm>
          <a:off x="20383500" y="148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121703</xdr:rowOff>
    </xdr:from>
    <xdr:to>
      <xdr:col>111</xdr:col>
      <xdr:colOff>177800</xdr:colOff>
      <xdr:row>86</xdr:row>
      <xdr:rowOff>125947</xdr:rowOff>
    </xdr:to>
    <xdr:cxnSp macro="">
      <xdr:nvCxnSpPr>
        <xdr:cNvPr id="730" name="直線コネクタ 729"/>
        <xdr:cNvCxnSpPr/>
      </xdr:nvCxnSpPr>
      <xdr:spPr>
        <a:xfrm flipV="1">
          <a:off x="20434300" y="14866403"/>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31" name="楕円 730"/>
        <xdr:cNvSpPr/>
      </xdr:nvSpPr>
      <xdr:spPr>
        <a:xfrm>
          <a:off x="19494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125947</xdr:rowOff>
    </xdr:from>
    <xdr:to>
      <xdr:col>107</xdr:col>
      <xdr:colOff>50800</xdr:colOff>
      <xdr:row>86</xdr:row>
      <xdr:rowOff>126274</xdr:rowOff>
    </xdr:to>
    <xdr:cxnSp macro="">
      <xdr:nvCxnSpPr>
        <xdr:cNvPr id="732" name="直線コネクタ 731"/>
        <xdr:cNvCxnSpPr/>
      </xdr:nvCxnSpPr>
      <xdr:spPr>
        <a:xfrm flipV="1">
          <a:off x="19545300" y="1487064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74822</xdr:rowOff>
    </xdr:from>
    <xdr:to>
      <xdr:col>98</xdr:col>
      <xdr:colOff>38100</xdr:colOff>
      <xdr:row>87</xdr:row>
      <xdr:rowOff>4972</xdr:rowOff>
    </xdr:to>
    <xdr:sp macro="" textlink="">
      <xdr:nvSpPr>
        <xdr:cNvPr id="733" name="楕円 732"/>
        <xdr:cNvSpPr/>
      </xdr:nvSpPr>
      <xdr:spPr>
        <a:xfrm>
          <a:off x="18605500" y="148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125622</xdr:rowOff>
    </xdr:from>
    <xdr:to>
      <xdr:col>102</xdr:col>
      <xdr:colOff>114300</xdr:colOff>
      <xdr:row>86</xdr:row>
      <xdr:rowOff>126274</xdr:rowOff>
    </xdr:to>
    <xdr:cxnSp macro="">
      <xdr:nvCxnSpPr>
        <xdr:cNvPr id="734" name="直線コネクタ 733"/>
        <xdr:cNvCxnSpPr/>
      </xdr:nvCxnSpPr>
      <xdr:spPr>
        <a:xfrm>
          <a:off x="18656300" y="1487032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735" name="n_1aveValue【消防施設】&#10;一人当たり面積"/>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4517</xdr:rowOff>
    </xdr:from>
    <xdr:ext cx="469744" cy="259045"/>
    <xdr:sp macro="" textlink="">
      <xdr:nvSpPr>
        <xdr:cNvPr id="736" name="n_2aveValue【消防施設】&#10;一人当たり面積"/>
        <xdr:cNvSpPr txBox="1"/>
      </xdr:nvSpPr>
      <xdr:spPr>
        <a:xfrm>
          <a:off x="20199427" y="1457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9089</xdr:rowOff>
    </xdr:from>
    <xdr:ext cx="469744" cy="259045"/>
    <xdr:sp macro="" textlink="">
      <xdr:nvSpPr>
        <xdr:cNvPr id="737" name="n_3aveValue【消防施設】&#10;一人当たり面積"/>
        <xdr:cNvSpPr txBox="1"/>
      </xdr:nvSpPr>
      <xdr:spPr>
        <a:xfrm>
          <a:off x="19310427" y="145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10721</xdr:rowOff>
    </xdr:from>
    <xdr:ext cx="469744" cy="259045"/>
    <xdr:sp macro="" textlink="">
      <xdr:nvSpPr>
        <xdr:cNvPr id="738" name="n_4aveValue【消防施設】&#10;一人当たり面積"/>
        <xdr:cNvSpPr txBox="1"/>
      </xdr:nvSpPr>
      <xdr:spPr>
        <a:xfrm>
          <a:off x="18421427" y="1458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163630</xdr:rowOff>
    </xdr:from>
    <xdr:ext cx="469744" cy="259045"/>
    <xdr:sp macro="" textlink="">
      <xdr:nvSpPr>
        <xdr:cNvPr id="739" name="n_1mainValue【消防施設】&#10;一人当たり面積"/>
        <xdr:cNvSpPr txBox="1"/>
      </xdr:nvSpPr>
      <xdr:spPr>
        <a:xfrm>
          <a:off x="21075727" y="149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167874</xdr:rowOff>
    </xdr:from>
    <xdr:ext cx="469744" cy="259045"/>
    <xdr:sp macro="" textlink="">
      <xdr:nvSpPr>
        <xdr:cNvPr id="740" name="n_2mainValue【消防施設】&#10;一人当たり面積"/>
        <xdr:cNvSpPr txBox="1"/>
      </xdr:nvSpPr>
      <xdr:spPr>
        <a:xfrm>
          <a:off x="20199427" y="1491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41" name="n_3mainValue【消防施設】&#10;一人当たり面積"/>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167549</xdr:rowOff>
    </xdr:from>
    <xdr:ext cx="469744" cy="259045"/>
    <xdr:sp macro="" textlink="">
      <xdr:nvSpPr>
        <xdr:cNvPr id="742" name="n_4mainValue【消防施設】&#10;一人当たり面積"/>
        <xdr:cNvSpPr txBox="1"/>
      </xdr:nvSpPr>
      <xdr:spPr>
        <a:xfrm>
          <a:off x="184214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68" name="直線コネクタ 767"/>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71"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2" name="直線コネクタ 771"/>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73" name="【庁舎】&#10;有形固定資産減価償却率平均値テキスト"/>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74" name="フローチャート: 判断 773"/>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5" name="フローチャート: 判断 774"/>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776" name="フローチャート: 判断 775"/>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7" name="フローチャート: 判断 776"/>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778" name="フローチャート: 判断 777"/>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784" name="楕円 783"/>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785" name="【庁舎】&#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786" name="楕円 785"/>
        <xdr:cNvSpPr/>
      </xdr:nvSpPr>
      <xdr:spPr>
        <a:xfrm>
          <a:off x="15430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81099</xdr:rowOff>
    </xdr:from>
    <xdr:to>
      <xdr:col>85</xdr:col>
      <xdr:colOff>127000</xdr:colOff>
      <xdr:row>106</xdr:row>
      <xdr:rowOff>115388</xdr:rowOff>
    </xdr:to>
    <xdr:cxnSp macro="">
      <xdr:nvCxnSpPr>
        <xdr:cNvPr id="787" name="直線コネクタ 786"/>
        <xdr:cNvCxnSpPr/>
      </xdr:nvCxnSpPr>
      <xdr:spPr>
        <a:xfrm>
          <a:off x="15481300" y="182547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788" name="楕円 787"/>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106</xdr:row>
      <xdr:rowOff>81099</xdr:rowOff>
    </xdr:to>
    <xdr:cxnSp macro="">
      <xdr:nvCxnSpPr>
        <xdr:cNvPr id="789" name="直線コネクタ 788"/>
        <xdr:cNvCxnSpPr/>
      </xdr:nvCxnSpPr>
      <xdr:spPr>
        <a:xfrm>
          <a:off x="14592300" y="182303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90" name="楕円 789"/>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56606</xdr:rowOff>
    </xdr:to>
    <xdr:cxnSp macro="">
      <xdr:nvCxnSpPr>
        <xdr:cNvPr id="791" name="直線コネクタ 790"/>
        <xdr:cNvCxnSpPr/>
      </xdr:nvCxnSpPr>
      <xdr:spPr>
        <a:xfrm>
          <a:off x="13703300" y="1819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110308</xdr:rowOff>
    </xdr:from>
    <xdr:to>
      <xdr:col>67</xdr:col>
      <xdr:colOff>101600</xdr:colOff>
      <xdr:row>106</xdr:row>
      <xdr:rowOff>40458</xdr:rowOff>
    </xdr:to>
    <xdr:sp macro="" textlink="">
      <xdr:nvSpPr>
        <xdr:cNvPr id="792" name="楕円 791"/>
        <xdr:cNvSpPr/>
      </xdr:nvSpPr>
      <xdr:spPr>
        <a:xfrm>
          <a:off x="1276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161108</xdr:rowOff>
    </xdr:from>
    <xdr:to>
      <xdr:col>71</xdr:col>
      <xdr:colOff>177800</xdr:colOff>
      <xdr:row>106</xdr:row>
      <xdr:rowOff>23949</xdr:rowOff>
    </xdr:to>
    <xdr:cxnSp macro="">
      <xdr:nvCxnSpPr>
        <xdr:cNvPr id="793" name="直線コネクタ 792"/>
        <xdr:cNvCxnSpPr/>
      </xdr:nvCxnSpPr>
      <xdr:spPr>
        <a:xfrm>
          <a:off x="12814300" y="181633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4"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795" name="n_2aveValue【庁舎】&#10;有形固定資産減価償却率"/>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96"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797"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123026</xdr:rowOff>
    </xdr:from>
    <xdr:ext cx="405111" cy="259045"/>
    <xdr:sp macro="" textlink="">
      <xdr:nvSpPr>
        <xdr:cNvPr id="798" name="n_1mainValue【庁舎】&#10;有形固定資産減価償却率"/>
        <xdr:cNvSpPr txBox="1"/>
      </xdr:nvSpPr>
      <xdr:spPr>
        <a:xfrm>
          <a:off x="152660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799" name="n_2mainValue【庁舎】&#10;有形固定資産減価償却率"/>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800" name="n_3mainValue【庁舎】&#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801" name="n_4mainValue【庁舎】&#10;有形固定資産減価償却率"/>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827" name="直線コネクタ 826"/>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828" name="【庁舎】&#10;一人当たり面積最小値テキスト"/>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829" name="直線コネクタ 828"/>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0" name="【庁舎】&#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1" name="直線コネクタ 830"/>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832" name="【庁舎】&#10;一人当たり面積平均値テキスト"/>
        <xdr:cNvSpPr txBox="1"/>
      </xdr:nvSpPr>
      <xdr:spPr>
        <a:xfrm>
          <a:off x="22199600" y="17823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33" name="フローチャート: 判断 832"/>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834" name="フローチャート: 判断 833"/>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138068</xdr:rowOff>
    </xdr:from>
    <xdr:to>
      <xdr:col>107</xdr:col>
      <xdr:colOff>101600</xdr:colOff>
      <xdr:row>105</xdr:row>
      <xdr:rowOff>68218</xdr:rowOff>
    </xdr:to>
    <xdr:sp macro="" textlink="">
      <xdr:nvSpPr>
        <xdr:cNvPr id="835" name="フローチャート: 判断 834"/>
        <xdr:cNvSpPr/>
      </xdr:nvSpPr>
      <xdr:spPr>
        <a:xfrm>
          <a:off x="2038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36" name="フローチャート: 判断 835"/>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837" name="フローチャート: 判断 836"/>
        <xdr:cNvSpPr/>
      </xdr:nvSpPr>
      <xdr:spPr>
        <a:xfrm>
          <a:off x="18605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43" name="楕円 842"/>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44" name="【庁舎】&#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85816</xdr:rowOff>
    </xdr:from>
    <xdr:to>
      <xdr:col>112</xdr:col>
      <xdr:colOff>38100</xdr:colOff>
      <xdr:row>106</xdr:row>
      <xdr:rowOff>15966</xdr:rowOff>
    </xdr:to>
    <xdr:sp macro="" textlink="">
      <xdr:nvSpPr>
        <xdr:cNvPr id="845" name="楕円 844"/>
        <xdr:cNvSpPr/>
      </xdr:nvSpPr>
      <xdr:spPr>
        <a:xfrm>
          <a:off x="2127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136616</xdr:rowOff>
    </xdr:to>
    <xdr:cxnSp macro="">
      <xdr:nvCxnSpPr>
        <xdr:cNvPr id="846" name="直線コネクタ 845"/>
        <xdr:cNvCxnSpPr/>
      </xdr:nvCxnSpPr>
      <xdr:spPr>
        <a:xfrm flipV="1">
          <a:off x="21323300" y="181356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47" name="楕円 846"/>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136616</xdr:rowOff>
    </xdr:from>
    <xdr:to>
      <xdr:col>111</xdr:col>
      <xdr:colOff>177800</xdr:colOff>
      <xdr:row>106</xdr:row>
      <xdr:rowOff>30480</xdr:rowOff>
    </xdr:to>
    <xdr:cxnSp macro="">
      <xdr:nvCxnSpPr>
        <xdr:cNvPr id="848" name="直線コネクタ 847"/>
        <xdr:cNvCxnSpPr/>
      </xdr:nvCxnSpPr>
      <xdr:spPr>
        <a:xfrm flipV="1">
          <a:off x="20434300" y="181388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152763</xdr:rowOff>
    </xdr:from>
    <xdr:to>
      <xdr:col>102</xdr:col>
      <xdr:colOff>165100</xdr:colOff>
      <xdr:row>106</xdr:row>
      <xdr:rowOff>82913</xdr:rowOff>
    </xdr:to>
    <xdr:sp macro="" textlink="">
      <xdr:nvSpPr>
        <xdr:cNvPr id="849" name="楕円 848"/>
        <xdr:cNvSpPr/>
      </xdr:nvSpPr>
      <xdr:spPr>
        <a:xfrm>
          <a:off x="19494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32113</xdr:rowOff>
    </xdr:to>
    <xdr:cxnSp macro="">
      <xdr:nvCxnSpPr>
        <xdr:cNvPr id="850" name="直線コネクタ 849"/>
        <xdr:cNvCxnSpPr/>
      </xdr:nvCxnSpPr>
      <xdr:spPr>
        <a:xfrm flipV="1">
          <a:off x="19545300" y="182041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851" name="楕円 850"/>
        <xdr:cNvSpPr/>
      </xdr:nvSpPr>
      <xdr:spPr>
        <a:xfrm>
          <a:off x="18605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32113</xdr:rowOff>
    </xdr:from>
    <xdr:to>
      <xdr:col>102</xdr:col>
      <xdr:colOff>114300</xdr:colOff>
      <xdr:row>106</xdr:row>
      <xdr:rowOff>33745</xdr:rowOff>
    </xdr:to>
    <xdr:cxnSp macro="">
      <xdr:nvCxnSpPr>
        <xdr:cNvPr id="852" name="直線コネクタ 851"/>
        <xdr:cNvCxnSpPr/>
      </xdr:nvCxnSpPr>
      <xdr:spPr>
        <a:xfrm flipV="1">
          <a:off x="18656300" y="182058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853" name="n_1aveValue【庁舎】&#10;一人当たり面積"/>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84745</xdr:rowOff>
    </xdr:from>
    <xdr:ext cx="469744" cy="259045"/>
    <xdr:sp macro="" textlink="">
      <xdr:nvSpPr>
        <xdr:cNvPr id="854" name="n_2aveValue【庁舎】&#10;一人当たり面積"/>
        <xdr:cNvSpPr txBox="1"/>
      </xdr:nvSpPr>
      <xdr:spPr>
        <a:xfrm>
          <a:off x="20199427" y="177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55" name="n_3ave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856" name="n_4aveValue【庁舎】&#10;一人当たり面積"/>
        <xdr:cNvSpPr txBox="1"/>
      </xdr:nvSpPr>
      <xdr:spPr>
        <a:xfrm>
          <a:off x="18421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7093</xdr:rowOff>
    </xdr:from>
    <xdr:ext cx="469744" cy="259045"/>
    <xdr:sp macro="" textlink="">
      <xdr:nvSpPr>
        <xdr:cNvPr id="857" name="n_1mainValue【庁舎】&#10;一人当たり面積"/>
        <xdr:cNvSpPr txBox="1"/>
      </xdr:nvSpPr>
      <xdr:spPr>
        <a:xfrm>
          <a:off x="21075727"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58" name="n_2main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74040</xdr:rowOff>
    </xdr:from>
    <xdr:ext cx="469744" cy="259045"/>
    <xdr:sp macro="" textlink="">
      <xdr:nvSpPr>
        <xdr:cNvPr id="859" name="n_3mainValue【庁舎】&#10;一人当たり面積"/>
        <xdr:cNvSpPr txBox="1"/>
      </xdr:nvSpPr>
      <xdr:spPr>
        <a:xfrm>
          <a:off x="19310427" y="18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860" name="n_4mainValue【庁舎】&#10;一人当たり面積"/>
        <xdr:cNvSpPr txBox="1"/>
      </xdr:nvSpPr>
      <xdr:spPr>
        <a:xfrm>
          <a:off x="18421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本町の有形固定資産減価償却率は、庁舎、保健センター、市民会館、体育館は類似団体平均より高いが、その他の資産については、類似団体と同程度か低い数値となっている。</a:t>
          </a:r>
        </a:p>
        <a:p>
          <a:r>
            <a:rPr kumimoji="1" lang="ja-JP" altLang="en-US" sz="1300">
              <a:latin typeface="ＭＳ Ｐゴシック" panose="020B0600070205080204" pitchFamily="50" charset="-128"/>
              <a:ea typeface="ＭＳ Ｐゴシック" panose="020B0600070205080204" pitchFamily="50" charset="-128"/>
            </a:rPr>
            <a:t>老朽化が進んでいる施設については、施設の長寿命化を計画的に行い、施設の適正な運用を行っていく。</a:t>
          </a:r>
        </a:p>
        <a:p>
          <a:r>
            <a:rPr kumimoji="1" lang="ja-JP" altLang="en-US" sz="1300">
              <a:latin typeface="ＭＳ Ｐゴシック" panose="020B0600070205080204" pitchFamily="50" charset="-128"/>
              <a:ea typeface="ＭＳ Ｐゴシック" panose="020B0600070205080204" pitchFamily="50" charset="-128"/>
            </a:rPr>
            <a:t>図書館については、築年数が１５年程と比較的新しいため償却率が低くなっている。</a:t>
          </a:r>
        </a:p>
        <a:p>
          <a:r>
            <a:rPr kumimoji="1" lang="ja-JP" altLang="en-US" sz="1300">
              <a:latin typeface="ＭＳ Ｐゴシック" panose="020B0600070205080204" pitchFamily="50" charset="-128"/>
              <a:ea typeface="ＭＳ Ｐゴシック" panose="020B0600070205080204" pitchFamily="50" charset="-128"/>
            </a:rPr>
            <a:t>今後は、公共施設総合管理計画に基づき、老朽化の状態や利用需要を見極めながら、長期的な視点で施設の適正管理を実施していく。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15634965</v>
      </c>
      <c r="BO4" s="407"/>
      <c r="BP4" s="407"/>
      <c r="BQ4" s="407"/>
      <c r="BR4" s="407"/>
      <c r="BS4" s="407"/>
      <c r="BT4" s="407"/>
      <c r="BU4" s="408"/>
      <c r="BV4" s="406">
        <v>11650835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11.4</v>
      </c>
      <c r="CU4" s="413"/>
      <c r="CV4" s="413"/>
      <c r="CW4" s="413"/>
      <c r="CX4" s="413"/>
      <c r="CY4" s="413"/>
      <c r="CZ4" s="413"/>
      <c r="DA4" s="414"/>
      <c r="DB4" s="412">
        <v>13.7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14852027</v>
      </c>
      <c r="BO5" s="444"/>
      <c r="BP5" s="444"/>
      <c r="BQ5" s="444"/>
      <c r="BR5" s="444"/>
      <c r="BS5" s="444"/>
      <c r="BT5" s="444"/>
      <c r="BU5" s="445"/>
      <c r="BV5" s="443">
        <v>10663872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81.599999999999994</v>
      </c>
      <c r="CU5" s="441"/>
      <c r="CV5" s="441"/>
      <c r="CW5" s="441"/>
      <c r="CX5" s="441"/>
      <c r="CY5" s="441"/>
      <c r="CZ5" s="441"/>
      <c r="DA5" s="442"/>
      <c r="DB5" s="440">
        <v>79.099999999999994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782938</v>
      </c>
      <c r="BO6" s="444"/>
      <c r="BP6" s="444"/>
      <c r="BQ6" s="444"/>
      <c r="BR6" s="444"/>
      <c r="BS6" s="444"/>
      <c r="BT6" s="444"/>
      <c r="BU6" s="445"/>
      <c r="BV6" s="443">
        <v>986963</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81.599999999999994</v>
      </c>
      <c r="CU6" s="481"/>
      <c r="CV6" s="481"/>
      <c r="CW6" s="481"/>
      <c r="CX6" s="481"/>
      <c r="CY6" s="481"/>
      <c r="CZ6" s="481"/>
      <c r="DA6" s="482"/>
      <c r="DB6" s="480">
        <v>79.8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199747</v>
      </c>
      <c r="BO7" s="444"/>
      <c r="BP7" s="444"/>
      <c r="BQ7" s="444"/>
      <c r="BR7" s="444"/>
      <c r="BS7" s="444"/>
      <c r="BT7" s="444"/>
      <c r="BU7" s="445"/>
      <c r="BV7" s="443">
        <v>271987</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5124055</v>
      </c>
      <c r="CU7" s="444"/>
      <c r="CV7" s="444"/>
      <c r="CW7" s="444"/>
      <c r="CX7" s="444"/>
      <c r="CY7" s="444"/>
      <c r="CZ7" s="444"/>
      <c r="DA7" s="445"/>
      <c r="DB7" s="443">
        <v>5219420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583191</v>
      </c>
      <c r="BO8" s="444"/>
      <c r="BP8" s="444"/>
      <c r="BQ8" s="444"/>
      <c r="BR8" s="444"/>
      <c r="BS8" s="444"/>
      <c r="BT8" s="444"/>
      <c r="BU8" s="445"/>
      <c r="BV8" s="443">
        <v>714976</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1.01</v>
      </c>
      <c r="CU8" s="484"/>
      <c r="CV8" s="484"/>
      <c r="CW8" s="484"/>
      <c r="CX8" s="484"/>
      <c r="CY8" s="484"/>
      <c r="CZ8" s="484"/>
      <c r="DA8" s="485"/>
      <c r="DB8" s="483">
        <v>1.03</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14961</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112</v>
      </c>
      <c r="AV9" s="476"/>
      <c r="AW9" s="476"/>
      <c r="AX9" s="476"/>
      <c r="AY9" s="477" t="s">
        <v>119</v>
      </c>
      <c r="AZ9" s="478"/>
      <c r="BA9" s="478"/>
      <c r="BB9" s="478"/>
      <c r="BC9" s="478"/>
      <c r="BD9" s="478"/>
      <c r="BE9" s="478"/>
      <c r="BF9" s="478"/>
      <c r="BG9" s="478"/>
      <c r="BH9" s="478"/>
      <c r="BI9" s="478"/>
      <c r="BJ9" s="478"/>
      <c r="BK9" s="478"/>
      <c r="BL9" s="478"/>
      <c r="BM9" s="479"/>
      <c r="BN9" s="443">
        <v>-131785</v>
      </c>
      <c r="BO9" s="444"/>
      <c r="BP9" s="444"/>
      <c r="BQ9" s="444"/>
      <c r="BR9" s="444"/>
      <c r="BS9" s="444"/>
      <c r="BT9" s="444"/>
      <c r="BU9" s="445"/>
      <c r="BV9" s="443">
        <v>271766</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4</v>
      </c>
      <c r="CU9" s="441"/>
      <c r="CV9" s="441"/>
      <c r="CW9" s="441"/>
      <c r="CX9" s="441"/>
      <c r="CY9" s="441"/>
      <c r="CZ9" s="441"/>
      <c r="DA9" s="442"/>
      <c r="DB9" s="440">
        <v>4.5999999999999996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15189</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358532</v>
      </c>
      <c r="BO10" s="444"/>
      <c r="BP10" s="444"/>
      <c r="BQ10" s="444"/>
      <c r="BR10" s="444"/>
      <c r="BS10" s="444"/>
      <c r="BT10" s="444"/>
      <c r="BU10" s="445"/>
      <c r="BV10" s="443">
        <v>312878</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123</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15549</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104</v>
      </c>
      <c r="AV12" s="476"/>
      <c r="AW12" s="476"/>
      <c r="AX12" s="476"/>
      <c r="AY12" s="477" t="s">
        <v>138</v>
      </c>
      <c r="AZ12" s="478"/>
      <c r="BA12" s="478"/>
      <c r="BB12" s="478"/>
      <c r="BC12" s="478"/>
      <c r="BD12" s="478"/>
      <c r="BE12" s="478"/>
      <c r="BF12" s="478"/>
      <c r="BG12" s="478"/>
      <c r="BH12" s="478"/>
      <c r="BI12" s="478"/>
      <c r="BJ12" s="478"/>
      <c r="BK12" s="478"/>
      <c r="BL12" s="478"/>
      <c r="BM12" s="479"/>
      <c r="BN12" s="443">
        <v>500000</v>
      </c>
      <c r="BO12" s="444"/>
      <c r="BP12" s="444"/>
      <c r="BQ12" s="444"/>
      <c r="BR12" s="444"/>
      <c r="BS12" s="444"/>
      <c r="BT12" s="444"/>
      <c r="BU12" s="445"/>
      <c r="BV12" s="443">
        <v>500000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15389</v>
      </c>
      <c r="S13" s="528"/>
      <c r="T13" s="528"/>
      <c r="U13" s="528"/>
      <c r="V13" s="529"/>
      <c r="W13" s="459" t="s">
        <v>142</v>
      </c>
      <c r="X13" s="460"/>
      <c r="Y13" s="460"/>
      <c r="Z13" s="460"/>
      <c r="AA13" s="460"/>
      <c r="AB13" s="450"/>
      <c r="AC13" s="494">
        <v>1255</v>
      </c>
      <c r="AD13" s="495"/>
      <c r="AE13" s="495"/>
      <c r="AF13" s="495"/>
      <c r="AG13" s="537"/>
      <c r="AH13" s="494">
        <v>1444</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-273253</v>
      </c>
      <c r="BO13" s="444"/>
      <c r="BP13" s="444"/>
      <c r="BQ13" s="444"/>
      <c r="BR13" s="444"/>
      <c r="BS13" s="444"/>
      <c r="BT13" s="444"/>
      <c r="BU13" s="445"/>
      <c r="BV13" s="443">
        <v>84644</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1.7</v>
      </c>
      <c r="CU13" s="441"/>
      <c r="CV13" s="441"/>
      <c r="CW13" s="441"/>
      <c r="CX13" s="441"/>
      <c r="CY13" s="441"/>
      <c r="CZ13" s="441"/>
      <c r="DA13" s="442"/>
      <c r="DB13" s="440">
        <v>1.8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15651</v>
      </c>
      <c r="S14" s="528"/>
      <c r="T14" s="528"/>
      <c r="U14" s="528"/>
      <c r="V14" s="529"/>
      <c r="W14" s="433"/>
      <c r="X14" s="434"/>
      <c r="Y14" s="434"/>
      <c r="Z14" s="434"/>
      <c r="AA14" s="434"/>
      <c r="AB14" s="423"/>
      <c r="AC14" s="530">
        <v>16.899999999999999</v>
      </c>
      <c r="AD14" s="531"/>
      <c r="AE14" s="531"/>
      <c r="AF14" s="531"/>
      <c r="AG14" s="532"/>
      <c r="AH14" s="530">
        <v>18.399999999999999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38.9</v>
      </c>
      <c r="CU14" s="542"/>
      <c r="CV14" s="542"/>
      <c r="CW14" s="542"/>
      <c r="CX14" s="542"/>
      <c r="CY14" s="542"/>
      <c r="CZ14" s="542"/>
      <c r="DA14" s="543"/>
      <c r="DB14" s="541">
        <v>74.599999999999994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15490</v>
      </c>
      <c r="S15" s="528"/>
      <c r="T15" s="528"/>
      <c r="U15" s="528"/>
      <c r="V15" s="529"/>
      <c r="W15" s="459" t="s">
        <v>150</v>
      </c>
      <c r="X15" s="460"/>
      <c r="Y15" s="460"/>
      <c r="Z15" s="460"/>
      <c r="AA15" s="460"/>
      <c r="AB15" s="450"/>
      <c r="AC15" s="494">
        <v>2228</v>
      </c>
      <c r="AD15" s="495"/>
      <c r="AE15" s="495"/>
      <c r="AF15" s="495"/>
      <c r="AG15" s="537"/>
      <c r="AH15" s="494">
        <v>2337</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3941448</v>
      </c>
      <c r="BO15" s="407"/>
      <c r="BP15" s="407"/>
      <c r="BQ15" s="407"/>
      <c r="BR15" s="407"/>
      <c r="BS15" s="407"/>
      <c r="BT15" s="407"/>
      <c r="BU15" s="408"/>
      <c r="BV15" s="406">
        <v>3928191</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29.9</v>
      </c>
      <c r="AD16" s="531"/>
      <c r="AE16" s="531"/>
      <c r="AF16" s="531"/>
      <c r="AG16" s="532"/>
      <c r="AH16" s="530">
        <v>29.7</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3977968</v>
      </c>
      <c r="BO16" s="444"/>
      <c r="BP16" s="444"/>
      <c r="BQ16" s="444"/>
      <c r="BR16" s="444"/>
      <c r="BS16" s="444"/>
      <c r="BT16" s="444"/>
      <c r="BU16" s="445"/>
      <c r="BV16" s="443">
        <v>4003854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3964</v>
      </c>
      <c r="AD17" s="495"/>
      <c r="AE17" s="495"/>
      <c r="AF17" s="495"/>
      <c r="AG17" s="537"/>
      <c r="AH17" s="494">
        <v>4080</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5084670</v>
      </c>
      <c r="BO17" s="444"/>
      <c r="BP17" s="444"/>
      <c r="BQ17" s="444"/>
      <c r="BR17" s="444"/>
      <c r="BS17" s="444"/>
      <c r="BT17" s="444"/>
      <c r="BU17" s="445"/>
      <c r="BV17" s="443">
        <v>5075056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70.16</v>
      </c>
      <c r="M18" s="567"/>
      <c r="N18" s="567"/>
      <c r="O18" s="567"/>
      <c r="P18" s="567"/>
      <c r="Q18" s="567"/>
      <c r="R18" s="568"/>
      <c r="S18" s="568"/>
      <c r="T18" s="568"/>
      <c r="U18" s="568"/>
      <c r="V18" s="569"/>
      <c r="W18" s="461"/>
      <c r="X18" s="462"/>
      <c r="Y18" s="462"/>
      <c r="Z18" s="462"/>
      <c r="AA18" s="462"/>
      <c r="AB18" s="453"/>
      <c r="AC18" s="570">
        <v>53.2</v>
      </c>
      <c r="AD18" s="571"/>
      <c r="AE18" s="571"/>
      <c r="AF18" s="571"/>
      <c r="AG18" s="572"/>
      <c r="AH18" s="570">
        <v>51.9</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4357580</v>
      </c>
      <c r="BO18" s="444"/>
      <c r="BP18" s="444"/>
      <c r="BQ18" s="444"/>
      <c r="BR18" s="444"/>
      <c r="BS18" s="444"/>
      <c r="BT18" s="444"/>
      <c r="BU18" s="445"/>
      <c r="BV18" s="443">
        <v>4275787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213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7229932</v>
      </c>
      <c r="BO19" s="444"/>
      <c r="BP19" s="444"/>
      <c r="BQ19" s="444"/>
      <c r="BR19" s="444"/>
      <c r="BS19" s="444"/>
      <c r="BT19" s="444"/>
      <c r="BU19" s="445"/>
      <c r="BV19" s="443">
        <v>7097972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5230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6650396</v>
      </c>
      <c r="BO22" s="407"/>
      <c r="BP22" s="407"/>
      <c r="BQ22" s="407"/>
      <c r="BR22" s="407"/>
      <c r="BS22" s="407"/>
      <c r="BT22" s="407"/>
      <c r="BU22" s="408"/>
      <c r="BV22" s="406">
        <v>3630527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5069416</v>
      </c>
      <c r="BO23" s="444"/>
      <c r="BP23" s="444"/>
      <c r="BQ23" s="444"/>
      <c r="BR23" s="444"/>
      <c r="BS23" s="444"/>
      <c r="BT23" s="444"/>
      <c r="BU23" s="445"/>
      <c r="BV23" s="443">
        <v>2511217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7400</v>
      </c>
      <c r="R24" s="495"/>
      <c r="S24" s="495"/>
      <c r="T24" s="495"/>
      <c r="U24" s="495"/>
      <c r="V24" s="537"/>
      <c r="W24" s="589"/>
      <c r="X24" s="590"/>
      <c r="Y24" s="591"/>
      <c r="Z24" s="493" t="s">
        <v>175</v>
      </c>
      <c r="AA24" s="473"/>
      <c r="AB24" s="473"/>
      <c r="AC24" s="473"/>
      <c r="AD24" s="473"/>
      <c r="AE24" s="473"/>
      <c r="AF24" s="473"/>
      <c r="AG24" s="474"/>
      <c r="AH24" s="494">
        <v>142</v>
      </c>
      <c r="AI24" s="495"/>
      <c r="AJ24" s="495"/>
      <c r="AK24" s="495"/>
      <c r="AL24" s="537"/>
      <c r="AM24" s="494">
        <v>442330</v>
      </c>
      <c r="AN24" s="495"/>
      <c r="AO24" s="495"/>
      <c r="AP24" s="495"/>
      <c r="AQ24" s="495"/>
      <c r="AR24" s="537"/>
      <c r="AS24" s="494">
        <v>3115</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6565647</v>
      </c>
      <c r="BO24" s="444"/>
      <c r="BP24" s="444"/>
      <c r="BQ24" s="444"/>
      <c r="BR24" s="444"/>
      <c r="BS24" s="444"/>
      <c r="BT24" s="444"/>
      <c r="BU24" s="445"/>
      <c r="BV24" s="443">
        <v>3469483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6000</v>
      </c>
      <c r="R25" s="495"/>
      <c r="S25" s="495"/>
      <c r="T25" s="495"/>
      <c r="U25" s="495"/>
      <c r="V25" s="537"/>
      <c r="W25" s="589"/>
      <c r="X25" s="590"/>
      <c r="Y25" s="591"/>
      <c r="Z25" s="493" t="s">
        <v>178</v>
      </c>
      <c r="AA25" s="473"/>
      <c r="AB25" s="473"/>
      <c r="AC25" s="473"/>
      <c r="AD25" s="473"/>
      <c r="AE25" s="473"/>
      <c r="AF25" s="473"/>
      <c r="AG25" s="474"/>
      <c r="AH25" s="494" t="s">
        <v>140</v>
      </c>
      <c r="AI25" s="495"/>
      <c r="AJ25" s="495"/>
      <c r="AK25" s="495"/>
      <c r="AL25" s="537"/>
      <c r="AM25" s="494" t="s">
        <v>140</v>
      </c>
      <c r="AN25" s="495"/>
      <c r="AO25" s="495"/>
      <c r="AP25" s="495"/>
      <c r="AQ25" s="495"/>
      <c r="AR25" s="537"/>
      <c r="AS25" s="494" t="s">
        <v>140</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426003</v>
      </c>
      <c r="BO25" s="407"/>
      <c r="BP25" s="407"/>
      <c r="BQ25" s="407"/>
      <c r="BR25" s="407"/>
      <c r="BS25" s="407"/>
      <c r="BT25" s="407"/>
      <c r="BU25" s="408"/>
      <c r="BV25" s="406">
        <v>6146847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5500</v>
      </c>
      <c r="R26" s="495"/>
      <c r="S26" s="495"/>
      <c r="T26" s="495"/>
      <c r="U26" s="495"/>
      <c r="V26" s="537"/>
      <c r="W26" s="589"/>
      <c r="X26" s="590"/>
      <c r="Y26" s="591"/>
      <c r="Z26" s="493" t="s">
        <v>181</v>
      </c>
      <c r="AA26" s="595"/>
      <c r="AB26" s="595"/>
      <c r="AC26" s="595"/>
      <c r="AD26" s="595"/>
      <c r="AE26" s="595"/>
      <c r="AF26" s="595"/>
      <c r="AG26" s="596"/>
      <c r="AH26" s="494">
        <v>10</v>
      </c>
      <c r="AI26" s="495"/>
      <c r="AJ26" s="495"/>
      <c r="AK26" s="495"/>
      <c r="AL26" s="537"/>
      <c r="AM26" s="494">
        <v>28160</v>
      </c>
      <c r="AN26" s="495"/>
      <c r="AO26" s="495"/>
      <c r="AP26" s="495"/>
      <c r="AQ26" s="495"/>
      <c r="AR26" s="537"/>
      <c r="AS26" s="494">
        <v>2816</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3400</v>
      </c>
      <c r="R27" s="495"/>
      <c r="S27" s="495"/>
      <c r="T27" s="495"/>
      <c r="U27" s="495"/>
      <c r="V27" s="537"/>
      <c r="W27" s="589"/>
      <c r="X27" s="590"/>
      <c r="Y27" s="591"/>
      <c r="Z27" s="493" t="s">
        <v>184</v>
      </c>
      <c r="AA27" s="473"/>
      <c r="AB27" s="473"/>
      <c r="AC27" s="473"/>
      <c r="AD27" s="473"/>
      <c r="AE27" s="473"/>
      <c r="AF27" s="473"/>
      <c r="AG27" s="474"/>
      <c r="AH27" s="494">
        <v>3</v>
      </c>
      <c r="AI27" s="495"/>
      <c r="AJ27" s="495"/>
      <c r="AK27" s="495"/>
      <c r="AL27" s="537"/>
      <c r="AM27" s="494">
        <v>11694</v>
      </c>
      <c r="AN27" s="495"/>
      <c r="AO27" s="495"/>
      <c r="AP27" s="495"/>
      <c r="AQ27" s="495"/>
      <c r="AR27" s="537"/>
      <c r="AS27" s="494">
        <v>3898</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510176</v>
      </c>
      <c r="BO27" s="563"/>
      <c r="BP27" s="563"/>
      <c r="BQ27" s="563"/>
      <c r="BR27" s="563"/>
      <c r="BS27" s="563"/>
      <c r="BT27" s="563"/>
      <c r="BU27" s="564"/>
      <c r="BV27" s="562">
        <v>610938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2800</v>
      </c>
      <c r="R28" s="495"/>
      <c r="S28" s="495"/>
      <c r="T28" s="495"/>
      <c r="U28" s="495"/>
      <c r="V28" s="537"/>
      <c r="W28" s="589"/>
      <c r="X28" s="590"/>
      <c r="Y28" s="591"/>
      <c r="Z28" s="493" t="s">
        <v>187</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1265027</v>
      </c>
      <c r="BO28" s="407"/>
      <c r="BP28" s="407"/>
      <c r="BQ28" s="407"/>
      <c r="BR28" s="407"/>
      <c r="BS28" s="407"/>
      <c r="BT28" s="407"/>
      <c r="BU28" s="408"/>
      <c r="BV28" s="406">
        <v>1406495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12</v>
      </c>
      <c r="M29" s="495"/>
      <c r="N29" s="495"/>
      <c r="O29" s="495"/>
      <c r="P29" s="537"/>
      <c r="Q29" s="494">
        <v>2500</v>
      </c>
      <c r="R29" s="495"/>
      <c r="S29" s="495"/>
      <c r="T29" s="495"/>
      <c r="U29" s="495"/>
      <c r="V29" s="537"/>
      <c r="W29" s="592"/>
      <c r="X29" s="593"/>
      <c r="Y29" s="594"/>
      <c r="Z29" s="493" t="s">
        <v>190</v>
      </c>
      <c r="AA29" s="473"/>
      <c r="AB29" s="473"/>
      <c r="AC29" s="473"/>
      <c r="AD29" s="473"/>
      <c r="AE29" s="473"/>
      <c r="AF29" s="473"/>
      <c r="AG29" s="474"/>
      <c r="AH29" s="494">
        <v>145</v>
      </c>
      <c r="AI29" s="495"/>
      <c r="AJ29" s="495"/>
      <c r="AK29" s="495"/>
      <c r="AL29" s="537"/>
      <c r="AM29" s="494">
        <v>454024</v>
      </c>
      <c r="AN29" s="495"/>
      <c r="AO29" s="495"/>
      <c r="AP29" s="495"/>
      <c r="AQ29" s="495"/>
      <c r="AR29" s="537"/>
      <c r="AS29" s="494">
        <v>3131</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100001</v>
      </c>
      <c r="BO29" s="444"/>
      <c r="BP29" s="444"/>
      <c r="BQ29" s="444"/>
      <c r="BR29" s="444"/>
      <c r="BS29" s="444"/>
      <c r="BT29" s="444"/>
      <c r="BU29" s="445"/>
      <c r="BV29" s="443">
        <v>100000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100.4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681307</v>
      </c>
      <c r="BO30" s="563"/>
      <c r="BP30" s="563"/>
      <c r="BQ30" s="563"/>
      <c r="BR30" s="563"/>
      <c r="BS30" s="563"/>
      <c r="BT30" s="563"/>
      <c r="BU30" s="564"/>
      <c r="BV30" s="562">
        <v>814494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芳賀町国民健康保険特別会計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IF('各会計、関係団体の財政状況及び健全化判断比率'!B31="","",'各会計、関係団体の財政状況及び健全化判断比率'!B31)</f>
        <v>芳賀町農業集落排水事業特別会計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栃木県市町村総合事務組合（一般会計）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芳賀町農業公社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芳賀工業団地排水処理センター特別会計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芳賀町介護保険特別会計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IF('各会計、関係団体の財政状況及び健全化判断比率'!B32="","",'各会計、関係団体の財政状況及び健全化判断比率'!B32)</f>
        <v>芳賀町公共下水道事業特別会計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栃木県市町村総合事務組合（特別会計）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芳賀町ロマン開発</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芳賀町後期高齢者医療特別会計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8</v>
      </c>
      <c r="BF36" s="633"/>
      <c r="BG36" s="634" t="str">
        <f>IF('各会計、関係団体の財政状況及び健全化判断比率'!B33="","",'各会計、関係団体の財政状況及び健全化判断比率'!B33)</f>
        <v>芳賀町宅地造成事業特別会計</v>
      </c>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栃木県後期高齢者医療広域連合（一般会計）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栃木県後期高齢者医療広域連合（後期高齢者医療特別会計）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芳賀地区広域行政事務組合(一般会計)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芳賀地区広域行政事務組合(ごみ処理施設特別会計)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芳賀地区広域行政事務組合(ふるさと市町村圏基金特別会計)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芳賀地区広域行政事務組合(卸売市場特別会計)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芳賀中部上水道企業団</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芳賀中部環境衛生事務組合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SoOYytfX1yMvkKcPtS8Il7P/lRGvVnR/+7zvPdeWF4ClbFGh/BtC8QuVVe/xWCkfA3cdPDnFK7aj+i88mYrgtg==" saltValue="LAfW64260qb6Xh7kjJYA2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4558284</v>
      </c>
      <c r="S5" s="649"/>
      <c r="T5" s="649"/>
      <c r="U5" s="649"/>
      <c r="V5" s="649"/>
      <c r="W5" s="649"/>
      <c r="X5" s="649"/>
      <c r="Y5" s="650"/>
      <c r="Z5" s="651">
        <v>29.2</v>
      </c>
      <c r="AA5" s="651"/>
      <c r="AB5" s="651"/>
      <c r="AC5" s="651"/>
      <c r="AD5" s="652">
        <v>4373890</v>
      </c>
      <c r="AE5" s="652"/>
      <c r="AF5" s="652"/>
      <c r="AG5" s="652"/>
      <c r="AH5" s="652"/>
      <c r="AI5" s="652"/>
      <c r="AJ5" s="652"/>
      <c r="AK5" s="652"/>
      <c r="AL5" s="653">
        <v>81.900000000000006</v>
      </c>
      <c r="AM5" s="654"/>
      <c r="AN5" s="654"/>
      <c r="AO5" s="655"/>
      <c r="AP5" s="645" t="s">
        <v>229</v>
      </c>
      <c r="AQ5" s="646"/>
      <c r="AR5" s="646"/>
      <c r="AS5" s="646"/>
      <c r="AT5" s="646"/>
      <c r="AU5" s="646"/>
      <c r="AV5" s="646"/>
      <c r="AW5" s="646"/>
      <c r="AX5" s="646"/>
      <c r="AY5" s="646"/>
      <c r="AZ5" s="646"/>
      <c r="BA5" s="646"/>
      <c r="BB5" s="646"/>
      <c r="BC5" s="646"/>
      <c r="BD5" s="646"/>
      <c r="BE5" s="646"/>
      <c r="BF5" s="647"/>
      <c r="BG5" s="659">
        <v>4367023</v>
      </c>
      <c r="BH5" s="660"/>
      <c r="BI5" s="660"/>
      <c r="BJ5" s="660"/>
      <c r="BK5" s="660"/>
      <c r="BL5" s="660"/>
      <c r="BM5" s="660"/>
      <c r="BN5" s="661"/>
      <c r="BO5" s="662">
        <v>95.8</v>
      </c>
      <c r="BP5" s="662"/>
      <c r="BQ5" s="662"/>
      <c r="BR5" s="662"/>
      <c r="BS5" s="663">
        <v>84581</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139601</v>
      </c>
      <c r="S6" s="660"/>
      <c r="T6" s="660"/>
      <c r="U6" s="660"/>
      <c r="V6" s="660"/>
      <c r="W6" s="660"/>
      <c r="X6" s="660"/>
      <c r="Y6" s="661"/>
      <c r="Z6" s="662">
        <v>0.9</v>
      </c>
      <c r="AA6" s="662"/>
      <c r="AB6" s="662"/>
      <c r="AC6" s="662"/>
      <c r="AD6" s="663">
        <v>139601</v>
      </c>
      <c r="AE6" s="663"/>
      <c r="AF6" s="663"/>
      <c r="AG6" s="663"/>
      <c r="AH6" s="663"/>
      <c r="AI6" s="663"/>
      <c r="AJ6" s="663"/>
      <c r="AK6" s="663"/>
      <c r="AL6" s="664">
        <v>2.6</v>
      </c>
      <c r="AM6" s="665"/>
      <c r="AN6" s="665"/>
      <c r="AO6" s="666"/>
      <c r="AP6" s="656" t="s">
        <v>234</v>
      </c>
      <c r="AQ6" s="657"/>
      <c r="AR6" s="657"/>
      <c r="AS6" s="657"/>
      <c r="AT6" s="657"/>
      <c r="AU6" s="657"/>
      <c r="AV6" s="657"/>
      <c r="AW6" s="657"/>
      <c r="AX6" s="657"/>
      <c r="AY6" s="657"/>
      <c r="AZ6" s="657"/>
      <c r="BA6" s="657"/>
      <c r="BB6" s="657"/>
      <c r="BC6" s="657"/>
      <c r="BD6" s="657"/>
      <c r="BE6" s="657"/>
      <c r="BF6" s="658"/>
      <c r="BG6" s="659">
        <v>4367023</v>
      </c>
      <c r="BH6" s="660"/>
      <c r="BI6" s="660"/>
      <c r="BJ6" s="660"/>
      <c r="BK6" s="660"/>
      <c r="BL6" s="660"/>
      <c r="BM6" s="660"/>
      <c r="BN6" s="661"/>
      <c r="BO6" s="662">
        <v>95.8</v>
      </c>
      <c r="BP6" s="662"/>
      <c r="BQ6" s="662"/>
      <c r="BR6" s="662"/>
      <c r="BS6" s="663">
        <v>84581</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92003</v>
      </c>
      <c r="CS6" s="660"/>
      <c r="CT6" s="660"/>
      <c r="CU6" s="660"/>
      <c r="CV6" s="660"/>
      <c r="CW6" s="660"/>
      <c r="CX6" s="660"/>
      <c r="CY6" s="661"/>
      <c r="CZ6" s="653">
        <v>0.6</v>
      </c>
      <c r="DA6" s="654"/>
      <c r="DB6" s="654"/>
      <c r="DC6" s="670"/>
      <c r="DD6" s="668" t="s">
        <v>236</v>
      </c>
      <c r="DE6" s="660"/>
      <c r="DF6" s="660"/>
      <c r="DG6" s="660"/>
      <c r="DH6" s="660"/>
      <c r="DI6" s="660"/>
      <c r="DJ6" s="660"/>
      <c r="DK6" s="660"/>
      <c r="DL6" s="660"/>
      <c r="DM6" s="660"/>
      <c r="DN6" s="660"/>
      <c r="DO6" s="660"/>
      <c r="DP6" s="661"/>
      <c r="DQ6" s="668">
        <v>92003</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518</v>
      </c>
      <c r="S7" s="660"/>
      <c r="T7" s="660"/>
      <c r="U7" s="660"/>
      <c r="V7" s="660"/>
      <c r="W7" s="660"/>
      <c r="X7" s="660"/>
      <c r="Y7" s="661"/>
      <c r="Z7" s="662">
        <v>0</v>
      </c>
      <c r="AA7" s="662"/>
      <c r="AB7" s="662"/>
      <c r="AC7" s="662"/>
      <c r="AD7" s="663">
        <v>518</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1114844</v>
      </c>
      <c r="BH7" s="660"/>
      <c r="BI7" s="660"/>
      <c r="BJ7" s="660"/>
      <c r="BK7" s="660"/>
      <c r="BL7" s="660"/>
      <c r="BM7" s="660"/>
      <c r="BN7" s="661"/>
      <c r="BO7" s="662">
        <v>24.5</v>
      </c>
      <c r="BP7" s="662"/>
      <c r="BQ7" s="662"/>
      <c r="BR7" s="662"/>
      <c r="BS7" s="663">
        <v>84581</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1309824</v>
      </c>
      <c r="CS7" s="660"/>
      <c r="CT7" s="660"/>
      <c r="CU7" s="660"/>
      <c r="CV7" s="660"/>
      <c r="CW7" s="660"/>
      <c r="CX7" s="660"/>
      <c r="CY7" s="661"/>
      <c r="CZ7" s="662">
        <v>8.8000000000000007</v>
      </c>
      <c r="DA7" s="662"/>
      <c r="DB7" s="662"/>
      <c r="DC7" s="662"/>
      <c r="DD7" s="668">
        <v>16115</v>
      </c>
      <c r="DE7" s="660"/>
      <c r="DF7" s="660"/>
      <c r="DG7" s="660"/>
      <c r="DH7" s="660"/>
      <c r="DI7" s="660"/>
      <c r="DJ7" s="660"/>
      <c r="DK7" s="660"/>
      <c r="DL7" s="660"/>
      <c r="DM7" s="660"/>
      <c r="DN7" s="660"/>
      <c r="DO7" s="660"/>
      <c r="DP7" s="661"/>
      <c r="DQ7" s="668">
        <v>1214583</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10038</v>
      </c>
      <c r="S8" s="660"/>
      <c r="T8" s="660"/>
      <c r="U8" s="660"/>
      <c r="V8" s="660"/>
      <c r="W8" s="660"/>
      <c r="X8" s="660"/>
      <c r="Y8" s="661"/>
      <c r="Z8" s="662">
        <v>0.1</v>
      </c>
      <c r="AA8" s="662"/>
      <c r="AB8" s="662"/>
      <c r="AC8" s="662"/>
      <c r="AD8" s="663">
        <v>10038</v>
      </c>
      <c r="AE8" s="663"/>
      <c r="AF8" s="663"/>
      <c r="AG8" s="663"/>
      <c r="AH8" s="663"/>
      <c r="AI8" s="663"/>
      <c r="AJ8" s="663"/>
      <c r="AK8" s="663"/>
      <c r="AL8" s="664">
        <v>0.2</v>
      </c>
      <c r="AM8" s="665"/>
      <c r="AN8" s="665"/>
      <c r="AO8" s="666"/>
      <c r="AP8" s="656" t="s">
        <v>241</v>
      </c>
      <c r="AQ8" s="657"/>
      <c r="AR8" s="657"/>
      <c r="AS8" s="657"/>
      <c r="AT8" s="657"/>
      <c r="AU8" s="657"/>
      <c r="AV8" s="657"/>
      <c r="AW8" s="657"/>
      <c r="AX8" s="657"/>
      <c r="AY8" s="657"/>
      <c r="AZ8" s="657"/>
      <c r="BA8" s="657"/>
      <c r="BB8" s="657"/>
      <c r="BC8" s="657"/>
      <c r="BD8" s="657"/>
      <c r="BE8" s="657"/>
      <c r="BF8" s="658"/>
      <c r="BG8" s="659">
        <v>27898</v>
      </c>
      <c r="BH8" s="660"/>
      <c r="BI8" s="660"/>
      <c r="BJ8" s="660"/>
      <c r="BK8" s="660"/>
      <c r="BL8" s="660"/>
      <c r="BM8" s="660"/>
      <c r="BN8" s="661"/>
      <c r="BO8" s="662">
        <v>0.6</v>
      </c>
      <c r="BP8" s="662"/>
      <c r="BQ8" s="662"/>
      <c r="BR8" s="662"/>
      <c r="BS8" s="663" t="s">
        <v>242</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2493662</v>
      </c>
      <c r="CS8" s="660"/>
      <c r="CT8" s="660"/>
      <c r="CU8" s="660"/>
      <c r="CV8" s="660"/>
      <c r="CW8" s="660"/>
      <c r="CX8" s="660"/>
      <c r="CY8" s="661"/>
      <c r="CZ8" s="662">
        <v>16.8</v>
      </c>
      <c r="DA8" s="662"/>
      <c r="DB8" s="662"/>
      <c r="DC8" s="662"/>
      <c r="DD8" s="668">
        <v>4631</v>
      </c>
      <c r="DE8" s="660"/>
      <c r="DF8" s="660"/>
      <c r="DG8" s="660"/>
      <c r="DH8" s="660"/>
      <c r="DI8" s="660"/>
      <c r="DJ8" s="660"/>
      <c r="DK8" s="660"/>
      <c r="DL8" s="660"/>
      <c r="DM8" s="660"/>
      <c r="DN8" s="660"/>
      <c r="DO8" s="660"/>
      <c r="DP8" s="661"/>
      <c r="DQ8" s="668">
        <v>1205254</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7463</v>
      </c>
      <c r="S9" s="660"/>
      <c r="T9" s="660"/>
      <c r="U9" s="660"/>
      <c r="V9" s="660"/>
      <c r="W9" s="660"/>
      <c r="X9" s="660"/>
      <c r="Y9" s="661"/>
      <c r="Z9" s="662">
        <v>0</v>
      </c>
      <c r="AA9" s="662"/>
      <c r="AB9" s="662"/>
      <c r="AC9" s="662"/>
      <c r="AD9" s="663">
        <v>7463</v>
      </c>
      <c r="AE9" s="663"/>
      <c r="AF9" s="663"/>
      <c r="AG9" s="663"/>
      <c r="AH9" s="663"/>
      <c r="AI9" s="663"/>
      <c r="AJ9" s="663"/>
      <c r="AK9" s="663"/>
      <c r="AL9" s="664">
        <v>0.1</v>
      </c>
      <c r="AM9" s="665"/>
      <c r="AN9" s="665"/>
      <c r="AO9" s="666"/>
      <c r="AP9" s="656" t="s">
        <v>245</v>
      </c>
      <c r="AQ9" s="657"/>
      <c r="AR9" s="657"/>
      <c r="AS9" s="657"/>
      <c r="AT9" s="657"/>
      <c r="AU9" s="657"/>
      <c r="AV9" s="657"/>
      <c r="AW9" s="657"/>
      <c r="AX9" s="657"/>
      <c r="AY9" s="657"/>
      <c r="AZ9" s="657"/>
      <c r="BA9" s="657"/>
      <c r="BB9" s="657"/>
      <c r="BC9" s="657"/>
      <c r="BD9" s="657"/>
      <c r="BE9" s="657"/>
      <c r="BF9" s="658"/>
      <c r="BG9" s="659">
        <v>716411</v>
      </c>
      <c r="BH9" s="660"/>
      <c r="BI9" s="660"/>
      <c r="BJ9" s="660"/>
      <c r="BK9" s="660"/>
      <c r="BL9" s="660"/>
      <c r="BM9" s="660"/>
      <c r="BN9" s="661"/>
      <c r="BO9" s="662">
        <v>15.7</v>
      </c>
      <c r="BP9" s="662"/>
      <c r="BQ9" s="662"/>
      <c r="BR9" s="662"/>
      <c r="BS9" s="663" t="s">
        <v>242</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566070</v>
      </c>
      <c r="CS9" s="660"/>
      <c r="CT9" s="660"/>
      <c r="CU9" s="660"/>
      <c r="CV9" s="660"/>
      <c r="CW9" s="660"/>
      <c r="CX9" s="660"/>
      <c r="CY9" s="661"/>
      <c r="CZ9" s="662">
        <v>3.8</v>
      </c>
      <c r="DA9" s="662"/>
      <c r="DB9" s="662"/>
      <c r="DC9" s="662"/>
      <c r="DD9" s="668">
        <v>18130</v>
      </c>
      <c r="DE9" s="660"/>
      <c r="DF9" s="660"/>
      <c r="DG9" s="660"/>
      <c r="DH9" s="660"/>
      <c r="DI9" s="660"/>
      <c r="DJ9" s="660"/>
      <c r="DK9" s="660"/>
      <c r="DL9" s="660"/>
      <c r="DM9" s="660"/>
      <c r="DN9" s="660"/>
      <c r="DO9" s="660"/>
      <c r="DP9" s="661"/>
      <c r="DQ9" s="668">
        <v>460915</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242</v>
      </c>
      <c r="AA10" s="662"/>
      <c r="AB10" s="662"/>
      <c r="AC10" s="662"/>
      <c r="AD10" s="663" t="s">
        <v>242</v>
      </c>
      <c r="AE10" s="663"/>
      <c r="AF10" s="663"/>
      <c r="AG10" s="663"/>
      <c r="AH10" s="663"/>
      <c r="AI10" s="663"/>
      <c r="AJ10" s="663"/>
      <c r="AK10" s="663"/>
      <c r="AL10" s="664" t="s">
        <v>236</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74334</v>
      </c>
      <c r="BH10" s="660"/>
      <c r="BI10" s="660"/>
      <c r="BJ10" s="660"/>
      <c r="BK10" s="660"/>
      <c r="BL10" s="660"/>
      <c r="BM10" s="660"/>
      <c r="BN10" s="661"/>
      <c r="BO10" s="662">
        <v>1.6</v>
      </c>
      <c r="BP10" s="662"/>
      <c r="BQ10" s="662"/>
      <c r="BR10" s="662"/>
      <c r="BS10" s="663" t="s">
        <v>242</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41</v>
      </c>
      <c r="CS10" s="660"/>
      <c r="CT10" s="660"/>
      <c r="CU10" s="660"/>
      <c r="CV10" s="660"/>
      <c r="CW10" s="660"/>
      <c r="CX10" s="660"/>
      <c r="CY10" s="661"/>
      <c r="CZ10" s="662">
        <v>0</v>
      </c>
      <c r="DA10" s="662"/>
      <c r="DB10" s="662"/>
      <c r="DC10" s="662"/>
      <c r="DD10" s="668" t="s">
        <v>242</v>
      </c>
      <c r="DE10" s="660"/>
      <c r="DF10" s="660"/>
      <c r="DG10" s="660"/>
      <c r="DH10" s="660"/>
      <c r="DI10" s="660"/>
      <c r="DJ10" s="660"/>
      <c r="DK10" s="660"/>
      <c r="DL10" s="660"/>
      <c r="DM10" s="660"/>
      <c r="DN10" s="660"/>
      <c r="DO10" s="660"/>
      <c r="DP10" s="661"/>
      <c r="DQ10" s="668">
        <v>41</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593711</v>
      </c>
      <c r="S11" s="660"/>
      <c r="T11" s="660"/>
      <c r="U11" s="660"/>
      <c r="V11" s="660"/>
      <c r="W11" s="660"/>
      <c r="X11" s="660"/>
      <c r="Y11" s="661"/>
      <c r="Z11" s="664">
        <v>3.8</v>
      </c>
      <c r="AA11" s="665"/>
      <c r="AB11" s="665"/>
      <c r="AC11" s="671"/>
      <c r="AD11" s="668">
        <v>593711</v>
      </c>
      <c r="AE11" s="660"/>
      <c r="AF11" s="660"/>
      <c r="AG11" s="660"/>
      <c r="AH11" s="660"/>
      <c r="AI11" s="660"/>
      <c r="AJ11" s="660"/>
      <c r="AK11" s="661"/>
      <c r="AL11" s="664">
        <v>11.1</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296201</v>
      </c>
      <c r="BH11" s="660"/>
      <c r="BI11" s="660"/>
      <c r="BJ11" s="660"/>
      <c r="BK11" s="660"/>
      <c r="BL11" s="660"/>
      <c r="BM11" s="660"/>
      <c r="BN11" s="661"/>
      <c r="BO11" s="662">
        <v>6.5</v>
      </c>
      <c r="BP11" s="662"/>
      <c r="BQ11" s="662"/>
      <c r="BR11" s="662"/>
      <c r="BS11" s="663">
        <v>84581</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687367</v>
      </c>
      <c r="CS11" s="660"/>
      <c r="CT11" s="660"/>
      <c r="CU11" s="660"/>
      <c r="CV11" s="660"/>
      <c r="CW11" s="660"/>
      <c r="CX11" s="660"/>
      <c r="CY11" s="661"/>
      <c r="CZ11" s="662">
        <v>4.5999999999999996</v>
      </c>
      <c r="DA11" s="662"/>
      <c r="DB11" s="662"/>
      <c r="DC11" s="662"/>
      <c r="DD11" s="668">
        <v>172012</v>
      </c>
      <c r="DE11" s="660"/>
      <c r="DF11" s="660"/>
      <c r="DG11" s="660"/>
      <c r="DH11" s="660"/>
      <c r="DI11" s="660"/>
      <c r="DJ11" s="660"/>
      <c r="DK11" s="660"/>
      <c r="DL11" s="660"/>
      <c r="DM11" s="660"/>
      <c r="DN11" s="660"/>
      <c r="DO11" s="660"/>
      <c r="DP11" s="661"/>
      <c r="DQ11" s="668">
        <v>374502</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9778</v>
      </c>
      <c r="S12" s="660"/>
      <c r="T12" s="660"/>
      <c r="U12" s="660"/>
      <c r="V12" s="660"/>
      <c r="W12" s="660"/>
      <c r="X12" s="660"/>
      <c r="Y12" s="661"/>
      <c r="Z12" s="662">
        <v>0.1</v>
      </c>
      <c r="AA12" s="662"/>
      <c r="AB12" s="662"/>
      <c r="AC12" s="662"/>
      <c r="AD12" s="663">
        <v>9778</v>
      </c>
      <c r="AE12" s="663"/>
      <c r="AF12" s="663"/>
      <c r="AG12" s="663"/>
      <c r="AH12" s="663"/>
      <c r="AI12" s="663"/>
      <c r="AJ12" s="663"/>
      <c r="AK12" s="663"/>
      <c r="AL12" s="664">
        <v>0.2</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3090155</v>
      </c>
      <c r="BH12" s="660"/>
      <c r="BI12" s="660"/>
      <c r="BJ12" s="660"/>
      <c r="BK12" s="660"/>
      <c r="BL12" s="660"/>
      <c r="BM12" s="660"/>
      <c r="BN12" s="661"/>
      <c r="BO12" s="662">
        <v>67.8</v>
      </c>
      <c r="BP12" s="662"/>
      <c r="BQ12" s="662"/>
      <c r="BR12" s="662"/>
      <c r="BS12" s="663" t="s">
        <v>236</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1134046</v>
      </c>
      <c r="CS12" s="660"/>
      <c r="CT12" s="660"/>
      <c r="CU12" s="660"/>
      <c r="CV12" s="660"/>
      <c r="CW12" s="660"/>
      <c r="CX12" s="660"/>
      <c r="CY12" s="661"/>
      <c r="CZ12" s="662">
        <v>7.6</v>
      </c>
      <c r="DA12" s="662"/>
      <c r="DB12" s="662"/>
      <c r="DC12" s="662"/>
      <c r="DD12" s="668">
        <v>741263</v>
      </c>
      <c r="DE12" s="660"/>
      <c r="DF12" s="660"/>
      <c r="DG12" s="660"/>
      <c r="DH12" s="660"/>
      <c r="DI12" s="660"/>
      <c r="DJ12" s="660"/>
      <c r="DK12" s="660"/>
      <c r="DL12" s="660"/>
      <c r="DM12" s="660"/>
      <c r="DN12" s="660"/>
      <c r="DO12" s="660"/>
      <c r="DP12" s="661"/>
      <c r="DQ12" s="668">
        <v>231932</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236</v>
      </c>
      <c r="S13" s="660"/>
      <c r="T13" s="660"/>
      <c r="U13" s="660"/>
      <c r="V13" s="660"/>
      <c r="W13" s="660"/>
      <c r="X13" s="660"/>
      <c r="Y13" s="661"/>
      <c r="Z13" s="662" t="s">
        <v>242</v>
      </c>
      <c r="AA13" s="662"/>
      <c r="AB13" s="662"/>
      <c r="AC13" s="662"/>
      <c r="AD13" s="663" t="s">
        <v>242</v>
      </c>
      <c r="AE13" s="663"/>
      <c r="AF13" s="663"/>
      <c r="AG13" s="663"/>
      <c r="AH13" s="663"/>
      <c r="AI13" s="663"/>
      <c r="AJ13" s="663"/>
      <c r="AK13" s="663"/>
      <c r="AL13" s="664" t="s">
        <v>236</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3085022</v>
      </c>
      <c r="BH13" s="660"/>
      <c r="BI13" s="660"/>
      <c r="BJ13" s="660"/>
      <c r="BK13" s="660"/>
      <c r="BL13" s="660"/>
      <c r="BM13" s="660"/>
      <c r="BN13" s="661"/>
      <c r="BO13" s="662">
        <v>67.7</v>
      </c>
      <c r="BP13" s="662"/>
      <c r="BQ13" s="662"/>
      <c r="BR13" s="662"/>
      <c r="BS13" s="663" t="s">
        <v>140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6669961</v>
      </c>
      <c r="CS13" s="660"/>
      <c r="CT13" s="660"/>
      <c r="CU13" s="660"/>
      <c r="CV13" s="660"/>
      <c r="CW13" s="660"/>
      <c r="CX13" s="660"/>
      <c r="CY13" s="661"/>
      <c r="CZ13" s="662">
        <v>44.9</v>
      </c>
      <c r="DA13" s="662"/>
      <c r="DB13" s="662"/>
      <c r="DC13" s="662"/>
      <c r="DD13" s="668">
        <v>6146672</v>
      </c>
      <c r="DE13" s="660"/>
      <c r="DF13" s="660"/>
      <c r="DG13" s="660"/>
      <c r="DH13" s="660"/>
      <c r="DI13" s="660"/>
      <c r="DJ13" s="660"/>
      <c r="DK13" s="660"/>
      <c r="DL13" s="660"/>
      <c r="DM13" s="660"/>
      <c r="DN13" s="660"/>
      <c r="DO13" s="660"/>
      <c r="DP13" s="661"/>
      <c r="DQ13" s="668">
        <v>1222648</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210</v>
      </c>
      <c r="S14" s="660"/>
      <c r="T14" s="660"/>
      <c r="U14" s="660"/>
      <c r="V14" s="660"/>
      <c r="W14" s="660"/>
      <c r="X14" s="660"/>
      <c r="Y14" s="661"/>
      <c r="Z14" s="662">
        <v>0</v>
      </c>
      <c r="AA14" s="662"/>
      <c r="AB14" s="662"/>
      <c r="AC14" s="662"/>
      <c r="AD14" s="663">
        <v>210</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61607</v>
      </c>
      <c r="BH14" s="660"/>
      <c r="BI14" s="660"/>
      <c r="BJ14" s="660"/>
      <c r="BK14" s="660"/>
      <c r="BL14" s="660"/>
      <c r="BM14" s="660"/>
      <c r="BN14" s="661"/>
      <c r="BO14" s="662">
        <v>1.4</v>
      </c>
      <c r="BP14" s="662"/>
      <c r="BQ14" s="662"/>
      <c r="BR14" s="662"/>
      <c r="BS14" s="663" t="s">
        <v>242</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360886</v>
      </c>
      <c r="CS14" s="660"/>
      <c r="CT14" s="660"/>
      <c r="CU14" s="660"/>
      <c r="CV14" s="660"/>
      <c r="CW14" s="660"/>
      <c r="CX14" s="660"/>
      <c r="CY14" s="661"/>
      <c r="CZ14" s="662">
        <v>2.4</v>
      </c>
      <c r="DA14" s="662"/>
      <c r="DB14" s="662"/>
      <c r="DC14" s="662"/>
      <c r="DD14" s="668">
        <v>18321</v>
      </c>
      <c r="DE14" s="660"/>
      <c r="DF14" s="660"/>
      <c r="DG14" s="660"/>
      <c r="DH14" s="660"/>
      <c r="DI14" s="660"/>
      <c r="DJ14" s="660"/>
      <c r="DK14" s="660"/>
      <c r="DL14" s="660"/>
      <c r="DM14" s="660"/>
      <c r="DN14" s="660"/>
      <c r="DO14" s="660"/>
      <c r="DP14" s="661"/>
      <c r="DQ14" s="668">
        <v>356638</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242</v>
      </c>
      <c r="S15" s="660"/>
      <c r="T15" s="660"/>
      <c r="U15" s="660"/>
      <c r="V15" s="660"/>
      <c r="W15" s="660"/>
      <c r="X15" s="660"/>
      <c r="Y15" s="661"/>
      <c r="Z15" s="662" t="s">
        <v>236</v>
      </c>
      <c r="AA15" s="662"/>
      <c r="AB15" s="662"/>
      <c r="AC15" s="662"/>
      <c r="AD15" s="663" t="s">
        <v>242</v>
      </c>
      <c r="AE15" s="663"/>
      <c r="AF15" s="663"/>
      <c r="AG15" s="663"/>
      <c r="AH15" s="663"/>
      <c r="AI15" s="663"/>
      <c r="AJ15" s="663"/>
      <c r="AK15" s="663"/>
      <c r="AL15" s="664" t="s">
        <v>242</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100417</v>
      </c>
      <c r="BH15" s="660"/>
      <c r="BI15" s="660"/>
      <c r="BJ15" s="660"/>
      <c r="BK15" s="660"/>
      <c r="BL15" s="660"/>
      <c r="BM15" s="660"/>
      <c r="BN15" s="661"/>
      <c r="BO15" s="662">
        <v>2.2000000000000002</v>
      </c>
      <c r="BP15" s="662"/>
      <c r="BQ15" s="662"/>
      <c r="BR15" s="662"/>
      <c r="BS15" s="663" t="s">
        <v>242</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1250887</v>
      </c>
      <c r="CS15" s="660"/>
      <c r="CT15" s="660"/>
      <c r="CU15" s="660"/>
      <c r="CV15" s="660"/>
      <c r="CW15" s="660"/>
      <c r="CX15" s="660"/>
      <c r="CY15" s="661"/>
      <c r="CZ15" s="662">
        <v>8.4</v>
      </c>
      <c r="DA15" s="662"/>
      <c r="DB15" s="662"/>
      <c r="DC15" s="662"/>
      <c r="DD15" s="668">
        <v>254755</v>
      </c>
      <c r="DE15" s="660"/>
      <c r="DF15" s="660"/>
      <c r="DG15" s="660"/>
      <c r="DH15" s="660"/>
      <c r="DI15" s="660"/>
      <c r="DJ15" s="660"/>
      <c r="DK15" s="660"/>
      <c r="DL15" s="660"/>
      <c r="DM15" s="660"/>
      <c r="DN15" s="660"/>
      <c r="DO15" s="660"/>
      <c r="DP15" s="661"/>
      <c r="DQ15" s="668">
        <v>1001198</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14435</v>
      </c>
      <c r="S16" s="660"/>
      <c r="T16" s="660"/>
      <c r="U16" s="660"/>
      <c r="V16" s="660"/>
      <c r="W16" s="660"/>
      <c r="X16" s="660"/>
      <c r="Y16" s="661"/>
      <c r="Z16" s="662">
        <v>0.1</v>
      </c>
      <c r="AA16" s="662"/>
      <c r="AB16" s="662"/>
      <c r="AC16" s="662"/>
      <c r="AD16" s="663">
        <v>14435</v>
      </c>
      <c r="AE16" s="663"/>
      <c r="AF16" s="663"/>
      <c r="AG16" s="663"/>
      <c r="AH16" s="663"/>
      <c r="AI16" s="663"/>
      <c r="AJ16" s="663"/>
      <c r="AK16" s="663"/>
      <c r="AL16" s="664">
        <v>0.3</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62" t="s">
        <v>140</v>
      </c>
      <c r="BP16" s="662"/>
      <c r="BQ16" s="662"/>
      <c r="BR16" s="662"/>
      <c r="BS16" s="663" t="s">
        <v>242</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242</v>
      </c>
      <c r="CS16" s="660"/>
      <c r="CT16" s="660"/>
      <c r="CU16" s="660"/>
      <c r="CV16" s="660"/>
      <c r="CW16" s="660"/>
      <c r="CX16" s="660"/>
      <c r="CY16" s="661"/>
      <c r="CZ16" s="662" t="s">
        <v>242</v>
      </c>
      <c r="DA16" s="662"/>
      <c r="DB16" s="662"/>
      <c r="DC16" s="662"/>
      <c r="DD16" s="668" t="s">
        <v>242</v>
      </c>
      <c r="DE16" s="660"/>
      <c r="DF16" s="660"/>
      <c r="DG16" s="660"/>
      <c r="DH16" s="660"/>
      <c r="DI16" s="660"/>
      <c r="DJ16" s="660"/>
      <c r="DK16" s="660"/>
      <c r="DL16" s="660"/>
      <c r="DM16" s="660"/>
      <c r="DN16" s="660"/>
      <c r="DO16" s="660"/>
      <c r="DP16" s="661"/>
      <c r="DQ16" s="668" t="s">
        <v>242</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124934</v>
      </c>
      <c r="S17" s="660"/>
      <c r="T17" s="660"/>
      <c r="U17" s="660"/>
      <c r="V17" s="660"/>
      <c r="W17" s="660"/>
      <c r="X17" s="660"/>
      <c r="Y17" s="661"/>
      <c r="Z17" s="662">
        <v>0.8</v>
      </c>
      <c r="AA17" s="662"/>
      <c r="AB17" s="662"/>
      <c r="AC17" s="662"/>
      <c r="AD17" s="663">
        <v>124934</v>
      </c>
      <c r="AE17" s="663"/>
      <c r="AF17" s="663"/>
      <c r="AG17" s="663"/>
      <c r="AH17" s="663"/>
      <c r="AI17" s="663"/>
      <c r="AJ17" s="663"/>
      <c r="AK17" s="663"/>
      <c r="AL17" s="664">
        <v>2.2999999999999998</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236</v>
      </c>
      <c r="BH17" s="660"/>
      <c r="BI17" s="660"/>
      <c r="BJ17" s="660"/>
      <c r="BK17" s="660"/>
      <c r="BL17" s="660"/>
      <c r="BM17" s="660"/>
      <c r="BN17" s="661"/>
      <c r="BO17" s="662" t="s">
        <v>236</v>
      </c>
      <c r="BP17" s="662"/>
      <c r="BQ17" s="662"/>
      <c r="BR17" s="662"/>
      <c r="BS17" s="663" t="s">
        <v>140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287280</v>
      </c>
      <c r="CS17" s="660"/>
      <c r="CT17" s="660"/>
      <c r="CU17" s="660"/>
      <c r="CV17" s="660"/>
      <c r="CW17" s="660"/>
      <c r="CX17" s="660"/>
      <c r="CY17" s="661"/>
      <c r="CZ17" s="662">
        <v>1.9</v>
      </c>
      <c r="DA17" s="662"/>
      <c r="DB17" s="662"/>
      <c r="DC17" s="662"/>
      <c r="DD17" s="668" t="s">
        <v>242</v>
      </c>
      <c r="DE17" s="660"/>
      <c r="DF17" s="660"/>
      <c r="DG17" s="660"/>
      <c r="DH17" s="660"/>
      <c r="DI17" s="660"/>
      <c r="DJ17" s="660"/>
      <c r="DK17" s="660"/>
      <c r="DL17" s="660"/>
      <c r="DM17" s="660"/>
      <c r="DN17" s="660"/>
      <c r="DO17" s="660"/>
      <c r="DP17" s="661"/>
      <c r="DQ17" s="668">
        <v>287280</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26143</v>
      </c>
      <c r="S18" s="660"/>
      <c r="T18" s="660"/>
      <c r="U18" s="660"/>
      <c r="V18" s="660"/>
      <c r="W18" s="660"/>
      <c r="X18" s="660"/>
      <c r="Y18" s="661"/>
      <c r="Z18" s="662">
        <v>0.2</v>
      </c>
      <c r="AA18" s="662"/>
      <c r="AB18" s="662"/>
      <c r="AC18" s="662"/>
      <c r="AD18" s="663">
        <v>26143</v>
      </c>
      <c r="AE18" s="663"/>
      <c r="AF18" s="663"/>
      <c r="AG18" s="663"/>
      <c r="AH18" s="663"/>
      <c r="AI18" s="663"/>
      <c r="AJ18" s="663"/>
      <c r="AK18" s="663"/>
      <c r="AL18" s="664">
        <v>0.5</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242</v>
      </c>
      <c r="BH18" s="660"/>
      <c r="BI18" s="660"/>
      <c r="BJ18" s="660"/>
      <c r="BK18" s="660"/>
      <c r="BL18" s="660"/>
      <c r="BM18" s="660"/>
      <c r="BN18" s="661"/>
      <c r="BO18" s="662" t="s">
        <v>242</v>
      </c>
      <c r="BP18" s="662"/>
      <c r="BQ18" s="662"/>
      <c r="BR18" s="662"/>
      <c r="BS18" s="663" t="s">
        <v>242</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242</v>
      </c>
      <c r="CS18" s="660"/>
      <c r="CT18" s="660"/>
      <c r="CU18" s="660"/>
      <c r="CV18" s="660"/>
      <c r="CW18" s="660"/>
      <c r="CX18" s="660"/>
      <c r="CY18" s="661"/>
      <c r="CZ18" s="662" t="s">
        <v>242</v>
      </c>
      <c r="DA18" s="662"/>
      <c r="DB18" s="662"/>
      <c r="DC18" s="662"/>
      <c r="DD18" s="668" t="s">
        <v>242</v>
      </c>
      <c r="DE18" s="660"/>
      <c r="DF18" s="660"/>
      <c r="DG18" s="660"/>
      <c r="DH18" s="660"/>
      <c r="DI18" s="660"/>
      <c r="DJ18" s="660"/>
      <c r="DK18" s="660"/>
      <c r="DL18" s="660"/>
      <c r="DM18" s="660"/>
      <c r="DN18" s="660"/>
      <c r="DO18" s="660"/>
      <c r="DP18" s="661"/>
      <c r="DQ18" s="668" t="s">
        <v>242</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25815</v>
      </c>
      <c r="S19" s="660"/>
      <c r="T19" s="660"/>
      <c r="U19" s="660"/>
      <c r="V19" s="660"/>
      <c r="W19" s="660"/>
      <c r="X19" s="660"/>
      <c r="Y19" s="661"/>
      <c r="Z19" s="662">
        <v>0.2</v>
      </c>
      <c r="AA19" s="662"/>
      <c r="AB19" s="662"/>
      <c r="AC19" s="662"/>
      <c r="AD19" s="663">
        <v>25815</v>
      </c>
      <c r="AE19" s="663"/>
      <c r="AF19" s="663"/>
      <c r="AG19" s="663"/>
      <c r="AH19" s="663"/>
      <c r="AI19" s="663"/>
      <c r="AJ19" s="663"/>
      <c r="AK19" s="663"/>
      <c r="AL19" s="664">
        <v>0.5</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191261</v>
      </c>
      <c r="BH19" s="660"/>
      <c r="BI19" s="660"/>
      <c r="BJ19" s="660"/>
      <c r="BK19" s="660"/>
      <c r="BL19" s="660"/>
      <c r="BM19" s="660"/>
      <c r="BN19" s="661"/>
      <c r="BO19" s="662">
        <v>4.2</v>
      </c>
      <c r="BP19" s="662"/>
      <c r="BQ19" s="662"/>
      <c r="BR19" s="662"/>
      <c r="BS19" s="663" t="s">
        <v>242</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242</v>
      </c>
      <c r="CS19" s="660"/>
      <c r="CT19" s="660"/>
      <c r="CU19" s="660"/>
      <c r="CV19" s="660"/>
      <c r="CW19" s="660"/>
      <c r="CX19" s="660"/>
      <c r="CY19" s="661"/>
      <c r="CZ19" s="662" t="s">
        <v>236</v>
      </c>
      <c r="DA19" s="662"/>
      <c r="DB19" s="662"/>
      <c r="DC19" s="662"/>
      <c r="DD19" s="668" t="s">
        <v>242</v>
      </c>
      <c r="DE19" s="660"/>
      <c r="DF19" s="660"/>
      <c r="DG19" s="660"/>
      <c r="DH19" s="660"/>
      <c r="DI19" s="660"/>
      <c r="DJ19" s="660"/>
      <c r="DK19" s="660"/>
      <c r="DL19" s="660"/>
      <c r="DM19" s="660"/>
      <c r="DN19" s="660"/>
      <c r="DO19" s="660"/>
      <c r="DP19" s="661"/>
      <c r="DQ19" s="668" t="s">
        <v>242</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328</v>
      </c>
      <c r="S20" s="660"/>
      <c r="T20" s="660"/>
      <c r="U20" s="660"/>
      <c r="V20" s="660"/>
      <c r="W20" s="660"/>
      <c r="X20" s="660"/>
      <c r="Y20" s="661"/>
      <c r="Z20" s="662">
        <v>0</v>
      </c>
      <c r="AA20" s="662"/>
      <c r="AB20" s="662"/>
      <c r="AC20" s="662"/>
      <c r="AD20" s="663">
        <v>328</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191261</v>
      </c>
      <c r="BH20" s="660"/>
      <c r="BI20" s="660"/>
      <c r="BJ20" s="660"/>
      <c r="BK20" s="660"/>
      <c r="BL20" s="660"/>
      <c r="BM20" s="660"/>
      <c r="BN20" s="661"/>
      <c r="BO20" s="662">
        <v>4.2</v>
      </c>
      <c r="BP20" s="662"/>
      <c r="BQ20" s="662"/>
      <c r="BR20" s="662"/>
      <c r="BS20" s="663" t="s">
        <v>236</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14852027</v>
      </c>
      <c r="CS20" s="660"/>
      <c r="CT20" s="660"/>
      <c r="CU20" s="660"/>
      <c r="CV20" s="660"/>
      <c r="CW20" s="660"/>
      <c r="CX20" s="660"/>
      <c r="CY20" s="661"/>
      <c r="CZ20" s="662">
        <v>100</v>
      </c>
      <c r="DA20" s="662"/>
      <c r="DB20" s="662"/>
      <c r="DC20" s="662"/>
      <c r="DD20" s="668">
        <v>7371899</v>
      </c>
      <c r="DE20" s="660"/>
      <c r="DF20" s="660"/>
      <c r="DG20" s="660"/>
      <c r="DH20" s="660"/>
      <c r="DI20" s="660"/>
      <c r="DJ20" s="660"/>
      <c r="DK20" s="660"/>
      <c r="DL20" s="660"/>
      <c r="DM20" s="660"/>
      <c r="DN20" s="660"/>
      <c r="DO20" s="660"/>
      <c r="DP20" s="661"/>
      <c r="DQ20" s="668">
        <v>6446994</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114218</v>
      </c>
      <c r="S21" s="660"/>
      <c r="T21" s="660"/>
      <c r="U21" s="660"/>
      <c r="V21" s="660"/>
      <c r="W21" s="660"/>
      <c r="X21" s="660"/>
      <c r="Y21" s="661"/>
      <c r="Z21" s="662">
        <v>0.7</v>
      </c>
      <c r="AA21" s="662"/>
      <c r="AB21" s="662"/>
      <c r="AC21" s="662"/>
      <c r="AD21" s="663">
        <v>36520</v>
      </c>
      <c r="AE21" s="663"/>
      <c r="AF21" s="663"/>
      <c r="AG21" s="663"/>
      <c r="AH21" s="663"/>
      <c r="AI21" s="663"/>
      <c r="AJ21" s="663"/>
      <c r="AK21" s="663"/>
      <c r="AL21" s="664">
        <v>0.7</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6867</v>
      </c>
      <c r="BH21" s="660"/>
      <c r="BI21" s="660"/>
      <c r="BJ21" s="660"/>
      <c r="BK21" s="660"/>
      <c r="BL21" s="660"/>
      <c r="BM21" s="660"/>
      <c r="BN21" s="661"/>
      <c r="BO21" s="662">
        <v>0.2</v>
      </c>
      <c r="BP21" s="662"/>
      <c r="BQ21" s="662"/>
      <c r="BR21" s="662"/>
      <c r="BS21" s="663" t="s">
        <v>242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36520</v>
      </c>
      <c r="S22" s="660"/>
      <c r="T22" s="660"/>
      <c r="U22" s="660"/>
      <c r="V22" s="660"/>
      <c r="W22" s="660"/>
      <c r="X22" s="660"/>
      <c r="Y22" s="661"/>
      <c r="Z22" s="662">
        <v>0.2</v>
      </c>
      <c r="AA22" s="662"/>
      <c r="AB22" s="662"/>
      <c r="AC22" s="662"/>
      <c r="AD22" s="663">
        <v>36520</v>
      </c>
      <c r="AE22" s="663"/>
      <c r="AF22" s="663"/>
      <c r="AG22" s="663"/>
      <c r="AH22" s="663"/>
      <c r="AI22" s="663"/>
      <c r="AJ22" s="663"/>
      <c r="AK22" s="663"/>
      <c r="AL22" s="664">
        <v>0.7</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236</v>
      </c>
      <c r="BH22" s="660"/>
      <c r="BI22" s="660"/>
      <c r="BJ22" s="660"/>
      <c r="BK22" s="660"/>
      <c r="BL22" s="660"/>
      <c r="BM22" s="660"/>
      <c r="BN22" s="661"/>
      <c r="BO22" s="662" t="s">
        <v>236</v>
      </c>
      <c r="BP22" s="662"/>
      <c r="BQ22" s="662"/>
      <c r="BR22" s="662"/>
      <c r="BS22" s="663" t="s">
        <v>242</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75920</v>
      </c>
      <c r="S23" s="660"/>
      <c r="T23" s="660"/>
      <c r="U23" s="660"/>
      <c r="V23" s="660"/>
      <c r="W23" s="660"/>
      <c r="X23" s="660"/>
      <c r="Y23" s="661"/>
      <c r="Z23" s="662">
        <v>0.5</v>
      </c>
      <c r="AA23" s="662"/>
      <c r="AB23" s="662"/>
      <c r="AC23" s="662"/>
      <c r="AD23" s="663" t="s">
        <v>242</v>
      </c>
      <c r="AE23" s="663"/>
      <c r="AF23" s="663"/>
      <c r="AG23" s="663"/>
      <c r="AH23" s="663"/>
      <c r="AI23" s="663"/>
      <c r="AJ23" s="663"/>
      <c r="AK23" s="663"/>
      <c r="AL23" s="664" t="s">
        <v>242</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184394</v>
      </c>
      <c r="BH23" s="660"/>
      <c r="BI23" s="660"/>
      <c r="BJ23" s="660"/>
      <c r="BK23" s="660"/>
      <c r="BL23" s="660"/>
      <c r="BM23" s="660"/>
      <c r="BN23" s="661"/>
      <c r="BO23" s="662">
        <v>4</v>
      </c>
      <c r="BP23" s="662"/>
      <c r="BQ23" s="662"/>
      <c r="BR23" s="662"/>
      <c r="BS23" s="663" t="s">
        <v>242</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v>1778</v>
      </c>
      <c r="S24" s="660"/>
      <c r="T24" s="660"/>
      <c r="U24" s="660"/>
      <c r="V24" s="660"/>
      <c r="W24" s="660"/>
      <c r="X24" s="660"/>
      <c r="Y24" s="661"/>
      <c r="Z24" s="662">
        <v>0</v>
      </c>
      <c r="AA24" s="662"/>
      <c r="AB24" s="662"/>
      <c r="AC24" s="662"/>
      <c r="AD24" s="663" t="s">
        <v>236</v>
      </c>
      <c r="AE24" s="663"/>
      <c r="AF24" s="663"/>
      <c r="AG24" s="663"/>
      <c r="AH24" s="663"/>
      <c r="AI24" s="663"/>
      <c r="AJ24" s="663"/>
      <c r="AK24" s="663"/>
      <c r="AL24" s="664" t="s">
        <v>140</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242</v>
      </c>
      <c r="BH24" s="660"/>
      <c r="BI24" s="660"/>
      <c r="BJ24" s="660"/>
      <c r="BK24" s="660"/>
      <c r="BL24" s="660"/>
      <c r="BM24" s="660"/>
      <c r="BN24" s="661"/>
      <c r="BO24" s="662" t="s">
        <v>242</v>
      </c>
      <c r="BP24" s="662"/>
      <c r="BQ24" s="662"/>
      <c r="BR24" s="662"/>
      <c r="BS24" s="663" t="s">
        <v>242</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2598582</v>
      </c>
      <c r="CS24" s="649"/>
      <c r="CT24" s="649"/>
      <c r="CU24" s="649"/>
      <c r="CV24" s="649"/>
      <c r="CW24" s="649"/>
      <c r="CX24" s="649"/>
      <c r="CY24" s="650"/>
      <c r="CZ24" s="653">
        <v>17.5</v>
      </c>
      <c r="DA24" s="654"/>
      <c r="DB24" s="654"/>
      <c r="DC24" s="670"/>
      <c r="DD24" s="691">
        <v>1912974</v>
      </c>
      <c r="DE24" s="649"/>
      <c r="DF24" s="649"/>
      <c r="DG24" s="649"/>
      <c r="DH24" s="649"/>
      <c r="DI24" s="649"/>
      <c r="DJ24" s="649"/>
      <c r="DK24" s="650"/>
      <c r="DL24" s="691">
        <v>1912575</v>
      </c>
      <c r="DM24" s="649"/>
      <c r="DN24" s="649"/>
      <c r="DO24" s="649"/>
      <c r="DP24" s="649"/>
      <c r="DQ24" s="649"/>
      <c r="DR24" s="649"/>
      <c r="DS24" s="649"/>
      <c r="DT24" s="649"/>
      <c r="DU24" s="649"/>
      <c r="DV24" s="650"/>
      <c r="DW24" s="653">
        <v>35.799999999999997</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5599333</v>
      </c>
      <c r="S25" s="660"/>
      <c r="T25" s="660"/>
      <c r="U25" s="660"/>
      <c r="V25" s="660"/>
      <c r="W25" s="660"/>
      <c r="X25" s="660"/>
      <c r="Y25" s="661"/>
      <c r="Z25" s="662">
        <v>35.799999999999997</v>
      </c>
      <c r="AA25" s="662"/>
      <c r="AB25" s="662"/>
      <c r="AC25" s="662"/>
      <c r="AD25" s="663">
        <v>5337241</v>
      </c>
      <c r="AE25" s="663"/>
      <c r="AF25" s="663"/>
      <c r="AG25" s="663"/>
      <c r="AH25" s="663"/>
      <c r="AI25" s="663"/>
      <c r="AJ25" s="663"/>
      <c r="AK25" s="663"/>
      <c r="AL25" s="664">
        <v>99.9</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140</v>
      </c>
      <c r="BH25" s="660"/>
      <c r="BI25" s="660"/>
      <c r="BJ25" s="660"/>
      <c r="BK25" s="660"/>
      <c r="BL25" s="660"/>
      <c r="BM25" s="660"/>
      <c r="BN25" s="661"/>
      <c r="BO25" s="662" t="s">
        <v>236</v>
      </c>
      <c r="BP25" s="662"/>
      <c r="BQ25" s="662"/>
      <c r="BR25" s="662"/>
      <c r="BS25" s="663" t="s">
        <v>140</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1473514</v>
      </c>
      <c r="CS25" s="692"/>
      <c r="CT25" s="692"/>
      <c r="CU25" s="692"/>
      <c r="CV25" s="692"/>
      <c r="CW25" s="692"/>
      <c r="CX25" s="692"/>
      <c r="CY25" s="693"/>
      <c r="CZ25" s="664">
        <v>9.9</v>
      </c>
      <c r="DA25" s="689"/>
      <c r="DB25" s="689"/>
      <c r="DC25" s="694"/>
      <c r="DD25" s="668">
        <v>1413601</v>
      </c>
      <c r="DE25" s="692"/>
      <c r="DF25" s="692"/>
      <c r="DG25" s="692"/>
      <c r="DH25" s="692"/>
      <c r="DI25" s="692"/>
      <c r="DJ25" s="692"/>
      <c r="DK25" s="693"/>
      <c r="DL25" s="668">
        <v>1413202</v>
      </c>
      <c r="DM25" s="692"/>
      <c r="DN25" s="692"/>
      <c r="DO25" s="692"/>
      <c r="DP25" s="692"/>
      <c r="DQ25" s="692"/>
      <c r="DR25" s="692"/>
      <c r="DS25" s="692"/>
      <c r="DT25" s="692"/>
      <c r="DU25" s="692"/>
      <c r="DV25" s="693"/>
      <c r="DW25" s="664">
        <v>26.5</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2514</v>
      </c>
      <c r="S26" s="660"/>
      <c r="T26" s="660"/>
      <c r="U26" s="660"/>
      <c r="V26" s="660"/>
      <c r="W26" s="660"/>
      <c r="X26" s="660"/>
      <c r="Y26" s="661"/>
      <c r="Z26" s="662">
        <v>0</v>
      </c>
      <c r="AA26" s="662"/>
      <c r="AB26" s="662"/>
      <c r="AC26" s="662"/>
      <c r="AD26" s="663">
        <v>2514</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140</v>
      </c>
      <c r="BH26" s="660"/>
      <c r="BI26" s="660"/>
      <c r="BJ26" s="660"/>
      <c r="BK26" s="660"/>
      <c r="BL26" s="660"/>
      <c r="BM26" s="660"/>
      <c r="BN26" s="661"/>
      <c r="BO26" s="662" t="s">
        <v>242</v>
      </c>
      <c r="BP26" s="662"/>
      <c r="BQ26" s="662"/>
      <c r="BR26" s="662"/>
      <c r="BS26" s="663" t="s">
        <v>242</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843931</v>
      </c>
      <c r="CS26" s="660"/>
      <c r="CT26" s="660"/>
      <c r="CU26" s="660"/>
      <c r="CV26" s="660"/>
      <c r="CW26" s="660"/>
      <c r="CX26" s="660"/>
      <c r="CY26" s="661"/>
      <c r="CZ26" s="664">
        <v>5.7</v>
      </c>
      <c r="DA26" s="689"/>
      <c r="DB26" s="689"/>
      <c r="DC26" s="694"/>
      <c r="DD26" s="668">
        <v>811768</v>
      </c>
      <c r="DE26" s="660"/>
      <c r="DF26" s="660"/>
      <c r="DG26" s="660"/>
      <c r="DH26" s="660"/>
      <c r="DI26" s="660"/>
      <c r="DJ26" s="660"/>
      <c r="DK26" s="661"/>
      <c r="DL26" s="668" t="s">
        <v>242</v>
      </c>
      <c r="DM26" s="660"/>
      <c r="DN26" s="660"/>
      <c r="DO26" s="660"/>
      <c r="DP26" s="660"/>
      <c r="DQ26" s="660"/>
      <c r="DR26" s="660"/>
      <c r="DS26" s="660"/>
      <c r="DT26" s="660"/>
      <c r="DU26" s="660"/>
      <c r="DV26" s="661"/>
      <c r="DW26" s="664" t="s">
        <v>242</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48745</v>
      </c>
      <c r="S27" s="660"/>
      <c r="T27" s="660"/>
      <c r="U27" s="660"/>
      <c r="V27" s="660"/>
      <c r="W27" s="660"/>
      <c r="X27" s="660"/>
      <c r="Y27" s="661"/>
      <c r="Z27" s="662">
        <v>0.3</v>
      </c>
      <c r="AA27" s="662"/>
      <c r="AB27" s="662"/>
      <c r="AC27" s="662"/>
      <c r="AD27" s="663" t="s">
        <v>242</v>
      </c>
      <c r="AE27" s="663"/>
      <c r="AF27" s="663"/>
      <c r="AG27" s="663"/>
      <c r="AH27" s="663"/>
      <c r="AI27" s="663"/>
      <c r="AJ27" s="663"/>
      <c r="AK27" s="663"/>
      <c r="AL27" s="664" t="s">
        <v>140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4558284</v>
      </c>
      <c r="BH27" s="660"/>
      <c r="BI27" s="660"/>
      <c r="BJ27" s="660"/>
      <c r="BK27" s="660"/>
      <c r="BL27" s="660"/>
      <c r="BM27" s="660"/>
      <c r="BN27" s="661"/>
      <c r="BO27" s="662">
        <v>100</v>
      </c>
      <c r="BP27" s="662"/>
      <c r="BQ27" s="662"/>
      <c r="BR27" s="662"/>
      <c r="BS27" s="663">
        <v>84581</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837788</v>
      </c>
      <c r="CS27" s="692"/>
      <c r="CT27" s="692"/>
      <c r="CU27" s="692"/>
      <c r="CV27" s="692"/>
      <c r="CW27" s="692"/>
      <c r="CX27" s="692"/>
      <c r="CY27" s="693"/>
      <c r="CZ27" s="664">
        <v>5.6</v>
      </c>
      <c r="DA27" s="689"/>
      <c r="DB27" s="689"/>
      <c r="DC27" s="694"/>
      <c r="DD27" s="668">
        <v>212093</v>
      </c>
      <c r="DE27" s="692"/>
      <c r="DF27" s="692"/>
      <c r="DG27" s="692"/>
      <c r="DH27" s="692"/>
      <c r="DI27" s="692"/>
      <c r="DJ27" s="692"/>
      <c r="DK27" s="693"/>
      <c r="DL27" s="668">
        <v>212093</v>
      </c>
      <c r="DM27" s="692"/>
      <c r="DN27" s="692"/>
      <c r="DO27" s="692"/>
      <c r="DP27" s="692"/>
      <c r="DQ27" s="692"/>
      <c r="DR27" s="692"/>
      <c r="DS27" s="692"/>
      <c r="DT27" s="692"/>
      <c r="DU27" s="692"/>
      <c r="DV27" s="693"/>
      <c r="DW27" s="664">
        <v>4</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53619</v>
      </c>
      <c r="S28" s="660"/>
      <c r="T28" s="660"/>
      <c r="U28" s="660"/>
      <c r="V28" s="660"/>
      <c r="W28" s="660"/>
      <c r="X28" s="660"/>
      <c r="Y28" s="661"/>
      <c r="Z28" s="662">
        <v>0.3</v>
      </c>
      <c r="AA28" s="662"/>
      <c r="AB28" s="662"/>
      <c r="AC28" s="662"/>
      <c r="AD28" s="663" t="s">
        <v>242</v>
      </c>
      <c r="AE28" s="663"/>
      <c r="AF28" s="663"/>
      <c r="AG28" s="663"/>
      <c r="AH28" s="663"/>
      <c r="AI28" s="663"/>
      <c r="AJ28" s="663"/>
      <c r="AK28" s="663"/>
      <c r="AL28" s="664" t="s">
        <v>242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287280</v>
      </c>
      <c r="CS28" s="660"/>
      <c r="CT28" s="660"/>
      <c r="CU28" s="660"/>
      <c r="CV28" s="660"/>
      <c r="CW28" s="660"/>
      <c r="CX28" s="660"/>
      <c r="CY28" s="661"/>
      <c r="CZ28" s="664">
        <v>1.9</v>
      </c>
      <c r="DA28" s="689"/>
      <c r="DB28" s="689"/>
      <c r="DC28" s="694"/>
      <c r="DD28" s="668">
        <v>287280</v>
      </c>
      <c r="DE28" s="660"/>
      <c r="DF28" s="660"/>
      <c r="DG28" s="660"/>
      <c r="DH28" s="660"/>
      <c r="DI28" s="660"/>
      <c r="DJ28" s="660"/>
      <c r="DK28" s="661"/>
      <c r="DL28" s="668">
        <v>287280</v>
      </c>
      <c r="DM28" s="660"/>
      <c r="DN28" s="660"/>
      <c r="DO28" s="660"/>
      <c r="DP28" s="660"/>
      <c r="DQ28" s="660"/>
      <c r="DR28" s="660"/>
      <c r="DS28" s="660"/>
      <c r="DT28" s="660"/>
      <c r="DU28" s="660"/>
      <c r="DV28" s="661"/>
      <c r="DW28" s="664">
        <v>5.4</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9625</v>
      </c>
      <c r="S29" s="660"/>
      <c r="T29" s="660"/>
      <c r="U29" s="660"/>
      <c r="V29" s="660"/>
      <c r="W29" s="660"/>
      <c r="X29" s="660"/>
      <c r="Y29" s="661"/>
      <c r="Z29" s="662">
        <v>0.1</v>
      </c>
      <c r="AA29" s="662"/>
      <c r="AB29" s="662"/>
      <c r="AC29" s="662"/>
      <c r="AD29" s="663" t="s">
        <v>242</v>
      </c>
      <c r="AE29" s="663"/>
      <c r="AF29" s="663"/>
      <c r="AG29" s="663"/>
      <c r="AH29" s="663"/>
      <c r="AI29" s="663"/>
      <c r="AJ29" s="663"/>
      <c r="AK29" s="663"/>
      <c r="AL29" s="664" t="s">
        <v>242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285090</v>
      </c>
      <c r="CS29" s="692"/>
      <c r="CT29" s="692"/>
      <c r="CU29" s="692"/>
      <c r="CV29" s="692"/>
      <c r="CW29" s="692"/>
      <c r="CX29" s="692"/>
      <c r="CY29" s="693"/>
      <c r="CZ29" s="664">
        <v>1.9</v>
      </c>
      <c r="DA29" s="689"/>
      <c r="DB29" s="689"/>
      <c r="DC29" s="694"/>
      <c r="DD29" s="668">
        <v>285090</v>
      </c>
      <c r="DE29" s="692"/>
      <c r="DF29" s="692"/>
      <c r="DG29" s="692"/>
      <c r="DH29" s="692"/>
      <c r="DI29" s="692"/>
      <c r="DJ29" s="692"/>
      <c r="DK29" s="693"/>
      <c r="DL29" s="668">
        <v>285090</v>
      </c>
      <c r="DM29" s="692"/>
      <c r="DN29" s="692"/>
      <c r="DO29" s="692"/>
      <c r="DP29" s="692"/>
      <c r="DQ29" s="692"/>
      <c r="DR29" s="692"/>
      <c r="DS29" s="692"/>
      <c r="DT29" s="692"/>
      <c r="DU29" s="692"/>
      <c r="DV29" s="693"/>
      <c r="DW29" s="664">
        <v>5.3</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3716247</v>
      </c>
      <c r="S30" s="660"/>
      <c r="T30" s="660"/>
      <c r="U30" s="660"/>
      <c r="V30" s="660"/>
      <c r="W30" s="660"/>
      <c r="X30" s="660"/>
      <c r="Y30" s="661"/>
      <c r="Z30" s="662">
        <v>23.8</v>
      </c>
      <c r="AA30" s="662"/>
      <c r="AB30" s="662"/>
      <c r="AC30" s="662"/>
      <c r="AD30" s="663" t="s">
        <v>140</v>
      </c>
      <c r="AE30" s="663"/>
      <c r="AF30" s="663"/>
      <c r="AG30" s="663"/>
      <c r="AH30" s="663"/>
      <c r="AI30" s="663"/>
      <c r="AJ30" s="663"/>
      <c r="AK30" s="663"/>
      <c r="AL30" s="664" t="s">
        <v>236</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270331</v>
      </c>
      <c r="CS30" s="660"/>
      <c r="CT30" s="660"/>
      <c r="CU30" s="660"/>
      <c r="CV30" s="660"/>
      <c r="CW30" s="660"/>
      <c r="CX30" s="660"/>
      <c r="CY30" s="661"/>
      <c r="CZ30" s="664">
        <v>1.8</v>
      </c>
      <c r="DA30" s="689"/>
      <c r="DB30" s="689"/>
      <c r="DC30" s="694"/>
      <c r="DD30" s="668">
        <v>270331</v>
      </c>
      <c r="DE30" s="660"/>
      <c r="DF30" s="660"/>
      <c r="DG30" s="660"/>
      <c r="DH30" s="660"/>
      <c r="DI30" s="660"/>
      <c r="DJ30" s="660"/>
      <c r="DK30" s="661"/>
      <c r="DL30" s="668">
        <v>270331</v>
      </c>
      <c r="DM30" s="660"/>
      <c r="DN30" s="660"/>
      <c r="DO30" s="660"/>
      <c r="DP30" s="660"/>
      <c r="DQ30" s="660"/>
      <c r="DR30" s="660"/>
      <c r="DS30" s="660"/>
      <c r="DT30" s="660"/>
      <c r="DU30" s="660"/>
      <c r="DV30" s="661"/>
      <c r="DW30" s="664">
        <v>5.0999999999999996</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236</v>
      </c>
      <c r="S31" s="660"/>
      <c r="T31" s="660"/>
      <c r="U31" s="660"/>
      <c r="V31" s="660"/>
      <c r="W31" s="660"/>
      <c r="X31" s="660"/>
      <c r="Y31" s="661"/>
      <c r="Z31" s="662" t="s">
        <v>242</v>
      </c>
      <c r="AA31" s="662"/>
      <c r="AB31" s="662"/>
      <c r="AC31" s="662"/>
      <c r="AD31" s="663" t="s">
        <v>242</v>
      </c>
      <c r="AE31" s="663"/>
      <c r="AF31" s="663"/>
      <c r="AG31" s="663"/>
      <c r="AH31" s="663"/>
      <c r="AI31" s="663"/>
      <c r="AJ31" s="663"/>
      <c r="AK31" s="663"/>
      <c r="AL31" s="664" t="s">
        <v>236</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99.7</v>
      </c>
      <c r="BH31" s="703"/>
      <c r="BI31" s="703"/>
      <c r="BJ31" s="703"/>
      <c r="BK31" s="703"/>
      <c r="BL31" s="703"/>
      <c r="BM31" s="654">
        <v>98.7</v>
      </c>
      <c r="BN31" s="703"/>
      <c r="BO31" s="703"/>
      <c r="BP31" s="703"/>
      <c r="BQ31" s="704"/>
      <c r="BR31" s="706">
        <v>99.6</v>
      </c>
      <c r="BS31" s="703"/>
      <c r="BT31" s="703"/>
      <c r="BU31" s="703"/>
      <c r="BV31" s="703"/>
      <c r="BW31" s="703"/>
      <c r="BX31" s="654">
        <v>98.6</v>
      </c>
      <c r="BY31" s="703"/>
      <c r="BZ31" s="703"/>
      <c r="CA31" s="703"/>
      <c r="CB31" s="704"/>
      <c r="CD31" s="699"/>
      <c r="CE31" s="700"/>
      <c r="CF31" s="656" t="s">
        <v>316</v>
      </c>
      <c r="CG31" s="657"/>
      <c r="CH31" s="657"/>
      <c r="CI31" s="657"/>
      <c r="CJ31" s="657"/>
      <c r="CK31" s="657"/>
      <c r="CL31" s="657"/>
      <c r="CM31" s="657"/>
      <c r="CN31" s="657"/>
      <c r="CO31" s="657"/>
      <c r="CP31" s="657"/>
      <c r="CQ31" s="658"/>
      <c r="CR31" s="659">
        <v>14759</v>
      </c>
      <c r="CS31" s="692"/>
      <c r="CT31" s="692"/>
      <c r="CU31" s="692"/>
      <c r="CV31" s="692"/>
      <c r="CW31" s="692"/>
      <c r="CX31" s="692"/>
      <c r="CY31" s="693"/>
      <c r="CZ31" s="664">
        <v>0.1</v>
      </c>
      <c r="DA31" s="689"/>
      <c r="DB31" s="689"/>
      <c r="DC31" s="694"/>
      <c r="DD31" s="668">
        <v>14759</v>
      </c>
      <c r="DE31" s="692"/>
      <c r="DF31" s="692"/>
      <c r="DG31" s="692"/>
      <c r="DH31" s="692"/>
      <c r="DI31" s="692"/>
      <c r="DJ31" s="692"/>
      <c r="DK31" s="693"/>
      <c r="DL31" s="668">
        <v>14759</v>
      </c>
      <c r="DM31" s="692"/>
      <c r="DN31" s="692"/>
      <c r="DO31" s="692"/>
      <c r="DP31" s="692"/>
      <c r="DQ31" s="692"/>
      <c r="DR31" s="692"/>
      <c r="DS31" s="692"/>
      <c r="DT31" s="692"/>
      <c r="DU31" s="692"/>
      <c r="DV31" s="693"/>
      <c r="DW31" s="664">
        <v>0.3</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955019</v>
      </c>
      <c r="S32" s="660"/>
      <c r="T32" s="660"/>
      <c r="U32" s="660"/>
      <c r="V32" s="660"/>
      <c r="W32" s="660"/>
      <c r="X32" s="660"/>
      <c r="Y32" s="661"/>
      <c r="Z32" s="662">
        <v>6.1</v>
      </c>
      <c r="AA32" s="662"/>
      <c r="AB32" s="662"/>
      <c r="AC32" s="662"/>
      <c r="AD32" s="663" t="s">
        <v>242</v>
      </c>
      <c r="AE32" s="663"/>
      <c r="AF32" s="663"/>
      <c r="AG32" s="663"/>
      <c r="AH32" s="663"/>
      <c r="AI32" s="663"/>
      <c r="AJ32" s="663"/>
      <c r="AK32" s="663"/>
      <c r="AL32" s="664" t="s">
        <v>236</v>
      </c>
      <c r="AM32" s="665"/>
      <c r="AN32" s="665"/>
      <c r="AO32" s="666"/>
      <c r="AP32" s="709"/>
      <c r="AQ32" s="710"/>
      <c r="AR32" s="710"/>
      <c r="AS32" s="710"/>
      <c r="AT32" s="714"/>
      <c r="AU32" s="214" t="s">
        <v>318</v>
      </c>
      <c r="AX32" s="656" t="s">
        <v>319</v>
      </c>
      <c r="AY32" s="657"/>
      <c r="AZ32" s="657"/>
      <c r="BA32" s="657"/>
      <c r="BB32" s="657"/>
      <c r="BC32" s="657"/>
      <c r="BD32" s="657"/>
      <c r="BE32" s="657"/>
      <c r="BF32" s="658"/>
      <c r="BG32" s="716">
        <v>99.5</v>
      </c>
      <c r="BH32" s="692"/>
      <c r="BI32" s="692"/>
      <c r="BJ32" s="692"/>
      <c r="BK32" s="692"/>
      <c r="BL32" s="692"/>
      <c r="BM32" s="665">
        <v>98.7</v>
      </c>
      <c r="BN32" s="692"/>
      <c r="BO32" s="692"/>
      <c r="BP32" s="692"/>
      <c r="BQ32" s="705"/>
      <c r="BR32" s="716">
        <v>99.4</v>
      </c>
      <c r="BS32" s="692"/>
      <c r="BT32" s="692"/>
      <c r="BU32" s="692"/>
      <c r="BV32" s="692"/>
      <c r="BW32" s="692"/>
      <c r="BX32" s="665">
        <v>98.4</v>
      </c>
      <c r="BY32" s="692"/>
      <c r="BZ32" s="692"/>
      <c r="CA32" s="692"/>
      <c r="CB32" s="705"/>
      <c r="CD32" s="701"/>
      <c r="CE32" s="702"/>
      <c r="CF32" s="656" t="s">
        <v>320</v>
      </c>
      <c r="CG32" s="657"/>
      <c r="CH32" s="657"/>
      <c r="CI32" s="657"/>
      <c r="CJ32" s="657"/>
      <c r="CK32" s="657"/>
      <c r="CL32" s="657"/>
      <c r="CM32" s="657"/>
      <c r="CN32" s="657"/>
      <c r="CO32" s="657"/>
      <c r="CP32" s="657"/>
      <c r="CQ32" s="658"/>
      <c r="CR32" s="659">
        <v>2190</v>
      </c>
      <c r="CS32" s="660"/>
      <c r="CT32" s="660"/>
      <c r="CU32" s="660"/>
      <c r="CV32" s="660"/>
      <c r="CW32" s="660"/>
      <c r="CX32" s="660"/>
      <c r="CY32" s="661"/>
      <c r="CZ32" s="664">
        <v>0</v>
      </c>
      <c r="DA32" s="689"/>
      <c r="DB32" s="689"/>
      <c r="DC32" s="694"/>
      <c r="DD32" s="668">
        <v>2190</v>
      </c>
      <c r="DE32" s="660"/>
      <c r="DF32" s="660"/>
      <c r="DG32" s="660"/>
      <c r="DH32" s="660"/>
      <c r="DI32" s="660"/>
      <c r="DJ32" s="660"/>
      <c r="DK32" s="661"/>
      <c r="DL32" s="668">
        <v>2190</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51241</v>
      </c>
      <c r="S33" s="660"/>
      <c r="T33" s="660"/>
      <c r="U33" s="660"/>
      <c r="V33" s="660"/>
      <c r="W33" s="660"/>
      <c r="X33" s="660"/>
      <c r="Y33" s="661"/>
      <c r="Z33" s="662">
        <v>0.3</v>
      </c>
      <c r="AA33" s="662"/>
      <c r="AB33" s="662"/>
      <c r="AC33" s="662"/>
      <c r="AD33" s="663" t="s">
        <v>242</v>
      </c>
      <c r="AE33" s="663"/>
      <c r="AF33" s="663"/>
      <c r="AG33" s="663"/>
      <c r="AH33" s="663"/>
      <c r="AI33" s="663"/>
      <c r="AJ33" s="663"/>
      <c r="AK33" s="663"/>
      <c r="AL33" s="664" t="s">
        <v>236</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99.7</v>
      </c>
      <c r="BH33" s="718"/>
      <c r="BI33" s="718"/>
      <c r="BJ33" s="718"/>
      <c r="BK33" s="718"/>
      <c r="BL33" s="718"/>
      <c r="BM33" s="719">
        <v>98.7</v>
      </c>
      <c r="BN33" s="718"/>
      <c r="BO33" s="718"/>
      <c r="BP33" s="718"/>
      <c r="BQ33" s="720"/>
      <c r="BR33" s="717">
        <v>99.6</v>
      </c>
      <c r="BS33" s="718"/>
      <c r="BT33" s="718"/>
      <c r="BU33" s="718"/>
      <c r="BV33" s="718"/>
      <c r="BW33" s="718"/>
      <c r="BX33" s="719">
        <v>98.6</v>
      </c>
      <c r="BY33" s="718"/>
      <c r="BZ33" s="718"/>
      <c r="CA33" s="718"/>
      <c r="CB33" s="720"/>
      <c r="CD33" s="656" t="s">
        <v>323</v>
      </c>
      <c r="CE33" s="657"/>
      <c r="CF33" s="657"/>
      <c r="CG33" s="657"/>
      <c r="CH33" s="657"/>
      <c r="CI33" s="657"/>
      <c r="CJ33" s="657"/>
      <c r="CK33" s="657"/>
      <c r="CL33" s="657"/>
      <c r="CM33" s="657"/>
      <c r="CN33" s="657"/>
      <c r="CO33" s="657"/>
      <c r="CP33" s="657"/>
      <c r="CQ33" s="658"/>
      <c r="CR33" s="659">
        <v>4881546</v>
      </c>
      <c r="CS33" s="692"/>
      <c r="CT33" s="692"/>
      <c r="CU33" s="692"/>
      <c r="CV33" s="692"/>
      <c r="CW33" s="692"/>
      <c r="CX33" s="692"/>
      <c r="CY33" s="693"/>
      <c r="CZ33" s="664">
        <v>32.9</v>
      </c>
      <c r="DA33" s="689"/>
      <c r="DB33" s="689"/>
      <c r="DC33" s="694"/>
      <c r="DD33" s="668">
        <v>3593861</v>
      </c>
      <c r="DE33" s="692"/>
      <c r="DF33" s="692"/>
      <c r="DG33" s="692"/>
      <c r="DH33" s="692"/>
      <c r="DI33" s="692"/>
      <c r="DJ33" s="692"/>
      <c r="DK33" s="693"/>
      <c r="DL33" s="668">
        <v>2445005</v>
      </c>
      <c r="DM33" s="692"/>
      <c r="DN33" s="692"/>
      <c r="DO33" s="692"/>
      <c r="DP33" s="692"/>
      <c r="DQ33" s="692"/>
      <c r="DR33" s="692"/>
      <c r="DS33" s="692"/>
      <c r="DT33" s="692"/>
      <c r="DU33" s="692"/>
      <c r="DV33" s="693"/>
      <c r="DW33" s="664">
        <v>45.8</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9714</v>
      </c>
      <c r="S34" s="660"/>
      <c r="T34" s="660"/>
      <c r="U34" s="660"/>
      <c r="V34" s="660"/>
      <c r="W34" s="660"/>
      <c r="X34" s="660"/>
      <c r="Y34" s="661"/>
      <c r="Z34" s="662">
        <v>0.1</v>
      </c>
      <c r="AA34" s="662"/>
      <c r="AB34" s="662"/>
      <c r="AC34" s="662"/>
      <c r="AD34" s="663" t="s">
        <v>236</v>
      </c>
      <c r="AE34" s="663"/>
      <c r="AF34" s="663"/>
      <c r="AG34" s="663"/>
      <c r="AH34" s="663"/>
      <c r="AI34" s="663"/>
      <c r="AJ34" s="663"/>
      <c r="AK34" s="663"/>
      <c r="AL34" s="664" t="s">
        <v>242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1715512</v>
      </c>
      <c r="CS34" s="660"/>
      <c r="CT34" s="660"/>
      <c r="CU34" s="660"/>
      <c r="CV34" s="660"/>
      <c r="CW34" s="660"/>
      <c r="CX34" s="660"/>
      <c r="CY34" s="661"/>
      <c r="CZ34" s="664">
        <v>11.6</v>
      </c>
      <c r="DA34" s="689"/>
      <c r="DB34" s="689"/>
      <c r="DC34" s="694"/>
      <c r="DD34" s="668">
        <v>1421951</v>
      </c>
      <c r="DE34" s="660"/>
      <c r="DF34" s="660"/>
      <c r="DG34" s="660"/>
      <c r="DH34" s="660"/>
      <c r="DI34" s="660"/>
      <c r="DJ34" s="660"/>
      <c r="DK34" s="661"/>
      <c r="DL34" s="668">
        <v>1136131</v>
      </c>
      <c r="DM34" s="660"/>
      <c r="DN34" s="660"/>
      <c r="DO34" s="660"/>
      <c r="DP34" s="660"/>
      <c r="DQ34" s="660"/>
      <c r="DR34" s="660"/>
      <c r="DS34" s="660"/>
      <c r="DT34" s="660"/>
      <c r="DU34" s="660"/>
      <c r="DV34" s="661"/>
      <c r="DW34" s="664">
        <v>21.3</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658333</v>
      </c>
      <c r="S35" s="660"/>
      <c r="T35" s="660"/>
      <c r="U35" s="660"/>
      <c r="V35" s="660"/>
      <c r="W35" s="660"/>
      <c r="X35" s="660"/>
      <c r="Y35" s="661"/>
      <c r="Z35" s="662">
        <v>4.2</v>
      </c>
      <c r="AA35" s="662"/>
      <c r="AB35" s="662"/>
      <c r="AC35" s="662"/>
      <c r="AD35" s="663" t="s">
        <v>236</v>
      </c>
      <c r="AE35" s="663"/>
      <c r="AF35" s="663"/>
      <c r="AG35" s="663"/>
      <c r="AH35" s="663"/>
      <c r="AI35" s="663"/>
      <c r="AJ35" s="663"/>
      <c r="AK35" s="663"/>
      <c r="AL35" s="664" t="s">
        <v>140</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132</v>
      </c>
      <c r="CS35" s="692"/>
      <c r="CT35" s="692"/>
      <c r="CU35" s="692"/>
      <c r="CV35" s="692"/>
      <c r="CW35" s="692"/>
      <c r="CX35" s="692"/>
      <c r="CY35" s="693"/>
      <c r="CZ35" s="664">
        <v>0</v>
      </c>
      <c r="DA35" s="689"/>
      <c r="DB35" s="689"/>
      <c r="DC35" s="694"/>
      <c r="DD35" s="668">
        <v>132</v>
      </c>
      <c r="DE35" s="692"/>
      <c r="DF35" s="692"/>
      <c r="DG35" s="692"/>
      <c r="DH35" s="692"/>
      <c r="DI35" s="692"/>
      <c r="DJ35" s="692"/>
      <c r="DK35" s="693"/>
      <c r="DL35" s="668">
        <v>132</v>
      </c>
      <c r="DM35" s="692"/>
      <c r="DN35" s="692"/>
      <c r="DO35" s="692"/>
      <c r="DP35" s="692"/>
      <c r="DQ35" s="692"/>
      <c r="DR35" s="692"/>
      <c r="DS35" s="692"/>
      <c r="DT35" s="692"/>
      <c r="DU35" s="692"/>
      <c r="DV35" s="693"/>
      <c r="DW35" s="664">
        <v>0</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986963</v>
      </c>
      <c r="S36" s="660"/>
      <c r="T36" s="660"/>
      <c r="U36" s="660"/>
      <c r="V36" s="660"/>
      <c r="W36" s="660"/>
      <c r="X36" s="660"/>
      <c r="Y36" s="661"/>
      <c r="Z36" s="662">
        <v>6.3</v>
      </c>
      <c r="AA36" s="662"/>
      <c r="AB36" s="662"/>
      <c r="AC36" s="662"/>
      <c r="AD36" s="663" t="s">
        <v>236</v>
      </c>
      <c r="AE36" s="663"/>
      <c r="AF36" s="663"/>
      <c r="AG36" s="663"/>
      <c r="AH36" s="663"/>
      <c r="AI36" s="663"/>
      <c r="AJ36" s="663"/>
      <c r="AK36" s="663"/>
      <c r="AL36" s="664" t="s">
        <v>242</v>
      </c>
      <c r="AM36" s="665"/>
      <c r="AN36" s="665"/>
      <c r="AO36" s="666"/>
      <c r="AP36" s="222"/>
      <c r="AQ36" s="725" t="s">
        <v>331</v>
      </c>
      <c r="AR36" s="726"/>
      <c r="AS36" s="726"/>
      <c r="AT36" s="726"/>
      <c r="AU36" s="726"/>
      <c r="AV36" s="726"/>
      <c r="AW36" s="726"/>
      <c r="AX36" s="726"/>
      <c r="AY36" s="727"/>
      <c r="AZ36" s="648">
        <v>836304</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88748</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1850110</v>
      </c>
      <c r="CS36" s="660"/>
      <c r="CT36" s="660"/>
      <c r="CU36" s="660"/>
      <c r="CV36" s="660"/>
      <c r="CW36" s="660"/>
      <c r="CX36" s="660"/>
      <c r="CY36" s="661"/>
      <c r="CZ36" s="664">
        <v>12.5</v>
      </c>
      <c r="DA36" s="689"/>
      <c r="DB36" s="689"/>
      <c r="DC36" s="694"/>
      <c r="DD36" s="668">
        <v>1097690</v>
      </c>
      <c r="DE36" s="660"/>
      <c r="DF36" s="660"/>
      <c r="DG36" s="660"/>
      <c r="DH36" s="660"/>
      <c r="DI36" s="660"/>
      <c r="DJ36" s="660"/>
      <c r="DK36" s="661"/>
      <c r="DL36" s="668">
        <v>849706</v>
      </c>
      <c r="DM36" s="660"/>
      <c r="DN36" s="660"/>
      <c r="DO36" s="660"/>
      <c r="DP36" s="660"/>
      <c r="DQ36" s="660"/>
      <c r="DR36" s="660"/>
      <c r="DS36" s="660"/>
      <c r="DT36" s="660"/>
      <c r="DU36" s="660"/>
      <c r="DV36" s="661"/>
      <c r="DW36" s="664">
        <v>15.9</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253412</v>
      </c>
      <c r="S37" s="660"/>
      <c r="T37" s="660"/>
      <c r="U37" s="660"/>
      <c r="V37" s="660"/>
      <c r="W37" s="660"/>
      <c r="X37" s="660"/>
      <c r="Y37" s="661"/>
      <c r="Z37" s="662">
        <v>1.6</v>
      </c>
      <c r="AA37" s="662"/>
      <c r="AB37" s="662"/>
      <c r="AC37" s="662"/>
      <c r="AD37" s="663">
        <v>383</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215511</v>
      </c>
      <c r="BA37" s="660"/>
      <c r="BB37" s="660"/>
      <c r="BC37" s="660"/>
      <c r="BD37" s="692"/>
      <c r="BE37" s="692"/>
      <c r="BF37" s="705"/>
      <c r="BG37" s="656" t="s">
        <v>336</v>
      </c>
      <c r="BH37" s="657"/>
      <c r="BI37" s="657"/>
      <c r="BJ37" s="657"/>
      <c r="BK37" s="657"/>
      <c r="BL37" s="657"/>
      <c r="BM37" s="657"/>
      <c r="BN37" s="657"/>
      <c r="BO37" s="657"/>
      <c r="BP37" s="657"/>
      <c r="BQ37" s="657"/>
      <c r="BR37" s="657"/>
      <c r="BS37" s="657"/>
      <c r="BT37" s="657"/>
      <c r="BU37" s="658"/>
      <c r="BV37" s="659">
        <v>82176</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426484</v>
      </c>
      <c r="CS37" s="692"/>
      <c r="CT37" s="692"/>
      <c r="CU37" s="692"/>
      <c r="CV37" s="692"/>
      <c r="CW37" s="692"/>
      <c r="CX37" s="692"/>
      <c r="CY37" s="693"/>
      <c r="CZ37" s="664">
        <v>2.9</v>
      </c>
      <c r="DA37" s="689"/>
      <c r="DB37" s="689"/>
      <c r="DC37" s="694"/>
      <c r="DD37" s="668">
        <v>426484</v>
      </c>
      <c r="DE37" s="692"/>
      <c r="DF37" s="692"/>
      <c r="DG37" s="692"/>
      <c r="DH37" s="692"/>
      <c r="DI37" s="692"/>
      <c r="DJ37" s="692"/>
      <c r="DK37" s="693"/>
      <c r="DL37" s="668">
        <v>426484</v>
      </c>
      <c r="DM37" s="692"/>
      <c r="DN37" s="692"/>
      <c r="DO37" s="692"/>
      <c r="DP37" s="692"/>
      <c r="DQ37" s="692"/>
      <c r="DR37" s="692"/>
      <c r="DS37" s="692"/>
      <c r="DT37" s="692"/>
      <c r="DU37" s="692"/>
      <c r="DV37" s="693"/>
      <c r="DW37" s="664">
        <v>8</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3290200</v>
      </c>
      <c r="S38" s="660"/>
      <c r="T38" s="660"/>
      <c r="U38" s="660"/>
      <c r="V38" s="660"/>
      <c r="W38" s="660"/>
      <c r="X38" s="660"/>
      <c r="Y38" s="661"/>
      <c r="Z38" s="662">
        <v>21</v>
      </c>
      <c r="AA38" s="662"/>
      <c r="AB38" s="662"/>
      <c r="AC38" s="662"/>
      <c r="AD38" s="663" t="s">
        <v>242</v>
      </c>
      <c r="AE38" s="663"/>
      <c r="AF38" s="663"/>
      <c r="AG38" s="663"/>
      <c r="AH38" s="663"/>
      <c r="AI38" s="663"/>
      <c r="AJ38" s="663"/>
      <c r="AK38" s="663"/>
      <c r="AL38" s="664" t="s">
        <v>242</v>
      </c>
      <c r="AM38" s="665"/>
      <c r="AN38" s="665"/>
      <c r="AO38" s="666"/>
      <c r="AQ38" s="722" t="s">
        <v>339</v>
      </c>
      <c r="AR38" s="723"/>
      <c r="AS38" s="723"/>
      <c r="AT38" s="723"/>
      <c r="AU38" s="723"/>
      <c r="AV38" s="723"/>
      <c r="AW38" s="723"/>
      <c r="AX38" s="723"/>
      <c r="AY38" s="724"/>
      <c r="AZ38" s="659">
        <v>26275</v>
      </c>
      <c r="BA38" s="660"/>
      <c r="BB38" s="660"/>
      <c r="BC38" s="660"/>
      <c r="BD38" s="692"/>
      <c r="BE38" s="692"/>
      <c r="BF38" s="705"/>
      <c r="BG38" s="656" t="s">
        <v>340</v>
      </c>
      <c r="BH38" s="657"/>
      <c r="BI38" s="657"/>
      <c r="BJ38" s="657"/>
      <c r="BK38" s="657"/>
      <c r="BL38" s="657"/>
      <c r="BM38" s="657"/>
      <c r="BN38" s="657"/>
      <c r="BO38" s="657"/>
      <c r="BP38" s="657"/>
      <c r="BQ38" s="657"/>
      <c r="BR38" s="657"/>
      <c r="BS38" s="657"/>
      <c r="BT38" s="657"/>
      <c r="BU38" s="658"/>
      <c r="BV38" s="659">
        <v>2208</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810029</v>
      </c>
      <c r="CS38" s="660"/>
      <c r="CT38" s="660"/>
      <c r="CU38" s="660"/>
      <c r="CV38" s="660"/>
      <c r="CW38" s="660"/>
      <c r="CX38" s="660"/>
      <c r="CY38" s="661"/>
      <c r="CZ38" s="664">
        <v>5.5</v>
      </c>
      <c r="DA38" s="689"/>
      <c r="DB38" s="689"/>
      <c r="DC38" s="694"/>
      <c r="DD38" s="668">
        <v>704050</v>
      </c>
      <c r="DE38" s="660"/>
      <c r="DF38" s="660"/>
      <c r="DG38" s="660"/>
      <c r="DH38" s="660"/>
      <c r="DI38" s="660"/>
      <c r="DJ38" s="660"/>
      <c r="DK38" s="661"/>
      <c r="DL38" s="668">
        <v>459036</v>
      </c>
      <c r="DM38" s="660"/>
      <c r="DN38" s="660"/>
      <c r="DO38" s="660"/>
      <c r="DP38" s="660"/>
      <c r="DQ38" s="660"/>
      <c r="DR38" s="660"/>
      <c r="DS38" s="660"/>
      <c r="DT38" s="660"/>
      <c r="DU38" s="660"/>
      <c r="DV38" s="661"/>
      <c r="DW38" s="664">
        <v>8.6</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140</v>
      </c>
      <c r="S39" s="660"/>
      <c r="T39" s="660"/>
      <c r="U39" s="660"/>
      <c r="V39" s="660"/>
      <c r="W39" s="660"/>
      <c r="X39" s="660"/>
      <c r="Y39" s="661"/>
      <c r="Z39" s="662" t="s">
        <v>242</v>
      </c>
      <c r="AA39" s="662"/>
      <c r="AB39" s="662"/>
      <c r="AC39" s="662"/>
      <c r="AD39" s="663" t="s">
        <v>242</v>
      </c>
      <c r="AE39" s="663"/>
      <c r="AF39" s="663"/>
      <c r="AG39" s="663"/>
      <c r="AH39" s="663"/>
      <c r="AI39" s="663"/>
      <c r="AJ39" s="663"/>
      <c r="AK39" s="663"/>
      <c r="AL39" s="664" t="s">
        <v>236</v>
      </c>
      <c r="AM39" s="665"/>
      <c r="AN39" s="665"/>
      <c r="AO39" s="666"/>
      <c r="AQ39" s="722" t="s">
        <v>343</v>
      </c>
      <c r="AR39" s="723"/>
      <c r="AS39" s="723"/>
      <c r="AT39" s="723"/>
      <c r="AU39" s="723"/>
      <c r="AV39" s="723"/>
      <c r="AW39" s="723"/>
      <c r="AX39" s="723"/>
      <c r="AY39" s="724"/>
      <c r="AZ39" s="659">
        <v>596</v>
      </c>
      <c r="BA39" s="660"/>
      <c r="BB39" s="660"/>
      <c r="BC39" s="660"/>
      <c r="BD39" s="692"/>
      <c r="BE39" s="692"/>
      <c r="BF39" s="705"/>
      <c r="BG39" s="656" t="s">
        <v>344</v>
      </c>
      <c r="BH39" s="657"/>
      <c r="BI39" s="657"/>
      <c r="BJ39" s="657"/>
      <c r="BK39" s="657"/>
      <c r="BL39" s="657"/>
      <c r="BM39" s="657"/>
      <c r="BN39" s="657"/>
      <c r="BO39" s="657"/>
      <c r="BP39" s="657"/>
      <c r="BQ39" s="657"/>
      <c r="BR39" s="657"/>
      <c r="BS39" s="657"/>
      <c r="BT39" s="657"/>
      <c r="BU39" s="658"/>
      <c r="BV39" s="659">
        <v>3770</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375763</v>
      </c>
      <c r="CS39" s="692"/>
      <c r="CT39" s="692"/>
      <c r="CU39" s="692"/>
      <c r="CV39" s="692"/>
      <c r="CW39" s="692"/>
      <c r="CX39" s="692"/>
      <c r="CY39" s="693"/>
      <c r="CZ39" s="664">
        <v>2.5</v>
      </c>
      <c r="DA39" s="689"/>
      <c r="DB39" s="689"/>
      <c r="DC39" s="694"/>
      <c r="DD39" s="668">
        <v>370038</v>
      </c>
      <c r="DE39" s="692"/>
      <c r="DF39" s="692"/>
      <c r="DG39" s="692"/>
      <c r="DH39" s="692"/>
      <c r="DI39" s="692"/>
      <c r="DJ39" s="692"/>
      <c r="DK39" s="693"/>
      <c r="DL39" s="668" t="s">
        <v>242</v>
      </c>
      <c r="DM39" s="692"/>
      <c r="DN39" s="692"/>
      <c r="DO39" s="692"/>
      <c r="DP39" s="692"/>
      <c r="DQ39" s="692"/>
      <c r="DR39" s="692"/>
      <c r="DS39" s="692"/>
      <c r="DT39" s="692"/>
      <c r="DU39" s="692"/>
      <c r="DV39" s="693"/>
      <c r="DW39" s="664" t="s">
        <v>242</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t="s">
        <v>242</v>
      </c>
      <c r="S40" s="660"/>
      <c r="T40" s="660"/>
      <c r="U40" s="660"/>
      <c r="V40" s="660"/>
      <c r="W40" s="660"/>
      <c r="X40" s="660"/>
      <c r="Y40" s="661"/>
      <c r="Z40" s="662" t="s">
        <v>242</v>
      </c>
      <c r="AA40" s="662"/>
      <c r="AB40" s="662"/>
      <c r="AC40" s="662"/>
      <c r="AD40" s="663" t="s">
        <v>236</v>
      </c>
      <c r="AE40" s="663"/>
      <c r="AF40" s="663"/>
      <c r="AG40" s="663"/>
      <c r="AH40" s="663"/>
      <c r="AI40" s="663"/>
      <c r="AJ40" s="663"/>
      <c r="AK40" s="663"/>
      <c r="AL40" s="664" t="s">
        <v>242</v>
      </c>
      <c r="AM40" s="665"/>
      <c r="AN40" s="665"/>
      <c r="AO40" s="666"/>
      <c r="AQ40" s="722" t="s">
        <v>347</v>
      </c>
      <c r="AR40" s="723"/>
      <c r="AS40" s="723"/>
      <c r="AT40" s="723"/>
      <c r="AU40" s="723"/>
      <c r="AV40" s="723"/>
      <c r="AW40" s="723"/>
      <c r="AX40" s="723"/>
      <c r="AY40" s="724"/>
      <c r="AZ40" s="659" t="s">
        <v>236</v>
      </c>
      <c r="BA40" s="660"/>
      <c r="BB40" s="660"/>
      <c r="BC40" s="660"/>
      <c r="BD40" s="692"/>
      <c r="BE40" s="692"/>
      <c r="BF40" s="705"/>
      <c r="BG40" s="709" t="s">
        <v>348</v>
      </c>
      <c r="BH40" s="710"/>
      <c r="BI40" s="710"/>
      <c r="BJ40" s="710"/>
      <c r="BK40" s="710"/>
      <c r="BL40" s="223"/>
      <c r="BM40" s="657" t="s">
        <v>349</v>
      </c>
      <c r="BN40" s="657"/>
      <c r="BO40" s="657"/>
      <c r="BP40" s="657"/>
      <c r="BQ40" s="657"/>
      <c r="BR40" s="657"/>
      <c r="BS40" s="657"/>
      <c r="BT40" s="657"/>
      <c r="BU40" s="658"/>
      <c r="BV40" s="659">
        <v>109</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130000</v>
      </c>
      <c r="CS40" s="660"/>
      <c r="CT40" s="660"/>
      <c r="CU40" s="660"/>
      <c r="CV40" s="660"/>
      <c r="CW40" s="660"/>
      <c r="CX40" s="660"/>
      <c r="CY40" s="661"/>
      <c r="CZ40" s="664">
        <v>0.9</v>
      </c>
      <c r="DA40" s="689"/>
      <c r="DB40" s="689"/>
      <c r="DC40" s="694"/>
      <c r="DD40" s="668" t="s">
        <v>140</v>
      </c>
      <c r="DE40" s="660"/>
      <c r="DF40" s="660"/>
      <c r="DG40" s="660"/>
      <c r="DH40" s="660"/>
      <c r="DI40" s="660"/>
      <c r="DJ40" s="660"/>
      <c r="DK40" s="661"/>
      <c r="DL40" s="668" t="s">
        <v>236</v>
      </c>
      <c r="DM40" s="660"/>
      <c r="DN40" s="660"/>
      <c r="DO40" s="660"/>
      <c r="DP40" s="660"/>
      <c r="DQ40" s="660"/>
      <c r="DR40" s="660"/>
      <c r="DS40" s="660"/>
      <c r="DT40" s="660"/>
      <c r="DU40" s="660"/>
      <c r="DV40" s="661"/>
      <c r="DW40" s="664" t="s">
        <v>242</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15634965</v>
      </c>
      <c r="S41" s="732"/>
      <c r="T41" s="732"/>
      <c r="U41" s="732"/>
      <c r="V41" s="732"/>
      <c r="W41" s="732"/>
      <c r="X41" s="732"/>
      <c r="Y41" s="736"/>
      <c r="Z41" s="737">
        <v>100</v>
      </c>
      <c r="AA41" s="737"/>
      <c r="AB41" s="737"/>
      <c r="AC41" s="737"/>
      <c r="AD41" s="738">
        <v>5340138</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136033</v>
      </c>
      <c r="BA41" s="660"/>
      <c r="BB41" s="660"/>
      <c r="BC41" s="660"/>
      <c r="BD41" s="692"/>
      <c r="BE41" s="692"/>
      <c r="BF41" s="705"/>
      <c r="BG41" s="709"/>
      <c r="BH41" s="710"/>
      <c r="BI41" s="710"/>
      <c r="BJ41" s="710"/>
      <c r="BK41" s="710"/>
      <c r="BL41" s="223"/>
      <c r="BM41" s="657" t="s">
        <v>353</v>
      </c>
      <c r="BN41" s="657"/>
      <c r="BO41" s="657"/>
      <c r="BP41" s="657"/>
      <c r="BQ41" s="657"/>
      <c r="BR41" s="657"/>
      <c r="BS41" s="657"/>
      <c r="BT41" s="657"/>
      <c r="BU41" s="658"/>
      <c r="BV41" s="659" t="s">
        <v>236</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236</v>
      </c>
      <c r="CS41" s="692"/>
      <c r="CT41" s="692"/>
      <c r="CU41" s="692"/>
      <c r="CV41" s="692"/>
      <c r="CW41" s="692"/>
      <c r="CX41" s="692"/>
      <c r="CY41" s="693"/>
      <c r="CZ41" s="664" t="s">
        <v>236</v>
      </c>
      <c r="DA41" s="689"/>
      <c r="DB41" s="689"/>
      <c r="DC41" s="694"/>
      <c r="DD41" s="668" t="s">
        <v>236</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457889</v>
      </c>
      <c r="BA42" s="732"/>
      <c r="BB42" s="732"/>
      <c r="BC42" s="732"/>
      <c r="BD42" s="718"/>
      <c r="BE42" s="718"/>
      <c r="BF42" s="720"/>
      <c r="BG42" s="711"/>
      <c r="BH42" s="712"/>
      <c r="BI42" s="712"/>
      <c r="BJ42" s="712"/>
      <c r="BK42" s="712"/>
      <c r="BL42" s="224"/>
      <c r="BM42" s="681" t="s">
        <v>356</v>
      </c>
      <c r="BN42" s="681"/>
      <c r="BO42" s="681"/>
      <c r="BP42" s="681"/>
      <c r="BQ42" s="681"/>
      <c r="BR42" s="681"/>
      <c r="BS42" s="681"/>
      <c r="BT42" s="681"/>
      <c r="BU42" s="682"/>
      <c r="BV42" s="731">
        <v>342</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7371899</v>
      </c>
      <c r="CS42" s="692"/>
      <c r="CT42" s="692"/>
      <c r="CU42" s="692"/>
      <c r="CV42" s="692"/>
      <c r="CW42" s="692"/>
      <c r="CX42" s="692"/>
      <c r="CY42" s="693"/>
      <c r="CZ42" s="664">
        <v>49.6</v>
      </c>
      <c r="DA42" s="689"/>
      <c r="DB42" s="689"/>
      <c r="DC42" s="694"/>
      <c r="DD42" s="668">
        <v>940159</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34963</v>
      </c>
      <c r="CS43" s="692"/>
      <c r="CT43" s="692"/>
      <c r="CU43" s="692"/>
      <c r="CV43" s="692"/>
      <c r="CW43" s="692"/>
      <c r="CX43" s="692"/>
      <c r="CY43" s="693"/>
      <c r="CZ43" s="664">
        <v>0.2</v>
      </c>
      <c r="DA43" s="689"/>
      <c r="DB43" s="689"/>
      <c r="DC43" s="694"/>
      <c r="DD43" s="668">
        <v>34963</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7371899</v>
      </c>
      <c r="CS44" s="660"/>
      <c r="CT44" s="660"/>
      <c r="CU44" s="660"/>
      <c r="CV44" s="660"/>
      <c r="CW44" s="660"/>
      <c r="CX44" s="660"/>
      <c r="CY44" s="661"/>
      <c r="CZ44" s="664">
        <v>49.6</v>
      </c>
      <c r="DA44" s="665"/>
      <c r="DB44" s="665"/>
      <c r="DC44" s="671"/>
      <c r="DD44" s="668">
        <v>940159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6379975</v>
      </c>
      <c r="CS45" s="692"/>
      <c r="CT45" s="692"/>
      <c r="CU45" s="692"/>
      <c r="CV45" s="692"/>
      <c r="CW45" s="692"/>
      <c r="CX45" s="692"/>
      <c r="CY45" s="693"/>
      <c r="CZ45" s="664">
        <v>43</v>
      </c>
      <c r="DA45" s="689"/>
      <c r="DB45" s="689"/>
      <c r="DC45" s="694"/>
      <c r="DD45" s="668">
        <v>347421</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860909</v>
      </c>
      <c r="CS46" s="660"/>
      <c r="CT46" s="660"/>
      <c r="CU46" s="660"/>
      <c r="CV46" s="660"/>
      <c r="CW46" s="660"/>
      <c r="CX46" s="660"/>
      <c r="CY46" s="661"/>
      <c r="CZ46" s="664">
        <v>5.8</v>
      </c>
      <c r="DA46" s="665"/>
      <c r="DB46" s="665"/>
      <c r="DC46" s="671"/>
      <c r="DD46" s="668">
        <v>563323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t="s">
        <v>242</v>
      </c>
      <c r="CS47" s="692"/>
      <c r="CT47" s="692"/>
      <c r="CU47" s="692"/>
      <c r="CV47" s="692"/>
      <c r="CW47" s="692"/>
      <c r="CX47" s="692"/>
      <c r="CY47" s="693"/>
      <c r="CZ47" s="664" t="s">
        <v>236</v>
      </c>
      <c r="DA47" s="689"/>
      <c r="DB47" s="689"/>
      <c r="DC47" s="694"/>
      <c r="DD47" s="668" t="s">
        <v>140</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366</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236</v>
      </c>
      <c r="DA48" s="665"/>
      <c r="DB48" s="665"/>
      <c r="DC48" s="671"/>
      <c r="DD48" s="668" t="s">
        <v>140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14852027</v>
      </c>
      <c r="CS49" s="718"/>
      <c r="CT49" s="718"/>
      <c r="CU49" s="718"/>
      <c r="CV49" s="718"/>
      <c r="CW49" s="718"/>
      <c r="CX49" s="718"/>
      <c r="CY49" s="747"/>
      <c r="CZ49" s="739">
        <v>100</v>
      </c>
      <c r="DA49" s="748"/>
      <c r="DB49" s="748"/>
      <c r="DC49" s="749"/>
      <c r="DD49" s="750">
        <v>6446994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ZR8rUuRgsawv1tSBGgLpdQ0ymQi47N6fjE8D/UMgUIl0OtAwD3HJdLMeZiG2adOOHJHGA+cd54LQwo1dtfUbg==" saltValue="3yYve68zgVMKyJHLFv+7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28" sqref="B28:P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15569</v>
      </c>
      <c r="R7" s="789"/>
      <c r="S7" s="789"/>
      <c r="T7" s="789"/>
      <c r="U7" s="789"/>
      <c r="V7" s="789">
        <v>14805</v>
      </c>
      <c r="W7" s="789"/>
      <c r="X7" s="789"/>
      <c r="Y7" s="789"/>
      <c r="Z7" s="789"/>
      <c r="AA7" s="789">
        <v>764</v>
      </c>
      <c r="AB7" s="789"/>
      <c r="AC7" s="789"/>
      <c r="AD7" s="789"/>
      <c r="AE7" s="790"/>
      <c r="AF7" s="791">
        <v>582</v>
      </c>
      <c r="AG7" s="792"/>
      <c r="AH7" s="792"/>
      <c r="AI7" s="792"/>
      <c r="AJ7" s="793"/>
      <c r="AK7" s="794">
        <v>8</v>
      </c>
      <c r="AL7" s="795"/>
      <c r="AM7" s="795"/>
      <c r="AN7" s="795"/>
      <c r="AO7" s="795"/>
      <c r="AP7" s="795">
        <v>6650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593</v>
      </c>
      <c r="BT7" s="783"/>
      <c r="BU7" s="783"/>
      <c r="BV7" s="783"/>
      <c r="BW7" s="783"/>
      <c r="BX7" s="783"/>
      <c r="BY7" s="783"/>
      <c r="BZ7" s="783"/>
      <c r="CA7" s="783"/>
      <c r="CB7" s="783"/>
      <c r="CC7" s="783"/>
      <c r="CD7" s="783"/>
      <c r="CE7" s="783"/>
      <c r="CF7" s="783"/>
      <c r="CG7" s="798"/>
      <c r="CH7" s="779">
        <v>0</v>
      </c>
      <c r="CI7" s="780"/>
      <c r="CJ7" s="780"/>
      <c r="CK7" s="780"/>
      <c r="CL7" s="781"/>
      <c r="CM7" s="779">
        <v>32</v>
      </c>
      <c r="CN7" s="780"/>
      <c r="CO7" s="780"/>
      <c r="CP7" s="780"/>
      <c r="CQ7" s="781"/>
      <c r="CR7" s="779">
        <v>20</v>
      </c>
      <c r="CS7" s="780"/>
      <c r="CT7" s="780"/>
      <c r="CU7" s="780"/>
      <c r="CV7" s="781"/>
      <c r="CW7" s="779">
        <v>3</v>
      </c>
      <c r="CX7" s="780"/>
      <c r="CY7" s="780"/>
      <c r="CZ7" s="780"/>
      <c r="DA7" s="781"/>
      <c r="DB7" s="779" t="s">
        <v>595</v>
      </c>
      <c r="DC7" s="780"/>
      <c r="DD7" s="780"/>
      <c r="DE7" s="780"/>
      <c r="DF7" s="781"/>
      <c r="DG7" s="779" t="s">
        <v>595</v>
      </c>
      <c r="DH7" s="780"/>
      <c r="DI7" s="780"/>
      <c r="DJ7" s="780"/>
      <c r="DK7" s="781"/>
      <c r="DL7" s="779" t="s">
        <v>595</v>
      </c>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83</v>
      </c>
      <c r="R8" s="820"/>
      <c r="S8" s="820"/>
      <c r="T8" s="820"/>
      <c r="U8" s="820"/>
      <c r="V8" s="820">
        <v>64</v>
      </c>
      <c r="W8" s="820"/>
      <c r="X8" s="820"/>
      <c r="Y8" s="820"/>
      <c r="Z8" s="820"/>
      <c r="AA8" s="820">
        <v>19</v>
      </c>
      <c r="AB8" s="820"/>
      <c r="AC8" s="820"/>
      <c r="AD8" s="820"/>
      <c r="AE8" s="821"/>
      <c r="AF8" s="822">
        <v>2</v>
      </c>
      <c r="AG8" s="823"/>
      <c r="AH8" s="823"/>
      <c r="AI8" s="823"/>
      <c r="AJ8" s="824"/>
      <c r="AK8" s="805">
        <v>17</v>
      </c>
      <c r="AL8" s="806"/>
      <c r="AM8" s="806"/>
      <c r="AN8" s="806"/>
      <c r="AO8" s="806"/>
      <c r="AP8" s="806" t="s">
        <v>597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594</v>
      </c>
      <c r="BT8" s="810"/>
      <c r="BU8" s="810"/>
      <c r="BV8" s="810"/>
      <c r="BW8" s="810"/>
      <c r="BX8" s="810"/>
      <c r="BY8" s="810"/>
      <c r="BZ8" s="810"/>
      <c r="CA8" s="810"/>
      <c r="CB8" s="810"/>
      <c r="CC8" s="810"/>
      <c r="CD8" s="810"/>
      <c r="CE8" s="810"/>
      <c r="CF8" s="810"/>
      <c r="CG8" s="811"/>
      <c r="CH8" s="812">
        <v>5</v>
      </c>
      <c r="CI8" s="813"/>
      <c r="CJ8" s="813"/>
      <c r="CK8" s="813"/>
      <c r="CL8" s="814"/>
      <c r="CM8" s="812">
        <v>24</v>
      </c>
      <c r="CN8" s="813"/>
      <c r="CO8" s="813"/>
      <c r="CP8" s="813"/>
      <c r="CQ8" s="814"/>
      <c r="CR8" s="812">
        <v>27</v>
      </c>
      <c r="CS8" s="813"/>
      <c r="CT8" s="813"/>
      <c r="CU8" s="813"/>
      <c r="CV8" s="814"/>
      <c r="CW8" s="812" t="s">
        <v>595</v>
      </c>
      <c r="CX8" s="813"/>
      <c r="CY8" s="813"/>
      <c r="CZ8" s="813"/>
      <c r="DA8" s="814"/>
      <c r="DB8" s="812" t="s">
        <v>595</v>
      </c>
      <c r="DC8" s="813"/>
      <c r="DD8" s="813"/>
      <c r="DE8" s="813"/>
      <c r="DF8" s="814"/>
      <c r="DG8" s="812" t="s">
        <v>595</v>
      </c>
      <c r="DH8" s="813"/>
      <c r="DI8" s="813"/>
      <c r="DJ8" s="813"/>
      <c r="DK8" s="814"/>
      <c r="DL8" s="812" t="s">
        <v>596</v>
      </c>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583</v>
      </c>
      <c r="AG23" s="829"/>
      <c r="AH23" s="829"/>
      <c r="AI23" s="829"/>
      <c r="AJ23" s="832"/>
      <c r="AK23" s="833"/>
      <c r="AL23" s="834"/>
      <c r="AM23" s="834"/>
      <c r="AN23" s="834"/>
      <c r="AO23" s="834"/>
      <c r="AP23" s="829"/>
      <c r="AQ23" s="829"/>
      <c r="AR23" s="829"/>
      <c r="AS23" s="829"/>
      <c r="AT23" s="829"/>
      <c r="AU23" s="845"/>
      <c r="AV23" s="845"/>
      <c r="AW23" s="845"/>
      <c r="AX23" s="845"/>
      <c r="AY23" s="846"/>
      <c r="AZ23" s="847" t="s">
        <v>242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1963</v>
      </c>
      <c r="R28" s="859"/>
      <c r="S28" s="859"/>
      <c r="T28" s="859"/>
      <c r="U28" s="859"/>
      <c r="V28" s="859">
        <v>1874</v>
      </c>
      <c r="W28" s="859"/>
      <c r="X28" s="859"/>
      <c r="Y28" s="859"/>
      <c r="Z28" s="859"/>
      <c r="AA28" s="859">
        <v>89</v>
      </c>
      <c r="AB28" s="859"/>
      <c r="AC28" s="859"/>
      <c r="AD28" s="859"/>
      <c r="AE28" s="860"/>
      <c r="AF28" s="861">
        <v>89</v>
      </c>
      <c r="AG28" s="859"/>
      <c r="AH28" s="859"/>
      <c r="AI28" s="859"/>
      <c r="AJ28" s="862"/>
      <c r="AK28" s="863">
        <v>111</v>
      </c>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1633</v>
      </c>
      <c r="R29" s="820"/>
      <c r="S29" s="820"/>
      <c r="T29" s="820"/>
      <c r="U29" s="820"/>
      <c r="V29" s="820">
        <v>1556</v>
      </c>
      <c r="W29" s="820"/>
      <c r="X29" s="820"/>
      <c r="Y29" s="820"/>
      <c r="Z29" s="820"/>
      <c r="AA29" s="820">
        <v>77</v>
      </c>
      <c r="AB29" s="820"/>
      <c r="AC29" s="820"/>
      <c r="AD29" s="820"/>
      <c r="AE29" s="821"/>
      <c r="AF29" s="822">
        <v>77</v>
      </c>
      <c r="AG29" s="823"/>
      <c r="AH29" s="823"/>
      <c r="AI29" s="823"/>
      <c r="AJ29" s="824"/>
      <c r="AK29" s="870">
        <v>222</v>
      </c>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187</v>
      </c>
      <c r="R30" s="820"/>
      <c r="S30" s="820"/>
      <c r="T30" s="820"/>
      <c r="U30" s="820"/>
      <c r="V30" s="820">
        <v>181</v>
      </c>
      <c r="W30" s="820"/>
      <c r="X30" s="820"/>
      <c r="Y30" s="820"/>
      <c r="Z30" s="820"/>
      <c r="AA30" s="820">
        <v>6</v>
      </c>
      <c r="AB30" s="820"/>
      <c r="AC30" s="820"/>
      <c r="AD30" s="820"/>
      <c r="AE30" s="821"/>
      <c r="AF30" s="822">
        <v>6</v>
      </c>
      <c r="AG30" s="823"/>
      <c r="AH30" s="823"/>
      <c r="AI30" s="823"/>
      <c r="AJ30" s="824"/>
      <c r="AK30" s="870">
        <v>39</v>
      </c>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188</v>
      </c>
      <c r="R31" s="820"/>
      <c r="S31" s="820"/>
      <c r="T31" s="820"/>
      <c r="U31" s="820"/>
      <c r="V31" s="820">
        <v>181</v>
      </c>
      <c r="W31" s="820"/>
      <c r="X31" s="820"/>
      <c r="Y31" s="820"/>
      <c r="Z31" s="820"/>
      <c r="AA31" s="820">
        <v>6</v>
      </c>
      <c r="AB31" s="820"/>
      <c r="AC31" s="820"/>
      <c r="AD31" s="820"/>
      <c r="AE31" s="821"/>
      <c r="AF31" s="822">
        <v>6</v>
      </c>
      <c r="AG31" s="823"/>
      <c r="AH31" s="823"/>
      <c r="AI31" s="823"/>
      <c r="AJ31" s="824"/>
      <c r="AK31" s="870">
        <v>112</v>
      </c>
      <c r="AL31" s="866"/>
      <c r="AM31" s="866"/>
      <c r="AN31" s="866"/>
      <c r="AO31" s="866"/>
      <c r="AP31" s="866">
        <v>578</v>
      </c>
      <c r="AQ31" s="866"/>
      <c r="AR31" s="866"/>
      <c r="AS31" s="866"/>
      <c r="AT31" s="866"/>
      <c r="AU31" s="866">
        <v>547</v>
      </c>
      <c r="AV31" s="866"/>
      <c r="AW31" s="866"/>
      <c r="AX31" s="866"/>
      <c r="AY31" s="866"/>
      <c r="AZ31" s="867"/>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301</v>
      </c>
      <c r="R32" s="820"/>
      <c r="S32" s="820"/>
      <c r="T32" s="820"/>
      <c r="U32" s="820"/>
      <c r="V32" s="820">
        <v>298</v>
      </c>
      <c r="W32" s="820"/>
      <c r="X32" s="820"/>
      <c r="Y32" s="820"/>
      <c r="Z32" s="820"/>
      <c r="AA32" s="820">
        <v>3</v>
      </c>
      <c r="AB32" s="820"/>
      <c r="AC32" s="820"/>
      <c r="AD32" s="820"/>
      <c r="AE32" s="821"/>
      <c r="AF32" s="822">
        <v>3</v>
      </c>
      <c r="AG32" s="823"/>
      <c r="AH32" s="823"/>
      <c r="AI32" s="823"/>
      <c r="AJ32" s="824"/>
      <c r="AK32" s="870">
        <v>103</v>
      </c>
      <c r="AL32" s="866"/>
      <c r="AM32" s="866"/>
      <c r="AN32" s="866"/>
      <c r="AO32" s="866"/>
      <c r="AP32" s="866">
        <v>1615</v>
      </c>
      <c r="AQ32" s="866"/>
      <c r="AR32" s="866"/>
      <c r="AS32" s="866"/>
      <c r="AT32" s="866"/>
      <c r="AU32" s="866">
        <v>1431</v>
      </c>
      <c r="AV32" s="866"/>
      <c r="AW32" s="866"/>
      <c r="AX32" s="866"/>
      <c r="AY32" s="866"/>
      <c r="AZ32" s="867"/>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412</v>
      </c>
      <c r="C33" s="817"/>
      <c r="D33" s="817"/>
      <c r="E33" s="817"/>
      <c r="F33" s="817"/>
      <c r="G33" s="817"/>
      <c r="H33" s="817"/>
      <c r="I33" s="817"/>
      <c r="J33" s="817"/>
      <c r="K33" s="817"/>
      <c r="L33" s="817"/>
      <c r="M33" s="817"/>
      <c r="N33" s="817"/>
      <c r="O33" s="817"/>
      <c r="P33" s="818"/>
      <c r="Q33" s="819">
        <v>2</v>
      </c>
      <c r="R33" s="820"/>
      <c r="S33" s="820"/>
      <c r="T33" s="820"/>
      <c r="U33" s="820"/>
      <c r="V33" s="820">
        <v>1</v>
      </c>
      <c r="W33" s="820"/>
      <c r="X33" s="820"/>
      <c r="Y33" s="820"/>
      <c r="Z33" s="820"/>
      <c r="AA33" s="820">
        <v>1</v>
      </c>
      <c r="AB33" s="820"/>
      <c r="AC33" s="820"/>
      <c r="AD33" s="820"/>
      <c r="AE33" s="821"/>
      <c r="AF33" s="822">
        <v>14</v>
      </c>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195</v>
      </c>
      <c r="AG63" s="880"/>
      <c r="AH63" s="880"/>
      <c r="AI63" s="880"/>
      <c r="AJ63" s="881"/>
      <c r="AK63" s="882"/>
      <c r="AL63" s="877"/>
      <c r="AM63" s="877"/>
      <c r="AN63" s="877"/>
      <c r="AO63" s="877"/>
      <c r="AP63" s="880">
        <v>2193</v>
      </c>
      <c r="AQ63" s="880"/>
      <c r="AR63" s="880"/>
      <c r="AS63" s="880"/>
      <c r="AT63" s="880"/>
      <c r="AU63" s="880">
        <v>1978</v>
      </c>
      <c r="AV63" s="880"/>
      <c r="AW63" s="880"/>
      <c r="AX63" s="880"/>
      <c r="AY63" s="880"/>
      <c r="AZ63" s="884"/>
      <c r="BA63" s="884"/>
      <c r="BB63" s="884"/>
      <c r="BC63" s="884"/>
      <c r="BD63" s="884"/>
      <c r="BE63" s="885"/>
      <c r="BF63" s="885"/>
      <c r="BG63" s="885"/>
      <c r="BH63" s="885"/>
      <c r="BI63" s="886"/>
      <c r="BJ63" s="887" t="s">
        <v>242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417</v>
      </c>
      <c r="R66" s="770"/>
      <c r="S66" s="770"/>
      <c r="T66" s="770"/>
      <c r="U66" s="771"/>
      <c r="V66" s="769" t="s">
        <v>418</v>
      </c>
      <c r="W66" s="770"/>
      <c r="X66" s="770"/>
      <c r="Y66" s="770"/>
      <c r="Z66" s="771"/>
      <c r="AA66" s="769" t="s">
        <v>419</v>
      </c>
      <c r="AB66" s="770"/>
      <c r="AC66" s="770"/>
      <c r="AD66" s="770"/>
      <c r="AE66" s="771"/>
      <c r="AF66" s="890" t="s">
        <v>400</v>
      </c>
      <c r="AG66" s="851"/>
      <c r="AH66" s="851"/>
      <c r="AI66" s="851"/>
      <c r="AJ66" s="891"/>
      <c r="AK66" s="769" t="s">
        <v>420</v>
      </c>
      <c r="AL66" s="764"/>
      <c r="AM66" s="764"/>
      <c r="AN66" s="764"/>
      <c r="AO66" s="765"/>
      <c r="AP66" s="769" t="s">
        <v>421</v>
      </c>
      <c r="AQ66" s="770"/>
      <c r="AR66" s="770"/>
      <c r="AS66" s="770"/>
      <c r="AT66" s="771"/>
      <c r="AU66" s="769" t="s">
        <v>422</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585</v>
      </c>
      <c r="C68" s="906"/>
      <c r="D68" s="906"/>
      <c r="E68" s="906"/>
      <c r="F68" s="906"/>
      <c r="G68" s="906"/>
      <c r="H68" s="906"/>
      <c r="I68" s="906"/>
      <c r="J68" s="906"/>
      <c r="K68" s="906"/>
      <c r="L68" s="906"/>
      <c r="M68" s="906"/>
      <c r="N68" s="906"/>
      <c r="O68" s="906"/>
      <c r="P68" s="907"/>
      <c r="Q68" s="908">
        <v>7703</v>
      </c>
      <c r="R68" s="902"/>
      <c r="S68" s="902"/>
      <c r="T68" s="902"/>
      <c r="U68" s="902"/>
      <c r="V68" s="902">
        <v>7520</v>
      </c>
      <c r="W68" s="902"/>
      <c r="X68" s="902"/>
      <c r="Y68" s="902"/>
      <c r="Z68" s="902"/>
      <c r="AA68" s="909">
        <v>182</v>
      </c>
      <c r="AB68" s="910"/>
      <c r="AC68" s="910"/>
      <c r="AD68" s="910"/>
      <c r="AE68" s="911"/>
      <c r="AF68" s="902">
        <v>182</v>
      </c>
      <c r="AG68" s="902"/>
      <c r="AH68" s="902"/>
      <c r="AI68" s="902"/>
      <c r="AJ68" s="902"/>
      <c r="AK68" s="902">
        <v>11</v>
      </c>
      <c r="AL68" s="902"/>
      <c r="AM68" s="902"/>
      <c r="AN68" s="902"/>
      <c r="AO68" s="902"/>
      <c r="AP68" s="902" t="s">
        <v>516</v>
      </c>
      <c r="AQ68" s="902"/>
      <c r="AR68" s="902"/>
      <c r="AS68" s="902"/>
      <c r="AT68" s="902"/>
      <c r="AU68" s="902" t="s">
        <v>516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12" t="s">
        <v>586</v>
      </c>
      <c r="C69" s="913"/>
      <c r="D69" s="913"/>
      <c r="E69" s="913"/>
      <c r="F69" s="913"/>
      <c r="G69" s="913"/>
      <c r="H69" s="913"/>
      <c r="I69" s="913"/>
      <c r="J69" s="913"/>
      <c r="K69" s="913"/>
      <c r="L69" s="913"/>
      <c r="M69" s="913"/>
      <c r="N69" s="913"/>
      <c r="O69" s="913"/>
      <c r="P69" s="914"/>
      <c r="Q69" s="915">
        <v>25</v>
      </c>
      <c r="R69" s="866"/>
      <c r="S69" s="866"/>
      <c r="T69" s="866"/>
      <c r="U69" s="866"/>
      <c r="V69" s="866">
        <v>20</v>
      </c>
      <c r="W69" s="866"/>
      <c r="X69" s="866"/>
      <c r="Y69" s="866"/>
      <c r="Z69" s="866"/>
      <c r="AA69" s="916">
        <v>5</v>
      </c>
      <c r="AB69" s="917"/>
      <c r="AC69" s="917"/>
      <c r="AD69" s="917"/>
      <c r="AE69" s="870"/>
      <c r="AF69" s="866">
        <v>5</v>
      </c>
      <c r="AG69" s="866"/>
      <c r="AH69" s="866"/>
      <c r="AI69" s="866"/>
      <c r="AJ69" s="866"/>
      <c r="AK69" s="866">
        <v>7</v>
      </c>
      <c r="AL69" s="866"/>
      <c r="AM69" s="866"/>
      <c r="AN69" s="866"/>
      <c r="AO69" s="866"/>
      <c r="AP69" s="866" t="s">
        <v>516</v>
      </c>
      <c r="AQ69" s="866"/>
      <c r="AR69" s="866"/>
      <c r="AS69" s="866"/>
      <c r="AT69" s="866"/>
      <c r="AU69" s="866" t="s">
        <v>516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12" t="s">
        <v>587</v>
      </c>
      <c r="C70" s="913"/>
      <c r="D70" s="913"/>
      <c r="E70" s="913"/>
      <c r="F70" s="913"/>
      <c r="G70" s="913"/>
      <c r="H70" s="913"/>
      <c r="I70" s="913"/>
      <c r="J70" s="913"/>
      <c r="K70" s="913"/>
      <c r="L70" s="913"/>
      <c r="M70" s="913"/>
      <c r="N70" s="913"/>
      <c r="O70" s="913"/>
      <c r="P70" s="914"/>
      <c r="Q70" s="915">
        <v>181</v>
      </c>
      <c r="R70" s="866"/>
      <c r="S70" s="866"/>
      <c r="T70" s="866"/>
      <c r="U70" s="866"/>
      <c r="V70" s="866">
        <v>172</v>
      </c>
      <c r="W70" s="866"/>
      <c r="X70" s="866"/>
      <c r="Y70" s="866"/>
      <c r="Z70" s="866"/>
      <c r="AA70" s="916">
        <v>9</v>
      </c>
      <c r="AB70" s="917"/>
      <c r="AC70" s="917"/>
      <c r="AD70" s="917"/>
      <c r="AE70" s="870"/>
      <c r="AF70" s="866">
        <v>9</v>
      </c>
      <c r="AG70" s="866"/>
      <c r="AH70" s="866"/>
      <c r="AI70" s="866"/>
      <c r="AJ70" s="866"/>
      <c r="AK70" s="866">
        <v>61</v>
      </c>
      <c r="AL70" s="866"/>
      <c r="AM70" s="866"/>
      <c r="AN70" s="866"/>
      <c r="AO70" s="866"/>
      <c r="AP70" s="866" t="s">
        <v>516</v>
      </c>
      <c r="AQ70" s="866"/>
      <c r="AR70" s="866"/>
      <c r="AS70" s="866"/>
      <c r="AT70" s="866"/>
      <c r="AU70" s="866" t="s">
        <v>516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12" t="s">
        <v>588</v>
      </c>
      <c r="C71" s="913"/>
      <c r="D71" s="913"/>
      <c r="E71" s="913"/>
      <c r="F71" s="913"/>
      <c r="G71" s="913"/>
      <c r="H71" s="913"/>
      <c r="I71" s="913"/>
      <c r="J71" s="913"/>
      <c r="K71" s="913"/>
      <c r="L71" s="913"/>
      <c r="M71" s="913"/>
      <c r="N71" s="913"/>
      <c r="O71" s="913"/>
      <c r="P71" s="914"/>
      <c r="Q71" s="915">
        <v>230672</v>
      </c>
      <c r="R71" s="866"/>
      <c r="S71" s="866"/>
      <c r="T71" s="866"/>
      <c r="U71" s="866"/>
      <c r="V71" s="866">
        <v>226071</v>
      </c>
      <c r="W71" s="866"/>
      <c r="X71" s="866"/>
      <c r="Y71" s="866"/>
      <c r="Z71" s="866"/>
      <c r="AA71" s="916">
        <v>4601</v>
      </c>
      <c r="AB71" s="917"/>
      <c r="AC71" s="917"/>
      <c r="AD71" s="917"/>
      <c r="AE71" s="870"/>
      <c r="AF71" s="866">
        <v>4601</v>
      </c>
      <c r="AG71" s="866"/>
      <c r="AH71" s="866"/>
      <c r="AI71" s="866"/>
      <c r="AJ71" s="866"/>
      <c r="AK71" s="866">
        <v>2777</v>
      </c>
      <c r="AL71" s="866"/>
      <c r="AM71" s="866"/>
      <c r="AN71" s="866"/>
      <c r="AO71" s="866"/>
      <c r="AP71" s="866" t="s">
        <v>516</v>
      </c>
      <c r="AQ71" s="866"/>
      <c r="AR71" s="866"/>
      <c r="AS71" s="866"/>
      <c r="AT71" s="866"/>
      <c r="AU71" s="866" t="s">
        <v>516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12" t="s">
        <v>589</v>
      </c>
      <c r="C72" s="913"/>
      <c r="D72" s="913"/>
      <c r="E72" s="913"/>
      <c r="F72" s="913"/>
      <c r="G72" s="913"/>
      <c r="H72" s="913"/>
      <c r="I72" s="913"/>
      <c r="J72" s="913"/>
      <c r="K72" s="913"/>
      <c r="L72" s="913"/>
      <c r="M72" s="913"/>
      <c r="N72" s="913"/>
      <c r="O72" s="913"/>
      <c r="P72" s="914"/>
      <c r="Q72" s="915">
        <v>3355</v>
      </c>
      <c r="R72" s="866"/>
      <c r="S72" s="866"/>
      <c r="T72" s="866"/>
      <c r="U72" s="866"/>
      <c r="V72" s="866">
        <v>3164</v>
      </c>
      <c r="W72" s="866"/>
      <c r="X72" s="866"/>
      <c r="Y72" s="866"/>
      <c r="Z72" s="866"/>
      <c r="AA72" s="916">
        <v>191</v>
      </c>
      <c r="AB72" s="917"/>
      <c r="AC72" s="917"/>
      <c r="AD72" s="917"/>
      <c r="AE72" s="870"/>
      <c r="AF72" s="866">
        <v>174</v>
      </c>
      <c r="AG72" s="866"/>
      <c r="AH72" s="866"/>
      <c r="AI72" s="866"/>
      <c r="AJ72" s="866"/>
      <c r="AK72" s="866" t="s">
        <v>516</v>
      </c>
      <c r="AL72" s="866"/>
      <c r="AM72" s="866"/>
      <c r="AN72" s="866"/>
      <c r="AO72" s="866"/>
      <c r="AP72" s="866">
        <v>1736</v>
      </c>
      <c r="AQ72" s="866"/>
      <c r="AR72" s="866"/>
      <c r="AS72" s="866"/>
      <c r="AT72" s="866"/>
      <c r="AU72" s="866">
        <v>217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12" t="s">
        <v>590</v>
      </c>
      <c r="C73" s="913"/>
      <c r="D73" s="913"/>
      <c r="E73" s="913"/>
      <c r="F73" s="913"/>
      <c r="G73" s="913"/>
      <c r="H73" s="913"/>
      <c r="I73" s="913"/>
      <c r="J73" s="913"/>
      <c r="K73" s="913"/>
      <c r="L73" s="913"/>
      <c r="M73" s="913"/>
      <c r="N73" s="913"/>
      <c r="O73" s="913"/>
      <c r="P73" s="914"/>
      <c r="Q73" s="915">
        <v>962</v>
      </c>
      <c r="R73" s="866"/>
      <c r="S73" s="866"/>
      <c r="T73" s="866"/>
      <c r="U73" s="866"/>
      <c r="V73" s="866">
        <v>841</v>
      </c>
      <c r="W73" s="866"/>
      <c r="X73" s="866"/>
      <c r="Y73" s="866"/>
      <c r="Z73" s="866"/>
      <c r="AA73" s="916">
        <v>122</v>
      </c>
      <c r="AB73" s="917"/>
      <c r="AC73" s="917"/>
      <c r="AD73" s="917"/>
      <c r="AE73" s="870"/>
      <c r="AF73" s="866">
        <v>122</v>
      </c>
      <c r="AG73" s="866"/>
      <c r="AH73" s="866"/>
      <c r="AI73" s="866"/>
      <c r="AJ73" s="866"/>
      <c r="AK73" s="866" t="s">
        <v>516</v>
      </c>
      <c r="AL73" s="866"/>
      <c r="AM73" s="866"/>
      <c r="AN73" s="866"/>
      <c r="AO73" s="866"/>
      <c r="AP73" s="866">
        <v>929</v>
      </c>
      <c r="AQ73" s="866"/>
      <c r="AR73" s="866"/>
      <c r="AS73" s="866"/>
      <c r="AT73" s="866"/>
      <c r="AU73" s="866">
        <v>91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12" t="s">
        <v>591</v>
      </c>
      <c r="C74" s="913"/>
      <c r="D74" s="913"/>
      <c r="E74" s="913"/>
      <c r="F74" s="913"/>
      <c r="G74" s="913"/>
      <c r="H74" s="913"/>
      <c r="I74" s="913"/>
      <c r="J74" s="913"/>
      <c r="K74" s="913"/>
      <c r="L74" s="913"/>
      <c r="M74" s="913"/>
      <c r="N74" s="913"/>
      <c r="O74" s="913"/>
      <c r="P74" s="914"/>
      <c r="Q74" s="915">
        <v>3</v>
      </c>
      <c r="R74" s="866"/>
      <c r="S74" s="866"/>
      <c r="T74" s="866"/>
      <c r="U74" s="866"/>
      <c r="V74" s="866">
        <v>2</v>
      </c>
      <c r="W74" s="866"/>
      <c r="X74" s="866"/>
      <c r="Y74" s="866"/>
      <c r="Z74" s="866"/>
      <c r="AA74" s="916">
        <v>1</v>
      </c>
      <c r="AB74" s="917"/>
      <c r="AC74" s="917"/>
      <c r="AD74" s="917"/>
      <c r="AE74" s="870"/>
      <c r="AF74" s="866">
        <v>1</v>
      </c>
      <c r="AG74" s="866"/>
      <c r="AH74" s="866"/>
      <c r="AI74" s="866"/>
      <c r="AJ74" s="866"/>
      <c r="AK74" s="866" t="s">
        <v>516</v>
      </c>
      <c r="AL74" s="866"/>
      <c r="AM74" s="866"/>
      <c r="AN74" s="866"/>
      <c r="AO74" s="866"/>
      <c r="AP74" s="866" t="s">
        <v>516</v>
      </c>
      <c r="AQ74" s="866"/>
      <c r="AR74" s="866"/>
      <c r="AS74" s="866"/>
      <c r="AT74" s="866"/>
      <c r="AU74" s="866" t="s">
        <v>516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12" t="s">
        <v>592</v>
      </c>
      <c r="C75" s="913"/>
      <c r="D75" s="913"/>
      <c r="E75" s="913"/>
      <c r="F75" s="913"/>
      <c r="G75" s="913"/>
      <c r="H75" s="913"/>
      <c r="I75" s="913"/>
      <c r="J75" s="913"/>
      <c r="K75" s="913"/>
      <c r="L75" s="913"/>
      <c r="M75" s="913"/>
      <c r="N75" s="913"/>
      <c r="O75" s="913"/>
      <c r="P75" s="914"/>
      <c r="Q75" s="918">
        <v>16</v>
      </c>
      <c r="R75" s="917"/>
      <c r="S75" s="917"/>
      <c r="T75" s="917"/>
      <c r="U75" s="870"/>
      <c r="V75" s="916">
        <v>13</v>
      </c>
      <c r="W75" s="917"/>
      <c r="X75" s="917"/>
      <c r="Y75" s="917"/>
      <c r="Z75" s="870"/>
      <c r="AA75" s="916">
        <v>3</v>
      </c>
      <c r="AB75" s="917"/>
      <c r="AC75" s="917"/>
      <c r="AD75" s="917"/>
      <c r="AE75" s="870"/>
      <c r="AF75" s="916">
        <v>3</v>
      </c>
      <c r="AG75" s="917"/>
      <c r="AH75" s="917"/>
      <c r="AI75" s="917"/>
      <c r="AJ75" s="870"/>
      <c r="AK75" s="916" t="s">
        <v>516</v>
      </c>
      <c r="AL75" s="917"/>
      <c r="AM75" s="917"/>
      <c r="AN75" s="917"/>
      <c r="AO75" s="870"/>
      <c r="AP75" s="916" t="s">
        <v>516</v>
      </c>
      <c r="AQ75" s="917"/>
      <c r="AR75" s="917"/>
      <c r="AS75" s="917"/>
      <c r="AT75" s="870"/>
      <c r="AU75" s="916" t="s">
        <v>516</v>
      </c>
      <c r="AV75" s="917"/>
      <c r="AW75" s="917"/>
      <c r="AX75" s="917"/>
      <c r="AY75" s="870"/>
      <c r="AZ75" s="868" t="s">
        <v>599</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12" t="s">
        <v>598</v>
      </c>
      <c r="C76" s="913"/>
      <c r="D76" s="913"/>
      <c r="E76" s="913"/>
      <c r="F76" s="913"/>
      <c r="G76" s="913"/>
      <c r="H76" s="913"/>
      <c r="I76" s="913"/>
      <c r="J76" s="913"/>
      <c r="K76" s="913"/>
      <c r="L76" s="913"/>
      <c r="M76" s="913"/>
      <c r="N76" s="913"/>
      <c r="O76" s="913"/>
      <c r="P76" s="914"/>
      <c r="Q76" s="918">
        <v>1752</v>
      </c>
      <c r="R76" s="917"/>
      <c r="S76" s="917"/>
      <c r="T76" s="917"/>
      <c r="U76" s="870"/>
      <c r="V76" s="916">
        <v>339</v>
      </c>
      <c r="W76" s="917"/>
      <c r="X76" s="917"/>
      <c r="Y76" s="917"/>
      <c r="Z76" s="870"/>
      <c r="AA76" s="916">
        <v>1413</v>
      </c>
      <c r="AB76" s="917"/>
      <c r="AC76" s="917"/>
      <c r="AD76" s="917"/>
      <c r="AE76" s="870"/>
      <c r="AF76" s="916">
        <v>1413</v>
      </c>
      <c r="AG76" s="917"/>
      <c r="AH76" s="917"/>
      <c r="AI76" s="917"/>
      <c r="AJ76" s="870"/>
      <c r="AK76" s="916" t="s">
        <v>516</v>
      </c>
      <c r="AL76" s="917"/>
      <c r="AM76" s="917"/>
      <c r="AN76" s="917"/>
      <c r="AO76" s="870"/>
      <c r="AP76" s="916">
        <v>1691</v>
      </c>
      <c r="AQ76" s="917"/>
      <c r="AR76" s="917"/>
      <c r="AS76" s="917"/>
      <c r="AT76" s="870"/>
      <c r="AU76" s="916">
        <v>427</v>
      </c>
      <c r="AV76" s="917"/>
      <c r="AW76" s="917"/>
      <c r="AX76" s="917"/>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12" t="s">
        <v>600</v>
      </c>
      <c r="C77" s="913"/>
      <c r="D77" s="913"/>
      <c r="E77" s="913"/>
      <c r="F77" s="913"/>
      <c r="G77" s="913"/>
      <c r="H77" s="913"/>
      <c r="I77" s="913"/>
      <c r="J77" s="913"/>
      <c r="K77" s="913"/>
      <c r="L77" s="913"/>
      <c r="M77" s="913"/>
      <c r="N77" s="913"/>
      <c r="O77" s="913"/>
      <c r="P77" s="914"/>
      <c r="Q77" s="918">
        <v>245</v>
      </c>
      <c r="R77" s="917"/>
      <c r="S77" s="917"/>
      <c r="T77" s="917"/>
      <c r="U77" s="870"/>
      <c r="V77" s="916">
        <v>218</v>
      </c>
      <c r="W77" s="917"/>
      <c r="X77" s="917"/>
      <c r="Y77" s="917"/>
      <c r="Z77" s="870"/>
      <c r="AA77" s="916">
        <v>27</v>
      </c>
      <c r="AB77" s="917"/>
      <c r="AC77" s="917"/>
      <c r="AD77" s="917"/>
      <c r="AE77" s="870"/>
      <c r="AF77" s="916">
        <v>27</v>
      </c>
      <c r="AG77" s="917"/>
      <c r="AH77" s="917"/>
      <c r="AI77" s="917"/>
      <c r="AJ77" s="870"/>
      <c r="AK77" s="916">
        <v>30</v>
      </c>
      <c r="AL77" s="917"/>
      <c r="AM77" s="917"/>
      <c r="AN77" s="917"/>
      <c r="AO77" s="870"/>
      <c r="AP77" s="916" t="s">
        <v>601</v>
      </c>
      <c r="AQ77" s="917"/>
      <c r="AR77" s="917"/>
      <c r="AS77" s="917"/>
      <c r="AT77" s="870"/>
      <c r="AU77" s="916" t="s">
        <v>602</v>
      </c>
      <c r="AV77" s="917"/>
      <c r="AW77" s="917"/>
      <c r="AX77" s="917"/>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12"/>
      <c r="C78" s="913"/>
      <c r="D78" s="913"/>
      <c r="E78" s="913"/>
      <c r="F78" s="913"/>
      <c r="G78" s="913"/>
      <c r="H78" s="913"/>
      <c r="I78" s="913"/>
      <c r="J78" s="913"/>
      <c r="K78" s="913"/>
      <c r="L78" s="913"/>
      <c r="M78" s="913"/>
      <c r="N78" s="913"/>
      <c r="O78" s="913"/>
      <c r="P78" s="914"/>
      <c r="Q78" s="915"/>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12"/>
      <c r="C79" s="913"/>
      <c r="D79" s="913"/>
      <c r="E79" s="913"/>
      <c r="F79" s="913"/>
      <c r="G79" s="913"/>
      <c r="H79" s="913"/>
      <c r="I79" s="913"/>
      <c r="J79" s="913"/>
      <c r="K79" s="913"/>
      <c r="L79" s="913"/>
      <c r="M79" s="913"/>
      <c r="N79" s="913"/>
      <c r="O79" s="913"/>
      <c r="P79" s="914"/>
      <c r="Q79" s="915"/>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12"/>
      <c r="C80" s="913"/>
      <c r="D80" s="913"/>
      <c r="E80" s="913"/>
      <c r="F80" s="913"/>
      <c r="G80" s="913"/>
      <c r="H80" s="913"/>
      <c r="I80" s="913"/>
      <c r="J80" s="913"/>
      <c r="K80" s="913"/>
      <c r="L80" s="913"/>
      <c r="M80" s="913"/>
      <c r="N80" s="913"/>
      <c r="O80" s="913"/>
      <c r="P80" s="914"/>
      <c r="Q80" s="915"/>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12"/>
      <c r="C81" s="913"/>
      <c r="D81" s="913"/>
      <c r="E81" s="913"/>
      <c r="F81" s="913"/>
      <c r="G81" s="913"/>
      <c r="H81" s="913"/>
      <c r="I81" s="913"/>
      <c r="J81" s="913"/>
      <c r="K81" s="913"/>
      <c r="L81" s="913"/>
      <c r="M81" s="913"/>
      <c r="N81" s="913"/>
      <c r="O81" s="913"/>
      <c r="P81" s="914"/>
      <c r="Q81" s="915"/>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12"/>
      <c r="C82" s="913"/>
      <c r="D82" s="913"/>
      <c r="E82" s="913"/>
      <c r="F82" s="913"/>
      <c r="G82" s="913"/>
      <c r="H82" s="913"/>
      <c r="I82" s="913"/>
      <c r="J82" s="913"/>
      <c r="K82" s="913"/>
      <c r="L82" s="913"/>
      <c r="M82" s="913"/>
      <c r="N82" s="913"/>
      <c r="O82" s="913"/>
      <c r="P82" s="914"/>
      <c r="Q82" s="915"/>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12"/>
      <c r="C83" s="913"/>
      <c r="D83" s="913"/>
      <c r="E83" s="913"/>
      <c r="F83" s="913"/>
      <c r="G83" s="913"/>
      <c r="H83" s="913"/>
      <c r="I83" s="913"/>
      <c r="J83" s="913"/>
      <c r="K83" s="913"/>
      <c r="L83" s="913"/>
      <c r="M83" s="913"/>
      <c r="N83" s="913"/>
      <c r="O83" s="913"/>
      <c r="P83" s="914"/>
      <c r="Q83" s="915"/>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12"/>
      <c r="C84" s="913"/>
      <c r="D84" s="913"/>
      <c r="E84" s="913"/>
      <c r="F84" s="913"/>
      <c r="G84" s="913"/>
      <c r="H84" s="913"/>
      <c r="I84" s="913"/>
      <c r="J84" s="913"/>
      <c r="K84" s="913"/>
      <c r="L84" s="913"/>
      <c r="M84" s="913"/>
      <c r="N84" s="913"/>
      <c r="O84" s="913"/>
      <c r="P84" s="914"/>
      <c r="Q84" s="915"/>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12"/>
      <c r="C85" s="913"/>
      <c r="D85" s="913"/>
      <c r="E85" s="913"/>
      <c r="F85" s="913"/>
      <c r="G85" s="913"/>
      <c r="H85" s="913"/>
      <c r="I85" s="913"/>
      <c r="J85" s="913"/>
      <c r="K85" s="913"/>
      <c r="L85" s="913"/>
      <c r="M85" s="913"/>
      <c r="N85" s="913"/>
      <c r="O85" s="913"/>
      <c r="P85" s="914"/>
      <c r="Q85" s="915"/>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12"/>
      <c r="C86" s="913"/>
      <c r="D86" s="913"/>
      <c r="E86" s="913"/>
      <c r="F86" s="913"/>
      <c r="G86" s="913"/>
      <c r="H86" s="913"/>
      <c r="I86" s="913"/>
      <c r="J86" s="913"/>
      <c r="K86" s="913"/>
      <c r="L86" s="913"/>
      <c r="M86" s="913"/>
      <c r="N86" s="913"/>
      <c r="O86" s="913"/>
      <c r="P86" s="914"/>
      <c r="Q86" s="915"/>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6537</v>
      </c>
      <c r="AG88" s="880"/>
      <c r="AH88" s="880"/>
      <c r="AI88" s="880"/>
      <c r="AJ88" s="880"/>
      <c r="AK88" s="877"/>
      <c r="AL88" s="877"/>
      <c r="AM88" s="877"/>
      <c r="AN88" s="877"/>
      <c r="AO88" s="877"/>
      <c r="AP88" s="880">
        <v>4356</v>
      </c>
      <c r="AQ88" s="880"/>
      <c r="AR88" s="880"/>
      <c r="AS88" s="880"/>
      <c r="AT88" s="880"/>
      <c r="AU88" s="880">
        <v>735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424</v>
      </c>
      <c r="BS102" s="826"/>
      <c r="BT102" s="826"/>
      <c r="BU102" s="826"/>
      <c r="BV102" s="826"/>
      <c r="BW102" s="826"/>
      <c r="BX102" s="826"/>
      <c r="BY102" s="826"/>
      <c r="BZ102" s="826"/>
      <c r="CA102" s="826"/>
      <c r="CB102" s="826"/>
      <c r="CC102" s="826"/>
      <c r="CD102" s="826"/>
      <c r="CE102" s="826"/>
      <c r="CF102" s="826"/>
      <c r="CG102" s="827"/>
      <c r="CH102" s="926"/>
      <c r="CI102" s="927"/>
      <c r="CJ102" s="927"/>
      <c r="CK102" s="927"/>
      <c r="CL102" s="928"/>
      <c r="CM102" s="926"/>
      <c r="CN102" s="927"/>
      <c r="CO102" s="927"/>
      <c r="CP102" s="927"/>
      <c r="CQ102" s="928"/>
      <c r="CR102" s="929">
        <v>47</v>
      </c>
      <c r="CS102" s="888"/>
      <c r="CT102" s="888"/>
      <c r="CU102" s="888"/>
      <c r="CV102" s="930"/>
      <c r="CW102" s="929">
        <v>3</v>
      </c>
      <c r="CX102" s="888"/>
      <c r="CY102" s="888"/>
      <c r="CZ102" s="888"/>
      <c r="DA102" s="930"/>
      <c r="DB102" s="929"/>
      <c r="DC102" s="888"/>
      <c r="DD102" s="888"/>
      <c r="DE102" s="888"/>
      <c r="DF102" s="930"/>
      <c r="DG102" s="929"/>
      <c r="DH102" s="888"/>
      <c r="DI102" s="888"/>
      <c r="DJ102" s="888"/>
      <c r="DK102" s="930"/>
      <c r="DL102" s="929"/>
      <c r="DM102" s="888"/>
      <c r="DN102" s="888"/>
      <c r="DO102" s="888"/>
      <c r="DP102" s="930"/>
      <c r="DQ102" s="929"/>
      <c r="DR102" s="888"/>
      <c r="DS102" s="888"/>
      <c r="DT102" s="888"/>
      <c r="DU102" s="930"/>
      <c r="DV102" s="825"/>
      <c r="DW102" s="826"/>
      <c r="DX102" s="826"/>
      <c r="DY102" s="826"/>
      <c r="DZ102" s="95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4" t="s">
        <v>425</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5" t="s">
        <v>426</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6" t="s">
        <v>429</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430</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30" customFormat="1" ht="26.25" customHeight="1" x14ac:dyDescent="0.15">
      <c r="A109" s="95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432</v>
      </c>
      <c r="AB109" s="932"/>
      <c r="AC109" s="932"/>
      <c r="AD109" s="932"/>
      <c r="AE109" s="933"/>
      <c r="AF109" s="931" t="s">
        <v>433</v>
      </c>
      <c r="AG109" s="932"/>
      <c r="AH109" s="932"/>
      <c r="AI109" s="932"/>
      <c r="AJ109" s="933"/>
      <c r="AK109" s="931" t="s">
        <v>310</v>
      </c>
      <c r="AL109" s="932"/>
      <c r="AM109" s="932"/>
      <c r="AN109" s="932"/>
      <c r="AO109" s="933"/>
      <c r="AP109" s="931" t="s">
        <v>434</v>
      </c>
      <c r="AQ109" s="932"/>
      <c r="AR109" s="932"/>
      <c r="AS109" s="932"/>
      <c r="AT109" s="934"/>
      <c r="AU109" s="95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432</v>
      </c>
      <c r="BR109" s="932"/>
      <c r="BS109" s="932"/>
      <c r="BT109" s="932"/>
      <c r="BU109" s="933"/>
      <c r="BV109" s="931" t="s">
        <v>433</v>
      </c>
      <c r="BW109" s="932"/>
      <c r="BX109" s="932"/>
      <c r="BY109" s="932"/>
      <c r="BZ109" s="933"/>
      <c r="CA109" s="931" t="s">
        <v>310</v>
      </c>
      <c r="CB109" s="932"/>
      <c r="CC109" s="932"/>
      <c r="CD109" s="932"/>
      <c r="CE109" s="933"/>
      <c r="CF109" s="952" t="s">
        <v>434</v>
      </c>
      <c r="CG109" s="952"/>
      <c r="CH109" s="952"/>
      <c r="CI109" s="952"/>
      <c r="CJ109" s="952"/>
      <c r="CK109" s="931"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432</v>
      </c>
      <c r="DH109" s="932"/>
      <c r="DI109" s="932"/>
      <c r="DJ109" s="932"/>
      <c r="DK109" s="933"/>
      <c r="DL109" s="931" t="s">
        <v>433</v>
      </c>
      <c r="DM109" s="932"/>
      <c r="DN109" s="932"/>
      <c r="DO109" s="932"/>
      <c r="DP109" s="933"/>
      <c r="DQ109" s="931" t="s">
        <v>310</v>
      </c>
      <c r="DR109" s="932"/>
      <c r="DS109" s="932"/>
      <c r="DT109" s="932"/>
      <c r="DU109" s="933"/>
      <c r="DV109" s="931" t="s">
        <v>434</v>
      </c>
      <c r="DW109" s="932"/>
      <c r="DX109" s="932"/>
      <c r="DY109" s="932"/>
      <c r="DZ109" s="934"/>
    </row>
    <row r="110" spans="1:131" s="230" customFormat="1" ht="26.25" customHeight="1" x14ac:dyDescent="0.15">
      <c r="A110" s="935" t="s">
        <v>436</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375102</v>
      </c>
      <c r="AB110" s="939"/>
      <c r="AC110" s="939"/>
      <c r="AD110" s="939"/>
      <c r="AE110" s="940"/>
      <c r="AF110" s="941">
        <v>326887</v>
      </c>
      <c r="AG110" s="939"/>
      <c r="AH110" s="939"/>
      <c r="AI110" s="939"/>
      <c r="AJ110" s="940"/>
      <c r="AK110" s="941">
        <v>285090</v>
      </c>
      <c r="AL110" s="939"/>
      <c r="AM110" s="939"/>
      <c r="AN110" s="939"/>
      <c r="AO110" s="940"/>
      <c r="AP110" s="942">
        <v>6</v>
      </c>
      <c r="AQ110" s="943"/>
      <c r="AR110" s="943"/>
      <c r="AS110" s="943"/>
      <c r="AT110" s="944"/>
      <c r="AU110" s="945" t="s">
        <v>75</v>
      </c>
      <c r="AV110" s="946"/>
      <c r="AW110" s="946"/>
      <c r="AX110" s="946"/>
      <c r="AY110" s="946"/>
      <c r="AZ110" s="968" t="s">
        <v>437</v>
      </c>
      <c r="BA110" s="936"/>
      <c r="BB110" s="936"/>
      <c r="BC110" s="936"/>
      <c r="BD110" s="936"/>
      <c r="BE110" s="936"/>
      <c r="BF110" s="936"/>
      <c r="BG110" s="936"/>
      <c r="BH110" s="936"/>
      <c r="BI110" s="936"/>
      <c r="BJ110" s="936"/>
      <c r="BK110" s="936"/>
      <c r="BL110" s="936"/>
      <c r="BM110" s="936"/>
      <c r="BN110" s="936"/>
      <c r="BO110" s="936"/>
      <c r="BP110" s="937"/>
      <c r="BQ110" s="969">
        <v>2622401</v>
      </c>
      <c r="BR110" s="970"/>
      <c r="BS110" s="970"/>
      <c r="BT110" s="970"/>
      <c r="BU110" s="970"/>
      <c r="BV110" s="970">
        <v>3630527</v>
      </c>
      <c r="BW110" s="970"/>
      <c r="BX110" s="970"/>
      <c r="BY110" s="970"/>
      <c r="BZ110" s="970"/>
      <c r="CA110" s="970">
        <v>6650396</v>
      </c>
      <c r="CB110" s="970"/>
      <c r="CC110" s="970"/>
      <c r="CD110" s="970"/>
      <c r="CE110" s="970"/>
      <c r="CF110" s="983">
        <v>140.80000000000001</v>
      </c>
      <c r="CG110" s="984"/>
      <c r="CH110" s="984"/>
      <c r="CI110" s="984"/>
      <c r="CJ110" s="984"/>
      <c r="CK110" s="985" t="s">
        <v>438</v>
      </c>
      <c r="CL110" s="986"/>
      <c r="CM110" s="968" t="s">
        <v>439</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69" t="s">
        <v>242</v>
      </c>
      <c r="DH110" s="970"/>
      <c r="DI110" s="970"/>
      <c r="DJ110" s="970"/>
      <c r="DK110" s="970"/>
      <c r="DL110" s="970" t="s">
        <v>440</v>
      </c>
      <c r="DM110" s="970"/>
      <c r="DN110" s="970"/>
      <c r="DO110" s="970"/>
      <c r="DP110" s="970"/>
      <c r="DQ110" s="970" t="s">
        <v>242</v>
      </c>
      <c r="DR110" s="970"/>
      <c r="DS110" s="970"/>
      <c r="DT110" s="970"/>
      <c r="DU110" s="970"/>
      <c r="DV110" s="971" t="s">
        <v>440</v>
      </c>
      <c r="DW110" s="971"/>
      <c r="DX110" s="971"/>
      <c r="DY110" s="971"/>
      <c r="DZ110" s="972"/>
    </row>
    <row r="111" spans="1:131" s="230" customFormat="1" ht="26.25" customHeight="1" x14ac:dyDescent="0.15">
      <c r="A111" s="973" t="s">
        <v>441</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76" t="s">
        <v>242</v>
      </c>
      <c r="AB111" s="977"/>
      <c r="AC111" s="977"/>
      <c r="AD111" s="977"/>
      <c r="AE111" s="978"/>
      <c r="AF111" s="979" t="s">
        <v>242</v>
      </c>
      <c r="AG111" s="977"/>
      <c r="AH111" s="977"/>
      <c r="AI111" s="977"/>
      <c r="AJ111" s="978"/>
      <c r="AK111" s="979" t="s">
        <v>242</v>
      </c>
      <c r="AL111" s="977"/>
      <c r="AM111" s="977"/>
      <c r="AN111" s="977"/>
      <c r="AO111" s="978"/>
      <c r="AP111" s="980" t="s">
        <v>242</v>
      </c>
      <c r="AQ111" s="981"/>
      <c r="AR111" s="981"/>
      <c r="AS111" s="981"/>
      <c r="AT111" s="982"/>
      <c r="AU111" s="947"/>
      <c r="AV111" s="948"/>
      <c r="AW111" s="948"/>
      <c r="AX111" s="948"/>
      <c r="AY111" s="948"/>
      <c r="AZ111" s="961" t="s">
        <v>442</v>
      </c>
      <c r="BA111" s="962"/>
      <c r="BB111" s="962"/>
      <c r="BC111" s="962"/>
      <c r="BD111" s="962"/>
      <c r="BE111" s="962"/>
      <c r="BF111" s="962"/>
      <c r="BG111" s="962"/>
      <c r="BH111" s="962"/>
      <c r="BI111" s="962"/>
      <c r="BJ111" s="962"/>
      <c r="BK111" s="962"/>
      <c r="BL111" s="962"/>
      <c r="BM111" s="962"/>
      <c r="BN111" s="962"/>
      <c r="BO111" s="962"/>
      <c r="BP111" s="963"/>
      <c r="BQ111" s="964">
        <v>1225816</v>
      </c>
      <c r="BR111" s="965"/>
      <c r="BS111" s="965"/>
      <c r="BT111" s="965"/>
      <c r="BU111" s="965"/>
      <c r="BV111" s="965">
        <v>5087521</v>
      </c>
      <c r="BW111" s="965"/>
      <c r="BX111" s="965"/>
      <c r="BY111" s="965"/>
      <c r="BZ111" s="965"/>
      <c r="CA111" s="965">
        <v>147564</v>
      </c>
      <c r="CB111" s="965"/>
      <c r="CC111" s="965"/>
      <c r="CD111" s="965"/>
      <c r="CE111" s="965"/>
      <c r="CF111" s="959">
        <v>3.1</v>
      </c>
      <c r="CG111" s="960"/>
      <c r="CH111" s="960"/>
      <c r="CI111" s="960"/>
      <c r="CJ111" s="960"/>
      <c r="CK111" s="987"/>
      <c r="CL111" s="988"/>
      <c r="CM111" s="961" t="s">
        <v>443</v>
      </c>
      <c r="CN111" s="962"/>
      <c r="CO111" s="962"/>
      <c r="CP111" s="962"/>
      <c r="CQ111" s="962"/>
      <c r="CR111" s="962"/>
      <c r="CS111" s="962"/>
      <c r="CT111" s="962"/>
      <c r="CU111" s="962"/>
      <c r="CV111" s="962"/>
      <c r="CW111" s="962"/>
      <c r="CX111" s="962"/>
      <c r="CY111" s="962"/>
      <c r="CZ111" s="962"/>
      <c r="DA111" s="962"/>
      <c r="DB111" s="962"/>
      <c r="DC111" s="962"/>
      <c r="DD111" s="962"/>
      <c r="DE111" s="962"/>
      <c r="DF111" s="963"/>
      <c r="DG111" s="964" t="s">
        <v>440</v>
      </c>
      <c r="DH111" s="965"/>
      <c r="DI111" s="965"/>
      <c r="DJ111" s="965"/>
      <c r="DK111" s="965"/>
      <c r="DL111" s="965" t="s">
        <v>242</v>
      </c>
      <c r="DM111" s="965"/>
      <c r="DN111" s="965"/>
      <c r="DO111" s="965"/>
      <c r="DP111" s="965"/>
      <c r="DQ111" s="965" t="s">
        <v>242</v>
      </c>
      <c r="DR111" s="965"/>
      <c r="DS111" s="965"/>
      <c r="DT111" s="965"/>
      <c r="DU111" s="965"/>
      <c r="DV111" s="966" t="s">
        <v>444</v>
      </c>
      <c r="DW111" s="966"/>
      <c r="DX111" s="966"/>
      <c r="DY111" s="966"/>
      <c r="DZ111" s="967"/>
    </row>
    <row r="112" spans="1:131" s="230" customFormat="1" ht="26.25" customHeight="1" x14ac:dyDescent="0.15">
      <c r="A112" s="991" t="s">
        <v>445</v>
      </c>
      <c r="B112" s="992"/>
      <c r="C112" s="962" t="s">
        <v>446</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97" t="s">
        <v>444</v>
      </c>
      <c r="AB112" s="998"/>
      <c r="AC112" s="998"/>
      <c r="AD112" s="998"/>
      <c r="AE112" s="999"/>
      <c r="AF112" s="1000" t="s">
        <v>440</v>
      </c>
      <c r="AG112" s="998"/>
      <c r="AH112" s="998"/>
      <c r="AI112" s="998"/>
      <c r="AJ112" s="999"/>
      <c r="AK112" s="1000" t="s">
        <v>242</v>
      </c>
      <c r="AL112" s="998"/>
      <c r="AM112" s="998"/>
      <c r="AN112" s="998"/>
      <c r="AO112" s="999"/>
      <c r="AP112" s="1001" t="s">
        <v>242</v>
      </c>
      <c r="AQ112" s="1002"/>
      <c r="AR112" s="1002"/>
      <c r="AS112" s="1002"/>
      <c r="AT112" s="1003"/>
      <c r="AU112" s="947"/>
      <c r="AV112" s="948"/>
      <c r="AW112" s="948"/>
      <c r="AX112" s="948"/>
      <c r="AY112" s="948"/>
      <c r="AZ112" s="961" t="s">
        <v>447</v>
      </c>
      <c r="BA112" s="962"/>
      <c r="BB112" s="962"/>
      <c r="BC112" s="962"/>
      <c r="BD112" s="962"/>
      <c r="BE112" s="962"/>
      <c r="BF112" s="962"/>
      <c r="BG112" s="962"/>
      <c r="BH112" s="962"/>
      <c r="BI112" s="962"/>
      <c r="BJ112" s="962"/>
      <c r="BK112" s="962"/>
      <c r="BL112" s="962"/>
      <c r="BM112" s="962"/>
      <c r="BN112" s="962"/>
      <c r="BO112" s="962"/>
      <c r="BP112" s="963"/>
      <c r="BQ112" s="964">
        <v>2092028</v>
      </c>
      <c r="BR112" s="965"/>
      <c r="BS112" s="965"/>
      <c r="BT112" s="965"/>
      <c r="BU112" s="965"/>
      <c r="BV112" s="965">
        <v>1986526</v>
      </c>
      <c r="BW112" s="965"/>
      <c r="BX112" s="965"/>
      <c r="BY112" s="965"/>
      <c r="BZ112" s="965"/>
      <c r="CA112" s="965">
        <v>1978144</v>
      </c>
      <c r="CB112" s="965"/>
      <c r="CC112" s="965"/>
      <c r="CD112" s="965"/>
      <c r="CE112" s="965"/>
      <c r="CF112" s="959">
        <v>41.9</v>
      </c>
      <c r="CG112" s="960"/>
      <c r="CH112" s="960"/>
      <c r="CI112" s="960"/>
      <c r="CJ112" s="960"/>
      <c r="CK112" s="987"/>
      <c r="CL112" s="988"/>
      <c r="CM112" s="961" t="s">
        <v>448</v>
      </c>
      <c r="CN112" s="962"/>
      <c r="CO112" s="962"/>
      <c r="CP112" s="962"/>
      <c r="CQ112" s="962"/>
      <c r="CR112" s="962"/>
      <c r="CS112" s="962"/>
      <c r="CT112" s="962"/>
      <c r="CU112" s="962"/>
      <c r="CV112" s="962"/>
      <c r="CW112" s="962"/>
      <c r="CX112" s="962"/>
      <c r="CY112" s="962"/>
      <c r="CZ112" s="962"/>
      <c r="DA112" s="962"/>
      <c r="DB112" s="962"/>
      <c r="DC112" s="962"/>
      <c r="DD112" s="962"/>
      <c r="DE112" s="962"/>
      <c r="DF112" s="963"/>
      <c r="DG112" s="964" t="s">
        <v>242</v>
      </c>
      <c r="DH112" s="965"/>
      <c r="DI112" s="965"/>
      <c r="DJ112" s="965"/>
      <c r="DK112" s="965"/>
      <c r="DL112" s="965" t="s">
        <v>440</v>
      </c>
      <c r="DM112" s="965"/>
      <c r="DN112" s="965"/>
      <c r="DO112" s="965"/>
      <c r="DP112" s="965"/>
      <c r="DQ112" s="965" t="s">
        <v>440</v>
      </c>
      <c r="DR112" s="965"/>
      <c r="DS112" s="965"/>
      <c r="DT112" s="965"/>
      <c r="DU112" s="965"/>
      <c r="DV112" s="966" t="s">
        <v>449</v>
      </c>
      <c r="DW112" s="966"/>
      <c r="DX112" s="966"/>
      <c r="DY112" s="966"/>
      <c r="DZ112" s="967"/>
    </row>
    <row r="113" spans="1:130" s="230" customFormat="1" ht="26.25" customHeight="1" x14ac:dyDescent="0.15">
      <c r="A113" s="993"/>
      <c r="B113" s="994"/>
      <c r="C113" s="962" t="s">
        <v>450</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76">
        <v>182943</v>
      </c>
      <c r="AB113" s="977"/>
      <c r="AC113" s="977"/>
      <c r="AD113" s="977"/>
      <c r="AE113" s="978"/>
      <c r="AF113" s="979">
        <v>196341</v>
      </c>
      <c r="AG113" s="977"/>
      <c r="AH113" s="977"/>
      <c r="AI113" s="977"/>
      <c r="AJ113" s="978"/>
      <c r="AK113" s="979">
        <v>191955</v>
      </c>
      <c r="AL113" s="977"/>
      <c r="AM113" s="977"/>
      <c r="AN113" s="977"/>
      <c r="AO113" s="978"/>
      <c r="AP113" s="980">
        <v>4.0999999999999996</v>
      </c>
      <c r="AQ113" s="981"/>
      <c r="AR113" s="981"/>
      <c r="AS113" s="981"/>
      <c r="AT113" s="982"/>
      <c r="AU113" s="947"/>
      <c r="AV113" s="948"/>
      <c r="AW113" s="948"/>
      <c r="AX113" s="948"/>
      <c r="AY113" s="948"/>
      <c r="AZ113" s="961" t="s">
        <v>451</v>
      </c>
      <c r="BA113" s="962"/>
      <c r="BB113" s="962"/>
      <c r="BC113" s="962"/>
      <c r="BD113" s="962"/>
      <c r="BE113" s="962"/>
      <c r="BF113" s="962"/>
      <c r="BG113" s="962"/>
      <c r="BH113" s="962"/>
      <c r="BI113" s="962"/>
      <c r="BJ113" s="962"/>
      <c r="BK113" s="962"/>
      <c r="BL113" s="962"/>
      <c r="BM113" s="962"/>
      <c r="BN113" s="962"/>
      <c r="BO113" s="962"/>
      <c r="BP113" s="963"/>
      <c r="BQ113" s="964">
        <v>400101</v>
      </c>
      <c r="BR113" s="965"/>
      <c r="BS113" s="965"/>
      <c r="BT113" s="965"/>
      <c r="BU113" s="965"/>
      <c r="BV113" s="965">
        <v>413666</v>
      </c>
      <c r="BW113" s="965"/>
      <c r="BX113" s="965"/>
      <c r="BY113" s="965"/>
      <c r="BZ113" s="965"/>
      <c r="CA113" s="965">
        <v>357491</v>
      </c>
      <c r="CB113" s="965"/>
      <c r="CC113" s="965"/>
      <c r="CD113" s="965"/>
      <c r="CE113" s="965"/>
      <c r="CF113" s="959">
        <v>7.6</v>
      </c>
      <c r="CG113" s="960"/>
      <c r="CH113" s="960"/>
      <c r="CI113" s="960"/>
      <c r="CJ113" s="960"/>
      <c r="CK113" s="987"/>
      <c r="CL113" s="988"/>
      <c r="CM113" s="961" t="s">
        <v>452</v>
      </c>
      <c r="CN113" s="962"/>
      <c r="CO113" s="962"/>
      <c r="CP113" s="962"/>
      <c r="CQ113" s="962"/>
      <c r="CR113" s="962"/>
      <c r="CS113" s="962"/>
      <c r="CT113" s="962"/>
      <c r="CU113" s="962"/>
      <c r="CV113" s="962"/>
      <c r="CW113" s="962"/>
      <c r="CX113" s="962"/>
      <c r="CY113" s="962"/>
      <c r="CZ113" s="962"/>
      <c r="DA113" s="962"/>
      <c r="DB113" s="962"/>
      <c r="DC113" s="962"/>
      <c r="DD113" s="962"/>
      <c r="DE113" s="962"/>
      <c r="DF113" s="963"/>
      <c r="DG113" s="997" t="s">
        <v>444</v>
      </c>
      <c r="DH113" s="998"/>
      <c r="DI113" s="998"/>
      <c r="DJ113" s="998"/>
      <c r="DK113" s="999"/>
      <c r="DL113" s="1000" t="s">
        <v>444</v>
      </c>
      <c r="DM113" s="998"/>
      <c r="DN113" s="998"/>
      <c r="DO113" s="998"/>
      <c r="DP113" s="999"/>
      <c r="DQ113" s="1000" t="s">
        <v>242</v>
      </c>
      <c r="DR113" s="998"/>
      <c r="DS113" s="998"/>
      <c r="DT113" s="998"/>
      <c r="DU113" s="999"/>
      <c r="DV113" s="1001" t="s">
        <v>242</v>
      </c>
      <c r="DW113" s="1002"/>
      <c r="DX113" s="1002"/>
      <c r="DY113" s="1002"/>
      <c r="DZ113" s="1003"/>
    </row>
    <row r="114" spans="1:130" s="230" customFormat="1" ht="26.25" customHeight="1" x14ac:dyDescent="0.15">
      <c r="A114" s="993"/>
      <c r="B114" s="994"/>
      <c r="C114" s="962" t="s">
        <v>453</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97">
        <v>38383</v>
      </c>
      <c r="AB114" s="998"/>
      <c r="AC114" s="998"/>
      <c r="AD114" s="998"/>
      <c r="AE114" s="999"/>
      <c r="AF114" s="1000">
        <v>69585</v>
      </c>
      <c r="AG114" s="998"/>
      <c r="AH114" s="998"/>
      <c r="AI114" s="998"/>
      <c r="AJ114" s="999"/>
      <c r="AK114" s="1000">
        <v>78541</v>
      </c>
      <c r="AL114" s="998"/>
      <c r="AM114" s="998"/>
      <c r="AN114" s="998"/>
      <c r="AO114" s="999"/>
      <c r="AP114" s="1001">
        <v>1.7</v>
      </c>
      <c r="AQ114" s="1002"/>
      <c r="AR114" s="1002"/>
      <c r="AS114" s="1002"/>
      <c r="AT114" s="1003"/>
      <c r="AU114" s="947"/>
      <c r="AV114" s="948"/>
      <c r="AW114" s="948"/>
      <c r="AX114" s="948"/>
      <c r="AY114" s="948"/>
      <c r="AZ114" s="961" t="s">
        <v>454</v>
      </c>
      <c r="BA114" s="962"/>
      <c r="BB114" s="962"/>
      <c r="BC114" s="962"/>
      <c r="BD114" s="962"/>
      <c r="BE114" s="962"/>
      <c r="BF114" s="962"/>
      <c r="BG114" s="962"/>
      <c r="BH114" s="962"/>
      <c r="BI114" s="962"/>
      <c r="BJ114" s="962"/>
      <c r="BK114" s="962"/>
      <c r="BL114" s="962"/>
      <c r="BM114" s="962"/>
      <c r="BN114" s="962"/>
      <c r="BO114" s="962"/>
      <c r="BP114" s="963"/>
      <c r="BQ114" s="964">
        <v>1149931</v>
      </c>
      <c r="BR114" s="965"/>
      <c r="BS114" s="965"/>
      <c r="BT114" s="965"/>
      <c r="BU114" s="965"/>
      <c r="BV114" s="965">
        <v>1138880</v>
      </c>
      <c r="BW114" s="965"/>
      <c r="BX114" s="965"/>
      <c r="BY114" s="965"/>
      <c r="BZ114" s="965"/>
      <c r="CA114" s="965">
        <v>1107805</v>
      </c>
      <c r="CB114" s="965"/>
      <c r="CC114" s="965"/>
      <c r="CD114" s="965"/>
      <c r="CE114" s="965"/>
      <c r="CF114" s="959">
        <v>23.5</v>
      </c>
      <c r="CG114" s="960"/>
      <c r="CH114" s="960"/>
      <c r="CI114" s="960"/>
      <c r="CJ114" s="960"/>
      <c r="CK114" s="987"/>
      <c r="CL114" s="988"/>
      <c r="CM114" s="961" t="s">
        <v>455</v>
      </c>
      <c r="CN114" s="962"/>
      <c r="CO114" s="962"/>
      <c r="CP114" s="962"/>
      <c r="CQ114" s="962"/>
      <c r="CR114" s="962"/>
      <c r="CS114" s="962"/>
      <c r="CT114" s="962"/>
      <c r="CU114" s="962"/>
      <c r="CV114" s="962"/>
      <c r="CW114" s="962"/>
      <c r="CX114" s="962"/>
      <c r="CY114" s="962"/>
      <c r="CZ114" s="962"/>
      <c r="DA114" s="962"/>
      <c r="DB114" s="962"/>
      <c r="DC114" s="962"/>
      <c r="DD114" s="962"/>
      <c r="DE114" s="962"/>
      <c r="DF114" s="963"/>
      <c r="DG114" s="997" t="s">
        <v>242</v>
      </c>
      <c r="DH114" s="998"/>
      <c r="DI114" s="998"/>
      <c r="DJ114" s="998"/>
      <c r="DK114" s="999"/>
      <c r="DL114" s="1000" t="s">
        <v>449</v>
      </c>
      <c r="DM114" s="998"/>
      <c r="DN114" s="998"/>
      <c r="DO114" s="998"/>
      <c r="DP114" s="999"/>
      <c r="DQ114" s="1000" t="s">
        <v>440</v>
      </c>
      <c r="DR114" s="998"/>
      <c r="DS114" s="998"/>
      <c r="DT114" s="998"/>
      <c r="DU114" s="999"/>
      <c r="DV114" s="1001" t="s">
        <v>440</v>
      </c>
      <c r="DW114" s="1002"/>
      <c r="DX114" s="1002"/>
      <c r="DY114" s="1002"/>
      <c r="DZ114" s="1003"/>
    </row>
    <row r="115" spans="1:130" s="230" customFormat="1" ht="26.25" customHeight="1" x14ac:dyDescent="0.15">
      <c r="A115" s="993"/>
      <c r="B115" s="994"/>
      <c r="C115" s="962" t="s">
        <v>456</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76">
        <v>27408</v>
      </c>
      <c r="AB115" s="977"/>
      <c r="AC115" s="977"/>
      <c r="AD115" s="977"/>
      <c r="AE115" s="978"/>
      <c r="AF115" s="979">
        <v>52455</v>
      </c>
      <c r="AG115" s="977"/>
      <c r="AH115" s="977"/>
      <c r="AI115" s="977"/>
      <c r="AJ115" s="978"/>
      <c r="AK115" s="979">
        <v>17294</v>
      </c>
      <c r="AL115" s="977"/>
      <c r="AM115" s="977"/>
      <c r="AN115" s="977"/>
      <c r="AO115" s="978"/>
      <c r="AP115" s="980">
        <v>0.4</v>
      </c>
      <c r="AQ115" s="981"/>
      <c r="AR115" s="981"/>
      <c r="AS115" s="981"/>
      <c r="AT115" s="982"/>
      <c r="AU115" s="947"/>
      <c r="AV115" s="948"/>
      <c r="AW115" s="948"/>
      <c r="AX115" s="948"/>
      <c r="AY115" s="948"/>
      <c r="AZ115" s="961" t="s">
        <v>457</v>
      </c>
      <c r="BA115" s="962"/>
      <c r="BB115" s="962"/>
      <c r="BC115" s="962"/>
      <c r="BD115" s="962"/>
      <c r="BE115" s="962"/>
      <c r="BF115" s="962"/>
      <c r="BG115" s="962"/>
      <c r="BH115" s="962"/>
      <c r="BI115" s="962"/>
      <c r="BJ115" s="962"/>
      <c r="BK115" s="962"/>
      <c r="BL115" s="962"/>
      <c r="BM115" s="962"/>
      <c r="BN115" s="962"/>
      <c r="BO115" s="962"/>
      <c r="BP115" s="963"/>
      <c r="BQ115" s="964" t="s">
        <v>242</v>
      </c>
      <c r="BR115" s="965"/>
      <c r="BS115" s="965"/>
      <c r="BT115" s="965"/>
      <c r="BU115" s="965"/>
      <c r="BV115" s="965" t="s">
        <v>242</v>
      </c>
      <c r="BW115" s="965"/>
      <c r="BX115" s="965"/>
      <c r="BY115" s="965"/>
      <c r="BZ115" s="965"/>
      <c r="CA115" s="965" t="s">
        <v>440</v>
      </c>
      <c r="CB115" s="965"/>
      <c r="CC115" s="965"/>
      <c r="CD115" s="965"/>
      <c r="CE115" s="965"/>
      <c r="CF115" s="959" t="s">
        <v>242</v>
      </c>
      <c r="CG115" s="960"/>
      <c r="CH115" s="960"/>
      <c r="CI115" s="960"/>
      <c r="CJ115" s="960"/>
      <c r="CK115" s="987"/>
      <c r="CL115" s="988"/>
      <c r="CM115" s="961" t="s">
        <v>458</v>
      </c>
      <c r="CN115" s="962"/>
      <c r="CO115" s="962"/>
      <c r="CP115" s="962"/>
      <c r="CQ115" s="962"/>
      <c r="CR115" s="962"/>
      <c r="CS115" s="962"/>
      <c r="CT115" s="962"/>
      <c r="CU115" s="962"/>
      <c r="CV115" s="962"/>
      <c r="CW115" s="962"/>
      <c r="CX115" s="962"/>
      <c r="CY115" s="962"/>
      <c r="CZ115" s="962"/>
      <c r="DA115" s="962"/>
      <c r="DB115" s="962"/>
      <c r="DC115" s="962"/>
      <c r="DD115" s="962"/>
      <c r="DE115" s="962"/>
      <c r="DF115" s="963"/>
      <c r="DG115" s="997" t="s">
        <v>444</v>
      </c>
      <c r="DH115" s="998"/>
      <c r="DI115" s="998"/>
      <c r="DJ115" s="998"/>
      <c r="DK115" s="999"/>
      <c r="DL115" s="1000" t="s">
        <v>242</v>
      </c>
      <c r="DM115" s="998"/>
      <c r="DN115" s="998"/>
      <c r="DO115" s="998"/>
      <c r="DP115" s="999"/>
      <c r="DQ115" s="1000" t="s">
        <v>449</v>
      </c>
      <c r="DR115" s="998"/>
      <c r="DS115" s="998"/>
      <c r="DT115" s="998"/>
      <c r="DU115" s="999"/>
      <c r="DV115" s="1001" t="s">
        <v>449</v>
      </c>
      <c r="DW115" s="1002"/>
      <c r="DX115" s="1002"/>
      <c r="DY115" s="1002"/>
      <c r="DZ115" s="1003"/>
    </row>
    <row r="116" spans="1:130" s="230" customFormat="1" ht="26.25" customHeight="1" x14ac:dyDescent="0.15">
      <c r="A116" s="995"/>
      <c r="B116" s="996"/>
      <c r="C116" s="1004" t="s">
        <v>459</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t="s">
        <v>242</v>
      </c>
      <c r="AB116" s="998"/>
      <c r="AC116" s="998"/>
      <c r="AD116" s="998"/>
      <c r="AE116" s="999"/>
      <c r="AF116" s="1000" t="s">
        <v>449</v>
      </c>
      <c r="AG116" s="998"/>
      <c r="AH116" s="998"/>
      <c r="AI116" s="998"/>
      <c r="AJ116" s="999"/>
      <c r="AK116" s="1000">
        <v>2190</v>
      </c>
      <c r="AL116" s="998"/>
      <c r="AM116" s="998"/>
      <c r="AN116" s="998"/>
      <c r="AO116" s="999"/>
      <c r="AP116" s="1001">
        <v>0</v>
      </c>
      <c r="AQ116" s="1002"/>
      <c r="AR116" s="1002"/>
      <c r="AS116" s="1002"/>
      <c r="AT116" s="1003"/>
      <c r="AU116" s="947"/>
      <c r="AV116" s="948"/>
      <c r="AW116" s="948"/>
      <c r="AX116" s="948"/>
      <c r="AY116" s="948"/>
      <c r="AZ116" s="1006" t="s">
        <v>460</v>
      </c>
      <c r="BA116" s="1007"/>
      <c r="BB116" s="1007"/>
      <c r="BC116" s="1007"/>
      <c r="BD116" s="1007"/>
      <c r="BE116" s="1007"/>
      <c r="BF116" s="1007"/>
      <c r="BG116" s="1007"/>
      <c r="BH116" s="1007"/>
      <c r="BI116" s="1007"/>
      <c r="BJ116" s="1007"/>
      <c r="BK116" s="1007"/>
      <c r="BL116" s="1007"/>
      <c r="BM116" s="1007"/>
      <c r="BN116" s="1007"/>
      <c r="BO116" s="1007"/>
      <c r="BP116" s="1008"/>
      <c r="BQ116" s="964" t="s">
        <v>242</v>
      </c>
      <c r="BR116" s="965"/>
      <c r="BS116" s="965"/>
      <c r="BT116" s="965"/>
      <c r="BU116" s="965"/>
      <c r="BV116" s="965" t="s">
        <v>440</v>
      </c>
      <c r="BW116" s="965"/>
      <c r="BX116" s="965"/>
      <c r="BY116" s="965"/>
      <c r="BZ116" s="965"/>
      <c r="CA116" s="965" t="s">
        <v>444</v>
      </c>
      <c r="CB116" s="965"/>
      <c r="CC116" s="965"/>
      <c r="CD116" s="965"/>
      <c r="CE116" s="965"/>
      <c r="CF116" s="959" t="s">
        <v>242</v>
      </c>
      <c r="CG116" s="960"/>
      <c r="CH116" s="960"/>
      <c r="CI116" s="960"/>
      <c r="CJ116" s="960"/>
      <c r="CK116" s="987"/>
      <c r="CL116" s="988"/>
      <c r="CM116" s="961" t="s">
        <v>461</v>
      </c>
      <c r="CN116" s="962"/>
      <c r="CO116" s="962"/>
      <c r="CP116" s="962"/>
      <c r="CQ116" s="962"/>
      <c r="CR116" s="962"/>
      <c r="CS116" s="962"/>
      <c r="CT116" s="962"/>
      <c r="CU116" s="962"/>
      <c r="CV116" s="962"/>
      <c r="CW116" s="962"/>
      <c r="CX116" s="962"/>
      <c r="CY116" s="962"/>
      <c r="CZ116" s="962"/>
      <c r="DA116" s="962"/>
      <c r="DB116" s="962"/>
      <c r="DC116" s="962"/>
      <c r="DD116" s="962"/>
      <c r="DE116" s="962"/>
      <c r="DF116" s="963"/>
      <c r="DG116" s="997" t="s">
        <v>444</v>
      </c>
      <c r="DH116" s="998"/>
      <c r="DI116" s="998"/>
      <c r="DJ116" s="998"/>
      <c r="DK116" s="999"/>
      <c r="DL116" s="1000" t="s">
        <v>242</v>
      </c>
      <c r="DM116" s="998"/>
      <c r="DN116" s="998"/>
      <c r="DO116" s="998"/>
      <c r="DP116" s="999"/>
      <c r="DQ116" s="1000" t="s">
        <v>242</v>
      </c>
      <c r="DR116" s="998"/>
      <c r="DS116" s="998"/>
      <c r="DT116" s="998"/>
      <c r="DU116" s="999"/>
      <c r="DV116" s="1001" t="s">
        <v>449</v>
      </c>
      <c r="DW116" s="1002"/>
      <c r="DX116" s="1002"/>
      <c r="DY116" s="1002"/>
      <c r="DZ116" s="1003"/>
    </row>
    <row r="117" spans="1:130" s="230" customFormat="1" ht="26.25" customHeight="1" x14ac:dyDescent="0.15">
      <c r="A117" s="95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16" t="s">
        <v>462</v>
      </c>
      <c r="Z117" s="933"/>
      <c r="AA117" s="1017">
        <v>623836</v>
      </c>
      <c r="AB117" s="1018"/>
      <c r="AC117" s="1018"/>
      <c r="AD117" s="1018"/>
      <c r="AE117" s="1019"/>
      <c r="AF117" s="1020">
        <v>645268</v>
      </c>
      <c r="AG117" s="1018"/>
      <c r="AH117" s="1018"/>
      <c r="AI117" s="1018"/>
      <c r="AJ117" s="1019"/>
      <c r="AK117" s="1020">
        <v>575070</v>
      </c>
      <c r="AL117" s="1018"/>
      <c r="AM117" s="1018"/>
      <c r="AN117" s="1018"/>
      <c r="AO117" s="1019"/>
      <c r="AP117" s="1021"/>
      <c r="AQ117" s="1022"/>
      <c r="AR117" s="1022"/>
      <c r="AS117" s="1022"/>
      <c r="AT117" s="1023"/>
      <c r="AU117" s="947"/>
      <c r="AV117" s="948"/>
      <c r="AW117" s="948"/>
      <c r="AX117" s="948"/>
      <c r="AY117" s="948"/>
      <c r="AZ117" s="1013" t="s">
        <v>463</v>
      </c>
      <c r="BA117" s="1014"/>
      <c r="BB117" s="1014"/>
      <c r="BC117" s="1014"/>
      <c r="BD117" s="1014"/>
      <c r="BE117" s="1014"/>
      <c r="BF117" s="1014"/>
      <c r="BG117" s="1014"/>
      <c r="BH117" s="1014"/>
      <c r="BI117" s="1014"/>
      <c r="BJ117" s="1014"/>
      <c r="BK117" s="1014"/>
      <c r="BL117" s="1014"/>
      <c r="BM117" s="1014"/>
      <c r="BN117" s="1014"/>
      <c r="BO117" s="1014"/>
      <c r="BP117" s="1015"/>
      <c r="BQ117" s="964" t="s">
        <v>440</v>
      </c>
      <c r="BR117" s="965"/>
      <c r="BS117" s="965"/>
      <c r="BT117" s="965"/>
      <c r="BU117" s="965"/>
      <c r="BV117" s="965" t="s">
        <v>449</v>
      </c>
      <c r="BW117" s="965"/>
      <c r="BX117" s="965"/>
      <c r="BY117" s="965"/>
      <c r="BZ117" s="965"/>
      <c r="CA117" s="965" t="s">
        <v>242</v>
      </c>
      <c r="CB117" s="965"/>
      <c r="CC117" s="965"/>
      <c r="CD117" s="965"/>
      <c r="CE117" s="965"/>
      <c r="CF117" s="959" t="s">
        <v>449</v>
      </c>
      <c r="CG117" s="960"/>
      <c r="CH117" s="960"/>
      <c r="CI117" s="960"/>
      <c r="CJ117" s="960"/>
      <c r="CK117" s="987"/>
      <c r="CL117" s="988"/>
      <c r="CM117" s="961" t="s">
        <v>464</v>
      </c>
      <c r="CN117" s="962"/>
      <c r="CO117" s="962"/>
      <c r="CP117" s="962"/>
      <c r="CQ117" s="962"/>
      <c r="CR117" s="962"/>
      <c r="CS117" s="962"/>
      <c r="CT117" s="962"/>
      <c r="CU117" s="962"/>
      <c r="CV117" s="962"/>
      <c r="CW117" s="962"/>
      <c r="CX117" s="962"/>
      <c r="CY117" s="962"/>
      <c r="CZ117" s="962"/>
      <c r="DA117" s="962"/>
      <c r="DB117" s="962"/>
      <c r="DC117" s="962"/>
      <c r="DD117" s="962"/>
      <c r="DE117" s="962"/>
      <c r="DF117" s="963"/>
      <c r="DG117" s="997" t="s">
        <v>444</v>
      </c>
      <c r="DH117" s="998"/>
      <c r="DI117" s="998"/>
      <c r="DJ117" s="998"/>
      <c r="DK117" s="999"/>
      <c r="DL117" s="1000" t="s">
        <v>449</v>
      </c>
      <c r="DM117" s="998"/>
      <c r="DN117" s="998"/>
      <c r="DO117" s="998"/>
      <c r="DP117" s="999"/>
      <c r="DQ117" s="1000" t="s">
        <v>440</v>
      </c>
      <c r="DR117" s="998"/>
      <c r="DS117" s="998"/>
      <c r="DT117" s="998"/>
      <c r="DU117" s="999"/>
      <c r="DV117" s="1001" t="s">
        <v>242</v>
      </c>
      <c r="DW117" s="1002"/>
      <c r="DX117" s="1002"/>
      <c r="DY117" s="1002"/>
      <c r="DZ117" s="1003"/>
    </row>
    <row r="118" spans="1:130" s="230" customFormat="1" ht="26.25" customHeight="1" x14ac:dyDescent="0.15">
      <c r="A118" s="95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432</v>
      </c>
      <c r="AB118" s="932"/>
      <c r="AC118" s="932"/>
      <c r="AD118" s="932"/>
      <c r="AE118" s="933"/>
      <c r="AF118" s="931" t="s">
        <v>433</v>
      </c>
      <c r="AG118" s="932"/>
      <c r="AH118" s="932"/>
      <c r="AI118" s="932"/>
      <c r="AJ118" s="933"/>
      <c r="AK118" s="931" t="s">
        <v>310</v>
      </c>
      <c r="AL118" s="932"/>
      <c r="AM118" s="932"/>
      <c r="AN118" s="932"/>
      <c r="AO118" s="933"/>
      <c r="AP118" s="1009" t="s">
        <v>434</v>
      </c>
      <c r="AQ118" s="1010"/>
      <c r="AR118" s="1010"/>
      <c r="AS118" s="1010"/>
      <c r="AT118" s="1011"/>
      <c r="AU118" s="947"/>
      <c r="AV118" s="948"/>
      <c r="AW118" s="948"/>
      <c r="AX118" s="948"/>
      <c r="AY118" s="948"/>
      <c r="AZ118" s="1012" t="s">
        <v>465</v>
      </c>
      <c r="BA118" s="1004"/>
      <c r="BB118" s="1004"/>
      <c r="BC118" s="1004"/>
      <c r="BD118" s="1004"/>
      <c r="BE118" s="1004"/>
      <c r="BF118" s="1004"/>
      <c r="BG118" s="1004"/>
      <c r="BH118" s="1004"/>
      <c r="BI118" s="1004"/>
      <c r="BJ118" s="1004"/>
      <c r="BK118" s="1004"/>
      <c r="BL118" s="1004"/>
      <c r="BM118" s="1004"/>
      <c r="BN118" s="1004"/>
      <c r="BO118" s="1004"/>
      <c r="BP118" s="1005"/>
      <c r="BQ118" s="1038" t="s">
        <v>444</v>
      </c>
      <c r="BR118" s="1039"/>
      <c r="BS118" s="1039"/>
      <c r="BT118" s="1039"/>
      <c r="BU118" s="1039"/>
      <c r="BV118" s="1039" t="s">
        <v>242</v>
      </c>
      <c r="BW118" s="1039"/>
      <c r="BX118" s="1039"/>
      <c r="BY118" s="1039"/>
      <c r="BZ118" s="1039"/>
      <c r="CA118" s="1039" t="s">
        <v>242</v>
      </c>
      <c r="CB118" s="1039"/>
      <c r="CC118" s="1039"/>
      <c r="CD118" s="1039"/>
      <c r="CE118" s="1039"/>
      <c r="CF118" s="959" t="s">
        <v>440</v>
      </c>
      <c r="CG118" s="960"/>
      <c r="CH118" s="960"/>
      <c r="CI118" s="960"/>
      <c r="CJ118" s="960"/>
      <c r="CK118" s="987"/>
      <c r="CL118" s="988"/>
      <c r="CM118" s="961" t="s">
        <v>466</v>
      </c>
      <c r="CN118" s="962"/>
      <c r="CO118" s="962"/>
      <c r="CP118" s="962"/>
      <c r="CQ118" s="962"/>
      <c r="CR118" s="962"/>
      <c r="CS118" s="962"/>
      <c r="CT118" s="962"/>
      <c r="CU118" s="962"/>
      <c r="CV118" s="962"/>
      <c r="CW118" s="962"/>
      <c r="CX118" s="962"/>
      <c r="CY118" s="962"/>
      <c r="CZ118" s="962"/>
      <c r="DA118" s="962"/>
      <c r="DB118" s="962"/>
      <c r="DC118" s="962"/>
      <c r="DD118" s="962"/>
      <c r="DE118" s="962"/>
      <c r="DF118" s="963"/>
      <c r="DG118" s="997" t="s">
        <v>242</v>
      </c>
      <c r="DH118" s="998"/>
      <c r="DI118" s="998"/>
      <c r="DJ118" s="998"/>
      <c r="DK118" s="999"/>
      <c r="DL118" s="1000" t="s">
        <v>242</v>
      </c>
      <c r="DM118" s="998"/>
      <c r="DN118" s="998"/>
      <c r="DO118" s="998"/>
      <c r="DP118" s="999"/>
      <c r="DQ118" s="1000" t="s">
        <v>449</v>
      </c>
      <c r="DR118" s="998"/>
      <c r="DS118" s="998"/>
      <c r="DT118" s="998"/>
      <c r="DU118" s="999"/>
      <c r="DV118" s="1001" t="s">
        <v>242</v>
      </c>
      <c r="DW118" s="1002"/>
      <c r="DX118" s="1002"/>
      <c r="DY118" s="1002"/>
      <c r="DZ118" s="1003"/>
    </row>
    <row r="119" spans="1:130" s="230" customFormat="1" ht="26.25" customHeight="1" x14ac:dyDescent="0.15">
      <c r="A119" s="1095" t="s">
        <v>438</v>
      </c>
      <c r="B119" s="986"/>
      <c r="C119" s="968" t="s">
        <v>439</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449</v>
      </c>
      <c r="AB119" s="939"/>
      <c r="AC119" s="939"/>
      <c r="AD119" s="939"/>
      <c r="AE119" s="940"/>
      <c r="AF119" s="941" t="s">
        <v>242</v>
      </c>
      <c r="AG119" s="939"/>
      <c r="AH119" s="939"/>
      <c r="AI119" s="939"/>
      <c r="AJ119" s="940"/>
      <c r="AK119" s="941" t="s">
        <v>242</v>
      </c>
      <c r="AL119" s="939"/>
      <c r="AM119" s="939"/>
      <c r="AN119" s="939"/>
      <c r="AO119" s="940"/>
      <c r="AP119" s="942" t="s">
        <v>440</v>
      </c>
      <c r="AQ119" s="943"/>
      <c r="AR119" s="943"/>
      <c r="AS119" s="943"/>
      <c r="AT119" s="944"/>
      <c r="AU119" s="949"/>
      <c r="AV119" s="950"/>
      <c r="AW119" s="950"/>
      <c r="AX119" s="950"/>
      <c r="AY119" s="950"/>
      <c r="AZ119" s="251" t="s">
        <v>190</v>
      </c>
      <c r="BA119" s="251"/>
      <c r="BB119" s="251"/>
      <c r="BC119" s="251"/>
      <c r="BD119" s="251"/>
      <c r="BE119" s="251"/>
      <c r="BF119" s="251"/>
      <c r="BG119" s="251"/>
      <c r="BH119" s="251"/>
      <c r="BI119" s="251"/>
      <c r="BJ119" s="251"/>
      <c r="BK119" s="251"/>
      <c r="BL119" s="251"/>
      <c r="BM119" s="251"/>
      <c r="BN119" s="251"/>
      <c r="BO119" s="1016" t="s">
        <v>467</v>
      </c>
      <c r="BP119" s="1044"/>
      <c r="BQ119" s="1038">
        <v>7490277</v>
      </c>
      <c r="BR119" s="1039"/>
      <c r="BS119" s="1039"/>
      <c r="BT119" s="1039"/>
      <c r="BU119" s="1039"/>
      <c r="BV119" s="1039">
        <v>12257120</v>
      </c>
      <c r="BW119" s="1039"/>
      <c r="BX119" s="1039"/>
      <c r="BY119" s="1039"/>
      <c r="BZ119" s="1039"/>
      <c r="CA119" s="1039">
        <v>10241400</v>
      </c>
      <c r="CB119" s="1039"/>
      <c r="CC119" s="1039"/>
      <c r="CD119" s="1039"/>
      <c r="CE119" s="1039"/>
      <c r="CF119" s="1040"/>
      <c r="CG119" s="1041"/>
      <c r="CH119" s="1041"/>
      <c r="CI119" s="1041"/>
      <c r="CJ119" s="1042"/>
      <c r="CK119" s="989"/>
      <c r="CL119" s="990"/>
      <c r="CM119" s="1012" t="s">
        <v>468</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43">
        <v>1225816</v>
      </c>
      <c r="DH119" s="1025"/>
      <c r="DI119" s="1025"/>
      <c r="DJ119" s="1025"/>
      <c r="DK119" s="1026"/>
      <c r="DL119" s="1024">
        <v>5087521</v>
      </c>
      <c r="DM119" s="1025"/>
      <c r="DN119" s="1025"/>
      <c r="DO119" s="1025"/>
      <c r="DP119" s="1026"/>
      <c r="DQ119" s="1024">
        <v>147564</v>
      </c>
      <c r="DR119" s="1025"/>
      <c r="DS119" s="1025"/>
      <c r="DT119" s="1025"/>
      <c r="DU119" s="1026"/>
      <c r="DV119" s="1027">
        <v>3.1</v>
      </c>
      <c r="DW119" s="1028"/>
      <c r="DX119" s="1028"/>
      <c r="DY119" s="1028"/>
      <c r="DZ119" s="1029"/>
    </row>
    <row r="120" spans="1:130" s="230" customFormat="1" ht="26.25" customHeight="1" x14ac:dyDescent="0.15">
      <c r="A120" s="1096"/>
      <c r="B120" s="988"/>
      <c r="C120" s="961" t="s">
        <v>443</v>
      </c>
      <c r="D120" s="962"/>
      <c r="E120" s="962"/>
      <c r="F120" s="962"/>
      <c r="G120" s="962"/>
      <c r="H120" s="962"/>
      <c r="I120" s="962"/>
      <c r="J120" s="962"/>
      <c r="K120" s="962"/>
      <c r="L120" s="962"/>
      <c r="M120" s="962"/>
      <c r="N120" s="962"/>
      <c r="O120" s="962"/>
      <c r="P120" s="962"/>
      <c r="Q120" s="962"/>
      <c r="R120" s="962"/>
      <c r="S120" s="962"/>
      <c r="T120" s="962"/>
      <c r="U120" s="962"/>
      <c r="V120" s="962"/>
      <c r="W120" s="962"/>
      <c r="X120" s="962"/>
      <c r="Y120" s="962"/>
      <c r="Z120" s="963"/>
      <c r="AA120" s="997" t="s">
        <v>449</v>
      </c>
      <c r="AB120" s="998"/>
      <c r="AC120" s="998"/>
      <c r="AD120" s="998"/>
      <c r="AE120" s="999"/>
      <c r="AF120" s="1000" t="s">
        <v>444</v>
      </c>
      <c r="AG120" s="998"/>
      <c r="AH120" s="998"/>
      <c r="AI120" s="998"/>
      <c r="AJ120" s="999"/>
      <c r="AK120" s="1000" t="s">
        <v>449</v>
      </c>
      <c r="AL120" s="998"/>
      <c r="AM120" s="998"/>
      <c r="AN120" s="998"/>
      <c r="AO120" s="999"/>
      <c r="AP120" s="1001" t="s">
        <v>242</v>
      </c>
      <c r="AQ120" s="1002"/>
      <c r="AR120" s="1002"/>
      <c r="AS120" s="1002"/>
      <c r="AT120" s="1003"/>
      <c r="AU120" s="1030" t="s">
        <v>469</v>
      </c>
      <c r="AV120" s="1031"/>
      <c r="AW120" s="1031"/>
      <c r="AX120" s="1031"/>
      <c r="AY120" s="1032"/>
      <c r="AZ120" s="968" t="s">
        <v>470</v>
      </c>
      <c r="BA120" s="936"/>
      <c r="BB120" s="936"/>
      <c r="BC120" s="936"/>
      <c r="BD120" s="936"/>
      <c r="BE120" s="936"/>
      <c r="BF120" s="936"/>
      <c r="BG120" s="936"/>
      <c r="BH120" s="936"/>
      <c r="BI120" s="936"/>
      <c r="BJ120" s="936"/>
      <c r="BK120" s="936"/>
      <c r="BL120" s="936"/>
      <c r="BM120" s="936"/>
      <c r="BN120" s="936"/>
      <c r="BO120" s="936"/>
      <c r="BP120" s="937"/>
      <c r="BQ120" s="969">
        <v>2927687</v>
      </c>
      <c r="BR120" s="970"/>
      <c r="BS120" s="970"/>
      <c r="BT120" s="970"/>
      <c r="BU120" s="970"/>
      <c r="BV120" s="970">
        <v>2802395</v>
      </c>
      <c r="BW120" s="970"/>
      <c r="BX120" s="970"/>
      <c r="BY120" s="970"/>
      <c r="BZ120" s="970"/>
      <c r="CA120" s="970">
        <v>2433215</v>
      </c>
      <c r="CB120" s="970"/>
      <c r="CC120" s="970"/>
      <c r="CD120" s="970"/>
      <c r="CE120" s="970"/>
      <c r="CF120" s="983">
        <v>51.5</v>
      </c>
      <c r="CG120" s="984"/>
      <c r="CH120" s="984"/>
      <c r="CI120" s="984"/>
      <c r="CJ120" s="984"/>
      <c r="CK120" s="1045" t="s">
        <v>471</v>
      </c>
      <c r="CL120" s="1046"/>
      <c r="CM120" s="1046"/>
      <c r="CN120" s="1046"/>
      <c r="CO120" s="1047"/>
      <c r="CP120" s="1053" t="s">
        <v>472</v>
      </c>
      <c r="CQ120" s="1054"/>
      <c r="CR120" s="1054"/>
      <c r="CS120" s="1054"/>
      <c r="CT120" s="1054"/>
      <c r="CU120" s="1054"/>
      <c r="CV120" s="1054"/>
      <c r="CW120" s="1054"/>
      <c r="CX120" s="1054"/>
      <c r="CY120" s="1054"/>
      <c r="CZ120" s="1054"/>
      <c r="DA120" s="1054"/>
      <c r="DB120" s="1054"/>
      <c r="DC120" s="1054"/>
      <c r="DD120" s="1054"/>
      <c r="DE120" s="1054"/>
      <c r="DF120" s="1055"/>
      <c r="DG120" s="969">
        <v>1361133</v>
      </c>
      <c r="DH120" s="970"/>
      <c r="DI120" s="970"/>
      <c r="DJ120" s="970"/>
      <c r="DK120" s="970"/>
      <c r="DL120" s="970">
        <v>1358627</v>
      </c>
      <c r="DM120" s="970"/>
      <c r="DN120" s="970"/>
      <c r="DO120" s="970"/>
      <c r="DP120" s="970"/>
      <c r="DQ120" s="970">
        <v>1430984</v>
      </c>
      <c r="DR120" s="970"/>
      <c r="DS120" s="970"/>
      <c r="DT120" s="970"/>
      <c r="DU120" s="970"/>
      <c r="DV120" s="971">
        <v>30.3</v>
      </c>
      <c r="DW120" s="971"/>
      <c r="DX120" s="971"/>
      <c r="DY120" s="971"/>
      <c r="DZ120" s="972"/>
    </row>
    <row r="121" spans="1:130" s="230" customFormat="1" ht="26.25" customHeight="1" x14ac:dyDescent="0.15">
      <c r="A121" s="1096"/>
      <c r="B121" s="988"/>
      <c r="C121" s="1013" t="s">
        <v>473</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97" t="s">
        <v>242</v>
      </c>
      <c r="AB121" s="998"/>
      <c r="AC121" s="998"/>
      <c r="AD121" s="998"/>
      <c r="AE121" s="999"/>
      <c r="AF121" s="1000" t="s">
        <v>242</v>
      </c>
      <c r="AG121" s="998"/>
      <c r="AH121" s="998"/>
      <c r="AI121" s="998"/>
      <c r="AJ121" s="999"/>
      <c r="AK121" s="1000" t="s">
        <v>444</v>
      </c>
      <c r="AL121" s="998"/>
      <c r="AM121" s="998"/>
      <c r="AN121" s="998"/>
      <c r="AO121" s="999"/>
      <c r="AP121" s="1001" t="s">
        <v>242</v>
      </c>
      <c r="AQ121" s="1002"/>
      <c r="AR121" s="1002"/>
      <c r="AS121" s="1002"/>
      <c r="AT121" s="1003"/>
      <c r="AU121" s="1033"/>
      <c r="AV121" s="1034"/>
      <c r="AW121" s="1034"/>
      <c r="AX121" s="1034"/>
      <c r="AY121" s="1035"/>
      <c r="AZ121" s="961" t="s">
        <v>474</v>
      </c>
      <c r="BA121" s="962"/>
      <c r="BB121" s="962"/>
      <c r="BC121" s="962"/>
      <c r="BD121" s="962"/>
      <c r="BE121" s="962"/>
      <c r="BF121" s="962"/>
      <c r="BG121" s="962"/>
      <c r="BH121" s="962"/>
      <c r="BI121" s="962"/>
      <c r="BJ121" s="962"/>
      <c r="BK121" s="962"/>
      <c r="BL121" s="962"/>
      <c r="BM121" s="962"/>
      <c r="BN121" s="962"/>
      <c r="BO121" s="962"/>
      <c r="BP121" s="963"/>
      <c r="BQ121" s="964">
        <v>1601631</v>
      </c>
      <c r="BR121" s="965"/>
      <c r="BS121" s="965"/>
      <c r="BT121" s="965"/>
      <c r="BU121" s="965"/>
      <c r="BV121" s="965">
        <v>1568023</v>
      </c>
      <c r="BW121" s="965"/>
      <c r="BX121" s="965"/>
      <c r="BY121" s="965"/>
      <c r="BZ121" s="965"/>
      <c r="CA121" s="965">
        <v>1638753</v>
      </c>
      <c r="CB121" s="965"/>
      <c r="CC121" s="965"/>
      <c r="CD121" s="965"/>
      <c r="CE121" s="965"/>
      <c r="CF121" s="959">
        <v>34.700000000000003</v>
      </c>
      <c r="CG121" s="960"/>
      <c r="CH121" s="960"/>
      <c r="CI121" s="960"/>
      <c r="CJ121" s="960"/>
      <c r="CK121" s="1048"/>
      <c r="CL121" s="1049"/>
      <c r="CM121" s="1049"/>
      <c r="CN121" s="1049"/>
      <c r="CO121" s="1050"/>
      <c r="CP121" s="1058" t="s">
        <v>408</v>
      </c>
      <c r="CQ121" s="1059"/>
      <c r="CR121" s="1059"/>
      <c r="CS121" s="1059"/>
      <c r="CT121" s="1059"/>
      <c r="CU121" s="1059"/>
      <c r="CV121" s="1059"/>
      <c r="CW121" s="1059"/>
      <c r="CX121" s="1059"/>
      <c r="CY121" s="1059"/>
      <c r="CZ121" s="1059"/>
      <c r="DA121" s="1059"/>
      <c r="DB121" s="1059"/>
      <c r="DC121" s="1059"/>
      <c r="DD121" s="1059"/>
      <c r="DE121" s="1059"/>
      <c r="DF121" s="1060"/>
      <c r="DG121" s="964">
        <v>730895</v>
      </c>
      <c r="DH121" s="965"/>
      <c r="DI121" s="965"/>
      <c r="DJ121" s="965"/>
      <c r="DK121" s="965"/>
      <c r="DL121" s="965">
        <v>627899</v>
      </c>
      <c r="DM121" s="965"/>
      <c r="DN121" s="965"/>
      <c r="DO121" s="965"/>
      <c r="DP121" s="965"/>
      <c r="DQ121" s="965">
        <v>547160</v>
      </c>
      <c r="DR121" s="965"/>
      <c r="DS121" s="965"/>
      <c r="DT121" s="965"/>
      <c r="DU121" s="965"/>
      <c r="DV121" s="966">
        <v>11.6</v>
      </c>
      <c r="DW121" s="966"/>
      <c r="DX121" s="966"/>
      <c r="DY121" s="966"/>
      <c r="DZ121" s="967"/>
    </row>
    <row r="122" spans="1:130" s="230" customFormat="1" ht="26.25" customHeight="1" x14ac:dyDescent="0.15">
      <c r="A122" s="1096"/>
      <c r="B122" s="988"/>
      <c r="C122" s="961" t="s">
        <v>455</v>
      </c>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3"/>
      <c r="AA122" s="997" t="s">
        <v>242</v>
      </c>
      <c r="AB122" s="998"/>
      <c r="AC122" s="998"/>
      <c r="AD122" s="998"/>
      <c r="AE122" s="999"/>
      <c r="AF122" s="1000" t="s">
        <v>242</v>
      </c>
      <c r="AG122" s="998"/>
      <c r="AH122" s="998"/>
      <c r="AI122" s="998"/>
      <c r="AJ122" s="999"/>
      <c r="AK122" s="1000" t="s">
        <v>242</v>
      </c>
      <c r="AL122" s="998"/>
      <c r="AM122" s="998"/>
      <c r="AN122" s="998"/>
      <c r="AO122" s="999"/>
      <c r="AP122" s="1001" t="s">
        <v>242</v>
      </c>
      <c r="AQ122" s="1002"/>
      <c r="AR122" s="1002"/>
      <c r="AS122" s="1002"/>
      <c r="AT122" s="1003"/>
      <c r="AU122" s="1033"/>
      <c r="AV122" s="1034"/>
      <c r="AW122" s="1034"/>
      <c r="AX122" s="1034"/>
      <c r="AY122" s="1035"/>
      <c r="AZ122" s="1012" t="s">
        <v>475</v>
      </c>
      <c r="BA122" s="1004"/>
      <c r="BB122" s="1004"/>
      <c r="BC122" s="1004"/>
      <c r="BD122" s="1004"/>
      <c r="BE122" s="1004"/>
      <c r="BF122" s="1004"/>
      <c r="BG122" s="1004"/>
      <c r="BH122" s="1004"/>
      <c r="BI122" s="1004"/>
      <c r="BJ122" s="1004"/>
      <c r="BK122" s="1004"/>
      <c r="BL122" s="1004"/>
      <c r="BM122" s="1004"/>
      <c r="BN122" s="1004"/>
      <c r="BO122" s="1004"/>
      <c r="BP122" s="1005"/>
      <c r="BQ122" s="1038">
        <v>3923637</v>
      </c>
      <c r="BR122" s="1039"/>
      <c r="BS122" s="1039"/>
      <c r="BT122" s="1039"/>
      <c r="BU122" s="1039"/>
      <c r="BV122" s="1039">
        <v>4317525</v>
      </c>
      <c r="BW122" s="1039"/>
      <c r="BX122" s="1039"/>
      <c r="BY122" s="1039"/>
      <c r="BZ122" s="1039"/>
      <c r="CA122" s="1039">
        <v>4331656</v>
      </c>
      <c r="CB122" s="1039"/>
      <c r="CC122" s="1039"/>
      <c r="CD122" s="1039"/>
      <c r="CE122" s="1039"/>
      <c r="CF122" s="1056">
        <v>91.7</v>
      </c>
      <c r="CG122" s="1057"/>
      <c r="CH122" s="1057"/>
      <c r="CI122" s="1057"/>
      <c r="CJ122" s="1057"/>
      <c r="CK122" s="1048"/>
      <c r="CL122" s="1049"/>
      <c r="CM122" s="1049"/>
      <c r="CN122" s="1049"/>
      <c r="CO122" s="1050"/>
      <c r="CP122" s="1058" t="s">
        <v>476</v>
      </c>
      <c r="CQ122" s="1059"/>
      <c r="CR122" s="1059"/>
      <c r="CS122" s="1059"/>
      <c r="CT122" s="1059"/>
      <c r="CU122" s="1059"/>
      <c r="CV122" s="1059"/>
      <c r="CW122" s="1059"/>
      <c r="CX122" s="1059"/>
      <c r="CY122" s="1059"/>
      <c r="CZ122" s="1059"/>
      <c r="DA122" s="1059"/>
      <c r="DB122" s="1059"/>
      <c r="DC122" s="1059"/>
      <c r="DD122" s="1059"/>
      <c r="DE122" s="1059"/>
      <c r="DF122" s="1060"/>
      <c r="DG122" s="964" t="s">
        <v>449</v>
      </c>
      <c r="DH122" s="965"/>
      <c r="DI122" s="965"/>
      <c r="DJ122" s="965"/>
      <c r="DK122" s="965"/>
      <c r="DL122" s="965" t="s">
        <v>242</v>
      </c>
      <c r="DM122" s="965"/>
      <c r="DN122" s="965"/>
      <c r="DO122" s="965"/>
      <c r="DP122" s="965"/>
      <c r="DQ122" s="965" t="s">
        <v>242</v>
      </c>
      <c r="DR122" s="965"/>
      <c r="DS122" s="965"/>
      <c r="DT122" s="965"/>
      <c r="DU122" s="965"/>
      <c r="DV122" s="966" t="s">
        <v>440</v>
      </c>
      <c r="DW122" s="966"/>
      <c r="DX122" s="966"/>
      <c r="DY122" s="966"/>
      <c r="DZ122" s="967"/>
    </row>
    <row r="123" spans="1:130" s="230" customFormat="1" ht="26.25" customHeight="1" x14ac:dyDescent="0.15">
      <c r="A123" s="1096"/>
      <c r="B123" s="988"/>
      <c r="C123" s="961" t="s">
        <v>461</v>
      </c>
      <c r="D123" s="962"/>
      <c r="E123" s="962"/>
      <c r="F123" s="962"/>
      <c r="G123" s="962"/>
      <c r="H123" s="962"/>
      <c r="I123" s="962"/>
      <c r="J123" s="962"/>
      <c r="K123" s="962"/>
      <c r="L123" s="962"/>
      <c r="M123" s="962"/>
      <c r="N123" s="962"/>
      <c r="O123" s="962"/>
      <c r="P123" s="962"/>
      <c r="Q123" s="962"/>
      <c r="R123" s="962"/>
      <c r="S123" s="962"/>
      <c r="T123" s="962"/>
      <c r="U123" s="962"/>
      <c r="V123" s="962"/>
      <c r="W123" s="962"/>
      <c r="X123" s="962"/>
      <c r="Y123" s="962"/>
      <c r="Z123" s="963"/>
      <c r="AA123" s="997" t="s">
        <v>449</v>
      </c>
      <c r="AB123" s="998"/>
      <c r="AC123" s="998"/>
      <c r="AD123" s="998"/>
      <c r="AE123" s="999"/>
      <c r="AF123" s="1000" t="s">
        <v>242</v>
      </c>
      <c r="AG123" s="998"/>
      <c r="AH123" s="998"/>
      <c r="AI123" s="998"/>
      <c r="AJ123" s="999"/>
      <c r="AK123" s="1000" t="s">
        <v>444</v>
      </c>
      <c r="AL123" s="998"/>
      <c r="AM123" s="998"/>
      <c r="AN123" s="998"/>
      <c r="AO123" s="999"/>
      <c r="AP123" s="1001" t="s">
        <v>242</v>
      </c>
      <c r="AQ123" s="1002"/>
      <c r="AR123" s="1002"/>
      <c r="AS123" s="1002"/>
      <c r="AT123" s="1003"/>
      <c r="AU123" s="1036"/>
      <c r="AV123" s="1037"/>
      <c r="AW123" s="1037"/>
      <c r="AX123" s="1037"/>
      <c r="AY123" s="1037"/>
      <c r="AZ123" s="251" t="s">
        <v>190</v>
      </c>
      <c r="BA123" s="251"/>
      <c r="BB123" s="251"/>
      <c r="BC123" s="251"/>
      <c r="BD123" s="251"/>
      <c r="BE123" s="251"/>
      <c r="BF123" s="251"/>
      <c r="BG123" s="251"/>
      <c r="BH123" s="251"/>
      <c r="BI123" s="251"/>
      <c r="BJ123" s="251"/>
      <c r="BK123" s="251"/>
      <c r="BL123" s="251"/>
      <c r="BM123" s="251"/>
      <c r="BN123" s="251"/>
      <c r="BO123" s="1016" t="s">
        <v>477</v>
      </c>
      <c r="BP123" s="1044"/>
      <c r="BQ123" s="1102">
        <v>8452955</v>
      </c>
      <c r="BR123" s="1103"/>
      <c r="BS123" s="1103"/>
      <c r="BT123" s="1103"/>
      <c r="BU123" s="1103"/>
      <c r="BV123" s="1103">
        <v>8687943</v>
      </c>
      <c r="BW123" s="1103"/>
      <c r="BX123" s="1103"/>
      <c r="BY123" s="1103"/>
      <c r="BZ123" s="1103"/>
      <c r="CA123" s="1103">
        <v>8403624</v>
      </c>
      <c r="CB123" s="1103"/>
      <c r="CC123" s="1103"/>
      <c r="CD123" s="1103"/>
      <c r="CE123" s="1103"/>
      <c r="CF123" s="1040"/>
      <c r="CG123" s="1041"/>
      <c r="CH123" s="1041"/>
      <c r="CI123" s="1041"/>
      <c r="CJ123" s="1042"/>
      <c r="CK123" s="1048"/>
      <c r="CL123" s="1049"/>
      <c r="CM123" s="1049"/>
      <c r="CN123" s="1049"/>
      <c r="CO123" s="1050"/>
      <c r="CP123" s="1058" t="s">
        <v>478</v>
      </c>
      <c r="CQ123" s="1059"/>
      <c r="CR123" s="1059"/>
      <c r="CS123" s="1059"/>
      <c r="CT123" s="1059"/>
      <c r="CU123" s="1059"/>
      <c r="CV123" s="1059"/>
      <c r="CW123" s="1059"/>
      <c r="CX123" s="1059"/>
      <c r="CY123" s="1059"/>
      <c r="CZ123" s="1059"/>
      <c r="DA123" s="1059"/>
      <c r="DB123" s="1059"/>
      <c r="DC123" s="1059"/>
      <c r="DD123" s="1059"/>
      <c r="DE123" s="1059"/>
      <c r="DF123" s="1060"/>
      <c r="DG123" s="997" t="s">
        <v>242</v>
      </c>
      <c r="DH123" s="998"/>
      <c r="DI123" s="998"/>
      <c r="DJ123" s="998"/>
      <c r="DK123" s="999"/>
      <c r="DL123" s="1000" t="s">
        <v>242</v>
      </c>
      <c r="DM123" s="998"/>
      <c r="DN123" s="998"/>
      <c r="DO123" s="998"/>
      <c r="DP123" s="999"/>
      <c r="DQ123" s="1000" t="s">
        <v>242</v>
      </c>
      <c r="DR123" s="998"/>
      <c r="DS123" s="998"/>
      <c r="DT123" s="998"/>
      <c r="DU123" s="999"/>
      <c r="DV123" s="1001" t="s">
        <v>440</v>
      </c>
      <c r="DW123" s="1002"/>
      <c r="DX123" s="1002"/>
      <c r="DY123" s="1002"/>
      <c r="DZ123" s="1003"/>
    </row>
    <row r="124" spans="1:130" s="230" customFormat="1" ht="26.25" customHeight="1" thickBot="1" x14ac:dyDescent="0.2">
      <c r="A124" s="1096"/>
      <c r="B124" s="988"/>
      <c r="C124" s="961" t="s">
        <v>464</v>
      </c>
      <c r="D124" s="962"/>
      <c r="E124" s="962"/>
      <c r="F124" s="962"/>
      <c r="G124" s="962"/>
      <c r="H124" s="962"/>
      <c r="I124" s="962"/>
      <c r="J124" s="962"/>
      <c r="K124" s="962"/>
      <c r="L124" s="962"/>
      <c r="M124" s="962"/>
      <c r="N124" s="962"/>
      <c r="O124" s="962"/>
      <c r="P124" s="962"/>
      <c r="Q124" s="962"/>
      <c r="R124" s="962"/>
      <c r="S124" s="962"/>
      <c r="T124" s="962"/>
      <c r="U124" s="962"/>
      <c r="V124" s="962"/>
      <c r="W124" s="962"/>
      <c r="X124" s="962"/>
      <c r="Y124" s="962"/>
      <c r="Z124" s="963"/>
      <c r="AA124" s="997" t="s">
        <v>444</v>
      </c>
      <c r="AB124" s="998"/>
      <c r="AC124" s="998"/>
      <c r="AD124" s="998"/>
      <c r="AE124" s="999"/>
      <c r="AF124" s="1000" t="s">
        <v>242</v>
      </c>
      <c r="AG124" s="998"/>
      <c r="AH124" s="998"/>
      <c r="AI124" s="998"/>
      <c r="AJ124" s="999"/>
      <c r="AK124" s="1000" t="s">
        <v>242</v>
      </c>
      <c r="AL124" s="998"/>
      <c r="AM124" s="998"/>
      <c r="AN124" s="998"/>
      <c r="AO124" s="999"/>
      <c r="AP124" s="1001" t="s">
        <v>242</v>
      </c>
      <c r="AQ124" s="1002"/>
      <c r="AR124" s="1002"/>
      <c r="AS124" s="1002"/>
      <c r="AT124" s="1003"/>
      <c r="AU124" s="1098" t="s">
        <v>479</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t="s">
        <v>440</v>
      </c>
      <c r="BR124" s="1066"/>
      <c r="BS124" s="1066"/>
      <c r="BT124" s="1066"/>
      <c r="BU124" s="1066"/>
      <c r="BV124" s="1066">
        <v>74.599999999999994</v>
      </c>
      <c r="BW124" s="1066"/>
      <c r="BX124" s="1066"/>
      <c r="BY124" s="1066"/>
      <c r="BZ124" s="1066"/>
      <c r="CA124" s="1066">
        <v>38.9</v>
      </c>
      <c r="CB124" s="1066"/>
      <c r="CC124" s="1066"/>
      <c r="CD124" s="1066"/>
      <c r="CE124" s="1066"/>
      <c r="CF124" s="1067"/>
      <c r="CG124" s="1068"/>
      <c r="CH124" s="1068"/>
      <c r="CI124" s="1068"/>
      <c r="CJ124" s="1069"/>
      <c r="CK124" s="1051"/>
      <c r="CL124" s="1051"/>
      <c r="CM124" s="1051"/>
      <c r="CN124" s="1051"/>
      <c r="CO124" s="1052"/>
      <c r="CP124" s="1058" t="s">
        <v>480</v>
      </c>
      <c r="CQ124" s="1059"/>
      <c r="CR124" s="1059"/>
      <c r="CS124" s="1059"/>
      <c r="CT124" s="1059"/>
      <c r="CU124" s="1059"/>
      <c r="CV124" s="1059"/>
      <c r="CW124" s="1059"/>
      <c r="CX124" s="1059"/>
      <c r="CY124" s="1059"/>
      <c r="CZ124" s="1059"/>
      <c r="DA124" s="1059"/>
      <c r="DB124" s="1059"/>
      <c r="DC124" s="1059"/>
      <c r="DD124" s="1059"/>
      <c r="DE124" s="1059"/>
      <c r="DF124" s="1060"/>
      <c r="DG124" s="1043" t="s">
        <v>242</v>
      </c>
      <c r="DH124" s="1025"/>
      <c r="DI124" s="1025"/>
      <c r="DJ124" s="1025"/>
      <c r="DK124" s="1026"/>
      <c r="DL124" s="1024" t="s">
        <v>242</v>
      </c>
      <c r="DM124" s="1025"/>
      <c r="DN124" s="1025"/>
      <c r="DO124" s="1025"/>
      <c r="DP124" s="1026"/>
      <c r="DQ124" s="1024" t="s">
        <v>242</v>
      </c>
      <c r="DR124" s="1025"/>
      <c r="DS124" s="1025"/>
      <c r="DT124" s="1025"/>
      <c r="DU124" s="1026"/>
      <c r="DV124" s="1027" t="s">
        <v>440</v>
      </c>
      <c r="DW124" s="1028"/>
      <c r="DX124" s="1028"/>
      <c r="DY124" s="1028"/>
      <c r="DZ124" s="1029"/>
    </row>
    <row r="125" spans="1:130" s="230" customFormat="1" ht="26.25" customHeight="1" x14ac:dyDescent="0.15">
      <c r="A125" s="1096"/>
      <c r="B125" s="988"/>
      <c r="C125" s="961" t="s">
        <v>466</v>
      </c>
      <c r="D125" s="962"/>
      <c r="E125" s="962"/>
      <c r="F125" s="962"/>
      <c r="G125" s="962"/>
      <c r="H125" s="962"/>
      <c r="I125" s="962"/>
      <c r="J125" s="962"/>
      <c r="K125" s="962"/>
      <c r="L125" s="962"/>
      <c r="M125" s="962"/>
      <c r="N125" s="962"/>
      <c r="O125" s="962"/>
      <c r="P125" s="962"/>
      <c r="Q125" s="962"/>
      <c r="R125" s="962"/>
      <c r="S125" s="962"/>
      <c r="T125" s="962"/>
      <c r="U125" s="962"/>
      <c r="V125" s="962"/>
      <c r="W125" s="962"/>
      <c r="X125" s="962"/>
      <c r="Y125" s="962"/>
      <c r="Z125" s="963"/>
      <c r="AA125" s="997" t="s">
        <v>444</v>
      </c>
      <c r="AB125" s="998"/>
      <c r="AC125" s="998"/>
      <c r="AD125" s="998"/>
      <c r="AE125" s="999"/>
      <c r="AF125" s="1000" t="s">
        <v>242</v>
      </c>
      <c r="AG125" s="998"/>
      <c r="AH125" s="998"/>
      <c r="AI125" s="998"/>
      <c r="AJ125" s="999"/>
      <c r="AK125" s="1000" t="s">
        <v>242</v>
      </c>
      <c r="AL125" s="998"/>
      <c r="AM125" s="998"/>
      <c r="AN125" s="998"/>
      <c r="AO125" s="999"/>
      <c r="AP125" s="1001" t="s">
        <v>242</v>
      </c>
      <c r="AQ125" s="1002"/>
      <c r="AR125" s="1002"/>
      <c r="AS125" s="1002"/>
      <c r="AT125" s="100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1" t="s">
        <v>481</v>
      </c>
      <c r="CL125" s="1046"/>
      <c r="CM125" s="1046"/>
      <c r="CN125" s="1046"/>
      <c r="CO125" s="1047"/>
      <c r="CP125" s="968" t="s">
        <v>482</v>
      </c>
      <c r="CQ125" s="936"/>
      <c r="CR125" s="936"/>
      <c r="CS125" s="936"/>
      <c r="CT125" s="936"/>
      <c r="CU125" s="936"/>
      <c r="CV125" s="936"/>
      <c r="CW125" s="936"/>
      <c r="CX125" s="936"/>
      <c r="CY125" s="936"/>
      <c r="CZ125" s="936"/>
      <c r="DA125" s="936"/>
      <c r="DB125" s="936"/>
      <c r="DC125" s="936"/>
      <c r="DD125" s="936"/>
      <c r="DE125" s="936"/>
      <c r="DF125" s="937"/>
      <c r="DG125" s="969" t="s">
        <v>242</v>
      </c>
      <c r="DH125" s="970"/>
      <c r="DI125" s="970"/>
      <c r="DJ125" s="970"/>
      <c r="DK125" s="970"/>
      <c r="DL125" s="970" t="s">
        <v>449</v>
      </c>
      <c r="DM125" s="970"/>
      <c r="DN125" s="970"/>
      <c r="DO125" s="970"/>
      <c r="DP125" s="970"/>
      <c r="DQ125" s="970" t="s">
        <v>242</v>
      </c>
      <c r="DR125" s="970"/>
      <c r="DS125" s="970"/>
      <c r="DT125" s="970"/>
      <c r="DU125" s="970"/>
      <c r="DV125" s="971" t="s">
        <v>242</v>
      </c>
      <c r="DW125" s="971"/>
      <c r="DX125" s="971"/>
      <c r="DY125" s="971"/>
      <c r="DZ125" s="972"/>
    </row>
    <row r="126" spans="1:130" s="230" customFormat="1" ht="26.25" customHeight="1" thickBot="1" x14ac:dyDescent="0.2">
      <c r="A126" s="1096"/>
      <c r="B126" s="988"/>
      <c r="C126" s="961" t="s">
        <v>468</v>
      </c>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3"/>
      <c r="AA126" s="997">
        <v>24791</v>
      </c>
      <c r="AB126" s="998"/>
      <c r="AC126" s="998"/>
      <c r="AD126" s="998"/>
      <c r="AE126" s="999"/>
      <c r="AF126" s="1000">
        <v>50876</v>
      </c>
      <c r="AG126" s="998"/>
      <c r="AH126" s="998"/>
      <c r="AI126" s="998"/>
      <c r="AJ126" s="999"/>
      <c r="AK126" s="1000">
        <v>13634</v>
      </c>
      <c r="AL126" s="998"/>
      <c r="AM126" s="998"/>
      <c r="AN126" s="998"/>
      <c r="AO126" s="999"/>
      <c r="AP126" s="1001">
        <v>0.3</v>
      </c>
      <c r="AQ126" s="1002"/>
      <c r="AR126" s="1002"/>
      <c r="AS126" s="1002"/>
      <c r="AT126" s="100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2"/>
      <c r="CL126" s="1049"/>
      <c r="CM126" s="1049"/>
      <c r="CN126" s="1049"/>
      <c r="CO126" s="1050"/>
      <c r="CP126" s="961" t="s">
        <v>483</v>
      </c>
      <c r="CQ126" s="962"/>
      <c r="CR126" s="962"/>
      <c r="CS126" s="962"/>
      <c r="CT126" s="962"/>
      <c r="CU126" s="962"/>
      <c r="CV126" s="962"/>
      <c r="CW126" s="962"/>
      <c r="CX126" s="962"/>
      <c r="CY126" s="962"/>
      <c r="CZ126" s="962"/>
      <c r="DA126" s="962"/>
      <c r="DB126" s="962"/>
      <c r="DC126" s="962"/>
      <c r="DD126" s="962"/>
      <c r="DE126" s="962"/>
      <c r="DF126" s="963"/>
      <c r="DG126" s="964" t="s">
        <v>242</v>
      </c>
      <c r="DH126" s="965"/>
      <c r="DI126" s="965"/>
      <c r="DJ126" s="965"/>
      <c r="DK126" s="965"/>
      <c r="DL126" s="965" t="s">
        <v>242</v>
      </c>
      <c r="DM126" s="965"/>
      <c r="DN126" s="965"/>
      <c r="DO126" s="965"/>
      <c r="DP126" s="965"/>
      <c r="DQ126" s="965" t="s">
        <v>440</v>
      </c>
      <c r="DR126" s="965"/>
      <c r="DS126" s="965"/>
      <c r="DT126" s="965"/>
      <c r="DU126" s="965"/>
      <c r="DV126" s="966" t="s">
        <v>242</v>
      </c>
      <c r="DW126" s="966"/>
      <c r="DX126" s="966"/>
      <c r="DY126" s="966"/>
      <c r="DZ126" s="967"/>
    </row>
    <row r="127" spans="1:130" s="230" customFormat="1" ht="26.25" customHeight="1" x14ac:dyDescent="0.15">
      <c r="A127" s="1097"/>
      <c r="B127" s="990"/>
      <c r="C127" s="1012" t="s">
        <v>484</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97">
        <v>2617</v>
      </c>
      <c r="AB127" s="998"/>
      <c r="AC127" s="998"/>
      <c r="AD127" s="998"/>
      <c r="AE127" s="999"/>
      <c r="AF127" s="1000">
        <v>1579</v>
      </c>
      <c r="AG127" s="998"/>
      <c r="AH127" s="998"/>
      <c r="AI127" s="998"/>
      <c r="AJ127" s="999"/>
      <c r="AK127" s="1000">
        <v>3660</v>
      </c>
      <c r="AL127" s="998"/>
      <c r="AM127" s="998"/>
      <c r="AN127" s="998"/>
      <c r="AO127" s="999"/>
      <c r="AP127" s="1001">
        <v>0.1</v>
      </c>
      <c r="AQ127" s="1002"/>
      <c r="AR127" s="1002"/>
      <c r="AS127" s="1002"/>
      <c r="AT127" s="1003"/>
      <c r="AU127" s="232"/>
      <c r="AV127" s="232"/>
      <c r="AW127" s="232"/>
      <c r="AX127" s="1070" t="s">
        <v>485</v>
      </c>
      <c r="AY127" s="1071"/>
      <c r="AZ127" s="1071"/>
      <c r="BA127" s="1071"/>
      <c r="BB127" s="1071"/>
      <c r="BC127" s="1071"/>
      <c r="BD127" s="1071"/>
      <c r="BE127" s="1072"/>
      <c r="BF127" s="1073" t="s">
        <v>486</v>
      </c>
      <c r="BG127" s="1071"/>
      <c r="BH127" s="1071"/>
      <c r="BI127" s="1071"/>
      <c r="BJ127" s="1071"/>
      <c r="BK127" s="1071"/>
      <c r="BL127" s="1072"/>
      <c r="BM127" s="1073" t="s">
        <v>487</v>
      </c>
      <c r="BN127" s="1071"/>
      <c r="BO127" s="1071"/>
      <c r="BP127" s="1071"/>
      <c r="BQ127" s="1071"/>
      <c r="BR127" s="1071"/>
      <c r="BS127" s="1072"/>
      <c r="BT127" s="1073" t="s">
        <v>488</v>
      </c>
      <c r="BU127" s="1071"/>
      <c r="BV127" s="1071"/>
      <c r="BW127" s="1071"/>
      <c r="BX127" s="1071"/>
      <c r="BY127" s="1071"/>
      <c r="BZ127" s="1094"/>
      <c r="CA127" s="232"/>
      <c r="CB127" s="232"/>
      <c r="CC127" s="232"/>
      <c r="CD127" s="255"/>
      <c r="CE127" s="255"/>
      <c r="CF127" s="255"/>
      <c r="CG127" s="232"/>
      <c r="CH127" s="232"/>
      <c r="CI127" s="232"/>
      <c r="CJ127" s="254"/>
      <c r="CK127" s="1062"/>
      <c r="CL127" s="1049"/>
      <c r="CM127" s="1049"/>
      <c r="CN127" s="1049"/>
      <c r="CO127" s="1050"/>
      <c r="CP127" s="961" t="s">
        <v>489</v>
      </c>
      <c r="CQ127" s="962"/>
      <c r="CR127" s="962"/>
      <c r="CS127" s="962"/>
      <c r="CT127" s="962"/>
      <c r="CU127" s="962"/>
      <c r="CV127" s="962"/>
      <c r="CW127" s="962"/>
      <c r="CX127" s="962"/>
      <c r="CY127" s="962"/>
      <c r="CZ127" s="962"/>
      <c r="DA127" s="962"/>
      <c r="DB127" s="962"/>
      <c r="DC127" s="962"/>
      <c r="DD127" s="962"/>
      <c r="DE127" s="962"/>
      <c r="DF127" s="963"/>
      <c r="DG127" s="964" t="s">
        <v>449</v>
      </c>
      <c r="DH127" s="965"/>
      <c r="DI127" s="965"/>
      <c r="DJ127" s="965"/>
      <c r="DK127" s="965"/>
      <c r="DL127" s="965" t="s">
        <v>440</v>
      </c>
      <c r="DM127" s="965"/>
      <c r="DN127" s="965"/>
      <c r="DO127" s="965"/>
      <c r="DP127" s="965"/>
      <c r="DQ127" s="965" t="s">
        <v>242</v>
      </c>
      <c r="DR127" s="965"/>
      <c r="DS127" s="965"/>
      <c r="DT127" s="965"/>
      <c r="DU127" s="965"/>
      <c r="DV127" s="966" t="s">
        <v>242</v>
      </c>
      <c r="DW127" s="966"/>
      <c r="DX127" s="966"/>
      <c r="DY127" s="966"/>
      <c r="DZ127" s="967"/>
    </row>
    <row r="128" spans="1:130" s="230" customFormat="1" ht="26.25" customHeight="1" thickBot="1" x14ac:dyDescent="0.2">
      <c r="A128" s="1080" t="s">
        <v>490</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491</v>
      </c>
      <c r="X128" s="1082"/>
      <c r="Y128" s="1082"/>
      <c r="Z128" s="1083"/>
      <c r="AA128" s="1084">
        <v>89746</v>
      </c>
      <c r="AB128" s="1085"/>
      <c r="AC128" s="1085"/>
      <c r="AD128" s="1085"/>
      <c r="AE128" s="1086"/>
      <c r="AF128" s="1087">
        <v>103197</v>
      </c>
      <c r="AG128" s="1085"/>
      <c r="AH128" s="1085"/>
      <c r="AI128" s="1085"/>
      <c r="AJ128" s="1086"/>
      <c r="AK128" s="1087">
        <v>95750</v>
      </c>
      <c r="AL128" s="1085"/>
      <c r="AM128" s="1085"/>
      <c r="AN128" s="1085"/>
      <c r="AO128" s="1086"/>
      <c r="AP128" s="1088"/>
      <c r="AQ128" s="1089"/>
      <c r="AR128" s="1089"/>
      <c r="AS128" s="1089"/>
      <c r="AT128" s="1090"/>
      <c r="AU128" s="232"/>
      <c r="AV128" s="232"/>
      <c r="AW128" s="232"/>
      <c r="AX128" s="935" t="s">
        <v>492</v>
      </c>
      <c r="AY128" s="936"/>
      <c r="AZ128" s="936"/>
      <c r="BA128" s="936"/>
      <c r="BB128" s="936"/>
      <c r="BC128" s="936"/>
      <c r="BD128" s="936"/>
      <c r="BE128" s="937"/>
      <c r="BF128" s="1091" t="s">
        <v>242</v>
      </c>
      <c r="BG128" s="1092"/>
      <c r="BH128" s="1092"/>
      <c r="BI128" s="1092"/>
      <c r="BJ128" s="1092"/>
      <c r="BK128" s="1092"/>
      <c r="BL128" s="1093"/>
      <c r="BM128" s="1091">
        <v>14.92</v>
      </c>
      <c r="BN128" s="1092"/>
      <c r="BO128" s="1092"/>
      <c r="BP128" s="1092"/>
      <c r="BQ128" s="1092"/>
      <c r="BR128" s="1092"/>
      <c r="BS128" s="1093"/>
      <c r="BT128" s="1091">
        <v>20</v>
      </c>
      <c r="BU128" s="1092"/>
      <c r="BV128" s="1092"/>
      <c r="BW128" s="1092"/>
      <c r="BX128" s="1092"/>
      <c r="BY128" s="1092"/>
      <c r="BZ128" s="1115"/>
      <c r="CA128" s="255"/>
      <c r="CB128" s="255"/>
      <c r="CC128" s="255"/>
      <c r="CD128" s="255"/>
      <c r="CE128" s="255"/>
      <c r="CF128" s="255"/>
      <c r="CG128" s="232"/>
      <c r="CH128" s="232"/>
      <c r="CI128" s="232"/>
      <c r="CJ128" s="254"/>
      <c r="CK128" s="1063"/>
      <c r="CL128" s="1064"/>
      <c r="CM128" s="1064"/>
      <c r="CN128" s="1064"/>
      <c r="CO128" s="1065"/>
      <c r="CP128" s="1074" t="s">
        <v>493</v>
      </c>
      <c r="CQ128" s="762"/>
      <c r="CR128" s="762"/>
      <c r="CS128" s="762"/>
      <c r="CT128" s="762"/>
      <c r="CU128" s="762"/>
      <c r="CV128" s="762"/>
      <c r="CW128" s="762"/>
      <c r="CX128" s="762"/>
      <c r="CY128" s="762"/>
      <c r="CZ128" s="762"/>
      <c r="DA128" s="762"/>
      <c r="DB128" s="762"/>
      <c r="DC128" s="762"/>
      <c r="DD128" s="762"/>
      <c r="DE128" s="762"/>
      <c r="DF128" s="1075"/>
      <c r="DG128" s="1076" t="s">
        <v>242</v>
      </c>
      <c r="DH128" s="1077"/>
      <c r="DI128" s="1077"/>
      <c r="DJ128" s="1077"/>
      <c r="DK128" s="1077"/>
      <c r="DL128" s="1077" t="s">
        <v>242</v>
      </c>
      <c r="DM128" s="1077"/>
      <c r="DN128" s="1077"/>
      <c r="DO128" s="1077"/>
      <c r="DP128" s="1077"/>
      <c r="DQ128" s="1077" t="s">
        <v>242</v>
      </c>
      <c r="DR128" s="1077"/>
      <c r="DS128" s="1077"/>
      <c r="DT128" s="1077"/>
      <c r="DU128" s="1077"/>
      <c r="DV128" s="1078" t="s">
        <v>242</v>
      </c>
      <c r="DW128" s="1078"/>
      <c r="DX128" s="1078"/>
      <c r="DY128" s="1078"/>
      <c r="DZ128" s="1079"/>
    </row>
    <row r="129" spans="1:131" s="230" customFormat="1" ht="26.25" customHeight="1" x14ac:dyDescent="0.15">
      <c r="A129" s="973" t="s">
        <v>110</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109" t="s">
        <v>494</v>
      </c>
      <c r="X129" s="1110"/>
      <c r="Y129" s="1110"/>
      <c r="Z129" s="1111"/>
      <c r="AA129" s="997">
        <v>5305422</v>
      </c>
      <c r="AB129" s="998"/>
      <c r="AC129" s="998"/>
      <c r="AD129" s="998"/>
      <c r="AE129" s="999"/>
      <c r="AF129" s="1000">
        <v>5219420</v>
      </c>
      <c r="AG129" s="998"/>
      <c r="AH129" s="998"/>
      <c r="AI129" s="998"/>
      <c r="AJ129" s="999"/>
      <c r="AK129" s="1000">
        <v>5124055</v>
      </c>
      <c r="AL129" s="998"/>
      <c r="AM129" s="998"/>
      <c r="AN129" s="998"/>
      <c r="AO129" s="999"/>
      <c r="AP129" s="1112"/>
      <c r="AQ129" s="1113"/>
      <c r="AR129" s="1113"/>
      <c r="AS129" s="1113"/>
      <c r="AT129" s="1114"/>
      <c r="AU129" s="233"/>
      <c r="AV129" s="233"/>
      <c r="AW129" s="233"/>
      <c r="AX129" s="1104" t="s">
        <v>495</v>
      </c>
      <c r="AY129" s="962"/>
      <c r="AZ129" s="962"/>
      <c r="BA129" s="962"/>
      <c r="BB129" s="962"/>
      <c r="BC129" s="962"/>
      <c r="BD129" s="962"/>
      <c r="BE129" s="963"/>
      <c r="BF129" s="1105" t="s">
        <v>449</v>
      </c>
      <c r="BG129" s="1106"/>
      <c r="BH129" s="1106"/>
      <c r="BI129" s="1106"/>
      <c r="BJ129" s="1106"/>
      <c r="BK129" s="1106"/>
      <c r="BL129" s="1107"/>
      <c r="BM129" s="1105">
        <v>19.920000000000002</v>
      </c>
      <c r="BN129" s="1106"/>
      <c r="BO129" s="1106"/>
      <c r="BP129" s="1106"/>
      <c r="BQ129" s="1106"/>
      <c r="BR129" s="1106"/>
      <c r="BS129" s="1107"/>
      <c r="BT129" s="1105">
        <v>30</v>
      </c>
      <c r="BU129" s="1106"/>
      <c r="BV129" s="1106"/>
      <c r="BW129" s="1106"/>
      <c r="BX129" s="1106"/>
      <c r="BY129" s="1106"/>
      <c r="BZ129" s="110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3" t="s">
        <v>496</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109" t="s">
        <v>497</v>
      </c>
      <c r="X130" s="1110"/>
      <c r="Y130" s="1110"/>
      <c r="Z130" s="1111"/>
      <c r="AA130" s="997">
        <v>459519</v>
      </c>
      <c r="AB130" s="998"/>
      <c r="AC130" s="998"/>
      <c r="AD130" s="998"/>
      <c r="AE130" s="999"/>
      <c r="AF130" s="1000">
        <v>438466</v>
      </c>
      <c r="AG130" s="998"/>
      <c r="AH130" s="998"/>
      <c r="AI130" s="998"/>
      <c r="AJ130" s="999"/>
      <c r="AK130" s="1000">
        <v>401242</v>
      </c>
      <c r="AL130" s="998"/>
      <c r="AM130" s="998"/>
      <c r="AN130" s="998"/>
      <c r="AO130" s="999"/>
      <c r="AP130" s="1112"/>
      <c r="AQ130" s="1113"/>
      <c r="AR130" s="1113"/>
      <c r="AS130" s="1113"/>
      <c r="AT130" s="1114"/>
      <c r="AU130" s="233"/>
      <c r="AV130" s="233"/>
      <c r="AW130" s="233"/>
      <c r="AX130" s="1104" t="s">
        <v>498</v>
      </c>
      <c r="AY130" s="962"/>
      <c r="AZ130" s="962"/>
      <c r="BA130" s="962"/>
      <c r="BB130" s="962"/>
      <c r="BC130" s="962"/>
      <c r="BD130" s="962"/>
      <c r="BE130" s="963"/>
      <c r="BF130" s="1140">
        <v>1.7</v>
      </c>
      <c r="BG130" s="1141"/>
      <c r="BH130" s="1141"/>
      <c r="BI130" s="1141"/>
      <c r="BJ130" s="1141"/>
      <c r="BK130" s="1141"/>
      <c r="BL130" s="1142"/>
      <c r="BM130" s="1140">
        <v>25</v>
      </c>
      <c r="BN130" s="1141"/>
      <c r="BO130" s="1141"/>
      <c r="BP130" s="1141"/>
      <c r="BQ130" s="1141"/>
      <c r="BR130" s="1141"/>
      <c r="BS130" s="1142"/>
      <c r="BT130" s="1140">
        <v>35</v>
      </c>
      <c r="BU130" s="1141"/>
      <c r="BV130" s="1141"/>
      <c r="BW130" s="1141"/>
      <c r="BX130" s="1141"/>
      <c r="BY130" s="1141"/>
      <c r="BZ130" s="114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499</v>
      </c>
      <c r="X131" s="1147"/>
      <c r="Y131" s="1147"/>
      <c r="Z131" s="1148"/>
      <c r="AA131" s="1043">
        <v>4845903</v>
      </c>
      <c r="AB131" s="1025"/>
      <c r="AC131" s="1025"/>
      <c r="AD131" s="1025"/>
      <c r="AE131" s="1026"/>
      <c r="AF131" s="1024">
        <v>4780954</v>
      </c>
      <c r="AG131" s="1025"/>
      <c r="AH131" s="1025"/>
      <c r="AI131" s="1025"/>
      <c r="AJ131" s="1026"/>
      <c r="AK131" s="1024">
        <v>4722813</v>
      </c>
      <c r="AL131" s="1025"/>
      <c r="AM131" s="1025"/>
      <c r="AN131" s="1025"/>
      <c r="AO131" s="1026"/>
      <c r="AP131" s="1149"/>
      <c r="AQ131" s="1150"/>
      <c r="AR131" s="1150"/>
      <c r="AS131" s="1150"/>
      <c r="AT131" s="1151"/>
      <c r="AU131" s="233"/>
      <c r="AV131" s="233"/>
      <c r="AW131" s="233"/>
      <c r="AX131" s="1122" t="s">
        <v>500</v>
      </c>
      <c r="AY131" s="762"/>
      <c r="AZ131" s="762"/>
      <c r="BA131" s="762"/>
      <c r="BB131" s="762"/>
      <c r="BC131" s="762"/>
      <c r="BD131" s="762"/>
      <c r="BE131" s="1075"/>
      <c r="BF131" s="1123">
        <v>38.9</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9" t="s">
        <v>501</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502</v>
      </c>
      <c r="W132" s="1133"/>
      <c r="X132" s="1133"/>
      <c r="Y132" s="1133"/>
      <c r="Z132" s="1134"/>
      <c r="AA132" s="1135">
        <v>1.53884632</v>
      </c>
      <c r="AB132" s="1136"/>
      <c r="AC132" s="1136"/>
      <c r="AD132" s="1136"/>
      <c r="AE132" s="1137"/>
      <c r="AF132" s="1138">
        <v>2.167036119</v>
      </c>
      <c r="AG132" s="1136"/>
      <c r="AH132" s="1136"/>
      <c r="AI132" s="1136"/>
      <c r="AJ132" s="1137"/>
      <c r="AK132" s="1138">
        <v>1.6532096439999999</v>
      </c>
      <c r="AL132" s="1136"/>
      <c r="AM132" s="1136"/>
      <c r="AN132" s="1136"/>
      <c r="AO132" s="1137"/>
      <c r="AP132" s="1040"/>
      <c r="AQ132" s="1041"/>
      <c r="AR132" s="1041"/>
      <c r="AS132" s="1041"/>
      <c r="AT132" s="113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503</v>
      </c>
      <c r="W133" s="1116"/>
      <c r="X133" s="1116"/>
      <c r="Y133" s="1116"/>
      <c r="Z133" s="1117"/>
      <c r="AA133" s="1118">
        <v>1.8</v>
      </c>
      <c r="AB133" s="1119"/>
      <c r="AC133" s="1119"/>
      <c r="AD133" s="1119"/>
      <c r="AE133" s="1120"/>
      <c r="AF133" s="1118">
        <v>1.8</v>
      </c>
      <c r="AG133" s="1119"/>
      <c r="AH133" s="1119"/>
      <c r="AI133" s="1119"/>
      <c r="AJ133" s="1120"/>
      <c r="AK133" s="1118">
        <v>1.7</v>
      </c>
      <c r="AL133" s="1119"/>
      <c r="AM133" s="1119"/>
      <c r="AN133" s="1119"/>
      <c r="AO133" s="1120"/>
      <c r="AP133" s="1067"/>
      <c r="AQ133" s="1068"/>
      <c r="AR133" s="1068"/>
      <c r="AS133" s="1068"/>
      <c r="AT133" s="112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RrHisI3Ig6CpNyho46FRCd8AI4dpJylpX0dY4Q1ciTx49OV4eeTh8iXii4/sABmrVkeA5TT2fPgS+P/gBb5tg==" saltValue="nO7l7M8cx0k5JqAfZ6wI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V50" sqref="V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zh/q2MKklJJVqrKVI8jA9mUfr0+mw+kE7WdDZESpwiANhHrUkGywHS+m8LRhPj6rsFm30g0FrmEFx3yrcY0TA==" saltValue="8EPGyu3+fUzDIhtfrL0J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Normal="100" zoomScaleSheetLayoutView="55" workbookViewId="0">
      <selection activeCell="A60" sqref="A60:XFD60"/>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rK8zv6CHMjTQSflVj89lJwRFT1pImzWYgauH4IgJwQUm9PSMkrswnnmUYHyZSI2PO8ppKKBhCSuYdG4X2vM2w==" saltValue="hbxQ0IGTRA0iyJXXdVg2cg=="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5" t="s">
        <v>512</v>
      </c>
      <c r="AL9" s="1156"/>
      <c r="AM9" s="1156"/>
      <c r="AN9" s="1157"/>
      <c r="AO9" s="281">
        <v>1473514</v>
      </c>
      <c r="AP9" s="281">
        <v>94766</v>
      </c>
      <c r="AQ9" s="282">
        <v>104296</v>
      </c>
      <c r="AR9" s="283">
        <v>-9.1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5" t="s">
        <v>513</v>
      </c>
      <c r="AL10" s="1156"/>
      <c r="AM10" s="1156"/>
      <c r="AN10" s="1157"/>
      <c r="AO10" s="284">
        <v>189367</v>
      </c>
      <c r="AP10" s="284">
        <v>12179</v>
      </c>
      <c r="AQ10" s="285">
        <v>16614</v>
      </c>
      <c r="AR10" s="286">
        <v>-26.7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5" t="s">
        <v>514</v>
      </c>
      <c r="AL11" s="1156"/>
      <c r="AM11" s="1156"/>
      <c r="AN11" s="1157"/>
      <c r="AO11" s="284">
        <v>11035</v>
      </c>
      <c r="AP11" s="284">
        <v>710</v>
      </c>
      <c r="AQ11" s="285">
        <v>799</v>
      </c>
      <c r="AR11" s="286">
        <v>-11.1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5" t="s">
        <v>515</v>
      </c>
      <c r="AL12" s="1156"/>
      <c r="AM12" s="1156"/>
      <c r="AN12" s="1157"/>
      <c r="AO12" s="284" t="s">
        <v>516</v>
      </c>
      <c r="AP12" s="284" t="s">
        <v>516</v>
      </c>
      <c r="AQ12" s="285" t="s">
        <v>516</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5" t="s">
        <v>517</v>
      </c>
      <c r="AL13" s="1156"/>
      <c r="AM13" s="1156"/>
      <c r="AN13" s="1157"/>
      <c r="AO13" s="284" t="s">
        <v>516</v>
      </c>
      <c r="AP13" s="284" t="s">
        <v>516</v>
      </c>
      <c r="AQ13" s="285">
        <v>4504</v>
      </c>
      <c r="AR13" s="286" t="s">
        <v>516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5" t="s">
        <v>518</v>
      </c>
      <c r="AL14" s="1156"/>
      <c r="AM14" s="1156"/>
      <c r="AN14" s="1157"/>
      <c r="AO14" s="284">
        <v>34963</v>
      </c>
      <c r="AP14" s="284">
        <v>2249</v>
      </c>
      <c r="AQ14" s="285">
        <v>2125</v>
      </c>
      <c r="AR14" s="286">
        <v>5.8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8" t="s">
        <v>519</v>
      </c>
      <c r="AL15" s="1159"/>
      <c r="AM15" s="1159"/>
      <c r="AN15" s="1160"/>
      <c r="AO15" s="284">
        <v>-100848</v>
      </c>
      <c r="AP15" s="284">
        <v>-6486</v>
      </c>
      <c r="AQ15" s="285">
        <v>-7352</v>
      </c>
      <c r="AR15" s="286">
        <v>-11.8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8" t="s">
        <v>190</v>
      </c>
      <c r="AL16" s="1159"/>
      <c r="AM16" s="1159"/>
      <c r="AN16" s="1160"/>
      <c r="AO16" s="284">
        <v>1608031</v>
      </c>
      <c r="AP16" s="284">
        <v>103417</v>
      </c>
      <c r="AQ16" s="285">
        <v>120986</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1" t="s">
        <v>524</v>
      </c>
      <c r="AL21" s="1162"/>
      <c r="AM21" s="1162"/>
      <c r="AN21" s="1163"/>
      <c r="AO21" s="297">
        <v>9.33</v>
      </c>
      <c r="AP21" s="298">
        <v>10.56</v>
      </c>
      <c r="AQ21" s="299">
        <v>-1.23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1" t="s">
        <v>525</v>
      </c>
      <c r="AL22" s="1162"/>
      <c r="AM22" s="1162"/>
      <c r="AN22" s="1163"/>
      <c r="AO22" s="302">
        <v>100.4</v>
      </c>
      <c r="AP22" s="303">
        <v>96.8</v>
      </c>
      <c r="AQ22" s="304">
        <v>3.6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2" t="s">
        <v>526</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9" t="s">
        <v>529</v>
      </c>
      <c r="AL32" s="1170"/>
      <c r="AM32" s="1170"/>
      <c r="AN32" s="1171"/>
      <c r="AO32" s="312">
        <v>285090</v>
      </c>
      <c r="AP32" s="312">
        <v>18335</v>
      </c>
      <c r="AQ32" s="313">
        <v>60627</v>
      </c>
      <c r="AR32" s="314">
        <v>-69.8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9" t="s">
        <v>530</v>
      </c>
      <c r="AL33" s="1170"/>
      <c r="AM33" s="1170"/>
      <c r="AN33" s="1171"/>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9" t="s">
        <v>531</v>
      </c>
      <c r="AL34" s="1170"/>
      <c r="AM34" s="1170"/>
      <c r="AN34" s="1171"/>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9" t="s">
        <v>532</v>
      </c>
      <c r="AL35" s="1170"/>
      <c r="AM35" s="1170"/>
      <c r="AN35" s="1171"/>
      <c r="AO35" s="312">
        <v>191955</v>
      </c>
      <c r="AP35" s="312">
        <v>12345</v>
      </c>
      <c r="AQ35" s="313">
        <v>21887</v>
      </c>
      <c r="AR35" s="314">
        <v>-43.6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9" t="s">
        <v>533</v>
      </c>
      <c r="AL36" s="1170"/>
      <c r="AM36" s="1170"/>
      <c r="AN36" s="1171"/>
      <c r="AO36" s="312">
        <v>78541</v>
      </c>
      <c r="AP36" s="312">
        <v>5051</v>
      </c>
      <c r="AQ36" s="313">
        <v>5351</v>
      </c>
      <c r="AR36" s="314">
        <v>-5.6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9" t="s">
        <v>534</v>
      </c>
      <c r="AL37" s="1170"/>
      <c r="AM37" s="1170"/>
      <c r="AN37" s="1171"/>
      <c r="AO37" s="312">
        <v>17294</v>
      </c>
      <c r="AP37" s="312">
        <v>1112</v>
      </c>
      <c r="AQ37" s="313">
        <v>569</v>
      </c>
      <c r="AR37" s="314">
        <v>95.4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2" t="s">
        <v>535</v>
      </c>
      <c r="AL38" s="1173"/>
      <c r="AM38" s="1173"/>
      <c r="AN38" s="1174"/>
      <c r="AO38" s="315">
        <v>2190</v>
      </c>
      <c r="AP38" s="315">
        <v>141</v>
      </c>
      <c r="AQ38" s="316">
        <v>12</v>
      </c>
      <c r="AR38" s="304">
        <v>1075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2" t="s">
        <v>536</v>
      </c>
      <c r="AL39" s="1173"/>
      <c r="AM39" s="1173"/>
      <c r="AN39" s="1174"/>
      <c r="AO39" s="312">
        <v>-95750</v>
      </c>
      <c r="AP39" s="312">
        <v>-6158</v>
      </c>
      <c r="AQ39" s="313">
        <v>-1532</v>
      </c>
      <c r="AR39" s="314">
        <v>302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9" t="s">
        <v>537</v>
      </c>
      <c r="AL40" s="1170"/>
      <c r="AM40" s="1170"/>
      <c r="AN40" s="1171"/>
      <c r="AO40" s="312">
        <v>-401242</v>
      </c>
      <c r="AP40" s="312">
        <v>-25805</v>
      </c>
      <c r="AQ40" s="313">
        <v>-57744</v>
      </c>
      <c r="AR40" s="314">
        <v>-55.3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5" t="s">
        <v>302</v>
      </c>
      <c r="AL41" s="1176"/>
      <c r="AM41" s="1176"/>
      <c r="AN41" s="1177"/>
      <c r="AO41" s="312">
        <v>78078</v>
      </c>
      <c r="AP41" s="312">
        <v>5021</v>
      </c>
      <c r="AQ41" s="313">
        <v>29170</v>
      </c>
      <c r="AR41" s="314">
        <v>-82.8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4" t="s">
        <v>507</v>
      </c>
      <c r="AN49" s="1166" t="s">
        <v>541</v>
      </c>
      <c r="AO49" s="1167"/>
      <c r="AP49" s="1167"/>
      <c r="AQ49" s="1167"/>
      <c r="AR49" s="116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5"/>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730659</v>
      </c>
      <c r="AN51" s="334">
        <v>46435</v>
      </c>
      <c r="AO51" s="335">
        <v>8.6999999999999993</v>
      </c>
      <c r="AP51" s="336">
        <v>98507</v>
      </c>
      <c r="AQ51" s="337">
        <v>-7.1</v>
      </c>
      <c r="AR51" s="338">
        <v>15.8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403051</v>
      </c>
      <c r="AN52" s="342">
        <v>25615</v>
      </c>
      <c r="AO52" s="343">
        <v>-20.8</v>
      </c>
      <c r="AP52" s="344">
        <v>47567</v>
      </c>
      <c r="AQ52" s="345">
        <v>-18.5</v>
      </c>
      <c r="AR52" s="346">
        <v>-2.2999999999999998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1191389</v>
      </c>
      <c r="AN53" s="334">
        <v>75938</v>
      </c>
      <c r="AO53" s="335">
        <v>63.5</v>
      </c>
      <c r="AP53" s="336">
        <v>113347</v>
      </c>
      <c r="AQ53" s="337">
        <v>15.1</v>
      </c>
      <c r="AR53" s="338">
        <v>48.4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534140</v>
      </c>
      <c r="AN54" s="342">
        <v>34046</v>
      </c>
      <c r="AO54" s="343">
        <v>32.9</v>
      </c>
      <c r="AP54" s="344">
        <v>58728</v>
      </c>
      <c r="AQ54" s="345">
        <v>23.5</v>
      </c>
      <c r="AR54" s="346">
        <v>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3157165</v>
      </c>
      <c r="AN55" s="334">
        <v>202227</v>
      </c>
      <c r="AO55" s="335">
        <v>166.3</v>
      </c>
      <c r="AP55" s="336">
        <v>120302</v>
      </c>
      <c r="AQ55" s="337">
        <v>6.1</v>
      </c>
      <c r="AR55" s="338">
        <v>160.19999999999999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1221873</v>
      </c>
      <c r="AN56" s="342">
        <v>78265</v>
      </c>
      <c r="AO56" s="343">
        <v>129.9</v>
      </c>
      <c r="AP56" s="344">
        <v>59328</v>
      </c>
      <c r="AQ56" s="345">
        <v>1</v>
      </c>
      <c r="AR56" s="346">
        <v>128.9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3350225</v>
      </c>
      <c r="AN57" s="334">
        <v>214058</v>
      </c>
      <c r="AO57" s="335">
        <v>5.9</v>
      </c>
      <c r="AP57" s="336">
        <v>85942</v>
      </c>
      <c r="AQ57" s="337">
        <v>-28.6</v>
      </c>
      <c r="AR57" s="338">
        <v>34.5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1513668</v>
      </c>
      <c r="AN58" s="342">
        <v>96714</v>
      </c>
      <c r="AO58" s="343">
        <v>23.6</v>
      </c>
      <c r="AP58" s="344">
        <v>48630</v>
      </c>
      <c r="AQ58" s="345">
        <v>-18</v>
      </c>
      <c r="AR58" s="346">
        <v>41.6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7371899</v>
      </c>
      <c r="AN59" s="334">
        <v>474108</v>
      </c>
      <c r="AO59" s="335">
        <v>121.5</v>
      </c>
      <c r="AP59" s="336">
        <v>95007</v>
      </c>
      <c r="AQ59" s="337">
        <v>10.5</v>
      </c>
      <c r="AR59" s="338">
        <v>111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860909</v>
      </c>
      <c r="AN60" s="342">
        <v>55367</v>
      </c>
      <c r="AO60" s="343">
        <v>-42.8</v>
      </c>
      <c r="AP60" s="344">
        <v>48509</v>
      </c>
      <c r="AQ60" s="345">
        <v>-0.2</v>
      </c>
      <c r="AR60" s="346">
        <v>-42.6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3160267</v>
      </c>
      <c r="AN61" s="349">
        <v>202553</v>
      </c>
      <c r="AO61" s="350">
        <v>73.2</v>
      </c>
      <c r="AP61" s="351">
        <v>102621</v>
      </c>
      <c r="AQ61" s="352">
        <v>-0.8</v>
      </c>
      <c r="AR61" s="338">
        <v>74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906728</v>
      </c>
      <c r="AN62" s="342">
        <v>58001</v>
      </c>
      <c r="AO62" s="343">
        <v>24.6</v>
      </c>
      <c r="AP62" s="344">
        <v>52552</v>
      </c>
      <c r="AQ62" s="345">
        <v>-2.4</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fktJMHQT7mHttJFVByAKs94wfZeSvCt7Gg7PHLanJSj62D6MIebVhDa45K1be1nu51t1n5S0L7ss/euf75Atw==" saltValue="lkZRgIY+iGoLNLQwXD6f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80" zoomScaleNormal="80" zoomScaleSheetLayoutView="55" workbookViewId="0">
      <selection activeCell="AE88" sqref="AE8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GpWZt1/yllyQTxkURegjo6IfcvdRGWKpaIAsnY/VugvGQjWJaXQIgPte5ckqHDiC/esONdpSqiMkwn0yxMLlFg==" saltValue="4EOQW7WBKhFcjlkMrTHrO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7" zoomScale="80" zoomScaleNormal="80" zoomScaleSheetLayoutView="55" workbookViewId="0">
      <selection activeCell="AE94" sqref="AE9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uNXYCzpNxx9mKXHhZF8LMYCOfmslpO2TCr9nTbjrcfwa4Nw1rb6qwmW5/eNeNt3WHopGP0hswkkSi2pZGV3zQQ==" saltValue="6vLLdSd/Mpx7Uq7Jud2+n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8" t="s">
        <v>3</v>
      </c>
      <c r="D47" s="1178"/>
      <c r="E47" s="1179"/>
      <c r="F47" s="11">
        <v>35.39</v>
      </c>
      <c r="G47" s="12">
        <v>32.86</v>
      </c>
      <c r="H47" s="12">
        <v>30.04</v>
      </c>
      <c r="I47" s="12">
        <v>26.95</v>
      </c>
      <c r="J47" s="13">
        <v>24.69</v>
      </c>
    </row>
    <row r="48" spans="2:10" ht="57.75" customHeight="1" x14ac:dyDescent="0.15">
      <c r="B48" s="14"/>
      <c r="C48" s="1180" t="s">
        <v>4</v>
      </c>
      <c r="D48" s="1180"/>
      <c r="E48" s="1181"/>
      <c r="F48" s="15">
        <v>7.33</v>
      </c>
      <c r="G48" s="16">
        <v>9.34</v>
      </c>
      <c r="H48" s="16">
        <v>8.35</v>
      </c>
      <c r="I48" s="16">
        <v>13.7</v>
      </c>
      <c r="J48" s="17">
        <v>11.38</v>
      </c>
    </row>
    <row r="49" spans="2:10" ht="57.75" customHeight="1" thickBot="1" x14ac:dyDescent="0.2">
      <c r="B49" s="18"/>
      <c r="C49" s="1182" t="s">
        <v>5</v>
      </c>
      <c r="D49" s="1182"/>
      <c r="E49" s="1183"/>
      <c r="F49" s="19">
        <v>5.13</v>
      </c>
      <c r="G49" s="20">
        <v>0.08</v>
      </c>
      <c r="H49" s="20" t="s">
        <v>562</v>
      </c>
      <c r="I49" s="20">
        <v>1.62</v>
      </c>
      <c r="J49" s="21" t="s">
        <v>563</v>
      </c>
    </row>
    <row r="50" spans="2:10" x14ac:dyDescent="0.15"/>
  </sheetData>
  <sheetProtection algorithmName="SHA-512" hashValue="FEISqd+HKMBlEk4tse4RBhx/n7NfBAL+AerV6nxCCZzAk0DFaZfkmRaNKP6l1hOdge85m6dkOREEkOk8EewdLA==" saltValue="v3kpEwQdEPrPqr4vaxUj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90" t="s">
        <v>564</v>
      </c>
      <c r="D34" s="1190"/>
      <c r="E34" s="1191"/>
      <c r="F34" s="32">
        <v>7.41</v>
      </c>
      <c r="G34" s="33">
        <v>9.2100000000000009</v>
      </c>
      <c r="H34" s="33">
        <v>8.24</v>
      </c>
      <c r="I34" s="33">
        <v>13.57</v>
      </c>
      <c r="J34" s="34">
        <v>11.35</v>
      </c>
      <c r="K34" s="22"/>
      <c r="L34" s="22"/>
      <c r="M34" s="22"/>
      <c r="N34" s="22"/>
      <c r="O34" s="22"/>
      <c r="P34" s="22"/>
    </row>
    <row r="35" spans="1:16" ht="39" customHeight="1" x14ac:dyDescent="0.15">
      <c r="A35" s="22"/>
      <c r="B35" s="35"/>
      <c r="C35" s="1184" t="s">
        <v>565</v>
      </c>
      <c r="D35" s="1185"/>
      <c r="E35" s="1186"/>
      <c r="F35" s="36">
        <v>1.23</v>
      </c>
      <c r="G35" s="37">
        <v>0.9</v>
      </c>
      <c r="H35" s="37">
        <v>1.35</v>
      </c>
      <c r="I35" s="37">
        <v>2.1</v>
      </c>
      <c r="J35" s="38">
        <v>1.73</v>
      </c>
      <c r="K35" s="22"/>
      <c r="L35" s="22"/>
      <c r="M35" s="22"/>
      <c r="N35" s="22"/>
      <c r="O35" s="22"/>
      <c r="P35" s="22"/>
    </row>
    <row r="36" spans="1:16" ht="39" customHeight="1" x14ac:dyDescent="0.15">
      <c r="A36" s="22"/>
      <c r="B36" s="35"/>
      <c r="C36" s="1184" t="s">
        <v>566</v>
      </c>
      <c r="D36" s="1185"/>
      <c r="E36" s="1186"/>
      <c r="F36" s="36">
        <v>0.97</v>
      </c>
      <c r="G36" s="37">
        <v>1.51</v>
      </c>
      <c r="H36" s="37">
        <v>2.71</v>
      </c>
      <c r="I36" s="37">
        <v>2.1800000000000002</v>
      </c>
      <c r="J36" s="38">
        <v>1.5</v>
      </c>
      <c r="K36" s="22"/>
      <c r="L36" s="22"/>
      <c r="M36" s="22"/>
      <c r="N36" s="22"/>
      <c r="O36" s="22"/>
      <c r="P36" s="22"/>
    </row>
    <row r="37" spans="1:16" ht="39" customHeight="1" x14ac:dyDescent="0.15">
      <c r="A37" s="22"/>
      <c r="B37" s="35"/>
      <c r="C37" s="1184" t="s">
        <v>567</v>
      </c>
      <c r="D37" s="1185"/>
      <c r="E37" s="1186"/>
      <c r="F37" s="36">
        <v>0</v>
      </c>
      <c r="G37" s="37">
        <v>0</v>
      </c>
      <c r="H37" s="37">
        <v>0.56999999999999995</v>
      </c>
      <c r="I37" s="37">
        <v>0.28999999999999998</v>
      </c>
      <c r="J37" s="38">
        <v>0.28000000000000003</v>
      </c>
      <c r="K37" s="22"/>
      <c r="L37" s="22"/>
      <c r="M37" s="22"/>
      <c r="N37" s="22"/>
      <c r="O37" s="22"/>
      <c r="P37" s="22"/>
    </row>
    <row r="38" spans="1:16" ht="39" customHeight="1" x14ac:dyDescent="0.15">
      <c r="A38" s="22"/>
      <c r="B38" s="35"/>
      <c r="C38" s="1184" t="s">
        <v>568</v>
      </c>
      <c r="D38" s="1185"/>
      <c r="E38" s="1186"/>
      <c r="F38" s="36">
        <v>0.21</v>
      </c>
      <c r="G38" s="37">
        <v>0.04</v>
      </c>
      <c r="H38" s="37">
        <v>0</v>
      </c>
      <c r="I38" s="37">
        <v>0.08</v>
      </c>
      <c r="J38" s="38">
        <v>0.12</v>
      </c>
      <c r="K38" s="22"/>
      <c r="L38" s="22"/>
      <c r="M38" s="22"/>
      <c r="N38" s="22"/>
      <c r="O38" s="22"/>
      <c r="P38" s="22"/>
    </row>
    <row r="39" spans="1:16" ht="39" customHeight="1" x14ac:dyDescent="0.15">
      <c r="A39" s="22"/>
      <c r="B39" s="35"/>
      <c r="C39" s="1184" t="s">
        <v>569</v>
      </c>
      <c r="D39" s="1185"/>
      <c r="E39" s="1186"/>
      <c r="F39" s="36">
        <v>0.09</v>
      </c>
      <c r="G39" s="37">
        <v>0.09</v>
      </c>
      <c r="H39" s="37">
        <v>0.08</v>
      </c>
      <c r="I39" s="37">
        <v>7.0000000000000007E-2</v>
      </c>
      <c r="J39" s="38">
        <v>0.11</v>
      </c>
      <c r="K39" s="22"/>
      <c r="L39" s="22"/>
      <c r="M39" s="22"/>
      <c r="N39" s="22"/>
      <c r="O39" s="22"/>
      <c r="P39" s="22"/>
    </row>
    <row r="40" spans="1:16" ht="39" customHeight="1" x14ac:dyDescent="0.15">
      <c r="A40" s="22"/>
      <c r="B40" s="35"/>
      <c r="C40" s="1184" t="s">
        <v>570</v>
      </c>
      <c r="D40" s="1185"/>
      <c r="E40" s="1186"/>
      <c r="F40" s="36">
        <v>0.16</v>
      </c>
      <c r="G40" s="37">
        <v>0.35</v>
      </c>
      <c r="H40" s="37">
        <v>0.04</v>
      </c>
      <c r="I40" s="37">
        <v>0.09</v>
      </c>
      <c r="J40" s="38">
        <v>0.06</v>
      </c>
      <c r="K40" s="22"/>
      <c r="L40" s="22"/>
      <c r="M40" s="22"/>
      <c r="N40" s="22"/>
      <c r="O40" s="22"/>
      <c r="P40" s="22"/>
    </row>
    <row r="41" spans="1:16" ht="39" customHeight="1" x14ac:dyDescent="0.15">
      <c r="A41" s="22"/>
      <c r="B41" s="35"/>
      <c r="C41" s="1184" t="s">
        <v>571</v>
      </c>
      <c r="D41" s="1185"/>
      <c r="E41" s="1186"/>
      <c r="F41" s="36">
        <v>0.09</v>
      </c>
      <c r="G41" s="37">
        <v>0.12</v>
      </c>
      <c r="H41" s="37">
        <v>0.11</v>
      </c>
      <c r="I41" s="37">
        <v>0.11</v>
      </c>
      <c r="J41" s="38">
        <v>0.02</v>
      </c>
      <c r="K41" s="22"/>
      <c r="L41" s="22"/>
      <c r="M41" s="22"/>
      <c r="N41" s="22"/>
      <c r="O41" s="22"/>
      <c r="P41" s="22"/>
    </row>
    <row r="42" spans="1:16" ht="39" customHeight="1" x14ac:dyDescent="0.15">
      <c r="A42" s="22"/>
      <c r="B42" s="39"/>
      <c r="C42" s="1184" t="s">
        <v>572</v>
      </c>
      <c r="D42" s="1185"/>
      <c r="E42" s="1186"/>
      <c r="F42" s="36" t="s">
        <v>516</v>
      </c>
      <c r="G42" s="37" t="s">
        <v>516</v>
      </c>
      <c r="H42" s="37" t="s">
        <v>516</v>
      </c>
      <c r="I42" s="37" t="s">
        <v>516</v>
      </c>
      <c r="J42" s="38" t="s">
        <v>516</v>
      </c>
      <c r="K42" s="22"/>
      <c r="L42" s="22"/>
      <c r="M42" s="22"/>
      <c r="N42" s="22"/>
      <c r="O42" s="22"/>
      <c r="P42" s="22"/>
    </row>
    <row r="43" spans="1:16" ht="39" customHeight="1" thickBot="1" x14ac:dyDescent="0.2">
      <c r="A43" s="22"/>
      <c r="B43" s="40"/>
      <c r="C43" s="1187" t="s">
        <v>573</v>
      </c>
      <c r="D43" s="1188"/>
      <c r="E43" s="1189"/>
      <c r="F43" s="41">
        <v>0</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PSviuiZsfXFGR8FfrlWIORDnRhXChHEMnaZg8GvV2GlPDRQpP6HDMDyZZffG7/sHlR8lnopxKjFnn6Vl9MJ5g==" saltValue="9ZHVsqjG83AK+S8N/B/K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G34" zoomScale="80" zoomScaleNormal="8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436</v>
      </c>
      <c r="L45" s="60">
        <v>399</v>
      </c>
      <c r="M45" s="60">
        <v>375</v>
      </c>
      <c r="N45" s="60">
        <v>327</v>
      </c>
      <c r="O45" s="61">
        <v>285</v>
      </c>
      <c r="P45" s="48"/>
      <c r="Q45" s="48"/>
      <c r="R45" s="48"/>
      <c r="S45" s="48"/>
      <c r="T45" s="48"/>
      <c r="U45" s="48"/>
    </row>
    <row r="46" spans="1:21" ht="30.75" customHeight="1" x14ac:dyDescent="0.15">
      <c r="A46" s="48"/>
      <c r="B46" s="1194"/>
      <c r="C46" s="1195"/>
      <c r="D46" s="62"/>
      <c r="E46" s="1200" t="s">
        <v>13</v>
      </c>
      <c r="F46" s="1200"/>
      <c r="G46" s="1200"/>
      <c r="H46" s="1200"/>
      <c r="I46" s="1200"/>
      <c r="J46" s="1201"/>
      <c r="K46" s="63" t="s">
        <v>516</v>
      </c>
      <c r="L46" s="64" t="s">
        <v>516</v>
      </c>
      <c r="M46" s="64" t="s">
        <v>516</v>
      </c>
      <c r="N46" s="64" t="s">
        <v>516</v>
      </c>
      <c r="O46" s="65" t="s">
        <v>516</v>
      </c>
      <c r="P46" s="48"/>
      <c r="Q46" s="48"/>
      <c r="R46" s="48"/>
      <c r="S46" s="48"/>
      <c r="T46" s="48"/>
      <c r="U46" s="48"/>
    </row>
    <row r="47" spans="1:21" ht="30.75" customHeight="1" x14ac:dyDescent="0.15">
      <c r="A47" s="48"/>
      <c r="B47" s="1194"/>
      <c r="C47" s="1195"/>
      <c r="D47" s="62"/>
      <c r="E47" s="1200" t="s">
        <v>14</v>
      </c>
      <c r="F47" s="1200"/>
      <c r="G47" s="1200"/>
      <c r="H47" s="1200"/>
      <c r="I47" s="1200"/>
      <c r="J47" s="1201"/>
      <c r="K47" s="63" t="s">
        <v>516</v>
      </c>
      <c r="L47" s="64" t="s">
        <v>516</v>
      </c>
      <c r="M47" s="64" t="s">
        <v>516</v>
      </c>
      <c r="N47" s="64" t="s">
        <v>516</v>
      </c>
      <c r="O47" s="65" t="s">
        <v>516</v>
      </c>
      <c r="P47" s="48"/>
      <c r="Q47" s="48"/>
      <c r="R47" s="48"/>
      <c r="S47" s="48"/>
      <c r="T47" s="48"/>
      <c r="U47" s="48"/>
    </row>
    <row r="48" spans="1:21" ht="30.75" customHeight="1" x14ac:dyDescent="0.15">
      <c r="A48" s="48"/>
      <c r="B48" s="1194"/>
      <c r="C48" s="1195"/>
      <c r="D48" s="62"/>
      <c r="E48" s="1200" t="s">
        <v>15</v>
      </c>
      <c r="F48" s="1200"/>
      <c r="G48" s="1200"/>
      <c r="H48" s="1200"/>
      <c r="I48" s="1200"/>
      <c r="J48" s="1201"/>
      <c r="K48" s="63">
        <v>202</v>
      </c>
      <c r="L48" s="64">
        <v>187</v>
      </c>
      <c r="M48" s="64">
        <v>183</v>
      </c>
      <c r="N48" s="64">
        <v>196</v>
      </c>
      <c r="O48" s="65">
        <v>192</v>
      </c>
      <c r="P48" s="48"/>
      <c r="Q48" s="48"/>
      <c r="R48" s="48"/>
      <c r="S48" s="48"/>
      <c r="T48" s="48"/>
      <c r="U48" s="48"/>
    </row>
    <row r="49" spans="1:21" ht="30.75" customHeight="1" x14ac:dyDescent="0.15">
      <c r="A49" s="48"/>
      <c r="B49" s="1194"/>
      <c r="C49" s="1195"/>
      <c r="D49" s="62"/>
      <c r="E49" s="1200" t="s">
        <v>16</v>
      </c>
      <c r="F49" s="1200"/>
      <c r="G49" s="1200"/>
      <c r="H49" s="1200"/>
      <c r="I49" s="1200"/>
      <c r="J49" s="1201"/>
      <c r="K49" s="63">
        <v>10</v>
      </c>
      <c r="L49" s="64">
        <v>41</v>
      </c>
      <c r="M49" s="64">
        <v>38</v>
      </c>
      <c r="N49" s="64">
        <v>70</v>
      </c>
      <c r="O49" s="65">
        <v>79</v>
      </c>
      <c r="P49" s="48"/>
      <c r="Q49" s="48"/>
      <c r="R49" s="48"/>
      <c r="S49" s="48"/>
      <c r="T49" s="48"/>
      <c r="U49" s="48"/>
    </row>
    <row r="50" spans="1:21" ht="30.75" customHeight="1" x14ac:dyDescent="0.15">
      <c r="A50" s="48"/>
      <c r="B50" s="1194"/>
      <c r="C50" s="1195"/>
      <c r="D50" s="62"/>
      <c r="E50" s="1200" t="s">
        <v>17</v>
      </c>
      <c r="F50" s="1200"/>
      <c r="G50" s="1200"/>
      <c r="H50" s="1200"/>
      <c r="I50" s="1200"/>
      <c r="J50" s="1201"/>
      <c r="K50" s="63">
        <v>3</v>
      </c>
      <c r="L50" s="64">
        <v>13</v>
      </c>
      <c r="M50" s="64">
        <v>27</v>
      </c>
      <c r="N50" s="64">
        <v>52</v>
      </c>
      <c r="O50" s="65">
        <v>17</v>
      </c>
      <c r="P50" s="48"/>
      <c r="Q50" s="48"/>
      <c r="R50" s="48"/>
      <c r="S50" s="48"/>
      <c r="T50" s="48"/>
      <c r="U50" s="48"/>
    </row>
    <row r="51" spans="1:21" ht="30.75" customHeight="1" x14ac:dyDescent="0.15">
      <c r="A51" s="48"/>
      <c r="B51" s="1196"/>
      <c r="C51" s="1197"/>
      <c r="D51" s="66"/>
      <c r="E51" s="1200" t="s">
        <v>18</v>
      </c>
      <c r="F51" s="1200"/>
      <c r="G51" s="1200"/>
      <c r="H51" s="1200"/>
      <c r="I51" s="1200"/>
      <c r="J51" s="1201"/>
      <c r="K51" s="63" t="s">
        <v>516</v>
      </c>
      <c r="L51" s="64" t="s">
        <v>516</v>
      </c>
      <c r="M51" s="64" t="s">
        <v>516</v>
      </c>
      <c r="N51" s="64" t="s">
        <v>516</v>
      </c>
      <c r="O51" s="65">
        <v>2</v>
      </c>
      <c r="P51" s="48"/>
      <c r="Q51" s="48"/>
      <c r="R51" s="48"/>
      <c r="S51" s="48"/>
      <c r="T51" s="48"/>
      <c r="U51" s="48"/>
    </row>
    <row r="52" spans="1:21" ht="30.75" customHeight="1" x14ac:dyDescent="0.15">
      <c r="A52" s="48"/>
      <c r="B52" s="1202" t="s">
        <v>19</v>
      </c>
      <c r="C52" s="1203"/>
      <c r="D52" s="66"/>
      <c r="E52" s="1200" t="s">
        <v>20</v>
      </c>
      <c r="F52" s="1200"/>
      <c r="G52" s="1200"/>
      <c r="H52" s="1200"/>
      <c r="I52" s="1200"/>
      <c r="J52" s="1201"/>
      <c r="K52" s="63">
        <v>575</v>
      </c>
      <c r="L52" s="64">
        <v>559</v>
      </c>
      <c r="M52" s="64">
        <v>550</v>
      </c>
      <c r="N52" s="64">
        <v>542</v>
      </c>
      <c r="O52" s="65">
        <v>498</v>
      </c>
      <c r="P52" s="48"/>
      <c r="Q52" s="48"/>
      <c r="R52" s="48"/>
      <c r="S52" s="48"/>
      <c r="T52" s="48"/>
      <c r="U52" s="48"/>
    </row>
    <row r="53" spans="1:21" ht="30.75" customHeight="1" thickBot="1" x14ac:dyDescent="0.2">
      <c r="A53" s="48"/>
      <c r="B53" s="1204" t="s">
        <v>21</v>
      </c>
      <c r="C53" s="1205"/>
      <c r="D53" s="67"/>
      <c r="E53" s="1206" t="s">
        <v>22</v>
      </c>
      <c r="F53" s="1206"/>
      <c r="G53" s="1206"/>
      <c r="H53" s="1206"/>
      <c r="I53" s="1206"/>
      <c r="J53" s="1207"/>
      <c r="K53" s="68">
        <v>76</v>
      </c>
      <c r="L53" s="69">
        <v>81</v>
      </c>
      <c r="M53" s="69">
        <v>73</v>
      </c>
      <c r="N53" s="69">
        <v>103</v>
      </c>
      <c r="O53" s="70">
        <v>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208" t="s">
        <v>26</v>
      </c>
      <c r="C58" s="1209"/>
      <c r="D58" s="1214" t="s">
        <v>27</v>
      </c>
      <c r="E58" s="1215"/>
      <c r="F58" s="1215"/>
      <c r="G58" s="1215"/>
      <c r="H58" s="1215"/>
      <c r="I58" s="1215"/>
      <c r="J58" s="1216"/>
      <c r="K58" s="83"/>
      <c r="L58" s="84"/>
      <c r="M58" s="84"/>
      <c r="N58" s="84"/>
      <c r="O58" s="85"/>
    </row>
    <row r="59" spans="1:21" ht="31.5" customHeight="1" x14ac:dyDescent="0.15">
      <c r="B59" s="1210"/>
      <c r="C59" s="1211"/>
      <c r="D59" s="1217" t="s">
        <v>28</v>
      </c>
      <c r="E59" s="1218"/>
      <c r="F59" s="1218"/>
      <c r="G59" s="1218"/>
      <c r="H59" s="1218"/>
      <c r="I59" s="1218"/>
      <c r="J59" s="1219"/>
      <c r="K59" s="86"/>
      <c r="L59" s="87"/>
      <c r="M59" s="87"/>
      <c r="N59" s="87"/>
      <c r="O59" s="88"/>
    </row>
    <row r="60" spans="1:21" ht="31.5" customHeight="1" thickBot="1" x14ac:dyDescent="0.2">
      <c r="B60" s="1212"/>
      <c r="C60" s="1213"/>
      <c r="D60" s="1220" t="s">
        <v>29</v>
      </c>
      <c r="E60" s="1221"/>
      <c r="F60" s="1221"/>
      <c r="G60" s="1221"/>
      <c r="H60" s="1221"/>
      <c r="I60" s="1221"/>
      <c r="J60" s="122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c7/G6lTbiOn+sMF0m7/FZTKOiwnPlar34QYtnocJpw20xjwUhIHJCceXflpsD74tC/LyoMC4p9b61KiY/ftZA==" saltValue="gr1bt6c9zkn8Q0yOPO4E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23" t="s">
        <v>32</v>
      </c>
      <c r="C41" s="1224"/>
      <c r="D41" s="105"/>
      <c r="E41" s="1229" t="s">
        <v>33</v>
      </c>
      <c r="F41" s="1229"/>
      <c r="G41" s="1229"/>
      <c r="H41" s="1230"/>
      <c r="I41" s="355">
        <v>1992</v>
      </c>
      <c r="J41" s="356">
        <v>1748</v>
      </c>
      <c r="K41" s="356">
        <v>2622</v>
      </c>
      <c r="L41" s="356">
        <v>3631</v>
      </c>
      <c r="M41" s="357">
        <v>6650</v>
      </c>
    </row>
    <row r="42" spans="2:13" ht="27.75" customHeight="1" x14ac:dyDescent="0.15">
      <c r="B42" s="1225"/>
      <c r="C42" s="1226"/>
      <c r="D42" s="106"/>
      <c r="E42" s="1231" t="s">
        <v>34</v>
      </c>
      <c r="F42" s="1231"/>
      <c r="G42" s="1231"/>
      <c r="H42" s="1232"/>
      <c r="I42" s="358">
        <v>47</v>
      </c>
      <c r="J42" s="359">
        <v>1487</v>
      </c>
      <c r="K42" s="359">
        <v>1226</v>
      </c>
      <c r="L42" s="359">
        <v>5088</v>
      </c>
      <c r="M42" s="360">
        <v>148</v>
      </c>
    </row>
    <row r="43" spans="2:13" ht="27.75" customHeight="1" x14ac:dyDescent="0.15">
      <c r="B43" s="1225"/>
      <c r="C43" s="1226"/>
      <c r="D43" s="106"/>
      <c r="E43" s="1231" t="s">
        <v>35</v>
      </c>
      <c r="F43" s="1231"/>
      <c r="G43" s="1231"/>
      <c r="H43" s="1232"/>
      <c r="I43" s="358">
        <v>2753</v>
      </c>
      <c r="J43" s="359">
        <v>2615</v>
      </c>
      <c r="K43" s="359">
        <v>2092</v>
      </c>
      <c r="L43" s="359">
        <v>1987</v>
      </c>
      <c r="M43" s="360">
        <v>1978</v>
      </c>
    </row>
    <row r="44" spans="2:13" ht="27.75" customHeight="1" x14ac:dyDescent="0.15">
      <c r="B44" s="1225"/>
      <c r="C44" s="1226"/>
      <c r="D44" s="106"/>
      <c r="E44" s="1231" t="s">
        <v>36</v>
      </c>
      <c r="F44" s="1231"/>
      <c r="G44" s="1231"/>
      <c r="H44" s="1232"/>
      <c r="I44" s="358">
        <v>480</v>
      </c>
      <c r="J44" s="359">
        <v>486</v>
      </c>
      <c r="K44" s="359">
        <v>400</v>
      </c>
      <c r="L44" s="359">
        <v>414</v>
      </c>
      <c r="M44" s="360">
        <v>357</v>
      </c>
    </row>
    <row r="45" spans="2:13" ht="27.75" customHeight="1" x14ac:dyDescent="0.15">
      <c r="B45" s="1225"/>
      <c r="C45" s="1226"/>
      <c r="D45" s="106"/>
      <c r="E45" s="1231" t="s">
        <v>37</v>
      </c>
      <c r="F45" s="1231"/>
      <c r="G45" s="1231"/>
      <c r="H45" s="1232"/>
      <c r="I45" s="358">
        <v>1187</v>
      </c>
      <c r="J45" s="359">
        <v>1154</v>
      </c>
      <c r="K45" s="359">
        <v>1150</v>
      </c>
      <c r="L45" s="359">
        <v>1139</v>
      </c>
      <c r="M45" s="360">
        <v>1108</v>
      </c>
    </row>
    <row r="46" spans="2:13" ht="27.75" customHeight="1" x14ac:dyDescent="0.15">
      <c r="B46" s="1225"/>
      <c r="C46" s="1226"/>
      <c r="D46" s="107"/>
      <c r="E46" s="1231" t="s">
        <v>38</v>
      </c>
      <c r="F46" s="1231"/>
      <c r="G46" s="1231"/>
      <c r="H46" s="1232"/>
      <c r="I46" s="358" t="s">
        <v>516</v>
      </c>
      <c r="J46" s="359" t="s">
        <v>516</v>
      </c>
      <c r="K46" s="359" t="s">
        <v>516</v>
      </c>
      <c r="L46" s="359" t="s">
        <v>516</v>
      </c>
      <c r="M46" s="360" t="s">
        <v>516</v>
      </c>
    </row>
    <row r="47" spans="2:13" ht="27.75" customHeight="1" x14ac:dyDescent="0.15">
      <c r="B47" s="1225"/>
      <c r="C47" s="1226"/>
      <c r="D47" s="108"/>
      <c r="E47" s="1233" t="s">
        <v>39</v>
      </c>
      <c r="F47" s="1234"/>
      <c r="G47" s="1234"/>
      <c r="H47" s="1235"/>
      <c r="I47" s="358" t="s">
        <v>516</v>
      </c>
      <c r="J47" s="359" t="s">
        <v>516</v>
      </c>
      <c r="K47" s="359" t="s">
        <v>516</v>
      </c>
      <c r="L47" s="359" t="s">
        <v>516</v>
      </c>
      <c r="M47" s="360" t="s">
        <v>516</v>
      </c>
    </row>
    <row r="48" spans="2:13" ht="27.75" customHeight="1" x14ac:dyDescent="0.15">
      <c r="B48" s="1225"/>
      <c r="C48" s="1226"/>
      <c r="D48" s="106"/>
      <c r="E48" s="1231" t="s">
        <v>40</v>
      </c>
      <c r="F48" s="1231"/>
      <c r="G48" s="1231"/>
      <c r="H48" s="1232"/>
      <c r="I48" s="358" t="s">
        <v>516</v>
      </c>
      <c r="J48" s="359" t="s">
        <v>516</v>
      </c>
      <c r="K48" s="359" t="s">
        <v>516</v>
      </c>
      <c r="L48" s="359" t="s">
        <v>516</v>
      </c>
      <c r="M48" s="360" t="s">
        <v>516</v>
      </c>
    </row>
    <row r="49" spans="2:13" ht="27.75" customHeight="1" x14ac:dyDescent="0.15">
      <c r="B49" s="1227"/>
      <c r="C49" s="1228"/>
      <c r="D49" s="106"/>
      <c r="E49" s="1231" t="s">
        <v>41</v>
      </c>
      <c r="F49" s="1231"/>
      <c r="G49" s="1231"/>
      <c r="H49" s="1232"/>
      <c r="I49" s="358" t="s">
        <v>516</v>
      </c>
      <c r="J49" s="359" t="s">
        <v>516</v>
      </c>
      <c r="K49" s="359" t="s">
        <v>516</v>
      </c>
      <c r="L49" s="359" t="s">
        <v>516</v>
      </c>
      <c r="M49" s="360" t="s">
        <v>516</v>
      </c>
    </row>
    <row r="50" spans="2:13" ht="27.75" customHeight="1" x14ac:dyDescent="0.15">
      <c r="B50" s="1236" t="s">
        <v>42</v>
      </c>
      <c r="C50" s="1237"/>
      <c r="D50" s="109"/>
      <c r="E50" s="1231" t="s">
        <v>43</v>
      </c>
      <c r="F50" s="1231"/>
      <c r="G50" s="1231"/>
      <c r="H50" s="1232"/>
      <c r="I50" s="358">
        <v>2366</v>
      </c>
      <c r="J50" s="359">
        <v>2017</v>
      </c>
      <c r="K50" s="359">
        <v>2928</v>
      </c>
      <c r="L50" s="359">
        <v>2802</v>
      </c>
      <c r="M50" s="360">
        <v>2433</v>
      </c>
    </row>
    <row r="51" spans="2:13" ht="27.75" customHeight="1" x14ac:dyDescent="0.15">
      <c r="B51" s="1225"/>
      <c r="C51" s="1226"/>
      <c r="D51" s="106"/>
      <c r="E51" s="1231" t="s">
        <v>44</v>
      </c>
      <c r="F51" s="1231"/>
      <c r="G51" s="1231"/>
      <c r="H51" s="1232"/>
      <c r="I51" s="358">
        <v>1491</v>
      </c>
      <c r="J51" s="359">
        <v>1624</v>
      </c>
      <c r="K51" s="359">
        <v>1602</v>
      </c>
      <c r="L51" s="359">
        <v>1568</v>
      </c>
      <c r="M51" s="360">
        <v>1639</v>
      </c>
    </row>
    <row r="52" spans="2:13" ht="27.75" customHeight="1" x14ac:dyDescent="0.15">
      <c r="B52" s="1227"/>
      <c r="C52" s="1228"/>
      <c r="D52" s="106"/>
      <c r="E52" s="1231" t="s">
        <v>45</v>
      </c>
      <c r="F52" s="1231"/>
      <c r="G52" s="1231"/>
      <c r="H52" s="1232"/>
      <c r="I52" s="358">
        <v>4206</v>
      </c>
      <c r="J52" s="359">
        <v>3978</v>
      </c>
      <c r="K52" s="359">
        <v>3924</v>
      </c>
      <c r="L52" s="359">
        <v>4318</v>
      </c>
      <c r="M52" s="360">
        <v>4332</v>
      </c>
    </row>
    <row r="53" spans="2:13" ht="27.75" customHeight="1" thickBot="1" x14ac:dyDescent="0.2">
      <c r="B53" s="1238" t="s">
        <v>46</v>
      </c>
      <c r="C53" s="1239"/>
      <c r="D53" s="110"/>
      <c r="E53" s="1240" t="s">
        <v>47</v>
      </c>
      <c r="F53" s="1240"/>
      <c r="G53" s="1240"/>
      <c r="H53" s="1241"/>
      <c r="I53" s="361">
        <v>-1603</v>
      </c>
      <c r="J53" s="362">
        <v>-130</v>
      </c>
      <c r="K53" s="362">
        <v>-963</v>
      </c>
      <c r="L53" s="362">
        <v>3569</v>
      </c>
      <c r="M53" s="363">
        <v>1838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Cjv55S3jr7JEqXbsiaMIIdIIhFXISHg4MB9iflwkVjCiGf5JifWm7Lre3nHC0EBNqtAdEjPYsGBOlxEMCHaMw==" saltValue="2B3SluQQa/5tDUHjqPWN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50" t="s">
        <v>50</v>
      </c>
      <c r="D55" s="1250"/>
      <c r="E55" s="1251"/>
      <c r="F55" s="122">
        <v>1594</v>
      </c>
      <c r="G55" s="122">
        <v>1406</v>
      </c>
      <c r="H55" s="123">
        <v>1265</v>
      </c>
    </row>
    <row r="56" spans="2:8" ht="52.5" customHeight="1" x14ac:dyDescent="0.15">
      <c r="B56" s="124"/>
      <c r="C56" s="1252" t="s">
        <v>51</v>
      </c>
      <c r="D56" s="1252"/>
      <c r="E56" s="1253"/>
      <c r="F56" s="125">
        <v>100</v>
      </c>
      <c r="G56" s="125">
        <v>100</v>
      </c>
      <c r="H56" s="126">
        <v>100</v>
      </c>
    </row>
    <row r="57" spans="2:8" ht="53.25" customHeight="1" x14ac:dyDescent="0.15">
      <c r="B57" s="124"/>
      <c r="C57" s="1254" t="s">
        <v>52</v>
      </c>
      <c r="D57" s="1254"/>
      <c r="E57" s="1255"/>
      <c r="F57" s="127">
        <v>837</v>
      </c>
      <c r="G57" s="127">
        <v>814</v>
      </c>
      <c r="H57" s="128">
        <v>681</v>
      </c>
    </row>
    <row r="58" spans="2:8" ht="45.75" customHeight="1" x14ac:dyDescent="0.15">
      <c r="B58" s="129"/>
      <c r="C58" s="1242" t="s">
        <v>580</v>
      </c>
      <c r="D58" s="1243"/>
      <c r="E58" s="1244"/>
      <c r="F58" s="130">
        <v>478</v>
      </c>
      <c r="G58" s="130">
        <v>478</v>
      </c>
      <c r="H58" s="131">
        <v>364</v>
      </c>
    </row>
    <row r="59" spans="2:8" ht="45.75" customHeight="1" x14ac:dyDescent="0.15">
      <c r="B59" s="129"/>
      <c r="C59" s="1242" t="s">
        <v>581</v>
      </c>
      <c r="D59" s="1243"/>
      <c r="E59" s="1244"/>
      <c r="F59" s="130">
        <v>213</v>
      </c>
      <c r="G59" s="130">
        <v>213</v>
      </c>
      <c r="H59" s="131">
        <v>213</v>
      </c>
    </row>
    <row r="60" spans="2:8" ht="45.75" customHeight="1" x14ac:dyDescent="0.15">
      <c r="B60" s="129"/>
      <c r="C60" s="1242" t="s">
        <v>582</v>
      </c>
      <c r="D60" s="1243"/>
      <c r="E60" s="1244"/>
      <c r="F60" s="130">
        <v>82</v>
      </c>
      <c r="G60" s="130">
        <v>72</v>
      </c>
      <c r="H60" s="131">
        <v>62</v>
      </c>
    </row>
    <row r="61" spans="2:8" ht="45.75" customHeight="1" x14ac:dyDescent="0.15">
      <c r="B61" s="129"/>
      <c r="C61" s="1242" t="s">
        <v>583</v>
      </c>
      <c r="D61" s="1243"/>
      <c r="E61" s="1244"/>
      <c r="F61" s="130">
        <v>62</v>
      </c>
      <c r="G61" s="130">
        <v>47</v>
      </c>
      <c r="H61" s="131">
        <v>35</v>
      </c>
    </row>
    <row r="62" spans="2:8" ht="45.75" customHeight="1" thickBot="1" x14ac:dyDescent="0.2">
      <c r="B62" s="132"/>
      <c r="C62" s="1245" t="s">
        <v>584</v>
      </c>
      <c r="D62" s="1246"/>
      <c r="E62" s="1247"/>
      <c r="F62" s="133">
        <v>2</v>
      </c>
      <c r="G62" s="133">
        <v>4</v>
      </c>
      <c r="H62" s="134">
        <v>7</v>
      </c>
    </row>
    <row r="63" spans="2:8" ht="52.5" customHeight="1" thickBot="1" x14ac:dyDescent="0.2">
      <c r="B63" s="135"/>
      <c r="C63" s="1248" t="s">
        <v>53</v>
      </c>
      <c r="D63" s="1248"/>
      <c r="E63" s="1249"/>
      <c r="F63" s="136">
        <v>2531</v>
      </c>
      <c r="G63" s="136">
        <v>2321</v>
      </c>
      <c r="H63" s="137">
        <v>2046</v>
      </c>
    </row>
    <row r="64" spans="2:8" x14ac:dyDescent="0.15"/>
  </sheetData>
  <sheetProtection algorithmName="SHA-512" hashValue="WtHt9+3gN8ZwuAsyIoyDiPyE1bPNhNayu7Adyiw202WcObuyx2worYicCgPSUmKkt/Gtew3mH//gjRgArbKR2A==" saltValue="eGfhDQ72n0wFH+FLXl3G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0" zoomScaleNormal="8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8" t="s">
        <v>605</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37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37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37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37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606</v>
      </c>
    </row>
    <row r="50" spans="1:109" x14ac:dyDescent="0.15">
      <c r="B50" s="372"/>
      <c r="G50" s="1262"/>
      <c r="H50" s="1262"/>
      <c r="I50" s="1262"/>
      <c r="J50" s="1262"/>
      <c r="K50" s="382"/>
      <c r="L50" s="382"/>
      <c r="M50" s="383"/>
      <c r="N50" s="383"/>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1" t="s">
        <v>557</v>
      </c>
      <c r="BQ50" s="1261"/>
      <c r="BR50" s="1261"/>
      <c r="BS50" s="1261"/>
      <c r="BT50" s="1261"/>
      <c r="BU50" s="1261"/>
      <c r="BV50" s="1261"/>
      <c r="BW50" s="1261"/>
      <c r="BX50" s="1261" t="s">
        <v>558</v>
      </c>
      <c r="BY50" s="1261"/>
      <c r="BZ50" s="1261"/>
      <c r="CA50" s="1261"/>
      <c r="CB50" s="1261"/>
      <c r="CC50" s="1261"/>
      <c r="CD50" s="1261"/>
      <c r="CE50" s="1261"/>
      <c r="CF50" s="1261" t="s">
        <v>559</v>
      </c>
      <c r="CG50" s="1261"/>
      <c r="CH50" s="1261"/>
      <c r="CI50" s="1261"/>
      <c r="CJ50" s="1261"/>
      <c r="CK50" s="1261"/>
      <c r="CL50" s="1261"/>
      <c r="CM50" s="1261"/>
      <c r="CN50" s="1261" t="s">
        <v>560</v>
      </c>
      <c r="CO50" s="1261"/>
      <c r="CP50" s="1261"/>
      <c r="CQ50" s="1261"/>
      <c r="CR50" s="1261"/>
      <c r="CS50" s="1261"/>
      <c r="CT50" s="1261"/>
      <c r="CU50" s="1261"/>
      <c r="CV50" s="1261" t="s">
        <v>561</v>
      </c>
      <c r="CW50" s="1261"/>
      <c r="CX50" s="1261"/>
      <c r="CY50" s="1261"/>
      <c r="CZ50" s="1261"/>
      <c r="DA50" s="1261"/>
      <c r="DB50" s="1261"/>
      <c r="DC50" s="1261"/>
    </row>
    <row r="51" spans="1:109" ht="13.5" customHeight="1" x14ac:dyDescent="0.15">
      <c r="B51" s="372"/>
      <c r="G51" s="1264"/>
      <c r="H51" s="1264"/>
      <c r="I51" s="1277"/>
      <c r="J51" s="1277"/>
      <c r="K51" s="1263"/>
      <c r="L51" s="1263"/>
      <c r="M51" s="1263"/>
      <c r="N51" s="1263"/>
      <c r="AM51" s="381"/>
      <c r="AN51" s="1259" t="s">
        <v>607</v>
      </c>
      <c r="AO51" s="1259"/>
      <c r="AP51" s="1259"/>
      <c r="AQ51" s="1259"/>
      <c r="AR51" s="1259"/>
      <c r="AS51" s="1259"/>
      <c r="AT51" s="1259"/>
      <c r="AU51" s="1259"/>
      <c r="AV51" s="1259"/>
      <c r="AW51" s="1259"/>
      <c r="AX51" s="1259"/>
      <c r="AY51" s="1259"/>
      <c r="AZ51" s="1259"/>
      <c r="BA51" s="1259"/>
      <c r="BB51" s="1259" t="s">
        <v>608</v>
      </c>
      <c r="BC51" s="1259"/>
      <c r="BD51" s="1259"/>
      <c r="BE51" s="1259"/>
      <c r="BF51" s="1259"/>
      <c r="BG51" s="1259"/>
      <c r="BH51" s="1259"/>
      <c r="BI51" s="1259"/>
      <c r="BJ51" s="1259"/>
      <c r="BK51" s="1259"/>
      <c r="BL51" s="1259"/>
      <c r="BM51" s="1259"/>
      <c r="BN51" s="1259"/>
      <c r="BO51" s="1259"/>
      <c r="BP51" s="1256"/>
      <c r="BQ51" s="1256"/>
      <c r="BR51" s="1256"/>
      <c r="BS51" s="1256"/>
      <c r="BT51" s="1256"/>
      <c r="BU51" s="1256"/>
      <c r="BV51" s="1256"/>
      <c r="BW51" s="1256"/>
      <c r="BX51" s="1256"/>
      <c r="BY51" s="1256"/>
      <c r="BZ51" s="1256"/>
      <c r="CA51" s="1256"/>
      <c r="CB51" s="1256"/>
      <c r="CC51" s="1256"/>
      <c r="CD51" s="1256"/>
      <c r="CE51" s="1256"/>
      <c r="CF51" s="1256"/>
      <c r="CG51" s="1256"/>
      <c r="CH51" s="1256"/>
      <c r="CI51" s="1256"/>
      <c r="CJ51" s="1256"/>
      <c r="CK51" s="1256"/>
      <c r="CL51" s="1256"/>
      <c r="CM51" s="1256"/>
      <c r="CN51" s="1256">
        <v>74.599999999999994</v>
      </c>
      <c r="CO51" s="1256"/>
      <c r="CP51" s="1256"/>
      <c r="CQ51" s="1256"/>
      <c r="CR51" s="1256"/>
      <c r="CS51" s="1256"/>
      <c r="CT51" s="1256"/>
      <c r="CU51" s="1256"/>
      <c r="CV51" s="1256">
        <v>38.9</v>
      </c>
      <c r="CW51" s="1256"/>
      <c r="CX51" s="1256"/>
      <c r="CY51" s="1256"/>
      <c r="CZ51" s="1256"/>
      <c r="DA51" s="1256"/>
      <c r="DB51" s="1256"/>
      <c r="DC51" s="1256"/>
    </row>
    <row r="52" spans="1:109" x14ac:dyDescent="0.15">
      <c r="B52" s="372"/>
      <c r="G52" s="1264"/>
      <c r="H52" s="1264"/>
      <c r="I52" s="1277"/>
      <c r="J52" s="1277"/>
      <c r="K52" s="1263"/>
      <c r="L52" s="1263"/>
      <c r="M52" s="1263"/>
      <c r="N52" s="1263"/>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380"/>
      <c r="B53" s="372"/>
      <c r="G53" s="1264"/>
      <c r="H53" s="1264"/>
      <c r="I53" s="1262"/>
      <c r="J53" s="1262"/>
      <c r="K53" s="1263"/>
      <c r="L53" s="1263"/>
      <c r="M53" s="1263"/>
      <c r="N53" s="1263"/>
      <c r="AM53" s="381"/>
      <c r="AN53" s="1259"/>
      <c r="AO53" s="1259"/>
      <c r="AP53" s="1259"/>
      <c r="AQ53" s="1259"/>
      <c r="AR53" s="1259"/>
      <c r="AS53" s="1259"/>
      <c r="AT53" s="1259"/>
      <c r="AU53" s="1259"/>
      <c r="AV53" s="1259"/>
      <c r="AW53" s="1259"/>
      <c r="AX53" s="1259"/>
      <c r="AY53" s="1259"/>
      <c r="AZ53" s="1259"/>
      <c r="BA53" s="1259"/>
      <c r="BB53" s="1259" t="s">
        <v>609</v>
      </c>
      <c r="BC53" s="1259"/>
      <c r="BD53" s="1259"/>
      <c r="BE53" s="1259"/>
      <c r="BF53" s="1259"/>
      <c r="BG53" s="1259"/>
      <c r="BH53" s="1259"/>
      <c r="BI53" s="1259"/>
      <c r="BJ53" s="1259"/>
      <c r="BK53" s="1259"/>
      <c r="BL53" s="1259"/>
      <c r="BM53" s="1259"/>
      <c r="BN53" s="1259"/>
      <c r="BO53" s="1259"/>
      <c r="BP53" s="1256">
        <v>58.5</v>
      </c>
      <c r="BQ53" s="1256"/>
      <c r="BR53" s="1256"/>
      <c r="BS53" s="1256"/>
      <c r="BT53" s="1256"/>
      <c r="BU53" s="1256"/>
      <c r="BV53" s="1256"/>
      <c r="BW53" s="1256"/>
      <c r="BX53" s="1256">
        <v>60.5</v>
      </c>
      <c r="BY53" s="1256"/>
      <c r="BZ53" s="1256"/>
      <c r="CA53" s="1256"/>
      <c r="CB53" s="1256"/>
      <c r="CC53" s="1256"/>
      <c r="CD53" s="1256"/>
      <c r="CE53" s="1256"/>
      <c r="CF53" s="1256">
        <v>62.2</v>
      </c>
      <c r="CG53" s="1256"/>
      <c r="CH53" s="1256"/>
      <c r="CI53" s="1256"/>
      <c r="CJ53" s="1256"/>
      <c r="CK53" s="1256"/>
      <c r="CL53" s="1256"/>
      <c r="CM53" s="1256"/>
      <c r="CN53" s="1256">
        <v>63.7</v>
      </c>
      <c r="CO53" s="1256"/>
      <c r="CP53" s="1256"/>
      <c r="CQ53" s="1256"/>
      <c r="CR53" s="1256"/>
      <c r="CS53" s="1256"/>
      <c r="CT53" s="1256"/>
      <c r="CU53" s="1256"/>
      <c r="CV53" s="1256">
        <v>65.599999999999994</v>
      </c>
      <c r="CW53" s="1256"/>
      <c r="CX53" s="1256"/>
      <c r="CY53" s="1256"/>
      <c r="CZ53" s="1256"/>
      <c r="DA53" s="1256"/>
      <c r="DB53" s="1256"/>
      <c r="DC53" s="1256"/>
    </row>
    <row r="54" spans="1:109" x14ac:dyDescent="0.15">
      <c r="A54" s="380"/>
      <c r="B54" s="372"/>
      <c r="G54" s="1264"/>
      <c r="H54" s="1264"/>
      <c r="I54" s="1262"/>
      <c r="J54" s="1262"/>
      <c r="K54" s="1263"/>
      <c r="L54" s="1263"/>
      <c r="M54" s="1263"/>
      <c r="N54" s="1263"/>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380"/>
      <c r="B55" s="372"/>
      <c r="G55" s="1262"/>
      <c r="H55" s="1262"/>
      <c r="I55" s="1262"/>
      <c r="J55" s="1262"/>
      <c r="K55" s="1263"/>
      <c r="L55" s="1263"/>
      <c r="M55" s="1263"/>
      <c r="N55" s="1263"/>
      <c r="AN55" s="1261" t="s">
        <v>610</v>
      </c>
      <c r="AO55" s="1261"/>
      <c r="AP55" s="1261"/>
      <c r="AQ55" s="1261"/>
      <c r="AR55" s="1261"/>
      <c r="AS55" s="1261"/>
      <c r="AT55" s="1261"/>
      <c r="AU55" s="1261"/>
      <c r="AV55" s="1261"/>
      <c r="AW55" s="1261"/>
      <c r="AX55" s="1261"/>
      <c r="AY55" s="1261"/>
      <c r="AZ55" s="1261"/>
      <c r="BA55" s="1261"/>
      <c r="BB55" s="1259" t="s">
        <v>608</v>
      </c>
      <c r="BC55" s="1259"/>
      <c r="BD55" s="1259"/>
      <c r="BE55" s="1259"/>
      <c r="BF55" s="1259"/>
      <c r="BG55" s="1259"/>
      <c r="BH55" s="1259"/>
      <c r="BI55" s="1259"/>
      <c r="BJ55" s="1259"/>
      <c r="BK55" s="1259"/>
      <c r="BL55" s="1259"/>
      <c r="BM55" s="1259"/>
      <c r="BN55" s="1259"/>
      <c r="BO55" s="1259"/>
      <c r="BP55" s="1256">
        <v>19.8</v>
      </c>
      <c r="BQ55" s="1256"/>
      <c r="BR55" s="1256"/>
      <c r="BS55" s="1256"/>
      <c r="BT55" s="1256"/>
      <c r="BU55" s="1256"/>
      <c r="BV55" s="1256"/>
      <c r="BW55" s="1256"/>
      <c r="BX55" s="1256">
        <v>20</v>
      </c>
      <c r="BY55" s="1256"/>
      <c r="BZ55" s="1256"/>
      <c r="CA55" s="1256"/>
      <c r="CB55" s="1256"/>
      <c r="CC55" s="1256"/>
      <c r="CD55" s="1256"/>
      <c r="CE55" s="1256"/>
      <c r="CF55" s="1256">
        <v>32.4</v>
      </c>
      <c r="CG55" s="1256"/>
      <c r="CH55" s="1256"/>
      <c r="CI55" s="1256"/>
      <c r="CJ55" s="1256"/>
      <c r="CK55" s="1256"/>
      <c r="CL55" s="1256"/>
      <c r="CM55" s="1256"/>
      <c r="CN55" s="1256">
        <v>8.5</v>
      </c>
      <c r="CO55" s="1256"/>
      <c r="CP55" s="1256"/>
      <c r="CQ55" s="1256"/>
      <c r="CR55" s="1256"/>
      <c r="CS55" s="1256"/>
      <c r="CT55" s="1256"/>
      <c r="CU55" s="1256"/>
      <c r="CV55" s="1256">
        <v>0</v>
      </c>
      <c r="CW55" s="1256"/>
      <c r="CX55" s="1256"/>
      <c r="CY55" s="1256"/>
      <c r="CZ55" s="1256"/>
      <c r="DA55" s="1256"/>
      <c r="DB55" s="1256"/>
      <c r="DC55" s="1256"/>
    </row>
    <row r="56" spans="1:109" x14ac:dyDescent="0.15">
      <c r="A56" s="380"/>
      <c r="B56" s="372"/>
      <c r="G56" s="1262"/>
      <c r="H56" s="1262"/>
      <c r="I56" s="1262"/>
      <c r="J56" s="1262"/>
      <c r="K56" s="1263"/>
      <c r="L56" s="1263"/>
      <c r="M56" s="1263"/>
      <c r="N56" s="1263"/>
      <c r="AN56" s="1261"/>
      <c r="AO56" s="1261"/>
      <c r="AP56" s="1261"/>
      <c r="AQ56" s="1261"/>
      <c r="AR56" s="1261"/>
      <c r="AS56" s="1261"/>
      <c r="AT56" s="1261"/>
      <c r="AU56" s="1261"/>
      <c r="AV56" s="1261"/>
      <c r="AW56" s="1261"/>
      <c r="AX56" s="1261"/>
      <c r="AY56" s="1261"/>
      <c r="AZ56" s="1261"/>
      <c r="BA56" s="1261"/>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80" customFormat="1" x14ac:dyDescent="0.15">
      <c r="B57" s="384"/>
      <c r="G57" s="1262"/>
      <c r="H57" s="1262"/>
      <c r="I57" s="1257"/>
      <c r="J57" s="1257"/>
      <c r="K57" s="1263"/>
      <c r="L57" s="1263"/>
      <c r="M57" s="1263"/>
      <c r="N57" s="1263"/>
      <c r="AM57" s="366"/>
      <c r="AN57" s="1261"/>
      <c r="AO57" s="1261"/>
      <c r="AP57" s="1261"/>
      <c r="AQ57" s="1261"/>
      <c r="AR57" s="1261"/>
      <c r="AS57" s="1261"/>
      <c r="AT57" s="1261"/>
      <c r="AU57" s="1261"/>
      <c r="AV57" s="1261"/>
      <c r="AW57" s="1261"/>
      <c r="AX57" s="1261"/>
      <c r="AY57" s="1261"/>
      <c r="AZ57" s="1261"/>
      <c r="BA57" s="1261"/>
      <c r="BB57" s="1259" t="s">
        <v>609</v>
      </c>
      <c r="BC57" s="1259"/>
      <c r="BD57" s="1259"/>
      <c r="BE57" s="1259"/>
      <c r="BF57" s="1259"/>
      <c r="BG57" s="1259"/>
      <c r="BH57" s="1259"/>
      <c r="BI57" s="1259"/>
      <c r="BJ57" s="1259"/>
      <c r="BK57" s="1259"/>
      <c r="BL57" s="1259"/>
      <c r="BM57" s="1259"/>
      <c r="BN57" s="1259"/>
      <c r="BO57" s="1259"/>
      <c r="BP57" s="1256">
        <v>59.7</v>
      </c>
      <c r="BQ57" s="1256"/>
      <c r="BR57" s="1256"/>
      <c r="BS57" s="1256"/>
      <c r="BT57" s="1256"/>
      <c r="BU57" s="1256"/>
      <c r="BV57" s="1256"/>
      <c r="BW57" s="1256"/>
      <c r="BX57" s="1256">
        <v>60.7</v>
      </c>
      <c r="BY57" s="1256"/>
      <c r="BZ57" s="1256"/>
      <c r="CA57" s="1256"/>
      <c r="CB57" s="1256"/>
      <c r="CC57" s="1256"/>
      <c r="CD57" s="1256"/>
      <c r="CE57" s="1256"/>
      <c r="CF57" s="1256">
        <v>64.2</v>
      </c>
      <c r="CG57" s="1256"/>
      <c r="CH57" s="1256"/>
      <c r="CI57" s="1256"/>
      <c r="CJ57" s="1256"/>
      <c r="CK57" s="1256"/>
      <c r="CL57" s="1256"/>
      <c r="CM57" s="1256"/>
      <c r="CN57" s="1256">
        <v>62</v>
      </c>
      <c r="CO57" s="1256"/>
      <c r="CP57" s="1256"/>
      <c r="CQ57" s="1256"/>
      <c r="CR57" s="1256"/>
      <c r="CS57" s="1256"/>
      <c r="CT57" s="1256"/>
      <c r="CU57" s="1256"/>
      <c r="CV57" s="1256">
        <v>63.1</v>
      </c>
      <c r="CW57" s="1256"/>
      <c r="CX57" s="1256"/>
      <c r="CY57" s="1256"/>
      <c r="CZ57" s="1256"/>
      <c r="DA57" s="1256"/>
      <c r="DB57" s="1256"/>
      <c r="DC57" s="1256"/>
      <c r="DD57" s="385"/>
      <c r="DE57" s="384"/>
    </row>
    <row r="58" spans="1:109" s="380" customFormat="1" x14ac:dyDescent="0.15">
      <c r="A58" s="366"/>
      <c r="B58" s="384"/>
      <c r="G58" s="1262"/>
      <c r="H58" s="1262"/>
      <c r="I58" s="1257"/>
      <c r="J58" s="1257"/>
      <c r="K58" s="1263"/>
      <c r="L58" s="1263"/>
      <c r="M58" s="1263"/>
      <c r="N58" s="1263"/>
      <c r="AM58" s="366"/>
      <c r="AN58" s="1261"/>
      <c r="AO58" s="1261"/>
      <c r="AP58" s="1261"/>
      <c r="AQ58" s="1261"/>
      <c r="AR58" s="1261"/>
      <c r="AS58" s="1261"/>
      <c r="AT58" s="1261"/>
      <c r="AU58" s="1261"/>
      <c r="AV58" s="1261"/>
      <c r="AW58" s="1261"/>
      <c r="AX58" s="1261"/>
      <c r="AY58" s="1261"/>
      <c r="AZ58" s="1261"/>
      <c r="BA58" s="1261"/>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611</v>
      </c>
    </row>
    <row r="64" spans="1:109" x14ac:dyDescent="0.15">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8" t="s">
        <v>618</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37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37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37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37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606</v>
      </c>
    </row>
    <row r="72" spans="2:107" x14ac:dyDescent="0.15">
      <c r="B72" s="372"/>
      <c r="G72" s="1262"/>
      <c r="H72" s="1262"/>
      <c r="I72" s="1262"/>
      <c r="J72" s="1262"/>
      <c r="K72" s="382"/>
      <c r="L72" s="382"/>
      <c r="M72" s="383"/>
      <c r="N72" s="383"/>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1" t="s">
        <v>557</v>
      </c>
      <c r="BQ72" s="1261"/>
      <c r="BR72" s="1261"/>
      <c r="BS72" s="1261"/>
      <c r="BT72" s="1261"/>
      <c r="BU72" s="1261"/>
      <c r="BV72" s="1261"/>
      <c r="BW72" s="1261"/>
      <c r="BX72" s="1261" t="s">
        <v>558</v>
      </c>
      <c r="BY72" s="1261"/>
      <c r="BZ72" s="1261"/>
      <c r="CA72" s="1261"/>
      <c r="CB72" s="1261"/>
      <c r="CC72" s="1261"/>
      <c r="CD72" s="1261"/>
      <c r="CE72" s="1261"/>
      <c r="CF72" s="1261" t="s">
        <v>559</v>
      </c>
      <c r="CG72" s="1261"/>
      <c r="CH72" s="1261"/>
      <c r="CI72" s="1261"/>
      <c r="CJ72" s="1261"/>
      <c r="CK72" s="1261"/>
      <c r="CL72" s="1261"/>
      <c r="CM72" s="1261"/>
      <c r="CN72" s="1261" t="s">
        <v>560</v>
      </c>
      <c r="CO72" s="1261"/>
      <c r="CP72" s="1261"/>
      <c r="CQ72" s="1261"/>
      <c r="CR72" s="1261"/>
      <c r="CS72" s="1261"/>
      <c r="CT72" s="1261"/>
      <c r="CU72" s="1261"/>
      <c r="CV72" s="1261" t="s">
        <v>561</v>
      </c>
      <c r="CW72" s="1261"/>
      <c r="CX72" s="1261"/>
      <c r="CY72" s="1261"/>
      <c r="CZ72" s="1261"/>
      <c r="DA72" s="1261"/>
      <c r="DB72" s="1261"/>
      <c r="DC72" s="1261"/>
    </row>
    <row r="73" spans="2:107" x14ac:dyDescent="0.15">
      <c r="B73" s="372"/>
      <c r="G73" s="1264"/>
      <c r="H73" s="1264"/>
      <c r="I73" s="1264"/>
      <c r="J73" s="1264"/>
      <c r="K73" s="1260"/>
      <c r="L73" s="1260"/>
      <c r="M73" s="1260"/>
      <c r="N73" s="1260"/>
      <c r="AM73" s="381"/>
      <c r="AN73" s="1259" t="s">
        <v>607</v>
      </c>
      <c r="AO73" s="1259"/>
      <c r="AP73" s="1259"/>
      <c r="AQ73" s="1259"/>
      <c r="AR73" s="1259"/>
      <c r="AS73" s="1259"/>
      <c r="AT73" s="1259"/>
      <c r="AU73" s="1259"/>
      <c r="AV73" s="1259"/>
      <c r="AW73" s="1259"/>
      <c r="AX73" s="1259"/>
      <c r="AY73" s="1259"/>
      <c r="AZ73" s="1259"/>
      <c r="BA73" s="1259"/>
      <c r="BB73" s="1259" t="s">
        <v>612</v>
      </c>
      <c r="BC73" s="1259"/>
      <c r="BD73" s="1259"/>
      <c r="BE73" s="1259"/>
      <c r="BF73" s="1259"/>
      <c r="BG73" s="1259"/>
      <c r="BH73" s="1259"/>
      <c r="BI73" s="1259"/>
      <c r="BJ73" s="1259"/>
      <c r="BK73" s="1259"/>
      <c r="BL73" s="1259"/>
      <c r="BM73" s="1259"/>
      <c r="BN73" s="1259"/>
      <c r="BO73" s="1259"/>
      <c r="BP73" s="1256"/>
      <c r="BQ73" s="1256"/>
      <c r="BR73" s="1256"/>
      <c r="BS73" s="1256"/>
      <c r="BT73" s="1256"/>
      <c r="BU73" s="1256"/>
      <c r="BV73" s="1256"/>
      <c r="BW73" s="1256"/>
      <c r="BX73" s="1256"/>
      <c r="BY73" s="1256"/>
      <c r="BZ73" s="1256"/>
      <c r="CA73" s="1256"/>
      <c r="CB73" s="1256"/>
      <c r="CC73" s="1256"/>
      <c r="CD73" s="1256"/>
      <c r="CE73" s="1256"/>
      <c r="CF73" s="1256"/>
      <c r="CG73" s="1256"/>
      <c r="CH73" s="1256"/>
      <c r="CI73" s="1256"/>
      <c r="CJ73" s="1256"/>
      <c r="CK73" s="1256"/>
      <c r="CL73" s="1256"/>
      <c r="CM73" s="1256"/>
      <c r="CN73" s="1256">
        <v>74.599999999999994</v>
      </c>
      <c r="CO73" s="1256"/>
      <c r="CP73" s="1256"/>
      <c r="CQ73" s="1256"/>
      <c r="CR73" s="1256"/>
      <c r="CS73" s="1256"/>
      <c r="CT73" s="1256"/>
      <c r="CU73" s="1256"/>
      <c r="CV73" s="1256">
        <v>38.9</v>
      </c>
      <c r="CW73" s="1256"/>
      <c r="CX73" s="1256"/>
      <c r="CY73" s="1256"/>
      <c r="CZ73" s="1256"/>
      <c r="DA73" s="1256"/>
      <c r="DB73" s="1256"/>
      <c r="DC73" s="1256"/>
    </row>
    <row r="74" spans="2:107" x14ac:dyDescent="0.15">
      <c r="B74" s="372"/>
      <c r="G74" s="1264"/>
      <c r="H74" s="1264"/>
      <c r="I74" s="1264"/>
      <c r="J74" s="1264"/>
      <c r="K74" s="1260"/>
      <c r="L74" s="1260"/>
      <c r="M74" s="1260"/>
      <c r="N74" s="1260"/>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372"/>
      <c r="G75" s="1264"/>
      <c r="H75" s="1264"/>
      <c r="I75" s="1262"/>
      <c r="J75" s="1262"/>
      <c r="K75" s="1263"/>
      <c r="L75" s="1263"/>
      <c r="M75" s="1263"/>
      <c r="N75" s="1263"/>
      <c r="AM75" s="381"/>
      <c r="AN75" s="1259"/>
      <c r="AO75" s="1259"/>
      <c r="AP75" s="1259"/>
      <c r="AQ75" s="1259"/>
      <c r="AR75" s="1259"/>
      <c r="AS75" s="1259"/>
      <c r="AT75" s="1259"/>
      <c r="AU75" s="1259"/>
      <c r="AV75" s="1259"/>
      <c r="AW75" s="1259"/>
      <c r="AX75" s="1259"/>
      <c r="AY75" s="1259"/>
      <c r="AZ75" s="1259"/>
      <c r="BA75" s="1259"/>
      <c r="BB75" s="1259" t="s">
        <v>613</v>
      </c>
      <c r="BC75" s="1259"/>
      <c r="BD75" s="1259"/>
      <c r="BE75" s="1259"/>
      <c r="BF75" s="1259"/>
      <c r="BG75" s="1259"/>
      <c r="BH75" s="1259"/>
      <c r="BI75" s="1259"/>
      <c r="BJ75" s="1259"/>
      <c r="BK75" s="1259"/>
      <c r="BL75" s="1259"/>
      <c r="BM75" s="1259"/>
      <c r="BN75" s="1259"/>
      <c r="BO75" s="1259"/>
      <c r="BP75" s="1256">
        <v>2.2000000000000002</v>
      </c>
      <c r="BQ75" s="1256"/>
      <c r="BR75" s="1256"/>
      <c r="BS75" s="1256"/>
      <c r="BT75" s="1256"/>
      <c r="BU75" s="1256"/>
      <c r="BV75" s="1256"/>
      <c r="BW75" s="1256"/>
      <c r="BX75" s="1256">
        <v>2.1</v>
      </c>
      <c r="BY75" s="1256"/>
      <c r="BZ75" s="1256"/>
      <c r="CA75" s="1256"/>
      <c r="CB75" s="1256"/>
      <c r="CC75" s="1256"/>
      <c r="CD75" s="1256"/>
      <c r="CE75" s="1256"/>
      <c r="CF75" s="1256">
        <v>1.8</v>
      </c>
      <c r="CG75" s="1256"/>
      <c r="CH75" s="1256"/>
      <c r="CI75" s="1256"/>
      <c r="CJ75" s="1256"/>
      <c r="CK75" s="1256"/>
      <c r="CL75" s="1256"/>
      <c r="CM75" s="1256"/>
      <c r="CN75" s="1256">
        <v>1.8</v>
      </c>
      <c r="CO75" s="1256"/>
      <c r="CP75" s="1256"/>
      <c r="CQ75" s="1256"/>
      <c r="CR75" s="1256"/>
      <c r="CS75" s="1256"/>
      <c r="CT75" s="1256"/>
      <c r="CU75" s="1256"/>
      <c r="CV75" s="1256">
        <v>1.7</v>
      </c>
      <c r="CW75" s="1256"/>
      <c r="CX75" s="1256"/>
      <c r="CY75" s="1256"/>
      <c r="CZ75" s="1256"/>
      <c r="DA75" s="1256"/>
      <c r="DB75" s="1256"/>
      <c r="DC75" s="1256"/>
    </row>
    <row r="76" spans="2:107" x14ac:dyDescent="0.15">
      <c r="B76" s="372"/>
      <c r="G76" s="1264"/>
      <c r="H76" s="1264"/>
      <c r="I76" s="1262"/>
      <c r="J76" s="1262"/>
      <c r="K76" s="1263"/>
      <c r="L76" s="1263"/>
      <c r="M76" s="1263"/>
      <c r="N76" s="1263"/>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372"/>
      <c r="G77" s="1262"/>
      <c r="H77" s="1262"/>
      <c r="I77" s="1262"/>
      <c r="J77" s="1262"/>
      <c r="K77" s="1260"/>
      <c r="L77" s="1260"/>
      <c r="M77" s="1260"/>
      <c r="N77" s="1260"/>
      <c r="AN77" s="1261" t="s">
        <v>614</v>
      </c>
      <c r="AO77" s="1261"/>
      <c r="AP77" s="1261"/>
      <c r="AQ77" s="1261"/>
      <c r="AR77" s="1261"/>
      <c r="AS77" s="1261"/>
      <c r="AT77" s="1261"/>
      <c r="AU77" s="1261"/>
      <c r="AV77" s="1261"/>
      <c r="AW77" s="1261"/>
      <c r="AX77" s="1261"/>
      <c r="AY77" s="1261"/>
      <c r="AZ77" s="1261"/>
      <c r="BA77" s="1261"/>
      <c r="BB77" s="1259" t="s">
        <v>612</v>
      </c>
      <c r="BC77" s="1259"/>
      <c r="BD77" s="1259"/>
      <c r="BE77" s="1259"/>
      <c r="BF77" s="1259"/>
      <c r="BG77" s="1259"/>
      <c r="BH77" s="1259"/>
      <c r="BI77" s="1259"/>
      <c r="BJ77" s="1259"/>
      <c r="BK77" s="1259"/>
      <c r="BL77" s="1259"/>
      <c r="BM77" s="1259"/>
      <c r="BN77" s="1259"/>
      <c r="BO77" s="1259"/>
      <c r="BP77" s="1256">
        <v>19.8</v>
      </c>
      <c r="BQ77" s="1256"/>
      <c r="BR77" s="1256"/>
      <c r="BS77" s="1256"/>
      <c r="BT77" s="1256"/>
      <c r="BU77" s="1256"/>
      <c r="BV77" s="1256"/>
      <c r="BW77" s="1256"/>
      <c r="BX77" s="1256">
        <v>20</v>
      </c>
      <c r="BY77" s="1256"/>
      <c r="BZ77" s="1256"/>
      <c r="CA77" s="1256"/>
      <c r="CB77" s="1256"/>
      <c r="CC77" s="1256"/>
      <c r="CD77" s="1256"/>
      <c r="CE77" s="1256"/>
      <c r="CF77" s="1256">
        <v>32.4</v>
      </c>
      <c r="CG77" s="1256"/>
      <c r="CH77" s="1256"/>
      <c r="CI77" s="1256"/>
      <c r="CJ77" s="1256"/>
      <c r="CK77" s="1256"/>
      <c r="CL77" s="1256"/>
      <c r="CM77" s="1256"/>
      <c r="CN77" s="1256">
        <v>8.5</v>
      </c>
      <c r="CO77" s="1256"/>
      <c r="CP77" s="1256"/>
      <c r="CQ77" s="1256"/>
      <c r="CR77" s="1256"/>
      <c r="CS77" s="1256"/>
      <c r="CT77" s="1256"/>
      <c r="CU77" s="1256"/>
      <c r="CV77" s="1256">
        <v>0</v>
      </c>
      <c r="CW77" s="1256"/>
      <c r="CX77" s="1256"/>
      <c r="CY77" s="1256"/>
      <c r="CZ77" s="1256"/>
      <c r="DA77" s="1256"/>
      <c r="DB77" s="1256"/>
      <c r="DC77" s="1256"/>
    </row>
    <row r="78" spans="2:107" x14ac:dyDescent="0.15">
      <c r="B78" s="372"/>
      <c r="G78" s="1262"/>
      <c r="H78" s="1262"/>
      <c r="I78" s="1262"/>
      <c r="J78" s="1262"/>
      <c r="K78" s="1260"/>
      <c r="L78" s="1260"/>
      <c r="M78" s="1260"/>
      <c r="N78" s="1260"/>
      <c r="AN78" s="1261"/>
      <c r="AO78" s="1261"/>
      <c r="AP78" s="1261"/>
      <c r="AQ78" s="1261"/>
      <c r="AR78" s="1261"/>
      <c r="AS78" s="1261"/>
      <c r="AT78" s="1261"/>
      <c r="AU78" s="1261"/>
      <c r="AV78" s="1261"/>
      <c r="AW78" s="1261"/>
      <c r="AX78" s="1261"/>
      <c r="AY78" s="1261"/>
      <c r="AZ78" s="1261"/>
      <c r="BA78" s="1261"/>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372"/>
      <c r="G79" s="1262"/>
      <c r="H79" s="1262"/>
      <c r="I79" s="1257"/>
      <c r="J79" s="1257"/>
      <c r="K79" s="1258"/>
      <c r="L79" s="1258"/>
      <c r="M79" s="1258"/>
      <c r="N79" s="1258"/>
      <c r="AN79" s="1261"/>
      <c r="AO79" s="1261"/>
      <c r="AP79" s="1261"/>
      <c r="AQ79" s="1261"/>
      <c r="AR79" s="1261"/>
      <c r="AS79" s="1261"/>
      <c r="AT79" s="1261"/>
      <c r="AU79" s="1261"/>
      <c r="AV79" s="1261"/>
      <c r="AW79" s="1261"/>
      <c r="AX79" s="1261"/>
      <c r="AY79" s="1261"/>
      <c r="AZ79" s="1261"/>
      <c r="BA79" s="1261"/>
      <c r="BB79" s="1259" t="s">
        <v>615</v>
      </c>
      <c r="BC79" s="1259"/>
      <c r="BD79" s="1259"/>
      <c r="BE79" s="1259"/>
      <c r="BF79" s="1259"/>
      <c r="BG79" s="1259"/>
      <c r="BH79" s="1259"/>
      <c r="BI79" s="1259"/>
      <c r="BJ79" s="1259"/>
      <c r="BK79" s="1259"/>
      <c r="BL79" s="1259"/>
      <c r="BM79" s="1259"/>
      <c r="BN79" s="1259"/>
      <c r="BO79" s="1259"/>
      <c r="BP79" s="1256">
        <v>8.8000000000000007</v>
      </c>
      <c r="BQ79" s="1256"/>
      <c r="BR79" s="1256"/>
      <c r="BS79" s="1256"/>
      <c r="BT79" s="1256"/>
      <c r="BU79" s="1256"/>
      <c r="BV79" s="1256"/>
      <c r="BW79" s="1256"/>
      <c r="BX79" s="1256">
        <v>8.9</v>
      </c>
      <c r="BY79" s="1256"/>
      <c r="BZ79" s="1256"/>
      <c r="CA79" s="1256"/>
      <c r="CB79" s="1256"/>
      <c r="CC79" s="1256"/>
      <c r="CD79" s="1256"/>
      <c r="CE79" s="1256"/>
      <c r="CF79" s="1256">
        <v>9.5</v>
      </c>
      <c r="CG79" s="1256"/>
      <c r="CH79" s="1256"/>
      <c r="CI79" s="1256"/>
      <c r="CJ79" s="1256"/>
      <c r="CK79" s="1256"/>
      <c r="CL79" s="1256"/>
      <c r="CM79" s="1256"/>
      <c r="CN79" s="1256">
        <v>8.1999999999999993</v>
      </c>
      <c r="CO79" s="1256"/>
      <c r="CP79" s="1256"/>
      <c r="CQ79" s="1256"/>
      <c r="CR79" s="1256"/>
      <c r="CS79" s="1256"/>
      <c r="CT79" s="1256"/>
      <c r="CU79" s="1256"/>
      <c r="CV79" s="1256">
        <v>8.4</v>
      </c>
      <c r="CW79" s="1256"/>
      <c r="CX79" s="1256"/>
      <c r="CY79" s="1256"/>
      <c r="CZ79" s="1256"/>
      <c r="DA79" s="1256"/>
      <c r="DB79" s="1256"/>
      <c r="DC79" s="1256"/>
    </row>
    <row r="80" spans="2:107" x14ac:dyDescent="0.15">
      <c r="B80" s="372"/>
      <c r="G80" s="1262"/>
      <c r="H80" s="1262"/>
      <c r="I80" s="1257"/>
      <c r="J80" s="1257"/>
      <c r="K80" s="1258"/>
      <c r="L80" s="1258"/>
      <c r="M80" s="1258"/>
      <c r="N80" s="1258"/>
      <c r="AN80" s="1261"/>
      <c r="AO80" s="1261"/>
      <c r="AP80" s="1261"/>
      <c r="AQ80" s="1261"/>
      <c r="AR80" s="1261"/>
      <c r="AS80" s="1261"/>
      <c r="AT80" s="1261"/>
      <c r="AU80" s="1261"/>
      <c r="AV80" s="1261"/>
      <c r="AW80" s="1261"/>
      <c r="AX80" s="1261"/>
      <c r="AY80" s="1261"/>
      <c r="AZ80" s="1261"/>
      <c r="BA80" s="1261"/>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tJcdiUr831HfQ2yugG3LekWnR6/IGKsGcAEM9OMSYJEPGSpKLB+0tFEnQKoseczmJzaxg+EDUMF422OWlPcY9w==" saltValue="yEHWazj7lQUkQ/M/qtv1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616</v>
      </c>
    </row>
  </sheetData>
  <sheetProtection algorithmName="SHA-512" hashValue="UimyeLObFq079qj23Z8TCK0/janjIPJ5ttgXoHCJa9iREdd2BipYQfTqcGLbo0oZ1RAEYcbQa9gRZ713EzWIyw==" saltValue="JWPPNE8r5xfxAOlmc1DWy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617</v>
      </c>
    </row>
  </sheetData>
  <sheetProtection algorithmName="SHA-512" hashValue="dOPbh2p7+/8POAuLlDsUDakxpXwFQJgACHkRK2FXO/+afzkv0WwTJ/5uOYYUE7RL3EZQ2jsoJB8AjrhCr8TAqA==" saltValue="VMV7yi9QPkfCs+lNYtbm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46435</v>
      </c>
      <c r="E3" s="156"/>
      <c r="F3" s="157">
        <v>98507</v>
      </c>
      <c r="G3" s="158"/>
      <c r="H3" s="159"/>
    </row>
    <row r="4" spans="1:8" x14ac:dyDescent="0.15">
      <c r="A4" s="160"/>
      <c r="B4" s="161"/>
      <c r="C4" s="162"/>
      <c r="D4" s="163">
        <v>25615</v>
      </c>
      <c r="E4" s="164"/>
      <c r="F4" s="165">
        <v>47567</v>
      </c>
      <c r="G4" s="166"/>
      <c r="H4" s="167"/>
    </row>
    <row r="5" spans="1:8" x14ac:dyDescent="0.15">
      <c r="A5" s="148" t="s">
        <v>549</v>
      </c>
      <c r="B5" s="153"/>
      <c r="C5" s="154"/>
      <c r="D5" s="155">
        <v>75938</v>
      </c>
      <c r="E5" s="156"/>
      <c r="F5" s="157">
        <v>113347</v>
      </c>
      <c r="G5" s="158"/>
      <c r="H5" s="159"/>
    </row>
    <row r="6" spans="1:8" x14ac:dyDescent="0.15">
      <c r="A6" s="160"/>
      <c r="B6" s="161"/>
      <c r="C6" s="162"/>
      <c r="D6" s="163">
        <v>34046</v>
      </c>
      <c r="E6" s="164"/>
      <c r="F6" s="165">
        <v>58728</v>
      </c>
      <c r="G6" s="166"/>
      <c r="H6" s="167"/>
    </row>
    <row r="7" spans="1:8" x14ac:dyDescent="0.15">
      <c r="A7" s="148" t="s">
        <v>550</v>
      </c>
      <c r="B7" s="153"/>
      <c r="C7" s="154"/>
      <c r="D7" s="155">
        <v>202227</v>
      </c>
      <c r="E7" s="156"/>
      <c r="F7" s="157">
        <v>120302</v>
      </c>
      <c r="G7" s="158"/>
      <c r="H7" s="159"/>
    </row>
    <row r="8" spans="1:8" x14ac:dyDescent="0.15">
      <c r="A8" s="160"/>
      <c r="B8" s="161"/>
      <c r="C8" s="162"/>
      <c r="D8" s="163">
        <v>78265</v>
      </c>
      <c r="E8" s="164"/>
      <c r="F8" s="165">
        <v>59328</v>
      </c>
      <c r="G8" s="166"/>
      <c r="H8" s="167"/>
    </row>
    <row r="9" spans="1:8" x14ac:dyDescent="0.15">
      <c r="A9" s="148" t="s">
        <v>551</v>
      </c>
      <c r="B9" s="153"/>
      <c r="C9" s="154"/>
      <c r="D9" s="155">
        <v>214058</v>
      </c>
      <c r="E9" s="156"/>
      <c r="F9" s="157">
        <v>85942</v>
      </c>
      <c r="G9" s="158"/>
      <c r="H9" s="159"/>
    </row>
    <row r="10" spans="1:8" x14ac:dyDescent="0.15">
      <c r="A10" s="160"/>
      <c r="B10" s="161"/>
      <c r="C10" s="162"/>
      <c r="D10" s="163">
        <v>96714</v>
      </c>
      <c r="E10" s="164"/>
      <c r="F10" s="165">
        <v>48630</v>
      </c>
      <c r="G10" s="166"/>
      <c r="H10" s="167"/>
    </row>
    <row r="11" spans="1:8" x14ac:dyDescent="0.15">
      <c r="A11" s="148" t="s">
        <v>552</v>
      </c>
      <c r="B11" s="153"/>
      <c r="C11" s="154"/>
      <c r="D11" s="155">
        <v>474108</v>
      </c>
      <c r="E11" s="156"/>
      <c r="F11" s="157">
        <v>95007</v>
      </c>
      <c r="G11" s="158"/>
      <c r="H11" s="159"/>
    </row>
    <row r="12" spans="1:8" x14ac:dyDescent="0.15">
      <c r="A12" s="160"/>
      <c r="B12" s="161"/>
      <c r="C12" s="168"/>
      <c r="D12" s="163">
        <v>55367</v>
      </c>
      <c r="E12" s="164"/>
      <c r="F12" s="165">
        <v>48509</v>
      </c>
      <c r="G12" s="166"/>
      <c r="H12" s="167"/>
    </row>
    <row r="13" spans="1:8" x14ac:dyDescent="0.15">
      <c r="A13" s="148"/>
      <c r="B13" s="153"/>
      <c r="C13" s="169"/>
      <c r="D13" s="170">
        <v>202553</v>
      </c>
      <c r="E13" s="171"/>
      <c r="F13" s="172">
        <v>102621</v>
      </c>
      <c r="G13" s="173"/>
      <c r="H13" s="159"/>
    </row>
    <row r="14" spans="1:8" x14ac:dyDescent="0.15">
      <c r="A14" s="160"/>
      <c r="B14" s="161"/>
      <c r="C14" s="162"/>
      <c r="D14" s="163">
        <v>58001</v>
      </c>
      <c r="E14" s="164"/>
      <c r="F14" s="165">
        <v>52552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7.33</v>
      </c>
      <c r="C19" s="174">
        <f>ROUND(VALUE(SUBSTITUTE(実質収支比率等に係る経年分析!G$48,"▲","-")),2)</f>
        <v>9.34</v>
      </c>
      <c r="D19" s="174">
        <f>ROUND(VALUE(SUBSTITUTE(実質収支比率等に係る経年分析!H$48,"▲","-")),2)</f>
        <v>8.35</v>
      </c>
      <c r="E19" s="174">
        <f>ROUND(VALUE(SUBSTITUTE(実質収支比率等に係る経年分析!I$48,"▲","-")),2)</f>
        <v>13.7</v>
      </c>
      <c r="F19" s="174">
        <f>ROUND(VALUE(SUBSTITUTE(実質収支比率等に係る経年分析!J$48,"▲","-")),2)</f>
        <v>11.38</v>
      </c>
    </row>
    <row r="20" spans="1:11" x14ac:dyDescent="0.15">
      <c r="A20" s="174" t="s">
        <v>57</v>
      </c>
      <c r="B20" s="174">
        <f>ROUND(VALUE(SUBSTITUTE(実質収支比率等に係る経年分析!F$47,"▲","-")),2)</f>
        <v>35.39</v>
      </c>
      <c r="C20" s="174">
        <f>ROUND(VALUE(SUBSTITUTE(実質収支比率等に係る経年分析!G$47,"▲","-")),2)</f>
        <v>32.86</v>
      </c>
      <c r="D20" s="174">
        <f>ROUND(VALUE(SUBSTITUTE(実質収支比率等に係る経年分析!H$47,"▲","-")),2)</f>
        <v>30.04</v>
      </c>
      <c r="E20" s="174">
        <f>ROUND(VALUE(SUBSTITUTE(実質収支比率等に係る経年分析!I$47,"▲","-")),2)</f>
        <v>26.95</v>
      </c>
      <c r="F20" s="174">
        <f>ROUND(VALUE(SUBSTITUTE(実質収支比率等に係る経年分析!J$47,"▲","-")),2)</f>
        <v>24.69</v>
      </c>
    </row>
    <row r="21" spans="1:11" x14ac:dyDescent="0.15">
      <c r="A21" s="174" t="s">
        <v>58</v>
      </c>
      <c r="B21" s="174">
        <f>IF(ISNUMBER(VALUE(SUBSTITUTE(実質収支比率等に係る経年分析!F$49,"▲","-"))),ROUND(VALUE(SUBSTITUTE(実質収支比率等に係る経年分析!F$49,"▲","-")),2),NA())</f>
        <v>5.13</v>
      </c>
      <c r="C21" s="174">
        <f>IF(ISNUMBER(VALUE(SUBSTITUTE(実質収支比率等に係る経年分析!G$49,"▲","-"))),ROUND(VALUE(SUBSTITUTE(実質収支比率等に係る経年分析!G$49,"▲","-")),2),NA())</f>
        <v>0.08</v>
      </c>
      <c r="D21" s="174">
        <f>IF(ISNUMBER(VALUE(SUBSTITUTE(実質収支比率等に係る経年分析!H$49,"▲","-"))),ROUND(VALUE(SUBSTITUTE(実質収支比率等に係る経年分析!H$49,"▲","-")),2),NA())</f>
        <v>-2.23</v>
      </c>
      <c r="E21" s="174">
        <f>IF(ISNUMBER(VALUE(SUBSTITUTE(実質収支比率等に係る経年分析!I$49,"▲","-"))),ROUND(VALUE(SUBSTITUTE(実質収支比率等に係る経年分析!I$49,"▲","-")),2),NA())</f>
        <v>1.62</v>
      </c>
      <c r="F21" s="174">
        <f>IF(ISNUMBER(VALUE(SUBSTITUTE(実質収支比率等に係る経年分析!J$49,"▲","-"))),ROUND(VALUE(SUBSTITUTE(実質収支比率等に係る経年分析!J$49,"▲","-")),2),NA())</f>
        <v>-5.33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芳賀工業団地排水処理センター特別会計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芳賀町公共下水道事業特別会計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芳賀町後期高齢者医療特別会計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芳賀町農業集落排水事業特別会計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芳賀町宅地造成事業特別会計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15">
      <c r="A34" s="175" t="str">
        <f>IF(連結実質赤字比率に係る赤字・黒字の構成分析!C$36="",NA(),連結実質赤字比率に係る赤字・黒字の構成分析!C$36)</f>
        <v>芳賀町介護保険特別会計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2.1800000000000002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v>
      </c>
    </row>
    <row r="35" spans="1:16" x14ac:dyDescent="0.15">
      <c r="A35" s="175" t="str">
        <f>IF(連結実質赤字比率に係る赤字・黒字の構成分析!C$35="",NA(),連結実質赤字比率に係る赤字・黒字の構成分析!C$35)</f>
        <v>芳賀町国民健康保険特別会計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9.2100000000000009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575</v>
      </c>
      <c r="E42" s="176"/>
      <c r="F42" s="176"/>
      <c r="G42" s="176">
        <f>'実質公債費比率（分子）の構造'!L$52</f>
        <v>559</v>
      </c>
      <c r="H42" s="176"/>
      <c r="I42" s="176"/>
      <c r="J42" s="176">
        <f>'実質公債費比率（分子）の構造'!M$52</f>
        <v>550</v>
      </c>
      <c r="K42" s="176"/>
      <c r="L42" s="176"/>
      <c r="M42" s="176">
        <f>'実質公債費比率（分子）の構造'!N$52</f>
        <v>542</v>
      </c>
      <c r="N42" s="176"/>
      <c r="O42" s="176"/>
      <c r="P42" s="176">
        <f>'実質公債費比率（分子）の構造'!O$52</f>
        <v>498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2</v>
      </c>
      <c r="O43" s="176"/>
      <c r="P43" s="176"/>
    </row>
    <row r="44" spans="1:16" x14ac:dyDescent="0.15">
      <c r="A44" s="176" t="s">
        <v>67</v>
      </c>
      <c r="B44" s="176">
        <f>'実質公債費比率（分子）の構造'!K$50</f>
        <v>3</v>
      </c>
      <c r="C44" s="176"/>
      <c r="D44" s="176"/>
      <c r="E44" s="176">
        <f>'実質公債費比率（分子）の構造'!L$50</f>
        <v>13</v>
      </c>
      <c r="F44" s="176"/>
      <c r="G44" s="176"/>
      <c r="H44" s="176">
        <f>'実質公債費比率（分子）の構造'!M$50</f>
        <v>27</v>
      </c>
      <c r="I44" s="176"/>
      <c r="J44" s="176"/>
      <c r="K44" s="176">
        <f>'実質公債費比率（分子）の構造'!N$50</f>
        <v>52</v>
      </c>
      <c r="L44" s="176"/>
      <c r="M44" s="176"/>
      <c r="N44" s="176">
        <f>'実質公債費比率（分子）の構造'!O$50</f>
        <v>17</v>
      </c>
      <c r="O44" s="176"/>
      <c r="P44" s="176"/>
    </row>
    <row r="45" spans="1:16" x14ac:dyDescent="0.15">
      <c r="A45" s="176" t="s">
        <v>68</v>
      </c>
      <c r="B45" s="176">
        <f>'実質公債費比率（分子）の構造'!K$49</f>
        <v>10</v>
      </c>
      <c r="C45" s="176"/>
      <c r="D45" s="176"/>
      <c r="E45" s="176">
        <f>'実質公債費比率（分子）の構造'!L$49</f>
        <v>41</v>
      </c>
      <c r="F45" s="176"/>
      <c r="G45" s="176"/>
      <c r="H45" s="176">
        <f>'実質公債費比率（分子）の構造'!M$49</f>
        <v>38</v>
      </c>
      <c r="I45" s="176"/>
      <c r="J45" s="176"/>
      <c r="K45" s="176">
        <f>'実質公債費比率（分子）の構造'!N$49</f>
        <v>70</v>
      </c>
      <c r="L45" s="176"/>
      <c r="M45" s="176"/>
      <c r="N45" s="176">
        <f>'実質公債費比率（分子）の構造'!O$49</f>
        <v>79</v>
      </c>
      <c r="O45" s="176"/>
      <c r="P45" s="176"/>
    </row>
    <row r="46" spans="1:16" x14ac:dyDescent="0.15">
      <c r="A46" s="176" t="s">
        <v>69</v>
      </c>
      <c r="B46" s="176">
        <f>'実質公債費比率（分子）の構造'!K$48</f>
        <v>202</v>
      </c>
      <c r="C46" s="176"/>
      <c r="D46" s="176"/>
      <c r="E46" s="176">
        <f>'実質公債費比率（分子）の構造'!L$48</f>
        <v>187</v>
      </c>
      <c r="F46" s="176"/>
      <c r="G46" s="176"/>
      <c r="H46" s="176">
        <f>'実質公債費比率（分子）の構造'!M$48</f>
        <v>183</v>
      </c>
      <c r="I46" s="176"/>
      <c r="J46" s="176"/>
      <c r="K46" s="176">
        <f>'実質公債費比率（分子）の構造'!N$48</f>
        <v>196</v>
      </c>
      <c r="L46" s="176"/>
      <c r="M46" s="176"/>
      <c r="N46" s="176">
        <f>'実質公債費比率（分子）の構造'!O$48</f>
        <v>192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436</v>
      </c>
      <c r="C49" s="176"/>
      <c r="D49" s="176"/>
      <c r="E49" s="176">
        <f>'実質公債費比率（分子）の構造'!L$45</f>
        <v>399</v>
      </c>
      <c r="F49" s="176"/>
      <c r="G49" s="176"/>
      <c r="H49" s="176">
        <f>'実質公債費比率（分子）の構造'!M$45</f>
        <v>375</v>
      </c>
      <c r="I49" s="176"/>
      <c r="J49" s="176"/>
      <c r="K49" s="176">
        <f>'実質公債費比率（分子）の構造'!N$45</f>
        <v>327</v>
      </c>
      <c r="L49" s="176"/>
      <c r="M49" s="176"/>
      <c r="N49" s="176">
        <f>'実質公債費比率（分子）の構造'!O$45</f>
        <v>285</v>
      </c>
      <c r="O49" s="176"/>
      <c r="P49" s="176"/>
    </row>
    <row r="50" spans="1:16" x14ac:dyDescent="0.15">
      <c r="A50" s="176" t="s">
        <v>73</v>
      </c>
      <c r="B50" s="176" t="e">
        <f>NA()</f>
        <v>#N/A</v>
      </c>
      <c r="C50" s="176">
        <f>IF(ISNUMBER('実質公債費比率（分子）の構造'!K$53),'実質公債費比率（分子）の構造'!K$53,NA())</f>
        <v>76</v>
      </c>
      <c r="D50" s="176" t="e">
        <f>NA()</f>
        <v>#N/A</v>
      </c>
      <c r="E50" s="176" t="e">
        <f>NA()</f>
        <v>#N/A</v>
      </c>
      <c r="F50" s="176">
        <f>IF(ISNUMBER('実質公債費比率（分子）の構造'!L$53),'実質公債費比率（分子）の構造'!L$53,NA())</f>
        <v>81</v>
      </c>
      <c r="G50" s="176" t="e">
        <f>NA()</f>
        <v>#N/A</v>
      </c>
      <c r="H50" s="176" t="e">
        <f>NA()</f>
        <v>#N/A</v>
      </c>
      <c r="I50" s="176">
        <f>IF(ISNUMBER('実質公債費比率（分子）の構造'!M$53),'実質公債費比率（分子）の構造'!M$53,NA())</f>
        <v>73</v>
      </c>
      <c r="J50" s="176" t="e">
        <f>NA()</f>
        <v>#N/A</v>
      </c>
      <c r="K50" s="176" t="e">
        <f>NA()</f>
        <v>#N/A</v>
      </c>
      <c r="L50" s="176">
        <f>IF(ISNUMBER('実質公債費比率（分子）の構造'!N$53),'実質公債費比率（分子）の構造'!N$53,NA())</f>
        <v>103</v>
      </c>
      <c r="M50" s="176" t="e">
        <f>NA()</f>
        <v>#N/A</v>
      </c>
      <c r="N50" s="176" t="e">
        <f>NA()</f>
        <v>#N/A</v>
      </c>
      <c r="O50" s="176">
        <f>IF(ISNUMBER('実質公債費比率（分子）の構造'!O$53),'実質公債費比率（分子）の構造'!O$53,NA())</f>
        <v>77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4206</v>
      </c>
      <c r="E56" s="175"/>
      <c r="F56" s="175"/>
      <c r="G56" s="175">
        <f>'将来負担比率（分子）の構造'!J$52</f>
        <v>3978</v>
      </c>
      <c r="H56" s="175"/>
      <c r="I56" s="175"/>
      <c r="J56" s="175">
        <f>'将来負担比率（分子）の構造'!K$52</f>
        <v>3924</v>
      </c>
      <c r="K56" s="175"/>
      <c r="L56" s="175"/>
      <c r="M56" s="175">
        <f>'将来負担比率（分子）の構造'!L$52</f>
        <v>4318</v>
      </c>
      <c r="N56" s="175"/>
      <c r="O56" s="175"/>
      <c r="P56" s="175">
        <f>'将来負担比率（分子）の構造'!M$52</f>
        <v>4332</v>
      </c>
    </row>
    <row r="57" spans="1:16" x14ac:dyDescent="0.15">
      <c r="A57" s="175" t="s">
        <v>44</v>
      </c>
      <c r="B57" s="175"/>
      <c r="C57" s="175"/>
      <c r="D57" s="175">
        <f>'将来負担比率（分子）の構造'!I$51</f>
        <v>1491</v>
      </c>
      <c r="E57" s="175"/>
      <c r="F57" s="175"/>
      <c r="G57" s="175">
        <f>'将来負担比率（分子）の構造'!J$51</f>
        <v>1624</v>
      </c>
      <c r="H57" s="175"/>
      <c r="I57" s="175"/>
      <c r="J57" s="175">
        <f>'将来負担比率（分子）の構造'!K$51</f>
        <v>1602</v>
      </c>
      <c r="K57" s="175"/>
      <c r="L57" s="175"/>
      <c r="M57" s="175">
        <f>'将来負担比率（分子）の構造'!L$51</f>
        <v>1568</v>
      </c>
      <c r="N57" s="175"/>
      <c r="O57" s="175"/>
      <c r="P57" s="175">
        <f>'将来負担比率（分子）の構造'!M$51</f>
        <v>1639</v>
      </c>
    </row>
    <row r="58" spans="1:16" x14ac:dyDescent="0.15">
      <c r="A58" s="175" t="s">
        <v>43</v>
      </c>
      <c r="B58" s="175"/>
      <c r="C58" s="175"/>
      <c r="D58" s="175">
        <f>'将来負担比率（分子）の構造'!I$50</f>
        <v>2366</v>
      </c>
      <c r="E58" s="175"/>
      <c r="F58" s="175"/>
      <c r="G58" s="175">
        <f>'将来負担比率（分子）の構造'!J$50</f>
        <v>2017</v>
      </c>
      <c r="H58" s="175"/>
      <c r="I58" s="175"/>
      <c r="J58" s="175">
        <f>'将来負担比率（分子）の構造'!K$50</f>
        <v>2928</v>
      </c>
      <c r="K58" s="175"/>
      <c r="L58" s="175"/>
      <c r="M58" s="175">
        <f>'将来負担比率（分子）の構造'!L$50</f>
        <v>2802</v>
      </c>
      <c r="N58" s="175"/>
      <c r="O58" s="175"/>
      <c r="P58" s="175">
        <f>'将来負担比率（分子）の構造'!M$50</f>
        <v>2433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1187</v>
      </c>
      <c r="C62" s="175"/>
      <c r="D62" s="175"/>
      <c r="E62" s="175">
        <f>'将来負担比率（分子）の構造'!J$45</f>
        <v>1154</v>
      </c>
      <c r="F62" s="175"/>
      <c r="G62" s="175"/>
      <c r="H62" s="175">
        <f>'将来負担比率（分子）の構造'!K$45</f>
        <v>1150</v>
      </c>
      <c r="I62" s="175"/>
      <c r="J62" s="175"/>
      <c r="K62" s="175">
        <f>'将来負担比率（分子）の構造'!L$45</f>
        <v>1139</v>
      </c>
      <c r="L62" s="175"/>
      <c r="M62" s="175"/>
      <c r="N62" s="175">
        <f>'将来負担比率（分子）の構造'!M$45</f>
        <v>1108</v>
      </c>
      <c r="O62" s="175"/>
      <c r="P62" s="175"/>
    </row>
    <row r="63" spans="1:16" x14ac:dyDescent="0.15">
      <c r="A63" s="175" t="s">
        <v>36</v>
      </c>
      <c r="B63" s="175">
        <f>'将来負担比率（分子）の構造'!I$44</f>
        <v>480</v>
      </c>
      <c r="C63" s="175"/>
      <c r="D63" s="175"/>
      <c r="E63" s="175">
        <f>'将来負担比率（分子）の構造'!J$44</f>
        <v>486</v>
      </c>
      <c r="F63" s="175"/>
      <c r="G63" s="175"/>
      <c r="H63" s="175">
        <f>'将来負担比率（分子）の構造'!K$44</f>
        <v>400</v>
      </c>
      <c r="I63" s="175"/>
      <c r="J63" s="175"/>
      <c r="K63" s="175">
        <f>'将来負担比率（分子）の構造'!L$44</f>
        <v>414</v>
      </c>
      <c r="L63" s="175"/>
      <c r="M63" s="175"/>
      <c r="N63" s="175">
        <f>'将来負担比率（分子）の構造'!M$44</f>
        <v>357</v>
      </c>
      <c r="O63" s="175"/>
      <c r="P63" s="175"/>
    </row>
    <row r="64" spans="1:16" x14ac:dyDescent="0.15">
      <c r="A64" s="175" t="s">
        <v>35</v>
      </c>
      <c r="B64" s="175">
        <f>'将来負担比率（分子）の構造'!I$43</f>
        <v>2753</v>
      </c>
      <c r="C64" s="175"/>
      <c r="D64" s="175"/>
      <c r="E64" s="175">
        <f>'将来負担比率（分子）の構造'!J$43</f>
        <v>2615</v>
      </c>
      <c r="F64" s="175"/>
      <c r="G64" s="175"/>
      <c r="H64" s="175">
        <f>'将来負担比率（分子）の構造'!K$43</f>
        <v>2092</v>
      </c>
      <c r="I64" s="175"/>
      <c r="J64" s="175"/>
      <c r="K64" s="175">
        <f>'将来負担比率（分子）の構造'!L$43</f>
        <v>1987</v>
      </c>
      <c r="L64" s="175"/>
      <c r="M64" s="175"/>
      <c r="N64" s="175">
        <f>'将来負担比率（分子）の構造'!M$43</f>
        <v>1978</v>
      </c>
      <c r="O64" s="175"/>
      <c r="P64" s="175"/>
    </row>
    <row r="65" spans="1:16" x14ac:dyDescent="0.15">
      <c r="A65" s="175" t="s">
        <v>34</v>
      </c>
      <c r="B65" s="175">
        <f>'将来負担比率（分子）の構造'!I$42</f>
        <v>47</v>
      </c>
      <c r="C65" s="175"/>
      <c r="D65" s="175"/>
      <c r="E65" s="175">
        <f>'将来負担比率（分子）の構造'!J$42</f>
        <v>1487</v>
      </c>
      <c r="F65" s="175"/>
      <c r="G65" s="175"/>
      <c r="H65" s="175">
        <f>'将来負担比率（分子）の構造'!K$42</f>
        <v>1226</v>
      </c>
      <c r="I65" s="175"/>
      <c r="J65" s="175"/>
      <c r="K65" s="175">
        <f>'将来負担比率（分子）の構造'!L$42</f>
        <v>5088</v>
      </c>
      <c r="L65" s="175"/>
      <c r="M65" s="175"/>
      <c r="N65" s="175">
        <f>'将来負担比率（分子）の構造'!M$42</f>
        <v>148</v>
      </c>
      <c r="O65" s="175"/>
      <c r="P65" s="175"/>
    </row>
    <row r="66" spans="1:16" x14ac:dyDescent="0.15">
      <c r="A66" s="175" t="s">
        <v>33</v>
      </c>
      <c r="B66" s="175">
        <f>'将来負担比率（分子）の構造'!I$41</f>
        <v>1992</v>
      </c>
      <c r="C66" s="175"/>
      <c r="D66" s="175"/>
      <c r="E66" s="175">
        <f>'将来負担比率（分子）の構造'!J$41</f>
        <v>1748</v>
      </c>
      <c r="F66" s="175"/>
      <c r="G66" s="175"/>
      <c r="H66" s="175">
        <f>'将来負担比率（分子）の構造'!K$41</f>
        <v>2622</v>
      </c>
      <c r="I66" s="175"/>
      <c r="J66" s="175"/>
      <c r="K66" s="175">
        <f>'将来負担比率（分子）の構造'!L$41</f>
        <v>3631</v>
      </c>
      <c r="L66" s="175"/>
      <c r="M66" s="175"/>
      <c r="N66" s="175">
        <f>'将来負担比率（分子）の構造'!M$41</f>
        <v>6650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3569</v>
      </c>
      <c r="M67" s="175" t="e">
        <f>NA()</f>
        <v>#N/A</v>
      </c>
      <c r="N67" s="175" t="e">
        <f>NA()</f>
        <v>#N/A</v>
      </c>
      <c r="O67" s="175">
        <f>IF(ISNUMBER('将来負担比率（分子）の構造'!M$53), IF('将来負担比率（分子）の構造'!M$53 &lt; 0, 0, '将来負担比率（分子）の構造'!M$53), NA())</f>
        <v>1838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1594</v>
      </c>
      <c r="C72" s="179">
        <f>基金残高に係る経年分析!G55</f>
        <v>1406</v>
      </c>
      <c r="D72" s="179">
        <f>基金残高に係る経年分析!H55</f>
        <v>1265</v>
      </c>
    </row>
    <row r="73" spans="1:16" x14ac:dyDescent="0.15">
      <c r="A73" s="178" t="s">
        <v>80</v>
      </c>
      <c r="B73" s="179">
        <f>基金残高に係る経年分析!F56</f>
        <v>100</v>
      </c>
      <c r="C73" s="179">
        <f>基金残高に係る経年分析!G56</f>
        <v>100</v>
      </c>
      <c r="D73" s="179">
        <f>基金残高に係る経年分析!H56</f>
        <v>100</v>
      </c>
    </row>
    <row r="74" spans="1:16" x14ac:dyDescent="0.15">
      <c r="A74" s="178" t="s">
        <v>81</v>
      </c>
      <c r="B74" s="179">
        <f>基金残高に係る経年分析!F57</f>
        <v>837</v>
      </c>
      <c r="C74" s="179">
        <f>基金残高に係る経年分析!G57</f>
        <v>814</v>
      </c>
      <c r="D74" s="179">
        <f>基金残高に係る経年分析!H57</f>
        <v>681</v>
      </c>
    </row>
  </sheetData>
  <sheetProtection algorithmName="SHA-512" hashValue="W+5qtI3xYlURTbPlweeKEbJQ4O4kfDRG/ZddFaOiPGvEzFMLhuaCGdGAdshBy7XB8XiN9QXWzoBK2MjUOM4VTg==" saltValue="N09kSnl/+8tUwqrO1MruJ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2024-09-19T06:08:55Z</dcterms:modified>
</cp:coreProperties>
</file>