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ilesv01\10060000\10060300\12 新地方公会計制度\98 調査・照会\R6\○20240919〆　令和４年度財政状況資料集の作成について（2回目・地方公会計関係）※分析欄記入依頼\03　提出\"/>
    </mc:Choice>
  </mc:AlternateContent>
  <xr:revisionPtr revIDLastSave="0" documentId="13_ncr:1_{B6C01AD6-1F53-407F-9DC1-64A865CC4893}" xr6:coauthVersionLast="47" xr6:coauthVersionMax="47" xr10:uidLastSave="{00000000-0000-0000-0000-000000000000}"/>
  <bookViews>
    <workbookView xWindow="-27960" yWindow="735" windowWidth="24900" windowHeight="14505"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BW38" i="10"/>
  <c r="BE38" i="10"/>
  <c r="AM38" i="10"/>
  <c r="U38" i="10"/>
  <c r="C38" i="10"/>
  <c r="BE37" i="10"/>
  <c r="AM37" i="10"/>
  <c r="U37" i="10"/>
  <c r="C37" i="10"/>
  <c r="BW36" i="10"/>
  <c r="BW37" i="10" s="1"/>
  <c r="BE36" i="10"/>
  <c r="AM36" i="10"/>
  <c r="BW35" i="10"/>
  <c r="CO34" i="10"/>
  <c r="CO35" i="10" s="1"/>
  <c r="CO36" i="10" s="1"/>
  <c r="CO37" i="10" s="1"/>
  <c r="CO38" i="10" s="1"/>
  <c r="BW34"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l="1"/>
  <c r="U35" i="10" l="1"/>
  <c r="U36" i="10" s="1"/>
  <c r="AM34" i="10"/>
  <c r="AM35" i="10" s="1"/>
  <c r="BE34" i="10"/>
  <c r="BE35" i="10" s="1"/>
</calcChain>
</file>

<file path=xl/sharedStrings.xml><?xml version="1.0" encoding="utf-8"?>
<sst xmlns="http://schemas.openxmlformats.org/spreadsheetml/2006/main" count="1107" uniqueCount="600">
  <si>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</si>
  <si>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</si>
  <si>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</si>
  <si>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</si>
  <si>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</si>
  <si>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</si>
  <si>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</si>
  <si>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</si>
  <si>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</si>
  <si>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</si>
  <si>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</si>
  <si>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</si>
  <si>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</si>
  <si>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</si>
  <si>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</si>
  <si>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</si>
  <si>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</si>
  <si>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</si>
  <si>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</si>
  <si>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</si>
  <si>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</si>
  <si>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</si>
  <si>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</si>
  <si>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</si>
  <si>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</si>
  <si>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</si>
  <si>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</si>
  <si>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</si>
  <si>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</si>
  <si>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</si>
  <si>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</si>
  <si>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</si>
  <si>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</si>
  <si>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</si>
  <si>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</si>
  <si>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</si>
  <si>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</si>
  <si>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</si>
  <si>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</si>
  <si>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</si>
  <si>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</si>
  <si>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</si>
  <si>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</si>
  <si>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</si>
  <si>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</si>
  <si>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</si>
  <si>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</si>
  <si>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</si>
  <si>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</si>
  <si>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</si>
  <si>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</si>
  <si>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</si>
  <si>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</si>
  <si>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</si>
  <si>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</si>
  <si>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</si>
  <si>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</si>
  <si>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</si>
  <si>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</si>
  <si>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</si>
  <si>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</si>
  <si>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</si>
  <si>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</si>
  <si>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</si>
  <si>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</si>
  <si>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</si>
  <si>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</si>
  <si>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</si>
  <si>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</si>
  <si>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</si>
  <si>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</si>
  <si>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</si>
  <si>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</si>
  <si>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</si>
  <si>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</si>
  <si>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</si>
  <si>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</si>
  <si>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</si>
  <si>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</si>
  <si>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</si>
  <si>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</si>
  <si>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</si>
  <si>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</si>
  <si>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</si>
  <si>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</si>
  <si>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</si>
  <si>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</si>
  <si>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</si>
  <si>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</si>
  <si>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</si>
  <si>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</si>
  <si>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</si>
  <si>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</si>
  <si>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</si>
  <si>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</si>
  <si>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</si>
  <si>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</si>
  <si>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</si>
  <si>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</si>
  <si>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日光市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</si>
  <si>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</si>
  <si>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</si>
  <si>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</si>
  <si>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</si>
  <si>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</si>
  <si>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</si>
  <si>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</si>
  <si>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</si>
  <si>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</si>
  <si>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</si>
  <si>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</si>
  <si>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</si>
  <si>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</si>
  <si>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</si>
  <si>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</si>
  <si>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</si>
  <si>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</si>
  <si>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</si>
  <si>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</si>
  <si>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</si>
  <si>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</si>
  <si>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</si>
  <si>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</si>
  <si>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</si>
  <si>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</si>
  <si>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</si>
  <si>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</si>
  <si>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</si>
  <si>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</si>
  <si>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</si>
  <si>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</si>
  <si>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</si>
  <si>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</si>
  <si>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</si>
  <si>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</si>
  <si>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</si>
  <si>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</si>
  <si>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</si>
  <si>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</si>
  <si>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</si>
  <si>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</si>
  <si>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</si>
  <si>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</si>
  <si>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</si>
  <si>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</si>
  <si>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</si>
  <si>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</si>
  <si>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</si>
  <si>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</si>
  <si>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</si>
  <si>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</si>
  <si>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</si>
  <si>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</si>
  <si>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</si>
  <si>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</si>
  <si>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</si>
  <si>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</si>
  <si>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</si>
  <si>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</si>
  <si>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</si>
  <si>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</si>
  <si>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</si>
  <si>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</si>
  <si>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</si>
  <si>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</si>
  <si>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</si>
  <si>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</si>
  <si>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</si>
  <si>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</si>
  <si>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</si>
  <si>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</si>
  <si>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</si>
  <si>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</si>
  <si>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</si>
  <si>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</si>
  <si>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</si>
  <si>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</si>
  <si>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</si>
  <si>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</si>
  <si>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</si>
  <si>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</si>
  <si>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</si>
  <si>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</si>
  <si>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</si>
  <si>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</si>
  <si>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</si>
  <si>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</si>
  <si>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</si>
  <si>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</si>
  <si>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</si>
  <si>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</si>
  <si>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</si>
  <si>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</si>
  <si>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</si>
  <si>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</si>
  <si>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</si>
  <si>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</si>
  <si>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</si>
  <si>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</si>
  <si>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</si>
  <si>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</si>
  <si>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</si>
  <si>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</si>
  <si>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</si>
  <si>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</si>
  <si>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</si>
  <si>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</si>
  <si>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</si>
  <si>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</si>
  <si>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</si>
  <si>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</si>
  <si>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</si>
  <si>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</si>
  <si>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栃木県日光市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</si>
  <si>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</si>
  <si>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</si>
  <si>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</si>
  <si>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</si>
  <si>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</si>
  <si>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</si>
  <si>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</si>
  <si>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</si>
  <si>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</si>
  <si>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</si>
  <si>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</si>
  <si>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</si>
  <si>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</si>
  <si>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</si>
  <si>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</si>
  <si>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</si>
  <si>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</si>
  <si>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</si>
  <si>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</si>
  <si>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</si>
  <si>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</si>
  <si>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</si>
  <si>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</si>
  <si>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</si>
  <si>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</si>
  <si>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</si>
  <si>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</si>
  <si>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</si>
  <si>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</si>
  <si>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</si>
  <si>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</si>
  <si>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</si>
  <si>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</si>
  <si>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</si>
  <si>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</si>
  <si>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</si>
  <si>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</si>
  <si>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</si>
  <si>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</si>
  <si>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</si>
  <si>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</si>
  <si>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</si>
  <si>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</si>
  <si>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</si>
  <si>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</si>
  <si>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</si>
  <si>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t>
    <phoneticPr fontId="5"/>
  </si>
  <si>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</si>
  <si>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</si>
  <si>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</si>
  <si>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</si>
  <si>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</si>
  <si>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</si>
  <si>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</si>
  <si>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</si>
  <si>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</si>
  <si>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</si>
  <si>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</si>
  <si>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</si>
  <si>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</si>
  <si>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</si>
  <si>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</si>
  <si>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</si>
  <si>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</si>
  <si>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</si>
  <si>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</si>
  <si>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</si>
  <si>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</si>
  <si>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</si>
  <si>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</si>
  <si>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</si>
  <si>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</si>
  <si>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</si>
  <si>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</si>
  <si>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</si>
  <si>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</si>
  <si>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</si>
  <si>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</si>
  <si>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</si>
  <si>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</si>
  <si>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</si>
  <si>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</si>
  <si>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</si>
  <si>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</si>
  <si>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</si>
  <si>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</si>
  <si>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</si>
  <si>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</si>
  <si>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</si>
  <si>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</si>
  <si>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</si>
  <si>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</si>
  <si>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</si>
  <si>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</si>
  <si>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</si>
  <si>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</si>
  <si>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</si>
  <si>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</si>
  <si>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</si>
  <si>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</si>
  <si>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</si>
  <si>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</si>
  <si>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</si>
  <si>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</si>
  <si>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</si>
  <si>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</si>
  <si>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</si>
  <si>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</si>
  <si>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</si>
  <si>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</si>
  <si>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</si>
  <si>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</si>
  <si>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</si>
  <si>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</si>
  <si>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</si>
  <si>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</si>
  <si>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</si>
  <si>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</si>
  <si>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</si>
  <si>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</si>
  <si>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</si>
  <si>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</si>
  <si>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</si>
  <si>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</si>
  <si>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</si>
  <si>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6"/>
  </si>
  <si>
    <t>観光施設</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</si>
  <si>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</si>
  <si>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</si>
  <si>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</si>
  <si>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</si>
  <si>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</si>
  <si>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</si>
  <si>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</si>
  <si>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</si>
  <si>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</si>
  <si>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</si>
  <si>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</si>
  <si>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</si>
  <si>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</si>
  <si>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</si>
  <si>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</si>
  <si>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</si>
  <si>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</si>
  <si>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</si>
  <si>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</si>
  <si>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</si>
  <si>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</si>
  <si>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</si>
  <si>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</si>
  <si>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</si>
  <si>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</si>
  <si>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</si>
  <si>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栃木県日光市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</si>
  <si>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</si>
  <si>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</si>
  <si>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</si>
  <si>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</si>
  <si>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</si>
  <si>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</si>
  <si>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</si>
  <si>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</si>
  <si>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</si>
  <si>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</si>
  <si>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</si>
  <si>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</si>
  <si>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</si>
  <si>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</si>
  <si>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</si>
  <si>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</si>
  <si>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</si>
  <si>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</si>
  <si>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</si>
  <si>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</si>
  <si>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</si>
  <si>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</si>
  <si>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</si>
  <si>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</si>
  <si>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</si>
  <si>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</si>
  <si>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</si>
  <si>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</si>
  <si>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</si>
  <si>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</si>
  <si>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</si>
  <si>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</si>
  <si>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</si>
  <si>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</si>
  <si>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</si>
  <si>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</si>
  <si>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</si>
  <si>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</si>
  <si>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</si>
  <si>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</si>
  <si>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</si>
  <si>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温泉事業特別会計</t>
    <phoneticPr fontId="5"/>
  </si>
  <si>
    <t>法非適用企業</t>
    <phoneticPr fontId="5"/>
  </si>
  <si>
    <t>銅山観光事業特別会計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</si>
  <si>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</si>
  <si>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</si>
  <si>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</si>
  <si>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</si>
  <si>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</si>
  <si>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</si>
  <si>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</si>
  <si>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</si>
  <si>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</si>
  <si>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</si>
  <si>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</si>
  <si>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</si>
  <si>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</si>
  <si>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</si>
  <si>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</si>
  <si>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</si>
  <si>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</si>
  <si>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</si>
  <si>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</si>
  <si>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</si>
  <si>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</si>
  <si>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</si>
  <si>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</si>
  <si>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</si>
  <si>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</si>
  <si>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</si>
  <si>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</si>
  <si>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</si>
  <si>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</si>
  <si>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</si>
  <si>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</si>
  <si>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</si>
  <si>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</si>
  <si>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</si>
  <si>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</si>
  <si>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</si>
  <si>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</si>
  <si>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</si>
  <si>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</si>
  <si>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</si>
  <si>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</si>
  <si>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</si>
  <si>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</si>
  <si>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</si>
  <si>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</si>
  <si>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</si>
  <si>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</si>
  <si>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</si>
  <si>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</si>
  <si>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</si>
  <si>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</si>
  <si>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</si>
  <si>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</si>
  <si>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</si>
  <si>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</si>
  <si>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</si>
  <si>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</si>
  <si>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</si>
  <si>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</si>
  <si>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</si>
  <si>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</si>
  <si>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</si>
  <si>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</si>
  <si>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</si>
  <si>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</si>
  <si>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</si>
  <si>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</si>
  <si>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</si>
  <si>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</si>
  <si>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</si>
  <si>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</si>
  <si>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</si>
  <si>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</si>
  <si>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</si>
  <si>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</si>
  <si>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</si>
  <si>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</si>
  <si>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</si>
  <si>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</si>
  <si>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</si>
  <si>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</si>
  <si>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</si>
  <si>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</si>
  <si>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</si>
  <si>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</si>
  <si>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</si>
  <si>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</si>
  <si>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</si>
  <si>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</si>
  <si>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</si>
  <si>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</si>
  <si>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</si>
  <si>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</si>
  <si>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</si>
  <si>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</si>
  <si>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</si>
  <si>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</si>
  <si>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</si>
  <si>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</si>
  <si>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</si>
  <si>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</si>
  <si>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</si>
  <si>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</si>
  <si>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</si>
  <si>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</si>
  <si>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</si>
  <si>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</si>
  <si>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</si>
  <si>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</si>
  <si>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</si>
  <si>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</si>
  <si>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</si>
  <si>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</si>
  <si>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</si>
  <si>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</si>
  <si>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</si>
  <si>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</si>
  <si>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</si>
  <si>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</si>
  <si>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</si>
  <si>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</si>
  <si>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</si>
  <si>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</si>
  <si>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</si>
  <si>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</si>
  <si>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</si>
  <si>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</si>
  <si>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</si>
  <si>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</si>
  <si>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</si>
  <si>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</si>
  <si>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</si>
  <si>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</si>
  <si>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</si>
  <si>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</si>
  <si>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</si>
  <si>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</si>
  <si>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</si>
  <si>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</si>
  <si>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</si>
  <si>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</si>
  <si>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</si>
  <si>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</si>
  <si>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4.82</t>
  </si>
  <si>
    <t>▲ 3.90</t>
  </si>
  <si>
    <t>水道事業会計</t>
  </si>
  <si>
    <t>一般会計</t>
  </si>
  <si>
    <t>介護保険事業特別会計</t>
  </si>
  <si>
    <t>国民健康保険事業特別会計</t>
  </si>
  <si>
    <t>下水道事業会計</t>
  </si>
  <si>
    <t>診療所事業特別会計</t>
  </si>
  <si>
    <t>温泉事業特別会計</t>
  </si>
  <si>
    <t>銅山観光事業特別会計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</si>
  <si>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</si>
  <si>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</si>
  <si>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</si>
  <si>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</si>
  <si>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</si>
  <si>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</si>
  <si>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</si>
  <si>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</si>
  <si>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</si>
  <si>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t>
    <phoneticPr fontId="2"/>
  </si>
  <si>
    <t>栃木県市町村総合事務組合(一般会計）</t>
    <rPh sb="13" eb="15">
      <t>イッパン</t>
    </rPh>
    <rPh sb="15" eb="17">
      <t>カイケイ</t>
    </rPh>
    <phoneticPr fontId="2"/>
  </si>
  <si>
    <t>栃木県市町村総合事務組合(特別会計）</t>
    <rPh sb="13" eb="15">
      <t>トクベツ</t>
    </rPh>
    <rPh sb="15" eb="17">
      <t>カイケイ</t>
    </rPh>
    <phoneticPr fontId="2"/>
  </si>
  <si>
    <t>栃木県後期高齢者医療広域連合(一般会計）</t>
    <rPh sb="15" eb="17">
      <t>イッパン</t>
    </rPh>
    <rPh sb="17" eb="19">
      <t>カイケイ</t>
    </rPh>
    <phoneticPr fontId="2"/>
  </si>
  <si>
    <t>栃木県後期高齢者医療広域連合（栃木県後期高齢者医療広域連合）</t>
    <phoneticPr fontId="2"/>
  </si>
  <si>
    <t>日光市公共施設振興公社</t>
    <rPh sb="0" eb="3">
      <t>ニッコウシ</t>
    </rPh>
    <rPh sb="3" eb="5">
      <t>コウキョウ</t>
    </rPh>
    <rPh sb="5" eb="7">
      <t>シセツ</t>
    </rPh>
    <rPh sb="7" eb="9">
      <t>シンコウ</t>
    </rPh>
    <rPh sb="9" eb="11">
      <t>コウシャ</t>
    </rPh>
    <phoneticPr fontId="2"/>
  </si>
  <si>
    <t>日光市農業公社</t>
    <rPh sb="0" eb="3">
      <t>ニッコウシ</t>
    </rPh>
    <rPh sb="3" eb="5">
      <t>ノウギョウ</t>
    </rPh>
    <rPh sb="5" eb="7">
      <t>コウシャ</t>
    </rPh>
    <phoneticPr fontId="2"/>
  </si>
  <si>
    <t>オアシス今市</t>
    <rPh sb="4" eb="6">
      <t>イマイチ</t>
    </rPh>
    <phoneticPr fontId="2"/>
  </si>
  <si>
    <t>小杉放菴記念日光美術館</t>
    <rPh sb="0" eb="2">
      <t>コスギ</t>
    </rPh>
    <rPh sb="2" eb="4">
      <t>ホウアン</t>
    </rPh>
    <rPh sb="4" eb="6">
      <t>キネン</t>
    </rPh>
    <rPh sb="6" eb="8">
      <t>ニッコウ</t>
    </rPh>
    <rPh sb="8" eb="11">
      <t>ビジュツカン</t>
    </rPh>
    <phoneticPr fontId="2"/>
  </si>
  <si>
    <t>鬼怒川・川治温泉観光開発</t>
    <rPh sb="0" eb="3">
      <t>キヌガワ</t>
    </rPh>
    <rPh sb="4" eb="6">
      <t>カワジ</t>
    </rPh>
    <rPh sb="6" eb="8">
      <t>オンセン</t>
    </rPh>
    <rPh sb="8" eb="10">
      <t>カンコウ</t>
    </rPh>
    <rPh sb="10" eb="12">
      <t>カイハツ</t>
    </rPh>
    <phoneticPr fontId="2"/>
  </si>
  <si>
    <t>合併振興基金</t>
    <rPh sb="0" eb="2">
      <t>ガッペイ</t>
    </rPh>
    <rPh sb="2" eb="4">
      <t>シンコウ</t>
    </rPh>
    <rPh sb="4" eb="6">
      <t>キキン</t>
    </rPh>
    <phoneticPr fontId="5"/>
  </si>
  <si>
    <t>ふるさと日光応援基金</t>
    <rPh sb="4" eb="6">
      <t>ニッコウ</t>
    </rPh>
    <rPh sb="6" eb="8">
      <t>オウエン</t>
    </rPh>
    <rPh sb="8" eb="10">
      <t>キキン</t>
    </rPh>
    <phoneticPr fontId="2"/>
  </si>
  <si>
    <t>公共施設等整備基金</t>
    <rPh sb="0" eb="2">
      <t>コウキョウ</t>
    </rPh>
    <rPh sb="2" eb="4">
      <t>シセツ</t>
    </rPh>
    <rPh sb="4" eb="5">
      <t>トウ</t>
    </rPh>
    <rPh sb="5" eb="7">
      <t>セイビ</t>
    </rPh>
    <rPh sb="7" eb="9">
      <t>キキン</t>
    </rPh>
    <phoneticPr fontId="2"/>
  </si>
  <si>
    <t>高齢者福祉基金</t>
    <rPh sb="0" eb="3">
      <t>コウレイシャ</t>
    </rPh>
    <rPh sb="3" eb="5">
      <t>フクシ</t>
    </rPh>
    <rPh sb="5" eb="7">
      <t>キキン</t>
    </rPh>
    <phoneticPr fontId="2"/>
  </si>
  <si>
    <t>新型コロナウイルス感染症対策応援基金</t>
    <rPh sb="0" eb="2">
      <t>シンガタ</t>
    </rPh>
    <rPh sb="9" eb="12">
      <t>カンセンショウ</t>
    </rPh>
    <rPh sb="12" eb="14">
      <t>タイサク</t>
    </rPh>
    <rPh sb="14" eb="16">
      <t>オウエン</t>
    </rPh>
    <rPh sb="16" eb="18">
      <t>キキン</t>
    </rPh>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</si>
  <si>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</si>
  <si>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</si>
  <si>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令和4年度決算における将来負担比率は、50.6％、有形固定資産減価償却率は73.1％であり、類似団体平均と比べると高い値で推移している。これは、既存施設の解体や統廃合が進んでいないため、減価償却費が累積していることが一因と考えられる。</t>
    <rPh sb="0" eb="2">
      <t>レイワ</t>
    </rPh>
    <rPh sb="3" eb="5">
      <t>ネンド</t>
    </rPh>
    <rPh sb="5" eb="7">
      <t>ケッサン</t>
    </rPh>
    <rPh sb="11" eb="13">
      <t>ショウライ</t>
    </rPh>
    <rPh sb="13" eb="15">
      <t>フタン</t>
    </rPh>
    <rPh sb="15" eb="17">
      <t>ヒリツ</t>
    </rPh>
    <rPh sb="25" eb="27">
      <t>ユウケイ</t>
    </rPh>
    <rPh sb="27" eb="29">
      <t>コテイ</t>
    </rPh>
    <rPh sb="29" eb="31">
      <t>シサン</t>
    </rPh>
    <rPh sb="31" eb="33">
      <t>ゲンカ</t>
    </rPh>
    <rPh sb="33" eb="35">
      <t>ショウキャク</t>
    </rPh>
    <rPh sb="35" eb="36">
      <t>リツ</t>
    </rPh>
    <rPh sb="46" eb="48">
      <t>ルイジ</t>
    </rPh>
    <rPh sb="48" eb="50">
      <t>ダンタイ</t>
    </rPh>
    <rPh sb="50" eb="52">
      <t>ヘイキン</t>
    </rPh>
    <rPh sb="53" eb="54">
      <t>クラ</t>
    </rPh>
    <rPh sb="57" eb="58">
      <t>タカ</t>
    </rPh>
    <rPh sb="59" eb="60">
      <t>アタイ</t>
    </rPh>
    <rPh sb="61" eb="63">
      <t>スイイ</t>
    </rPh>
    <rPh sb="72" eb="74">
      <t>キゾン</t>
    </rPh>
    <rPh sb="74" eb="76">
      <t>シセツ</t>
    </rPh>
    <rPh sb="77" eb="79">
      <t>カイタイ</t>
    </rPh>
    <rPh sb="80" eb="83">
      <t>トウハイゴウ</t>
    </rPh>
    <rPh sb="84" eb="85">
      <t>スス</t>
    </rPh>
    <rPh sb="93" eb="95">
      <t>ゲンカ</t>
    </rPh>
    <rPh sb="95" eb="97">
      <t>ショウキャク</t>
    </rPh>
    <rPh sb="97" eb="98">
      <t>ヒ</t>
    </rPh>
    <rPh sb="99" eb="101">
      <t>ルイセキ</t>
    </rPh>
    <rPh sb="108" eb="110">
      <t>イチイン</t>
    </rPh>
    <rPh sb="111" eb="112">
      <t>カンガ</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</si>
  <si>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</si>
  <si>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</si>
  <si>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</si>
  <si>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</si>
  <si>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</si>
  <si>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</si>
  <si>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将来負担比率については、地方債の現在高等の減により将来負担額の減が大きく、基準財政規模の減に対して算入公債費等の減が小さいことから、前年度比▲5.4ポイントとなった。
実質公債費比率については、元利償還金の減少等により単年度の値は改善したが、3か年平均では前年度同様となった。今後も元利償還金の減により、実質公債費率は減少する見込みである。</t>
    <rPh sb="0" eb="2">
      <t>ショウライ</t>
    </rPh>
    <rPh sb="2" eb="4">
      <t>フタン</t>
    </rPh>
    <rPh sb="4" eb="6">
      <t>ヒリツ</t>
    </rPh>
    <rPh sb="12" eb="15">
      <t>チホウサイ</t>
    </rPh>
    <rPh sb="16" eb="18">
      <t>ゲンザイ</t>
    </rPh>
    <rPh sb="18" eb="19">
      <t>ダカ</t>
    </rPh>
    <rPh sb="19" eb="20">
      <t>トウ</t>
    </rPh>
    <rPh sb="21" eb="22">
      <t>ゲン</t>
    </rPh>
    <rPh sb="25" eb="27">
      <t>ショウライ</t>
    </rPh>
    <rPh sb="27" eb="29">
      <t>フタン</t>
    </rPh>
    <rPh sb="29" eb="30">
      <t>ガク</t>
    </rPh>
    <rPh sb="31" eb="32">
      <t>ゲン</t>
    </rPh>
    <rPh sb="33" eb="34">
      <t>オオ</t>
    </rPh>
    <rPh sb="37" eb="39">
      <t>キジュン</t>
    </rPh>
    <rPh sb="39" eb="41">
      <t>ザイセイ</t>
    </rPh>
    <rPh sb="41" eb="43">
      <t>キボ</t>
    </rPh>
    <rPh sb="44" eb="45">
      <t>ゲン</t>
    </rPh>
    <rPh sb="46" eb="47">
      <t>タイ</t>
    </rPh>
    <rPh sb="49" eb="51">
      <t>サンニュウ</t>
    </rPh>
    <rPh sb="51" eb="54">
      <t>コウサイヒ</t>
    </rPh>
    <rPh sb="54" eb="55">
      <t>トウ</t>
    </rPh>
    <rPh sb="56" eb="57">
      <t>ゲン</t>
    </rPh>
    <rPh sb="58" eb="59">
      <t>チイ</t>
    </rPh>
    <rPh sb="66" eb="70">
      <t>ゼンネンドヒ</t>
    </rPh>
    <rPh sb="84" eb="86">
      <t>ジッシツ</t>
    </rPh>
    <rPh sb="86" eb="91">
      <t>コウサイヒヒリツ</t>
    </rPh>
    <rPh sb="97" eb="99">
      <t>ガンリ</t>
    </rPh>
    <rPh sb="99" eb="102">
      <t>ショウカンキン</t>
    </rPh>
    <rPh sb="103" eb="105">
      <t>ゲンショウ</t>
    </rPh>
    <rPh sb="105" eb="106">
      <t>トウ</t>
    </rPh>
    <rPh sb="109" eb="112">
      <t>タンネンド</t>
    </rPh>
    <rPh sb="113" eb="114">
      <t>アタイ</t>
    </rPh>
    <rPh sb="115" eb="117">
      <t>カイゼン</t>
    </rPh>
    <rPh sb="123" eb="124">
      <t>ネン</t>
    </rPh>
    <rPh sb="124" eb="126">
      <t>ヘイキン</t>
    </rPh>
    <rPh sb="128" eb="131">
      <t>ゼンネンド</t>
    </rPh>
    <rPh sb="131" eb="133">
      <t>ドウヨウ</t>
    </rPh>
    <rPh sb="138" eb="140">
      <t>コンゴ</t>
    </rPh>
    <rPh sb="141" eb="146">
      <t>ガンリショウカンキン</t>
    </rPh>
    <rPh sb="147" eb="148">
      <t>ゲン</t>
    </rPh>
    <rPh sb="152" eb="154">
      <t>ジッシツ</t>
    </rPh>
    <rPh sb="154" eb="157">
      <t>コウサイヒ</t>
    </rPh>
    <rPh sb="157" eb="158">
      <t>リツ</t>
    </rPh>
    <rPh sb="159" eb="161">
      <t>ゲンショウ</t>
    </rPh>
    <rPh sb="163" eb="165">
      <t>ミコ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</si>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</sst>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4"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177" fontId="34" fillId="8" borderId="44" xfId="12" quotePrefix="1"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4E65D8D2-BBEF-4EC5-8E22-7251233B3F25}"/>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45945</c:v>
                </c:pt>
                <c:pt idx="4">
                  <c:v>44475</c:v>
                </c:pt>
              </c:numCache>
            </c:numRef>
          </c:val>
          <c:smooth val="0"/>
          <c:extLst>
            <c:ext xmlns:c16="http://schemas.microsoft.com/office/drawing/2014/chart" uri="{C3380CC4-5D6E-409C-BE32-E72D297353CC}">
              <c16:uniqueId val="{00000000-268C-43A9-8652-3D6B7EEB208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106886</c:v>
                </c:pt>
                <c:pt idx="1">
                  <c:v>60355</c:v>
                </c:pt>
                <c:pt idx="2">
                  <c:v>68042</c:v>
                </c:pt>
                <c:pt idx="3">
                  <c:v>55299</c:v>
                </c:pt>
                <c:pt idx="4">
                  <c:v>35503</c:v>
                </c:pt>
              </c:numCache>
            </c:numRef>
          </c:val>
          <c:smooth val="0"/>
          <c:extLst>
            <c:ext xmlns:c16="http://schemas.microsoft.com/office/drawing/2014/chart" uri="{C3380CC4-5D6E-409C-BE32-E72D297353CC}">
              <c16:uniqueId val="{00000001-268C-43A9-8652-3D6B7EEB208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3.28</c:v>
                </c:pt>
                <c:pt idx="1">
                  <c:v>2.09</c:v>
                </c:pt>
                <c:pt idx="2">
                  <c:v>3.48</c:v>
                </c:pt>
                <c:pt idx="3">
                  <c:v>7.04</c:v>
                </c:pt>
                <c:pt idx="4">
                  <c:v>7.58</c:v>
                </c:pt>
              </c:numCache>
            </c:numRef>
          </c:val>
          <c:extLst>
            <c:ext xmlns:c16="http://schemas.microsoft.com/office/drawing/2014/chart" uri="{C3380CC4-5D6E-409C-BE32-E72D297353CC}">
              <c16:uniqueId val="{00000000-8434-452A-A955-5C9554623F4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13.59</c:v>
                </c:pt>
                <c:pt idx="1">
                  <c:v>10.81</c:v>
                </c:pt>
                <c:pt idx="2">
                  <c:v>10.55</c:v>
                </c:pt>
                <c:pt idx="3">
                  <c:v>10.16</c:v>
                </c:pt>
                <c:pt idx="4">
                  <c:v>10.45</c:v>
                </c:pt>
              </c:numCache>
            </c:numRef>
          </c:val>
          <c:extLst>
            <c:ext xmlns:c16="http://schemas.microsoft.com/office/drawing/2014/chart" uri="{C3380CC4-5D6E-409C-BE32-E72D297353CC}">
              <c16:uniqueId val="{00000001-8434-452A-A955-5C9554623F4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-4.82</c:v>
                </c:pt>
                <c:pt idx="1">
                  <c:v>-3.9</c:v>
                </c:pt>
                <c:pt idx="2">
                  <c:v>1.44</c:v>
                </c:pt>
                <c:pt idx="3">
                  <c:v>3.69</c:v>
                </c:pt>
                <c:pt idx="4">
                  <c:v>0.34</c:v>
                </c:pt>
              </c:numCache>
            </c:numRef>
          </c:val>
          <c:smooth val="0"/>
          <c:extLst>
            <c:ext xmlns:c16="http://schemas.microsoft.com/office/drawing/2014/chart" uri="{C3380CC4-5D6E-409C-BE32-E72D297353CC}">
              <c16:uniqueId val="{00000002-8434-452A-A955-5C9554623F4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0.09</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0-7EB7-40AE-8334-F8AA5406D51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EB7-40AE-8334-F8AA5406D51C}"/>
            </c:ext>
          </c:extLst>
        </c:ser>
        <c:ser>
          <c:idx val="2"/>
          <c:order val="2"/>
          <c:tx>
            <c:strRef>
              <c:f>データシート!$A$29</c:f>
              <c:strCache>
                <c:ptCount val="1"/>
                <c:pt idx="0">
                  <c:v>銅山観光事業特別会計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0.03</c:v>
                </c:pt>
                <c:pt idx="2">
                  <c:v>#N/A</c:v>
                </c:pt>
                <c:pt idx="3">
                  <c:v>0.1</c:v>
                </c:pt>
                <c:pt idx="4">
                  <c:v>#N/A</c:v>
                </c:pt>
                <c:pt idx="5">
                  <c:v>0.04</c:v>
                </c:pt>
                <c:pt idx="6">
                  <c:v>#N/A</c:v>
                </c:pt>
                <c:pt idx="7">
                  <c:v>0</c:v>
                </c:pt>
                <c:pt idx="8">
                  <c:v>#N/A</c:v>
                </c:pt>
                <c:pt idx="9">
                  <c:v>0</c:v>
                </c:pt>
              </c:numCache>
            </c:numRef>
          </c:val>
          <c:extLst>
            <c:ext xmlns:c16="http://schemas.microsoft.com/office/drawing/2014/chart" uri="{C3380CC4-5D6E-409C-BE32-E72D297353CC}">
              <c16:uniqueId val="{00000002-7EB7-40AE-8334-F8AA5406D51C}"/>
            </c:ext>
          </c:extLst>
        </c:ser>
        <c:ser>
          <c:idx val="3"/>
          <c:order val="3"/>
          <c:tx>
            <c:strRef>
              <c:f>データシート!$A$30</c:f>
              <c:strCache>
                <c:ptCount val="1"/>
                <c:pt idx="0">
                  <c:v>温泉事業特別会計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0.01</c:v>
                </c:pt>
                <c:pt idx="4">
                  <c:v>#N/A</c:v>
                </c:pt>
                <c:pt idx="5">
                  <c:v>0.02</c:v>
                </c:pt>
                <c:pt idx="6">
                  <c:v>#N/A</c:v>
                </c:pt>
                <c:pt idx="7">
                  <c:v>0</c:v>
                </c:pt>
                <c:pt idx="8">
                  <c:v>#N/A</c:v>
                </c:pt>
                <c:pt idx="9">
                  <c:v>0.02</c:v>
                </c:pt>
              </c:numCache>
            </c:numRef>
          </c:val>
          <c:extLst>
            <c:ext xmlns:c16="http://schemas.microsoft.com/office/drawing/2014/chart" uri="{C3380CC4-5D6E-409C-BE32-E72D297353CC}">
              <c16:uniqueId val="{00000003-7EB7-40AE-8334-F8AA5406D51C}"/>
            </c:ext>
          </c:extLst>
        </c:ser>
        <c:ser>
          <c:idx val="4"/>
          <c:order val="4"/>
          <c:tx>
            <c:strRef>
              <c:f>データシート!$A$31</c:f>
              <c:strCache>
                <c:ptCount val="1"/>
                <c:pt idx="0">
                  <c:v>診療所事業特別会計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0.03</c:v>
                </c:pt>
                <c:pt idx="2">
                  <c:v>#N/A</c:v>
                </c:pt>
                <c:pt idx="3">
                  <c:v>0.01</c:v>
                </c:pt>
                <c:pt idx="4">
                  <c:v>#N/A</c:v>
                </c:pt>
                <c:pt idx="5">
                  <c:v>0.01</c:v>
                </c:pt>
                <c:pt idx="6">
                  <c:v>#N/A</c:v>
                </c:pt>
                <c:pt idx="7">
                  <c:v>0.03</c:v>
                </c:pt>
                <c:pt idx="8">
                  <c:v>#N/A</c:v>
                </c:pt>
                <c:pt idx="9">
                  <c:v>0.02</c:v>
                </c:pt>
              </c:numCache>
            </c:numRef>
          </c:val>
          <c:extLst>
            <c:ext xmlns:c16="http://schemas.microsoft.com/office/drawing/2014/chart" uri="{C3380CC4-5D6E-409C-BE32-E72D297353CC}">
              <c16:uniqueId val="{00000004-7EB7-40AE-8334-F8AA5406D51C}"/>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0</c:v>
                </c:pt>
                <c:pt idx="1">
                  <c:v>0</c:v>
                </c:pt>
                <c:pt idx="2">
                  <c:v>0</c:v>
                </c:pt>
                <c:pt idx="3">
                  <c:v>0</c:v>
                </c:pt>
                <c:pt idx="4">
                  <c:v>#N/A</c:v>
                </c:pt>
                <c:pt idx="5">
                  <c:v>0.16</c:v>
                </c:pt>
                <c:pt idx="6">
                  <c:v>#N/A</c:v>
                </c:pt>
                <c:pt idx="7">
                  <c:v>0.34</c:v>
                </c:pt>
                <c:pt idx="8">
                  <c:v>#N/A</c:v>
                </c:pt>
                <c:pt idx="9">
                  <c:v>0.74</c:v>
                </c:pt>
              </c:numCache>
            </c:numRef>
          </c:val>
          <c:extLst>
            <c:ext xmlns:c16="http://schemas.microsoft.com/office/drawing/2014/chart" uri="{C3380CC4-5D6E-409C-BE32-E72D297353CC}">
              <c16:uniqueId val="{00000005-7EB7-40AE-8334-F8AA5406D51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0.77</c:v>
                </c:pt>
                <c:pt idx="2">
                  <c:v>#N/A</c:v>
                </c:pt>
                <c:pt idx="3">
                  <c:v>0.44</c:v>
                </c:pt>
                <c:pt idx="4">
                  <c:v>#N/A</c:v>
                </c:pt>
                <c:pt idx="5">
                  <c:v>0.51</c:v>
                </c:pt>
                <c:pt idx="6">
                  <c:v>#N/A</c:v>
                </c:pt>
                <c:pt idx="7">
                  <c:v>0.87</c:v>
                </c:pt>
                <c:pt idx="8">
                  <c:v>#N/A</c:v>
                </c:pt>
                <c:pt idx="9">
                  <c:v>1.36</c:v>
                </c:pt>
              </c:numCache>
            </c:numRef>
          </c:val>
          <c:extLst>
            <c:ext xmlns:c16="http://schemas.microsoft.com/office/drawing/2014/chart" uri="{C3380CC4-5D6E-409C-BE32-E72D297353CC}">
              <c16:uniqueId val="{00000006-7EB7-40AE-8334-F8AA5406D51C}"/>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0.8</c:v>
                </c:pt>
                <c:pt idx="2">
                  <c:v>#N/A</c:v>
                </c:pt>
                <c:pt idx="3">
                  <c:v>0.42</c:v>
                </c:pt>
                <c:pt idx="4">
                  <c:v>#N/A</c:v>
                </c:pt>
                <c:pt idx="5">
                  <c:v>0.13</c:v>
                </c:pt>
                <c:pt idx="6">
                  <c:v>#N/A</c:v>
                </c:pt>
                <c:pt idx="7">
                  <c:v>1.04</c:v>
                </c:pt>
                <c:pt idx="8">
                  <c:v>#N/A</c:v>
                </c:pt>
                <c:pt idx="9">
                  <c:v>1.46</c:v>
                </c:pt>
              </c:numCache>
            </c:numRef>
          </c:val>
          <c:extLst>
            <c:ext xmlns:c16="http://schemas.microsoft.com/office/drawing/2014/chart" uri="{C3380CC4-5D6E-409C-BE32-E72D297353CC}">
              <c16:uniqueId val="{00000007-7EB7-40AE-8334-F8AA5406D51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3.25</c:v>
                </c:pt>
                <c:pt idx="2">
                  <c:v>#N/A</c:v>
                </c:pt>
                <c:pt idx="3">
                  <c:v>2.0699999999999998</c:v>
                </c:pt>
                <c:pt idx="4">
                  <c:v>#N/A</c:v>
                </c:pt>
                <c:pt idx="5">
                  <c:v>3.45</c:v>
                </c:pt>
                <c:pt idx="6">
                  <c:v>#N/A</c:v>
                </c:pt>
                <c:pt idx="7">
                  <c:v>7.01</c:v>
                </c:pt>
                <c:pt idx="8">
                  <c:v>#N/A</c:v>
                </c:pt>
                <c:pt idx="9">
                  <c:v>7.55</c:v>
                </c:pt>
              </c:numCache>
            </c:numRef>
          </c:val>
          <c:extLst>
            <c:ext xmlns:c16="http://schemas.microsoft.com/office/drawing/2014/chart" uri="{C3380CC4-5D6E-409C-BE32-E72D297353CC}">
              <c16:uniqueId val="{00000008-7EB7-40AE-8334-F8AA5406D51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10.67</c:v>
                </c:pt>
                <c:pt idx="2">
                  <c:v>#N/A</c:v>
                </c:pt>
                <c:pt idx="3">
                  <c:v>10.14</c:v>
                </c:pt>
                <c:pt idx="4">
                  <c:v>#N/A</c:v>
                </c:pt>
                <c:pt idx="5">
                  <c:v>8.77</c:v>
                </c:pt>
                <c:pt idx="6">
                  <c:v>#N/A</c:v>
                </c:pt>
                <c:pt idx="7">
                  <c:v>8.2899999999999991</c:v>
                </c:pt>
                <c:pt idx="8">
                  <c:v>#N/A</c:v>
                </c:pt>
                <c:pt idx="9">
                  <c:v>8.61</c:v>
                </c:pt>
              </c:numCache>
            </c:numRef>
          </c:val>
          <c:extLst>
            <c:ext xmlns:c16="http://schemas.microsoft.com/office/drawing/2014/chart" uri="{C3380CC4-5D6E-409C-BE32-E72D297353CC}">
              <c16:uniqueId val="{00000009-7EB7-40AE-8334-F8AA5406D51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5007</c:v>
                </c:pt>
                <c:pt idx="5">
                  <c:v>5198</c:v>
                </c:pt>
                <c:pt idx="8">
                  <c:v>5322</c:v>
                </c:pt>
                <c:pt idx="11">
                  <c:v>5494</c:v>
                </c:pt>
                <c:pt idx="14">
                  <c:v>5492</c:v>
                </c:pt>
              </c:numCache>
            </c:numRef>
          </c:val>
          <c:extLst>
            <c:ext xmlns:c16="http://schemas.microsoft.com/office/drawing/2014/chart" uri="{C3380CC4-5D6E-409C-BE32-E72D297353CC}">
              <c16:uniqueId val="{00000000-EF6F-476E-87E5-FB37D577C79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F6F-476E-87E5-FB37D577C79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14</c:v>
                </c:pt>
                <c:pt idx="3">
                  <c:v>14</c:v>
                </c:pt>
                <c:pt idx="6">
                  <c:v>14</c:v>
                </c:pt>
                <c:pt idx="9">
                  <c:v>13</c:v>
                </c:pt>
                <c:pt idx="12">
                  <c:v>13</c:v>
                </c:pt>
              </c:numCache>
            </c:numRef>
          </c:val>
          <c:extLst>
            <c:ext xmlns:c16="http://schemas.microsoft.com/office/drawing/2014/chart" uri="{C3380CC4-5D6E-409C-BE32-E72D297353CC}">
              <c16:uniqueId val="{00000002-EF6F-476E-87E5-FB37D577C79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F6F-476E-87E5-FB37D577C79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995</c:v>
                </c:pt>
                <c:pt idx="3">
                  <c:v>987</c:v>
                </c:pt>
                <c:pt idx="6">
                  <c:v>1088</c:v>
                </c:pt>
                <c:pt idx="9">
                  <c:v>1062</c:v>
                </c:pt>
                <c:pt idx="12">
                  <c:v>866</c:v>
                </c:pt>
              </c:numCache>
            </c:numRef>
          </c:val>
          <c:extLst>
            <c:ext xmlns:c16="http://schemas.microsoft.com/office/drawing/2014/chart" uri="{C3380CC4-5D6E-409C-BE32-E72D297353CC}">
              <c16:uniqueId val="{00000004-EF6F-476E-87E5-FB37D577C79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F6F-476E-87E5-FB37D577C79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F6F-476E-87E5-FB37D577C79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5262</c:v>
                </c:pt>
                <c:pt idx="3">
                  <c:v>5660</c:v>
                </c:pt>
                <c:pt idx="6">
                  <c:v>5912</c:v>
                </c:pt>
                <c:pt idx="9">
                  <c:v>6291</c:v>
                </c:pt>
                <c:pt idx="12">
                  <c:v>6079</c:v>
                </c:pt>
              </c:numCache>
            </c:numRef>
          </c:val>
          <c:extLst>
            <c:ext xmlns:c16="http://schemas.microsoft.com/office/drawing/2014/chart" uri="{C3380CC4-5D6E-409C-BE32-E72D297353CC}">
              <c16:uniqueId val="{00000007-EF6F-476E-87E5-FB37D577C79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1264</c:v>
                </c:pt>
                <c:pt idx="2">
                  <c:v>#N/A</c:v>
                </c:pt>
                <c:pt idx="3">
                  <c:v>#N/A</c:v>
                </c:pt>
                <c:pt idx="4">
                  <c:v>1463</c:v>
                </c:pt>
                <c:pt idx="5">
                  <c:v>#N/A</c:v>
                </c:pt>
                <c:pt idx="6">
                  <c:v>#N/A</c:v>
                </c:pt>
                <c:pt idx="7">
                  <c:v>1692</c:v>
                </c:pt>
                <c:pt idx="8">
                  <c:v>#N/A</c:v>
                </c:pt>
                <c:pt idx="9">
                  <c:v>#N/A</c:v>
                </c:pt>
                <c:pt idx="10">
                  <c:v>1872</c:v>
                </c:pt>
                <c:pt idx="11">
                  <c:v>#N/A</c:v>
                </c:pt>
                <c:pt idx="12">
                  <c:v>#N/A</c:v>
                </c:pt>
                <c:pt idx="13">
                  <c:v>1466</c:v>
                </c:pt>
                <c:pt idx="14">
                  <c:v>#N/A</c:v>
                </c:pt>
              </c:numCache>
            </c:numRef>
          </c:val>
          <c:smooth val="0"/>
          <c:extLst>
            <c:ext xmlns:c16="http://schemas.microsoft.com/office/drawing/2014/chart" uri="{C3380CC4-5D6E-409C-BE32-E72D297353CC}">
              <c16:uniqueId val="{00000008-EF6F-476E-87E5-FB37D577C79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54724</c:v>
                </c:pt>
                <c:pt idx="5">
                  <c:v>53911</c:v>
                </c:pt>
                <c:pt idx="8">
                  <c:v>52459</c:v>
                </c:pt>
                <c:pt idx="11">
                  <c:v>50432</c:v>
                </c:pt>
                <c:pt idx="14">
                  <c:v>47162</c:v>
                </c:pt>
              </c:numCache>
            </c:numRef>
          </c:val>
          <c:extLst>
            <c:ext xmlns:c16="http://schemas.microsoft.com/office/drawing/2014/chart" uri="{C3380CC4-5D6E-409C-BE32-E72D297353CC}">
              <c16:uniqueId val="{00000000-C260-4B94-AD3B-2F84E6196AA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6164</c:v>
                </c:pt>
                <c:pt idx="5">
                  <c:v>5330</c:v>
                </c:pt>
                <c:pt idx="8">
                  <c:v>4936</c:v>
                </c:pt>
                <c:pt idx="11">
                  <c:v>4856</c:v>
                </c:pt>
                <c:pt idx="14">
                  <c:v>4753</c:v>
                </c:pt>
              </c:numCache>
            </c:numRef>
          </c:val>
          <c:extLst>
            <c:ext xmlns:c16="http://schemas.microsoft.com/office/drawing/2014/chart" uri="{C3380CC4-5D6E-409C-BE32-E72D297353CC}">
              <c16:uniqueId val="{00000001-C260-4B94-AD3B-2F84E6196AA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7692</c:v>
                </c:pt>
                <c:pt idx="5">
                  <c:v>6993</c:v>
                </c:pt>
                <c:pt idx="8">
                  <c:v>7136</c:v>
                </c:pt>
                <c:pt idx="11">
                  <c:v>8191</c:v>
                </c:pt>
                <c:pt idx="14">
                  <c:v>7854</c:v>
                </c:pt>
              </c:numCache>
            </c:numRef>
          </c:val>
          <c:extLst>
            <c:ext xmlns:c16="http://schemas.microsoft.com/office/drawing/2014/chart" uri="{C3380CC4-5D6E-409C-BE32-E72D297353CC}">
              <c16:uniqueId val="{00000002-C260-4B94-AD3B-2F84E6196AA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260-4B94-AD3B-2F84E6196AA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260-4B94-AD3B-2F84E6196AA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23</c:v>
                </c:pt>
                <c:pt idx="3">
                  <c:v>22</c:v>
                </c:pt>
                <c:pt idx="6">
                  <c:v>21</c:v>
                </c:pt>
                <c:pt idx="9">
                  <c:v>26</c:v>
                </c:pt>
                <c:pt idx="12">
                  <c:v>19</c:v>
                </c:pt>
              </c:numCache>
            </c:numRef>
          </c:val>
          <c:extLst>
            <c:ext xmlns:c16="http://schemas.microsoft.com/office/drawing/2014/chart" uri="{C3380CC4-5D6E-409C-BE32-E72D297353CC}">
              <c16:uniqueId val="{00000005-C260-4B94-AD3B-2F84E6196AA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8512</c:v>
                </c:pt>
                <c:pt idx="3">
                  <c:v>8252</c:v>
                </c:pt>
                <c:pt idx="6">
                  <c:v>8254</c:v>
                </c:pt>
                <c:pt idx="9">
                  <c:v>8184</c:v>
                </c:pt>
                <c:pt idx="12">
                  <c:v>8183</c:v>
                </c:pt>
              </c:numCache>
            </c:numRef>
          </c:val>
          <c:extLst>
            <c:ext xmlns:c16="http://schemas.microsoft.com/office/drawing/2014/chart" uri="{C3380CC4-5D6E-409C-BE32-E72D297353CC}">
              <c16:uniqueId val="{00000006-C260-4B94-AD3B-2F84E6196AA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C260-4B94-AD3B-2F84E6196AA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11197</c:v>
                </c:pt>
                <c:pt idx="3">
                  <c:v>10547</c:v>
                </c:pt>
                <c:pt idx="6">
                  <c:v>10709</c:v>
                </c:pt>
                <c:pt idx="9">
                  <c:v>10546</c:v>
                </c:pt>
                <c:pt idx="12">
                  <c:v>10074</c:v>
                </c:pt>
              </c:numCache>
            </c:numRef>
          </c:val>
          <c:extLst>
            <c:ext xmlns:c16="http://schemas.microsoft.com/office/drawing/2014/chart" uri="{C3380CC4-5D6E-409C-BE32-E72D297353CC}">
              <c16:uniqueId val="{00000008-C260-4B94-AD3B-2F84E6196AA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100</c:v>
                </c:pt>
                <c:pt idx="3">
                  <c:v>86</c:v>
                </c:pt>
                <c:pt idx="6">
                  <c:v>74</c:v>
                </c:pt>
                <c:pt idx="9">
                  <c:v>60</c:v>
                </c:pt>
                <c:pt idx="12">
                  <c:v>47</c:v>
                </c:pt>
              </c:numCache>
            </c:numRef>
          </c:val>
          <c:extLst>
            <c:ext xmlns:c16="http://schemas.microsoft.com/office/drawing/2014/chart" uri="{C3380CC4-5D6E-409C-BE32-E72D297353CC}">
              <c16:uniqueId val="{00000009-C260-4B94-AD3B-2F84E6196AA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61275</c:v>
                </c:pt>
                <c:pt idx="3">
                  <c:v>60437</c:v>
                </c:pt>
                <c:pt idx="6">
                  <c:v>58890</c:v>
                </c:pt>
                <c:pt idx="9">
                  <c:v>56506</c:v>
                </c:pt>
                <c:pt idx="12">
                  <c:v>51790</c:v>
                </c:pt>
              </c:numCache>
            </c:numRef>
          </c:val>
          <c:extLst>
            <c:ext xmlns:c16="http://schemas.microsoft.com/office/drawing/2014/chart" uri="{C3380CC4-5D6E-409C-BE32-E72D297353CC}">
              <c16:uniqueId val="{0000000A-C260-4B94-AD3B-2F84E6196AA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12527</c:v>
                </c:pt>
                <c:pt idx="2">
                  <c:v>#N/A</c:v>
                </c:pt>
                <c:pt idx="3">
                  <c:v>#N/A</c:v>
                </c:pt>
                <c:pt idx="4">
                  <c:v>13111</c:v>
                </c:pt>
                <c:pt idx="5">
                  <c:v>#N/A</c:v>
                </c:pt>
                <c:pt idx="6">
                  <c:v>#N/A</c:v>
                </c:pt>
                <c:pt idx="7">
                  <c:v>13417</c:v>
                </c:pt>
                <c:pt idx="8">
                  <c:v>#N/A</c:v>
                </c:pt>
                <c:pt idx="9">
                  <c:v>#N/A</c:v>
                </c:pt>
                <c:pt idx="10">
                  <c:v>11843</c:v>
                </c:pt>
                <c:pt idx="11">
                  <c:v>#N/A</c:v>
                </c:pt>
                <c:pt idx="12">
                  <c:v>#N/A</c:v>
                </c:pt>
                <c:pt idx="13">
                  <c:v>10344</c:v>
                </c:pt>
                <c:pt idx="14">
                  <c:v>#N/A</c:v>
                </c:pt>
              </c:numCache>
            </c:numRef>
          </c:val>
          <c:smooth val="0"/>
          <c:extLst>
            <c:ext xmlns:c16="http://schemas.microsoft.com/office/drawing/2014/chart" uri="{C3380CC4-5D6E-409C-BE32-E72D297353CC}">
              <c16:uniqueId val="{0000000B-C260-4B94-AD3B-2F84E6196AA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2648</c:v>
                </c:pt>
                <c:pt idx="1">
                  <c:v>2648</c:v>
                </c:pt>
                <c:pt idx="2">
                  <c:v>2648</c:v>
                </c:pt>
              </c:numCache>
            </c:numRef>
          </c:val>
          <c:extLst>
            <c:ext xmlns:c16="http://schemas.microsoft.com/office/drawing/2014/chart" uri="{C3380CC4-5D6E-409C-BE32-E72D297353CC}">
              <c16:uniqueId val="{00000000-4604-465B-AC89-EBADED710C2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970</c:v>
                </c:pt>
                <c:pt idx="1">
                  <c:v>1435</c:v>
                </c:pt>
                <c:pt idx="2">
                  <c:v>970</c:v>
                </c:pt>
              </c:numCache>
            </c:numRef>
          </c:val>
          <c:extLst>
            <c:ext xmlns:c16="http://schemas.microsoft.com/office/drawing/2014/chart" uri="{C3380CC4-5D6E-409C-BE32-E72D297353CC}">
              <c16:uniqueId val="{00000001-4604-465B-AC89-EBADED710C2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4043</c:v>
                </c:pt>
                <c:pt idx="1">
                  <c:v>4661</c:v>
                </c:pt>
                <c:pt idx="2">
                  <c:v>4785</c:v>
                </c:pt>
              </c:numCache>
            </c:numRef>
          </c:val>
          <c:extLst>
            <c:ext xmlns:c16="http://schemas.microsoft.com/office/drawing/2014/chart" uri="{C3380CC4-5D6E-409C-BE32-E72D297353CC}">
              <c16:uniqueId val="{00000002-4604-465B-AC89-EBADED710C2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5.7657515565327595E-3"/>
                </c:manualLayout>
              </c:layout>
              <c:tx>
                <c:strRef>
                  <c:f>公会計指標分析・財政指標組合せ分析表!$BP$50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{889B95EA-06F4-4AA8-80CD-BE2734A74A60}</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1289-4D50-B251-C392538752F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{7A0CDBC4-24DC-49A9-9BD1-053FBE9EDF1B}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289-4D50-B251-C392538752F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{5EE396F7-AED5-4B8D-BA89-4D24FA4768C3}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289-4D50-B251-C392538752F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{0E2252E4-EA11-46C7-8AB6-A0EC527DCCE9}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289-4D50-B251-C392538752F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{57942B45-4FFC-4E8F-B336-9D791DDC7888}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289-4D50-B251-C392538752F8}"/>
                </c:ext>
              </c:extLst>
            </c:dLbl>
            <c:dLbl>
              <c:idx val="8"/>
              <c:layout>
                <c:manualLayout>
                  <c:x val="0"/>
                  <c:y val="5.7657515565325947E-3"/>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{18866E6A-E1E1-49CB-9391-2FEEFECEE722}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1289-4D50-B251-C392538752F8}"/>
                </c:ext>
              </c:extLst>
            </c:dLbl>
            <c:dLbl>
              <c:idx val="16"/>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{C78C5551-C13A-48BA-8F0D-F328A2B2B9E7}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1289-4D50-B251-C392538752F8}"/>
                </c:ext>
              </c:extLst>
            </c:dLbl>
            <c:dLbl>
              <c:idx val="24"/>
              <c:tx>
                <c:strRef>
                  <c:f>公会計指標分析・財政指標組合せ分析表!$CN$50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{1EABBFFC-BC72-4E86-B524-943F6091332B}</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1289-4D50-B251-C392538752F8}"/>
                </c:ext>
              </c:extLst>
            </c:dLbl>
            <c:dLbl>
              <c:idx val="32"/>
              <c:tx>
                <c:strRef>
                  <c:f>公会計指標分析・財政指標組合せ分析表!$CV$50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{50FB5619-BB74-4448-A848-A93D39192F02}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1289-4D50-B251-C392538752F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70.599999999999994</c:v>
                </c:pt>
                <c:pt idx="8">
                  <c:v>71.2</c:v>
                </c:pt>
                <c:pt idx="16">
                  <c:v>72.400000000000006</c:v>
                </c:pt>
                <c:pt idx="24">
                  <c:v>72.7</c:v>
                </c:pt>
                <c:pt idx="32">
                  <c:v>73.099999999999994</c:v>
                </c:pt>
              </c:numCache>
            </c:numRef>
          </c:xVal>
          <c:yVal>
            <c:numRef>
              <c:f>公会計指標分析・財政指標組合せ分析表!$BP$51:$DC$51</c:f>
              <c:numCache>
                <c:formatCode>#,##0.0;"▲ "#,##0.0</c:formatCode>
                <c:ptCount val="40"/>
                <c:pt idx="0">
                  <c:v>62.8</c:v>
                </c:pt>
                <c:pt idx="8">
                  <c:v>66</c:v>
                </c:pt>
                <c:pt idx="16">
                  <c:v>65.900000000000006</c:v>
                </c:pt>
                <c:pt idx="24">
                  <c:v>56</c:v>
                </c:pt>
                <c:pt idx="32">
                  <c:v>50.6</c:v>
                </c:pt>
              </c:numCache>
            </c:numRef>
          </c:yVal>
          <c:smooth val="0"/>
          <c:extLst>
            <c:ext xmlns:c16="http://schemas.microsoft.com/office/drawing/2014/chart" uri="{C3380CC4-5D6E-409C-BE32-E72D297353CC}">
              <c16:uniqueId val="{00000009-1289-4D50-B251-C392538752F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{B6975F9F-2291-4FA2-920B-B578C26181CE}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1289-4D50-B251-C392538752F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{AD222890-F807-4A77-9733-4ABE251A8A3F}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289-4D50-B251-C392538752F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{9905387F-E536-43AE-9F09-469B8C2ADADB}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289-4D50-B251-C392538752F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{26216195-7183-4A66-8926-0F18D7F427F0}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289-4D50-B251-C392538752F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{00DEC7B4-C4AA-484D-87FB-A7FDE86AFAAC}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289-4D50-B251-C392538752F8}"/>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{CC2049EA-A5F2-4133-A461-EA0403B8F441}</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1289-4D50-B251-C392538752F8}"/>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{E69AC949-EE50-41BA-BBDA-FA4FC2A0614C}</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1289-4D50-B251-C392538752F8}"/>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{32EF85DA-AD63-4ECB-8669-53410D3CB297}</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1289-4D50-B251-C392538752F8}"/>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{08758AF6-96A7-4C87-A09C-091BF3D0230C}</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1289-4D50-B251-C392538752F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61.5</c:v>
                </c:pt>
                <c:pt idx="16">
                  <c:v>63</c:v>
                </c:pt>
                <c:pt idx="24">
                  <c:v>63.7</c:v>
                </c:pt>
                <c:pt idx="32">
                  <c:v>64.099999999999994</c:v>
                </c:pt>
              </c:numCache>
            </c:numRef>
          </c:xVal>
          <c:yVal>
            <c:numRef>
              <c:f>公会計指標分析・財政指標組合せ分析表!$BP$55:$DC$55</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1289-4D50-B251-C392538752F8}"/>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{BCC2C08A-DD05-4D59-A165-672EBBF637EA}</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A88C-4DEB-8EC9-674F30272BA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{A14BECD1-6D3A-4CED-96D3-FC012EDAF546}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88C-4DEB-8EC9-674F30272BA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{C352462B-D2B8-4414-9301-68ED52E525FA}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88C-4DEB-8EC9-674F30272BA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{3F818517-E400-47DA-9C11-FF48A0D6283B}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88C-4DEB-8EC9-674F30272BA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{F6C49AE0-B286-416B-8A80-A41372981A00}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88C-4DEB-8EC9-674F30272BAF}"/>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{E7DB3F9D-AF2C-4BCF-B951-04F1ABAC2958}</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A88C-4DEB-8EC9-674F30272BAF}"/>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{545521EF-3CD4-4695-AB7B-D09D08E0002B}</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A88C-4DEB-8EC9-674F30272BAF}"/>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{7B562838-4DEA-4AD0-B21C-F920609E08C6}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A88C-4DEB-8EC9-674F30272BAF}"/>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{380DBE70-523D-412D-AEEE-B8EB26B03DEE}</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A88C-4DEB-8EC9-674F30272BA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5.9</c:v>
                </c:pt>
                <c:pt idx="8">
                  <c:v>6.5</c:v>
                </c:pt>
                <c:pt idx="16">
                  <c:v>7.3</c:v>
                </c:pt>
                <c:pt idx="24">
                  <c:v>8.1</c:v>
                </c:pt>
                <c:pt idx="32">
                  <c:v>8.1</c:v>
                </c:pt>
              </c:numCache>
            </c:numRef>
          </c:xVal>
          <c:yVal>
            <c:numRef>
              <c:f>公会計指標分析・財政指標組合せ分析表!$BP$73:$DC$73</c:f>
              <c:numCache>
                <c:formatCode>#,##0.0;"▲ "#,##0.0</c:formatCode>
                <c:ptCount val="40"/>
                <c:pt idx="0">
                  <c:v>62.8</c:v>
                </c:pt>
                <c:pt idx="8">
                  <c:v>66</c:v>
                </c:pt>
                <c:pt idx="16">
                  <c:v>65.900000000000006</c:v>
                </c:pt>
                <c:pt idx="24">
                  <c:v>56</c:v>
                </c:pt>
                <c:pt idx="32">
                  <c:v>50.6</c:v>
                </c:pt>
              </c:numCache>
            </c:numRef>
          </c:yVal>
          <c:smooth val="0"/>
          <c:extLst>
            <c:ext xmlns:c16="http://schemas.microsoft.com/office/drawing/2014/chart" uri="{C3380CC4-5D6E-409C-BE32-E72D297353CC}">
              <c16:uniqueId val="{00000009-A88C-4DEB-8EC9-674F30272BA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4502318643803015E-2"/>
                  <c:y val="-4.680469372364130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{57BFF062-3146-4C66-A99F-661DC210EBA8}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A88C-4DEB-8EC9-674F30272BA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{ACF335BC-6CD1-4BF2-9341-75B2FB33D4F8}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88C-4DEB-8EC9-674F30272BA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{B49A56B9-D543-4902-90FA-4790DA485344}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88C-4DEB-8EC9-674F30272BA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{91D49359-9A6F-47A3-B3B8-CD38ECA390AD}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88C-4DEB-8EC9-674F30272BA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{E0DA6A50-1C4E-4A56-8C79-00AEBCA386BF}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88C-4DEB-8EC9-674F30272BAF}"/>
                </c:ext>
              </c:extLst>
            </c:dLbl>
            <c:dLbl>
              <c:idx val="8"/>
              <c:layout>
                <c:manualLayout>
                  <c:x val="-2.8766015700383205E-2"/>
                  <c:y val="-5.8660243426464836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{1BAD6CF1-E9FB-419A-BD7B-4AF8E7DC4954}</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A88C-4DEB-8EC9-674F30272BAF}"/>
                </c:ext>
              </c:extLst>
            </c:dLbl>
            <c:dLbl>
              <c:idx val="16"/>
              <c:layout>
                <c:manualLayout>
                  <c:x val="-3.1570342725075584E-2"/>
                  <c:y val="-8.178466162570630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{75C28F0B-3FF4-45D7-B965-2090E37E2AE8}</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A88C-4DEB-8EC9-674F30272BAF}"/>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{DBB7E290-C6A6-466A-8700-4B0DD7B20F4B}</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A88C-4DEB-8EC9-674F30272BAF}"/>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{513BEDEA-3274-4A7A-9671-46D578BF6A33}</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A88C-4DEB-8EC9-674F30272BA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6.3</c:v>
                </c:pt>
                <c:pt idx="16">
                  <c:v>6.2</c:v>
                </c:pt>
                <c:pt idx="24">
                  <c:v>5.7</c:v>
                </c:pt>
                <c:pt idx="32">
                  <c:v>5.8</c:v>
                </c:pt>
              </c:numCache>
            </c:numRef>
          </c:xVal>
          <c:yVal>
            <c:numRef>
              <c:f>公会計指標分析・財政指標組合せ分析表!$BP$77:$DC$77</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A88C-4DEB-8EC9-674F30272BAF}"/>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77,546
76,199
1,449.83
44,485,352
42,406,364
1,921,040
25,348,147
51,789,674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当市の財政力指数は０．５</a:t>
          </a:r>
          <a:r>
            <a:rPr kumimoji="1" lang="ja-JP" altLang="en-US" sz="1100" b="0" i="0" baseline="0">
              <a:solidFill>
                <a:schemeClr val="dk1"/>
              </a:solidFill>
              <a:effectLst/>
              <a:latin typeface="+mn-lt"/>
              <a:ea typeface="+mn-ea"/>
              <a:cs typeface="+mn-cs"/>
            </a:rPr>
            <a:t>６</a:t>
          </a:r>
          <a:r>
            <a:rPr kumimoji="1" lang="ja-JP" altLang="ja-JP" sz="1100" b="0" i="0" baseline="0">
              <a:solidFill>
                <a:schemeClr val="dk1"/>
              </a:solidFill>
              <a:effectLst/>
              <a:latin typeface="+mn-lt"/>
              <a:ea typeface="+mn-ea"/>
              <a:cs typeface="+mn-cs"/>
            </a:rPr>
            <a:t>で、類似団体の平均（０．７</a:t>
          </a:r>
          <a:r>
            <a:rPr kumimoji="1" lang="ja-JP" altLang="en-US" sz="1100" b="0" i="0" baseline="0">
              <a:solidFill>
                <a:schemeClr val="dk1"/>
              </a:solidFill>
              <a:effectLst/>
              <a:latin typeface="+mn-lt"/>
              <a:ea typeface="+mn-ea"/>
              <a:cs typeface="+mn-cs"/>
            </a:rPr>
            <a:t>１</a:t>
          </a:r>
          <a:r>
            <a:rPr kumimoji="1" lang="ja-JP" altLang="ja-JP" sz="1100" b="0" i="0" baseline="0">
              <a:solidFill>
                <a:schemeClr val="dk1"/>
              </a:solidFill>
              <a:effectLst/>
              <a:latin typeface="+mn-lt"/>
              <a:ea typeface="+mn-ea"/>
              <a:cs typeface="+mn-cs"/>
            </a:rPr>
            <a:t>）や県内市町の平均（０．７</a:t>
          </a:r>
          <a:r>
            <a:rPr kumimoji="1" lang="ja-JP" altLang="en-US" sz="1100" b="0" i="0" baseline="0">
              <a:solidFill>
                <a:schemeClr val="dk1"/>
              </a:solidFill>
              <a:effectLst/>
              <a:latin typeface="+mn-lt"/>
              <a:ea typeface="+mn-ea"/>
              <a:cs typeface="+mn-cs"/>
            </a:rPr>
            <a:t>０</a:t>
          </a:r>
          <a:r>
            <a:rPr kumimoji="1" lang="ja-JP" altLang="ja-JP" sz="1100" b="0" i="0" baseline="0">
              <a:solidFill>
                <a:schemeClr val="dk1"/>
              </a:solidFill>
              <a:effectLst/>
              <a:latin typeface="+mn-lt"/>
              <a:ea typeface="+mn-ea"/>
              <a:cs typeface="+mn-cs"/>
            </a:rPr>
            <a:t>）を下回り、県内１４市中１３番目と低い位置にあり、合併特例債償還額の増加など、公債費の増加により前年度より０．０２ポイント悪化した。土地の評価額の漸減や、人口減少及び高齢化の進展に伴い課税額の増が見込めない中、企業誘致を推進し雇用の確保を図ることなどで、市民税や固定資産税の増収など収入の確保に努めていくとともに、借入額の抑制による公債費削減等により財政力向上を図っていく。</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75142</xdr:rowOff>
    </xdr:from>
    <xdr:to>
      <xdr:col>23</xdr:col>
      <xdr:colOff>133350</xdr:colOff>
      <xdr:row>43</xdr:row>
      <xdr:rowOff>95250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474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60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34925</xdr:rowOff>
    </xdr:from>
    <xdr:to>
      <xdr:col>19</xdr:col>
      <xdr:colOff>133350</xdr:colOff>
      <xdr:row>43</xdr:row>
      <xdr:rowOff>75142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40727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34925</xdr:rowOff>
    </xdr:from>
    <xdr:to>
      <xdr:col>15</xdr:col>
      <xdr:colOff>82550</xdr:colOff>
      <xdr:row>43</xdr:row>
      <xdr:rowOff>34925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34925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3871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24342</xdr:rowOff>
    </xdr:from>
    <xdr:to>
      <xdr:col>19</xdr:col>
      <xdr:colOff>184150</xdr:colOff>
      <xdr:row>43</xdr:row>
      <xdr:rowOff>125942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110719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830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155575</xdr:rowOff>
    </xdr:from>
    <xdr:to>
      <xdr:col>15</xdr:col>
      <xdr:colOff>133350</xdr:colOff>
      <xdr:row>43</xdr:row>
      <xdr:rowOff>85725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70502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155575</xdr:rowOff>
    </xdr:from>
    <xdr:to>
      <xdr:col>11</xdr:col>
      <xdr:colOff>82550</xdr:colOff>
      <xdr:row>43</xdr:row>
      <xdr:rowOff>85725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50394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mn-ea"/>
              <a:ea typeface="+mn-ea"/>
            </a:rPr>
            <a:t>　当市の経常収支比率は９７．３％となり、前年から４．５ポイント上昇し、類似団体と比較して依然として高い状況にある。</a:t>
          </a:r>
        </a:p>
        <a:p>
          <a:r>
            <a:rPr kumimoji="1" lang="ja-JP" altLang="en-US" sz="900">
              <a:latin typeface="+mn-ea"/>
              <a:ea typeface="+mn-ea"/>
            </a:rPr>
            <a:t>　上昇した主な要因は、市税収入は増加したものの、地方交付税及び臨時財政対策債の減少から経常一般財源は大幅に減少したことや、物価高騰や</a:t>
          </a:r>
          <a:r>
            <a:rPr kumimoji="1" lang="en-US" altLang="ja-JP" sz="900">
              <a:latin typeface="+mn-ea"/>
              <a:ea typeface="+mn-ea"/>
            </a:rPr>
            <a:t>DX</a:t>
          </a:r>
          <a:r>
            <a:rPr kumimoji="1" lang="ja-JP" altLang="en-US" sz="900">
              <a:latin typeface="+mn-ea"/>
              <a:ea typeface="+mn-ea"/>
            </a:rPr>
            <a:t>推進による情報管理費などの経常経費が増加したことによるところが大きい。経常収支比率が高水準である要因は、合併に伴い増大した職員数について適正化等を進めてきたが、会計年度任用職員制度開始の影響もあり、経常経費に占める人件費の割合が依然として高いこと、公債費が減少傾向に転じたものの類似団体に比べ非常に大きいこと、物価高騰や情報管理経費の増加により経常的な物件費が増加したことによ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35446"/>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87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3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47413</xdr:rowOff>
    </xdr:from>
    <xdr:to>
      <xdr:col>23</xdr:col>
      <xdr:colOff>133350</xdr:colOff>
      <xdr:row>66</xdr:row>
      <xdr:rowOff>66463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1020213"/>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47413</xdr:rowOff>
    </xdr:from>
    <xdr:to>
      <xdr:col>19</xdr:col>
      <xdr:colOff>133350</xdr:colOff>
      <xdr:row>66</xdr:row>
      <xdr:rowOff>122767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1020213"/>
          <a:ext cx="889000" cy="41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122767</xdr:rowOff>
    </xdr:from>
    <xdr:to>
      <xdr:col>15</xdr:col>
      <xdr:colOff>82550</xdr:colOff>
      <xdr:row>67</xdr:row>
      <xdr:rowOff>128270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1438467"/>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164694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79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67</xdr:row>
      <xdr:rowOff>96096</xdr:rowOff>
    </xdr:from>
    <xdr:to>
      <xdr:col>11</xdr:col>
      <xdr:colOff>31750</xdr:colOff>
      <xdr:row>67</xdr:row>
      <xdr:rowOff>128270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158324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25417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2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04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9331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81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15663</xdr:rowOff>
    </xdr:from>
    <xdr:to>
      <xdr:col>23</xdr:col>
      <xdr:colOff>184150</xdr:colOff>
      <xdr:row>66</xdr:row>
      <xdr:rowOff>117263</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13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159190</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130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168063</xdr:rowOff>
    </xdr:from>
    <xdr:to>
      <xdr:col>19</xdr:col>
      <xdr:colOff>184150</xdr:colOff>
      <xdr:row>64</xdr:row>
      <xdr:rowOff>98213</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96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82990</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105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71967</xdr:rowOff>
    </xdr:from>
    <xdr:to>
      <xdr:col>15</xdr:col>
      <xdr:colOff>133350</xdr:colOff>
      <xdr:row>67</xdr:row>
      <xdr:rowOff>2117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3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158344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147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67</xdr:row>
      <xdr:rowOff>77470</xdr:rowOff>
    </xdr:from>
    <xdr:to>
      <xdr:col>11</xdr:col>
      <xdr:colOff>82550</xdr:colOff>
      <xdr:row>68</xdr:row>
      <xdr:rowOff>7620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156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163847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165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45296</xdr:rowOff>
    </xdr:from>
    <xdr:to>
      <xdr:col>7</xdr:col>
      <xdr:colOff>31750</xdr:colOff>
      <xdr:row>67</xdr:row>
      <xdr:rowOff>146896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153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131673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1618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[210,529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mn-ea"/>
              <a:ea typeface="+mn-ea"/>
              <a:cs typeface="+mn-cs"/>
            </a:rPr>
            <a:t>　当市の人口１人当たり人件費・物件費等の決算額は</a:t>
          </a:r>
          <a:r>
            <a:rPr kumimoji="1" lang="ja-JP" altLang="en-US" sz="900" b="0" i="0" baseline="0">
              <a:solidFill>
                <a:schemeClr val="dk1"/>
              </a:solidFill>
              <a:effectLst/>
              <a:latin typeface="+mn-ea"/>
              <a:ea typeface="+mn-ea"/>
              <a:cs typeface="+mn-cs"/>
            </a:rPr>
            <a:t>２１０，５２９</a:t>
          </a:r>
          <a:r>
            <a:rPr kumimoji="1" lang="ja-JP" altLang="ja-JP" sz="900" b="0" i="0" baseline="0">
              <a:solidFill>
                <a:schemeClr val="dk1"/>
              </a:solidFill>
              <a:effectLst/>
              <a:latin typeface="+mn-ea"/>
              <a:ea typeface="+mn-ea"/>
              <a:cs typeface="+mn-cs"/>
            </a:rPr>
            <a:t>円で、類似団体の平均（</a:t>
          </a:r>
          <a:r>
            <a:rPr kumimoji="1" lang="ja-JP" altLang="en-US" sz="900" b="0" i="0" baseline="0">
              <a:solidFill>
                <a:schemeClr val="dk1"/>
              </a:solidFill>
              <a:effectLst/>
              <a:latin typeface="+mn-ea"/>
              <a:ea typeface="+mn-ea"/>
              <a:cs typeface="+mn-cs"/>
            </a:rPr>
            <a:t>１３６，５８８</a:t>
          </a:r>
          <a:r>
            <a:rPr kumimoji="1" lang="ja-JP" altLang="ja-JP" sz="900" b="0" i="0" baseline="0">
              <a:solidFill>
                <a:schemeClr val="dk1"/>
              </a:solidFill>
              <a:effectLst/>
              <a:latin typeface="+mn-ea"/>
              <a:ea typeface="+mn-ea"/>
              <a:cs typeface="+mn-cs"/>
            </a:rPr>
            <a:t>円）や県内市町の平均（</a:t>
          </a:r>
          <a:r>
            <a:rPr kumimoji="1" lang="ja-JP" altLang="en-US" sz="900" b="0" i="0" baseline="0">
              <a:solidFill>
                <a:schemeClr val="dk1"/>
              </a:solidFill>
              <a:effectLst/>
              <a:latin typeface="+mn-ea"/>
              <a:ea typeface="+mn-ea"/>
              <a:cs typeface="+mn-cs"/>
            </a:rPr>
            <a:t>１３８，５５６</a:t>
          </a:r>
          <a:r>
            <a:rPr kumimoji="1" lang="ja-JP" altLang="ja-JP" sz="900" b="0" i="0" baseline="0">
              <a:solidFill>
                <a:schemeClr val="dk1"/>
              </a:solidFill>
              <a:effectLst/>
              <a:latin typeface="+mn-ea"/>
              <a:ea typeface="+mn-ea"/>
              <a:cs typeface="+mn-cs"/>
            </a:rPr>
            <a:t>円）をともに大きく上回っている。特に、職員数が類似団体と比較して多いため、人口１人当たりの人件費が高くなっている。</a:t>
          </a:r>
          <a:endParaRPr lang="ja-JP" altLang="ja-JP" sz="900">
            <a:effectLst/>
            <a:latin typeface="+mn-ea"/>
            <a:ea typeface="+mn-ea"/>
          </a:endParaRPr>
        </a:p>
        <a:p>
          <a:pPr eaLnBrk="1" fontAlgn="auto" latinLnBrk="0" hangingPunct="1"/>
          <a:r>
            <a:rPr kumimoji="1" lang="ja-JP" altLang="ja-JP" sz="900" b="0" i="0" baseline="0">
              <a:solidFill>
                <a:schemeClr val="dk1"/>
              </a:solidFill>
              <a:effectLst/>
              <a:latin typeface="+mn-ea"/>
              <a:ea typeface="+mn-ea"/>
              <a:cs typeface="+mn-cs"/>
            </a:rPr>
            <a:t>　その理由は、広域圏の合併により一部事務組合の事業を引き継ぎ、単独自治体として消防事業を実施していることや、市域が広いため居住地や観光施設が点在し、分散型の消防防災体制を整える必要があり、類似団体と比較して消防関係職員が多いことなどが挙げられる。引き続き、職員定員適正化計画に沿って職員数の適正化を図るとともに、物件費等についても公共施設ﾏﾈｼﾞﾒﾝﾄ等による削減を進め、毎年度予算編成時に抑制を図っていく。</a:t>
          </a:r>
          <a:endParaRPr lang="ja-JP" altLang="ja-JP" sz="900">
            <a:effectLst/>
            <a:latin typeface="+mn-ea"/>
            <a:ea typeface="+mn-ea"/>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147382</xdr:rowOff>
    </xdr:from>
    <xdr:to>
      <xdr:col>23</xdr:col>
      <xdr:colOff>133350</xdr:colOff>
      <xdr:row>90</xdr:row>
      <xdr:rowOff>106170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63382"/>
          <a:ext cx="0" cy="1673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78247</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508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106170</xdr:rowOff>
    </xdr:from>
    <xdr:to>
      <xdr:col>24</xdr:col>
      <xdr:colOff>12700</xdr:colOff>
      <xdr:row>90</xdr:row>
      <xdr:rowOff>106170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53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62309</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606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147382</xdr:rowOff>
    </xdr:from>
    <xdr:to>
      <xdr:col>24</xdr:col>
      <xdr:colOff>12700</xdr:colOff>
      <xdr:row>80</xdr:row>
      <xdr:rowOff>147382</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63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34806</xdr:rowOff>
    </xdr:from>
    <xdr:to>
      <xdr:col>23</xdr:col>
      <xdr:colOff>133350</xdr:colOff>
      <xdr:row>88</xdr:row>
      <xdr:rowOff>40549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114800" y="14950956"/>
          <a:ext cx="838200" cy="177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13910</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072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168833</xdr:rowOff>
    </xdr:from>
    <xdr:to>
      <xdr:col>23</xdr:col>
      <xdr:colOff>184150</xdr:colOff>
      <xdr:row>83</xdr:row>
      <xdr:rowOff>98983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27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113516</xdr:rowOff>
    </xdr:from>
    <xdr:to>
      <xdr:col>19</xdr:col>
      <xdr:colOff>133350</xdr:colOff>
      <xdr:row>87</xdr:row>
      <xdr:rowOff>34806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858216"/>
          <a:ext cx="889000" cy="92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123526</xdr:rowOff>
    </xdr:from>
    <xdr:to>
      <xdr:col>19</xdr:col>
      <xdr:colOff>184150</xdr:colOff>
      <xdr:row>83</xdr:row>
      <xdr:rowOff>53676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63853</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39513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56282</xdr:rowOff>
    </xdr:from>
    <xdr:to>
      <xdr:col>15</xdr:col>
      <xdr:colOff>82550</xdr:colOff>
      <xdr:row>86</xdr:row>
      <xdr:rowOff>113516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800982"/>
          <a:ext cx="889000" cy="5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30580</xdr:rowOff>
    </xdr:from>
    <xdr:to>
      <xdr:col>15</xdr:col>
      <xdr:colOff>133350</xdr:colOff>
      <xdr:row>82</xdr:row>
      <xdr:rowOff>132180</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142357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3858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162018</xdr:rowOff>
    </xdr:from>
    <xdr:to>
      <xdr:col>11</xdr:col>
      <xdr:colOff>31750</xdr:colOff>
      <xdr:row>86</xdr:row>
      <xdr:rowOff>56282</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4735268"/>
          <a:ext cx="889000" cy="6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71462</xdr:rowOff>
    </xdr:from>
    <xdr:to>
      <xdr:col>11</xdr:col>
      <xdr:colOff>82550</xdr:colOff>
      <xdr:row>82</xdr:row>
      <xdr:rowOff>1612</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11789</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372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28178</xdr:rowOff>
    </xdr:from>
    <xdr:to>
      <xdr:col>7</xdr:col>
      <xdr:colOff>31750</xdr:colOff>
      <xdr:row>81</xdr:row>
      <xdr:rowOff>129778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139955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368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161199</xdr:rowOff>
    </xdr:from>
    <xdr:to>
      <xdr:col>23</xdr:col>
      <xdr:colOff>184150</xdr:colOff>
      <xdr:row>88</xdr:row>
      <xdr:rowOff>91349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507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133276</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504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155456</xdr:rowOff>
    </xdr:from>
    <xdr:to>
      <xdr:col>19</xdr:col>
      <xdr:colOff>184150</xdr:colOff>
      <xdr:row>87</xdr:row>
      <xdr:rowOff>85606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90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70383</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49865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62716</xdr:rowOff>
    </xdr:from>
    <xdr:to>
      <xdr:col>15</xdr:col>
      <xdr:colOff>133350</xdr:colOff>
      <xdr:row>86</xdr:row>
      <xdr:rowOff>164316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80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149093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489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5482</xdr:rowOff>
    </xdr:from>
    <xdr:to>
      <xdr:col>11</xdr:col>
      <xdr:colOff>82550</xdr:colOff>
      <xdr:row>86</xdr:row>
      <xdr:rowOff>107082</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75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91859</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4836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111218</xdr:rowOff>
    </xdr:from>
    <xdr:to>
      <xdr:col>7</xdr:col>
      <xdr:colOff>31750</xdr:colOff>
      <xdr:row>86</xdr:row>
      <xdr:rowOff>41368</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4684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26145</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4770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ラスパイレス指数は、平成２０年度以降、概ね横ばい（国家公務員の時限的な給与改定特例法による措置がないとした場合）で推移している。これまで、５５歳以上の原則昇給停止や昇格制度の見直し、現給保障制度の段階的廃止など国と同等の措置を行うことにより、全国市平均とほぼ同水準を維持している。より一層の給与の適正化を図るとともに人件費の縮減に</a:t>
          </a:r>
          <a:r>
            <a:rPr lang="ja-JP" altLang="ja-JP" sz="1100">
              <a:solidFill>
                <a:schemeClr val="dk1"/>
              </a:solidFill>
              <a:effectLst/>
              <a:latin typeface="+mn-lt"/>
              <a:ea typeface="+mn-ea"/>
              <a:cs typeface="+mn-cs"/>
            </a:rPr>
            <a:t>努めていく。</a:t>
          </a:r>
          <a:endParaRPr lang="ja-JP" altLang="ja-JP">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915571"/>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5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8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117929</xdr:rowOff>
    </xdr:from>
    <xdr:to>
      <xdr:col>81</xdr:col>
      <xdr:colOff>44450</xdr:colOff>
      <xdr:row>86</xdr:row>
      <xdr:rowOff>49893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691179"/>
          <a:ext cx="8382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5641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75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77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49893</xdr:rowOff>
    </xdr:from>
    <xdr:to>
      <xdr:col>77</xdr:col>
      <xdr:colOff>44450</xdr:colOff>
      <xdr:row>86</xdr:row>
      <xdr:rowOff>49893</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7945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15421</xdr:rowOff>
    </xdr:from>
    <xdr:to>
      <xdr:col>72</xdr:col>
      <xdr:colOff>203200</xdr:colOff>
      <xdr:row>86</xdr:row>
      <xdr:rowOff>49893</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4401800" y="1476012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16329</xdr:rowOff>
    </xdr:from>
    <xdr:to>
      <xdr:col>73</xdr:col>
      <xdr:colOff>44450</xdr:colOff>
      <xdr:row>86</xdr:row>
      <xdr:rowOff>117929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102706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15421</xdr:rowOff>
    </xdr:from>
    <xdr:to>
      <xdr:col>68</xdr:col>
      <xdr:colOff>152400</xdr:colOff>
      <xdr:row>86</xdr:row>
      <xdr:rowOff>84364</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76012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68036</xdr:rowOff>
    </xdr:from>
    <xdr:to>
      <xdr:col>64</xdr:col>
      <xdr:colOff>152400</xdr:colOff>
      <xdr:row>86</xdr:row>
      <xdr:rowOff>169636</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154413</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83656</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48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170543</xdr:rowOff>
    </xdr:from>
    <xdr:to>
      <xdr:col>77</xdr:col>
      <xdr:colOff>95250</xdr:colOff>
      <xdr:row>86</xdr:row>
      <xdr:rowOff>100693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110870</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512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170543</xdr:rowOff>
    </xdr:from>
    <xdr:to>
      <xdr:col>73</xdr:col>
      <xdr:colOff>44450</xdr:colOff>
      <xdr:row>86</xdr:row>
      <xdr:rowOff>100693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110870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136071</xdr:rowOff>
    </xdr:from>
    <xdr:to>
      <xdr:col>68</xdr:col>
      <xdr:colOff>203200</xdr:colOff>
      <xdr:row>86</xdr:row>
      <xdr:rowOff>66221</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76398</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478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33564</xdr:rowOff>
    </xdr:from>
    <xdr:to>
      <xdr:col>64</xdr:col>
      <xdr:colOff>152400</xdr:colOff>
      <xdr:row>86</xdr:row>
      <xdr:rowOff>135164</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77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145341</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547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当市の人口千人当たりの職員数は１１．１８で、類似団体の平均（６．５４）や、県内市町の平均（６．９４）を上回っている。これは、広範囲な市域の行政サービスを維持していくため、地域の行政拠点施設を設置していることに加え、消防防災体制も分散型としていることから、類似団体に比べ職員数が多くなっている。当市の財政状況等に鑑み、職員数削減に取り組み、令和５年４月時点で、平成１８年４月に比べ３６８人（普通会計）と職員定員適正化計画を超えて職員を削減しているものの、人口減少も進み思うような効果が表れていない。今後も、行政サービスの維持向上に努めながら、職員定員適正化計画に基づき、より適切な定員管理を行っていく。</a:t>
          </a:r>
          <a:endParaRPr lang="ja-JP" altLang="ja-JP" sz="1000">
            <a:effectLst/>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9972569"/>
          <a:ext cx="0" cy="15523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49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524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716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997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118745</xdr:rowOff>
    </xdr:from>
    <xdr:to>
      <xdr:col>81</xdr:col>
      <xdr:colOff>44450</xdr:colOff>
      <xdr:row>66</xdr:row>
      <xdr:rowOff>148907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6179800" y="11434445"/>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8696</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295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66</xdr:row>
      <xdr:rowOff>110702</xdr:rowOff>
    </xdr:from>
    <xdr:to>
      <xdr:col>77</xdr:col>
      <xdr:colOff>44450</xdr:colOff>
      <xdr:row>66</xdr:row>
      <xdr:rowOff>148907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1426402"/>
          <a:ext cx="889000" cy="38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97913</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2134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66</xdr:row>
      <xdr:rowOff>110702</xdr:rowOff>
    </xdr:from>
    <xdr:to>
      <xdr:col>72</xdr:col>
      <xdr:colOff>203200</xdr:colOff>
      <xdr:row>66</xdr:row>
      <xdr:rowOff>122767</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flipV="1">
          <a:off x="14401800" y="1142640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71772</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187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66</xdr:row>
      <xdr:rowOff>74506</xdr:rowOff>
    </xdr:from>
    <xdr:to>
      <xdr:col>68</xdr:col>
      <xdr:colOff>152400</xdr:colOff>
      <xdr:row>66</xdr:row>
      <xdr:rowOff>122767</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139020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117369</xdr:rowOff>
    </xdr:from>
    <xdr:to>
      <xdr:col>68</xdr:col>
      <xdr:colOff>203200</xdr:colOff>
      <xdr:row>61</xdr:row>
      <xdr:rowOff>47519</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57696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41609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67945</xdr:rowOff>
    </xdr:from>
    <xdr:to>
      <xdr:col>81</xdr:col>
      <xdr:colOff>95250</xdr:colOff>
      <xdr:row>66</xdr:row>
      <xdr:rowOff>169545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138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135272</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127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98107</xdr:rowOff>
    </xdr:from>
    <xdr:to>
      <xdr:col>77</xdr:col>
      <xdr:colOff>95250</xdr:colOff>
      <xdr:row>67</xdr:row>
      <xdr:rowOff>28257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1413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67</xdr:row>
      <xdr:rowOff>13034</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1500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66</xdr:row>
      <xdr:rowOff>59902</xdr:rowOff>
    </xdr:from>
    <xdr:to>
      <xdr:col>73</xdr:col>
      <xdr:colOff>44450</xdr:colOff>
      <xdr:row>66</xdr:row>
      <xdr:rowOff>161502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1375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146279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1461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66</xdr:row>
      <xdr:rowOff>71967</xdr:rowOff>
    </xdr:from>
    <xdr:to>
      <xdr:col>68</xdr:col>
      <xdr:colOff>203200</xdr:colOff>
      <xdr:row>67</xdr:row>
      <xdr:rowOff>2117</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13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66</xdr:row>
      <xdr:rowOff>158344</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147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66</xdr:row>
      <xdr:rowOff>23706</xdr:rowOff>
    </xdr:from>
    <xdr:to>
      <xdr:col>64</xdr:col>
      <xdr:colOff>152400</xdr:colOff>
      <xdr:row>66</xdr:row>
      <xdr:rowOff>125306</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1339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66</xdr:row>
      <xdr:rowOff>110083</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142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mn-ea"/>
              <a:ea typeface="+mn-ea"/>
            </a:rPr>
            <a:t>　当市の実質公債費比率（過去３か年平均）は８．１％で、類似団体の平均（５．</a:t>
          </a:r>
          <a:r>
            <a:rPr kumimoji="1" lang="en-US" altLang="ja-JP" sz="900">
              <a:latin typeface="+mn-ea"/>
              <a:ea typeface="+mn-ea"/>
            </a:rPr>
            <a:t>8</a:t>
          </a:r>
          <a:r>
            <a:rPr kumimoji="1" lang="ja-JP" altLang="en-US" sz="900">
              <a:latin typeface="+mn-ea"/>
              <a:ea typeface="+mn-ea"/>
            </a:rPr>
            <a:t>％）や県内市町の平均（５．０％）を上回っている。普通交付税・臨時財政対策債発行可能額等の減により標準財政規模が減少したものの災害復旧費等に係る基準財政需要額の増加額が小さく分母が増加した一方で、合併特例事業債や臨時財政対策債などの元利償還金の減少により分子である公債費の実質負担額が減少したため、単年度の数値は令和元年度に比べ０．２ポイン減とほぼ同水準で、過去３か年平均では同率であった。</a:t>
          </a:r>
        </a:p>
        <a:p>
          <a:r>
            <a:rPr kumimoji="1" lang="ja-JP" altLang="en-US" sz="900">
              <a:latin typeface="+mn-ea"/>
              <a:ea typeface="+mn-ea"/>
            </a:rPr>
            <a:t>　今後、緊急度や住民ニーズを的確に捉えた事業の選択と集中を徹底し、地方債残高に注視しながら公債費と新規発行額の均衡を図りつつ、交付税措置のある市債を計画的に活用して適正な財政運営に努めていく。</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357620"/>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33444</xdr:rowOff>
    </xdr:from>
    <xdr:to>
      <xdr:col>81</xdr:col>
      <xdr:colOff>44450</xdr:colOff>
      <xdr:row>42</xdr:row>
      <xdr:rowOff>33444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72343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43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140546</xdr:rowOff>
    </xdr:from>
    <xdr:to>
      <xdr:col>77</xdr:col>
      <xdr:colOff>44450</xdr:colOff>
      <xdr:row>42</xdr:row>
      <xdr:rowOff>33444</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716999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759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76200</xdr:rowOff>
    </xdr:from>
    <xdr:to>
      <xdr:col>72</xdr:col>
      <xdr:colOff>203200</xdr:colOff>
      <xdr:row>41</xdr:row>
      <xdr:rowOff>140546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710565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27940</xdr:rowOff>
    </xdr:from>
    <xdr:to>
      <xdr:col>68</xdr:col>
      <xdr:colOff>152400</xdr:colOff>
      <xdr:row>41</xdr:row>
      <xdr:rowOff>76200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70573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121090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103733</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154094</xdr:rowOff>
    </xdr:from>
    <xdr:to>
      <xdr:col>81</xdr:col>
      <xdr:colOff>95250</xdr:colOff>
      <xdr:row>42</xdr:row>
      <xdr:rowOff>84244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126171</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715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154094</xdr:rowOff>
    </xdr:from>
    <xdr:to>
      <xdr:col>77</xdr:col>
      <xdr:colOff>95250</xdr:colOff>
      <xdr:row>42</xdr:row>
      <xdr:rowOff>84244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71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69021</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7269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89746</xdr:rowOff>
    </xdr:from>
    <xdr:to>
      <xdr:col>73</xdr:col>
      <xdr:colOff>44450</xdr:colOff>
      <xdr:row>42</xdr:row>
      <xdr:rowOff>19896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4673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25400</xdr:rowOff>
    </xdr:from>
    <xdr:to>
      <xdr:col>68</xdr:col>
      <xdr:colOff>203200</xdr:colOff>
      <xdr:row>41</xdr:row>
      <xdr:rowOff>127000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111777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148590</xdr:rowOff>
    </xdr:from>
    <xdr:to>
      <xdr:col>64</xdr:col>
      <xdr:colOff>152400</xdr:colOff>
      <xdr:row>41</xdr:row>
      <xdr:rowOff>78740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700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88917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77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mn-lt"/>
              <a:ea typeface="+mn-ea"/>
              <a:cs typeface="+mn-cs"/>
            </a:rPr>
            <a:t>　当市の将来負担比率は</a:t>
          </a:r>
          <a:r>
            <a:rPr kumimoji="1" lang="ja-JP" altLang="en-US" sz="900" b="0" i="0" baseline="0">
              <a:solidFill>
                <a:schemeClr val="dk1"/>
              </a:solidFill>
              <a:effectLst/>
              <a:latin typeface="+mn-lt"/>
              <a:ea typeface="+mn-ea"/>
              <a:cs typeface="+mn-cs"/>
            </a:rPr>
            <a:t>５０．６</a:t>
          </a:r>
          <a:r>
            <a:rPr kumimoji="1" lang="ja-JP" altLang="ja-JP" sz="900" b="0" i="0" baseline="0">
              <a:solidFill>
                <a:schemeClr val="dk1"/>
              </a:solidFill>
              <a:effectLst/>
              <a:latin typeface="+mn-lt"/>
              <a:ea typeface="+mn-ea"/>
              <a:cs typeface="+mn-cs"/>
            </a:rPr>
            <a:t>％で、類似団体の平均（</a:t>
          </a:r>
          <a:r>
            <a:rPr kumimoji="1" lang="ja-JP" altLang="en-US" sz="900" b="0" i="0" baseline="0">
              <a:solidFill>
                <a:schemeClr val="dk1"/>
              </a:solidFill>
              <a:effectLst/>
              <a:latin typeface="+mn-lt"/>
              <a:ea typeface="+mn-ea"/>
              <a:cs typeface="+mn-cs"/>
            </a:rPr>
            <a:t>４．６</a:t>
          </a:r>
          <a:r>
            <a:rPr kumimoji="1" lang="ja-JP" altLang="ja-JP" sz="900" b="0" i="0" baseline="0">
              <a:solidFill>
                <a:schemeClr val="dk1"/>
              </a:solidFill>
              <a:effectLst/>
              <a:latin typeface="+mn-lt"/>
              <a:ea typeface="+mn-ea"/>
              <a:cs typeface="+mn-cs"/>
            </a:rPr>
            <a:t>％）や県内市町の平均（</a:t>
          </a:r>
          <a:r>
            <a:rPr kumimoji="1" lang="ja-JP" altLang="en-US" sz="900" b="0" i="0" baseline="0">
              <a:solidFill>
                <a:schemeClr val="dk1"/>
              </a:solidFill>
              <a:effectLst/>
              <a:latin typeface="+mn-lt"/>
              <a:ea typeface="+mn-ea"/>
              <a:cs typeface="+mn-cs"/>
            </a:rPr>
            <a:t>４．９</a:t>
          </a:r>
          <a:r>
            <a:rPr kumimoji="1" lang="ja-JP" altLang="ja-JP" sz="900" b="0" i="0" baseline="0">
              <a:solidFill>
                <a:schemeClr val="dk1"/>
              </a:solidFill>
              <a:effectLst/>
              <a:latin typeface="+mn-lt"/>
              <a:ea typeface="+mn-ea"/>
              <a:cs typeface="+mn-cs"/>
            </a:rPr>
            <a:t>％）をともに上回っている。普通交付税額・臨時財政対策債発行可能額等の減により</a:t>
          </a:r>
          <a:r>
            <a:rPr kumimoji="1" lang="ja-JP" altLang="en-US" sz="900" b="0" i="0" baseline="0">
              <a:solidFill>
                <a:schemeClr val="dk1"/>
              </a:solidFill>
              <a:effectLst/>
              <a:latin typeface="+mn-lt"/>
              <a:ea typeface="+mn-ea"/>
              <a:cs typeface="+mn-cs"/>
            </a:rPr>
            <a:t>分母となる</a:t>
          </a:r>
          <a:r>
            <a:rPr kumimoji="1" lang="ja-JP" altLang="ja-JP" sz="900" b="0" i="0" baseline="0">
              <a:solidFill>
                <a:schemeClr val="dk1"/>
              </a:solidFill>
              <a:effectLst/>
              <a:latin typeface="+mn-lt"/>
              <a:ea typeface="+mn-ea"/>
              <a:cs typeface="+mn-cs"/>
            </a:rPr>
            <a:t>標準財政規模が減少</a:t>
          </a:r>
          <a:r>
            <a:rPr kumimoji="1" lang="ja-JP" altLang="en-US" sz="900" b="0" i="0" baseline="0">
              <a:solidFill>
                <a:schemeClr val="dk1"/>
              </a:solidFill>
              <a:effectLst/>
              <a:latin typeface="+mn-lt"/>
              <a:ea typeface="+mn-ea"/>
              <a:cs typeface="+mn-cs"/>
            </a:rPr>
            <a:t>したが、</a:t>
          </a:r>
          <a:r>
            <a:rPr kumimoji="1" lang="ja-JP" altLang="ja-JP" sz="900" b="0" i="0" baseline="0">
              <a:solidFill>
                <a:schemeClr val="dk1"/>
              </a:solidFill>
              <a:effectLst/>
              <a:latin typeface="+mn-lt"/>
              <a:ea typeface="+mn-ea"/>
              <a:cs typeface="+mn-cs"/>
            </a:rPr>
            <a:t>合併特例債や臨時財政対策債などの償還が進んだことから市債残高が減少</a:t>
          </a:r>
          <a:r>
            <a:rPr kumimoji="1" lang="ja-JP" altLang="en-US" sz="900" b="0" i="0" baseline="0">
              <a:solidFill>
                <a:schemeClr val="dk1"/>
              </a:solidFill>
              <a:effectLst/>
              <a:latin typeface="+mn-lt"/>
              <a:ea typeface="+mn-ea"/>
              <a:cs typeface="+mn-cs"/>
            </a:rPr>
            <a:t>するなど、分子となる将来負担額がより多く減少したため</a:t>
          </a:r>
          <a:r>
            <a:rPr kumimoji="1" lang="ja-JP" altLang="ja-JP" sz="900" b="0" i="0" baseline="0">
              <a:solidFill>
                <a:schemeClr val="dk1"/>
              </a:solidFill>
              <a:effectLst/>
              <a:latin typeface="+mn-lt"/>
              <a:ea typeface="+mn-ea"/>
              <a:cs typeface="+mn-cs"/>
            </a:rPr>
            <a:t>、将来負担比率は低下し、前年度と比較して</a:t>
          </a:r>
          <a:r>
            <a:rPr kumimoji="1" lang="ja-JP" altLang="en-US" sz="900" b="0" i="0" baseline="0">
              <a:solidFill>
                <a:schemeClr val="dk1"/>
              </a:solidFill>
              <a:effectLst/>
              <a:latin typeface="+mn-lt"/>
              <a:ea typeface="+mn-ea"/>
              <a:cs typeface="+mn-cs"/>
            </a:rPr>
            <a:t>５．４</a:t>
          </a:r>
          <a:r>
            <a:rPr kumimoji="1" lang="ja-JP" altLang="ja-JP" sz="900" b="0" i="0" baseline="0">
              <a:solidFill>
                <a:schemeClr val="dk1"/>
              </a:solidFill>
              <a:effectLst/>
              <a:latin typeface="+mn-lt"/>
              <a:ea typeface="+mn-ea"/>
              <a:cs typeface="+mn-cs"/>
            </a:rPr>
            <a:t>ポイント改善したが依然として高い状況にある。地方債への過度な依存を避けなければならないことから、今後はより一層、緊急度や住民ニーズを的確に捉えた事業の集中と選択を徹底し、交付税措置のある市債の計画的な活用を図るとともに、受益者負担の適正化など必要な行財政改革を進め、適正な財政運営に努めていく。</a:t>
          </a:r>
          <a:endParaRPr lang="ja-JP" altLang="ja-JP" sz="105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6676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4010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40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134338</xdr:rowOff>
    </xdr:from>
    <xdr:to>
      <xdr:col>81</xdr:col>
      <xdr:colOff>44450</xdr:colOff>
      <xdr:row>18</xdr:row>
      <xdr:rowOff>35278</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3048988"/>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35278</xdr:rowOff>
    </xdr:from>
    <xdr:to>
      <xdr:col>77</xdr:col>
      <xdr:colOff>44450</xdr:colOff>
      <xdr:row>18</xdr:row>
      <xdr:rowOff>167993</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5290800" y="3121378"/>
          <a:ext cx="8890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2388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167993</xdr:rowOff>
    </xdr:from>
    <xdr:to>
      <xdr:col>72</xdr:col>
      <xdr:colOff>203200</xdr:colOff>
      <xdr:row>18</xdr:row>
      <xdr:rowOff>169333</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4401800" y="3254093"/>
          <a:ext cx="889000" cy="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123190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36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126435</xdr:rowOff>
    </xdr:from>
    <xdr:to>
      <xdr:col>68</xdr:col>
      <xdr:colOff>152400</xdr:colOff>
      <xdr:row>18</xdr:row>
      <xdr:rowOff>169333</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3512800" y="3212535"/>
          <a:ext cx="889000" cy="4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44379</xdr:rowOff>
    </xdr:from>
    <xdr:to>
      <xdr:col>68</xdr:col>
      <xdr:colOff>203200</xdr:colOff>
      <xdr:row>15</xdr:row>
      <xdr:rowOff>145979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156156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72531</xdr:rowOff>
    </xdr:from>
    <xdr:to>
      <xdr:col>64</xdr:col>
      <xdr:colOff>152400</xdr:colOff>
      <xdr:row>16</xdr:row>
      <xdr:rowOff>2681</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12858</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83538</xdr:rowOff>
    </xdr:from>
    <xdr:to>
      <xdr:col>81</xdr:col>
      <xdr:colOff>95250</xdr:colOff>
      <xdr:row>18</xdr:row>
      <xdr:rowOff>13688</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99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55615</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97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155928</xdr:rowOff>
    </xdr:from>
    <xdr:to>
      <xdr:col>77</xdr:col>
      <xdr:colOff>95250</xdr:colOff>
      <xdr:row>18</xdr:row>
      <xdr:rowOff>86078</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307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70855</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3156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117193</xdr:rowOff>
    </xdr:from>
    <xdr:to>
      <xdr:col>73</xdr:col>
      <xdr:colOff>44450</xdr:colOff>
      <xdr:row>19</xdr:row>
      <xdr:rowOff>47343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320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32120</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3289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118533</xdr:rowOff>
    </xdr:from>
    <xdr:to>
      <xdr:col>68</xdr:col>
      <xdr:colOff>203200</xdr:colOff>
      <xdr:row>19</xdr:row>
      <xdr:rowOff>48683</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320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33460</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329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75635</xdr:rowOff>
    </xdr:from>
    <xdr:to>
      <xdr:col>64</xdr:col>
      <xdr:colOff>152400</xdr:colOff>
      <xdr:row>19</xdr:row>
      <xdr:rowOff>5786</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31617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162013</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32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77,546
76,199
1,449.83
44,485,352
42,406,364
1,921,040
25,348,147
51,789,674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900">
              <a:effectLst/>
            </a:rPr>
            <a:t>　広範囲な市域の行政サービスを維持していくため、地域の行政拠点施設を設置し、さらに消防防災体制も分散型としていることから、類似団体に比べ職員数が多くなっている。しかし、当市の著しい人口減少や厳しい財政状況に鑑みれば、効率的で効果的な行政経営に取り組まなければならない状況にあり、そのため、令和５年４月時点で、平成１８年４月に比べ３６８人（普通会計）の職員を削減した。今後も、行政サービスの維持向上に努めながら、職員定員適正化計画に基づき、退職者補充率の抑制などにより、職員数の削減を行うとともに、効率的な行政組織体制や事務合理化による時間外勤務の抑制により、人件費の削減に努めていく。</a:t>
          </a:r>
        </a:p>
        <a:p>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88900</xdr:rowOff>
    </xdr:from>
    <xdr:to>
      <xdr:col>24</xdr:col>
      <xdr:colOff>25400</xdr:colOff>
      <xdr:row>38</xdr:row>
      <xdr:rowOff>142240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6040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88900</xdr:rowOff>
    </xdr:from>
    <xdr:to>
      <xdr:col>19</xdr:col>
      <xdr:colOff>187325</xdr:colOff>
      <xdr:row>39</xdr:row>
      <xdr:rowOff>161290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60400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62230</xdr:rowOff>
    </xdr:from>
    <xdr:to>
      <xdr:col>15</xdr:col>
      <xdr:colOff>98425</xdr:colOff>
      <xdr:row>39</xdr:row>
      <xdr:rowOff>161290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7487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107967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62230</xdr:rowOff>
    </xdr:from>
    <xdr:to>
      <xdr:col>11</xdr:col>
      <xdr:colOff>9525</xdr:colOff>
      <xdr:row>39</xdr:row>
      <xdr:rowOff>85090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7487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91440</xdr:rowOff>
    </xdr:from>
    <xdr:to>
      <xdr:col>24</xdr:col>
      <xdr:colOff>76200</xdr:colOff>
      <xdr:row>39</xdr:row>
      <xdr:rowOff>21590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63517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38100</xdr:rowOff>
    </xdr:from>
    <xdr:to>
      <xdr:col>20</xdr:col>
      <xdr:colOff>38100</xdr:colOff>
      <xdr:row>38</xdr:row>
      <xdr:rowOff>139700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124477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63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110490</xdr:rowOff>
    </xdr:from>
    <xdr:to>
      <xdr:col>15</xdr:col>
      <xdr:colOff>149225</xdr:colOff>
      <xdr:row>40</xdr:row>
      <xdr:rowOff>40640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797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25417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88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11430</xdr:rowOff>
    </xdr:from>
    <xdr:to>
      <xdr:col>11</xdr:col>
      <xdr:colOff>60325</xdr:colOff>
      <xdr:row>39</xdr:row>
      <xdr:rowOff>113030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69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97807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78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34290</xdr:rowOff>
    </xdr:from>
    <xdr:to>
      <xdr:col>6</xdr:col>
      <xdr:colOff>171450</xdr:colOff>
      <xdr:row>39</xdr:row>
      <xdr:rowOff>135890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120667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当市は、市域が広く公共施設</a:t>
          </a:r>
          <a:r>
            <a:rPr kumimoji="1" lang="ja-JP" altLang="en-US" sz="1100" b="0" i="0" baseline="0">
              <a:solidFill>
                <a:schemeClr val="dk1"/>
              </a:solidFill>
              <a:effectLst/>
              <a:latin typeface="+mn-lt"/>
              <a:ea typeface="+mn-ea"/>
              <a:cs typeface="+mn-cs"/>
            </a:rPr>
            <a:t>や</a:t>
          </a:r>
          <a:r>
            <a:rPr kumimoji="1" lang="ja-JP" altLang="ja-JP" sz="1100" b="0" i="0" baseline="0">
              <a:solidFill>
                <a:schemeClr val="dk1"/>
              </a:solidFill>
              <a:effectLst/>
              <a:latin typeface="+mn-lt"/>
              <a:ea typeface="+mn-ea"/>
              <a:cs typeface="+mn-cs"/>
            </a:rPr>
            <a:t>市営の観光施設を多く有し、その管理</a:t>
          </a:r>
          <a:r>
            <a:rPr kumimoji="1" lang="ja-JP" altLang="en-US" sz="1100" b="0" i="0" baseline="0">
              <a:solidFill>
                <a:schemeClr val="dk1"/>
              </a:solidFill>
              <a:effectLst/>
              <a:latin typeface="+mn-lt"/>
              <a:ea typeface="+mn-ea"/>
              <a:cs typeface="+mn-cs"/>
            </a:rPr>
            <a:t>を主に</a:t>
          </a:r>
          <a:r>
            <a:rPr kumimoji="1" lang="ja-JP" altLang="ja-JP" sz="1100" b="0" i="0" baseline="0">
              <a:solidFill>
                <a:schemeClr val="dk1"/>
              </a:solidFill>
              <a:effectLst/>
              <a:latin typeface="+mn-lt"/>
              <a:ea typeface="+mn-ea"/>
              <a:cs typeface="+mn-cs"/>
            </a:rPr>
            <a:t>民間委託や指定管理</a:t>
          </a:r>
          <a:r>
            <a:rPr kumimoji="1" lang="ja-JP" altLang="en-US" sz="1100" b="0" i="0" baseline="0">
              <a:solidFill>
                <a:schemeClr val="dk1"/>
              </a:solidFill>
              <a:effectLst/>
              <a:latin typeface="+mn-lt"/>
              <a:ea typeface="+mn-ea"/>
              <a:cs typeface="+mn-cs"/>
            </a:rPr>
            <a:t>としていることが、</a:t>
          </a:r>
          <a:r>
            <a:rPr kumimoji="1" lang="ja-JP" altLang="ja-JP" sz="1100" b="0" i="0" baseline="0">
              <a:solidFill>
                <a:schemeClr val="dk1"/>
              </a:solidFill>
              <a:effectLst/>
              <a:latin typeface="+mn-lt"/>
              <a:ea typeface="+mn-ea"/>
              <a:cs typeface="+mn-cs"/>
            </a:rPr>
            <a:t>物件費に係る経常収支比率が</a:t>
          </a:r>
          <a:r>
            <a:rPr kumimoji="1" lang="ja-JP" altLang="en-US" sz="1100" b="0" i="0" baseline="0">
              <a:solidFill>
                <a:schemeClr val="dk1"/>
              </a:solidFill>
              <a:effectLst/>
              <a:latin typeface="+mn-lt"/>
              <a:ea typeface="+mn-ea"/>
              <a:cs typeface="+mn-cs"/>
            </a:rPr>
            <a:t>高い要因の一つである</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公共施設マネジメントによる施設の統廃合等</a:t>
          </a:r>
          <a:r>
            <a:rPr kumimoji="1" lang="ja-JP" altLang="ja-JP" sz="1100" b="0" i="0" baseline="0">
              <a:solidFill>
                <a:schemeClr val="dk1"/>
              </a:solidFill>
              <a:effectLst/>
              <a:latin typeface="+mn-lt"/>
              <a:ea typeface="+mn-ea"/>
              <a:cs typeface="+mn-cs"/>
            </a:rPr>
            <a:t>を行っている</a:t>
          </a:r>
          <a:r>
            <a:rPr kumimoji="1" lang="ja-JP" altLang="en-US" sz="1100" b="0" i="0" baseline="0">
              <a:solidFill>
                <a:schemeClr val="dk1"/>
              </a:solidFill>
              <a:effectLst/>
              <a:latin typeface="+mn-lt"/>
              <a:ea typeface="+mn-ea"/>
              <a:cs typeface="+mn-cs"/>
            </a:rPr>
            <a:t>ものの、</a:t>
          </a:r>
          <a:r>
            <a:rPr kumimoji="1" lang="ja-JP" altLang="ja-JP" sz="1100" b="0" i="0" baseline="0">
              <a:solidFill>
                <a:schemeClr val="dk1"/>
              </a:solidFill>
              <a:effectLst/>
              <a:latin typeface="+mn-lt"/>
              <a:ea typeface="+mn-ea"/>
              <a:cs typeface="+mn-cs"/>
            </a:rPr>
            <a:t>昨今の物価高騰</a:t>
          </a:r>
          <a:r>
            <a:rPr kumimoji="1" lang="ja-JP" altLang="en-US" sz="1100" b="0" i="0" baseline="0">
              <a:solidFill>
                <a:schemeClr val="dk1"/>
              </a:solidFill>
              <a:effectLst/>
              <a:latin typeface="+mn-lt"/>
              <a:ea typeface="+mn-ea"/>
              <a:cs typeface="+mn-cs"/>
            </a:rPr>
            <a:t>もあり</a:t>
          </a:r>
          <a:r>
            <a:rPr kumimoji="1" lang="ja-JP" altLang="ja-JP" sz="1100" b="0" i="0" baseline="0">
              <a:solidFill>
                <a:schemeClr val="dk1"/>
              </a:solidFill>
              <a:effectLst/>
              <a:latin typeface="+mn-lt"/>
              <a:ea typeface="+mn-ea"/>
              <a:cs typeface="+mn-cs"/>
            </a:rPr>
            <a:t>、物件費は</a:t>
          </a:r>
          <a:r>
            <a:rPr kumimoji="1" lang="ja-JP" altLang="en-US" sz="1100" b="0" i="0" baseline="0">
              <a:solidFill>
                <a:schemeClr val="dk1"/>
              </a:solidFill>
              <a:effectLst/>
              <a:latin typeface="+mn-lt"/>
              <a:ea typeface="+mn-ea"/>
              <a:cs typeface="+mn-cs"/>
            </a:rPr>
            <a:t>上昇傾向にある。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年度は、</a:t>
          </a:r>
          <a:r>
            <a:rPr kumimoji="1" lang="ja-JP" altLang="en-US" sz="1100" b="0" i="0" baseline="0">
              <a:solidFill>
                <a:schemeClr val="dk1"/>
              </a:solidFill>
              <a:effectLst/>
              <a:latin typeface="+mn-lt"/>
              <a:ea typeface="+mn-ea"/>
              <a:cs typeface="+mn-cs"/>
            </a:rPr>
            <a:t>新型コロナ対策関連事業や</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電子自治体推進事業</a:t>
          </a:r>
          <a:r>
            <a:rPr kumimoji="1" lang="ja-JP" altLang="ja-JP" sz="1100" b="0" i="0" baseline="0">
              <a:solidFill>
                <a:schemeClr val="dk1"/>
              </a:solidFill>
              <a:effectLst/>
              <a:latin typeface="+mn-lt"/>
              <a:ea typeface="+mn-ea"/>
              <a:cs typeface="+mn-cs"/>
            </a:rPr>
            <a:t>等の</a:t>
          </a:r>
          <a:r>
            <a:rPr kumimoji="1" lang="ja-JP" altLang="en-US" sz="1100" b="0" i="0" baseline="0">
              <a:solidFill>
                <a:schemeClr val="dk1"/>
              </a:solidFill>
              <a:effectLst/>
              <a:latin typeface="+mn-lt"/>
              <a:ea typeface="+mn-ea"/>
              <a:cs typeface="+mn-cs"/>
            </a:rPr>
            <a:t>増加などから</a:t>
          </a:r>
          <a:r>
            <a:rPr kumimoji="1" lang="ja-JP" altLang="ja-JP" sz="1100" b="0" i="0" baseline="0">
              <a:solidFill>
                <a:schemeClr val="dk1"/>
              </a:solidFill>
              <a:effectLst/>
              <a:latin typeface="+mn-lt"/>
              <a:ea typeface="+mn-ea"/>
              <a:cs typeface="+mn-cs"/>
            </a:rPr>
            <a:t>、前年度比</a:t>
          </a:r>
          <a:r>
            <a:rPr kumimoji="1" lang="ja-JP" altLang="en-US" sz="1100" b="0" i="0" baseline="0">
              <a:solidFill>
                <a:schemeClr val="dk1"/>
              </a:solidFill>
              <a:effectLst/>
              <a:latin typeface="+mn-lt"/>
              <a:ea typeface="+mn-ea"/>
              <a:cs typeface="+mn-cs"/>
            </a:rPr>
            <a:t>２．２</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増加</a:t>
          </a:r>
          <a:r>
            <a:rPr kumimoji="1" lang="ja-JP" altLang="ja-JP" sz="1100" b="0" i="0" baseline="0">
              <a:solidFill>
                <a:schemeClr val="dk1"/>
              </a:solidFill>
              <a:effectLst/>
              <a:latin typeface="+mn-lt"/>
              <a:ea typeface="+mn-ea"/>
              <a:cs typeface="+mn-cs"/>
            </a:rPr>
            <a:t>した。</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131572</xdr:rowOff>
    </xdr:from>
    <xdr:to>
      <xdr:col>82</xdr:col>
      <xdr:colOff>107950</xdr:colOff>
      <xdr:row>17</xdr:row>
      <xdr:rowOff>161290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874772"/>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106443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7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131572</xdr:rowOff>
    </xdr:from>
    <xdr:to>
      <xdr:col>78</xdr:col>
      <xdr:colOff>69850</xdr:colOff>
      <xdr:row>17</xdr:row>
      <xdr:rowOff>106426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4782800" y="287477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91965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106426</xdr:rowOff>
    </xdr:from>
    <xdr:to>
      <xdr:col>73</xdr:col>
      <xdr:colOff>180975</xdr:colOff>
      <xdr:row>19</xdr:row>
      <xdr:rowOff>28702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3021076"/>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119397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28702</xdr:rowOff>
    </xdr:from>
    <xdr:to>
      <xdr:col>69</xdr:col>
      <xdr:colOff>92075</xdr:colOff>
      <xdr:row>19</xdr:row>
      <xdr:rowOff>37846</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32862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11955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2811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110490</xdr:rowOff>
    </xdr:from>
    <xdr:to>
      <xdr:col>82</xdr:col>
      <xdr:colOff>158750</xdr:colOff>
      <xdr:row>18</xdr:row>
      <xdr:rowOff>40640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82567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80772</xdr:rowOff>
    </xdr:from>
    <xdr:to>
      <xdr:col>78</xdr:col>
      <xdr:colOff>120650</xdr:colOff>
      <xdr:row>17</xdr:row>
      <xdr:rowOff>10922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55626</xdr:rowOff>
    </xdr:from>
    <xdr:to>
      <xdr:col>74</xdr:col>
      <xdr:colOff>31750</xdr:colOff>
      <xdr:row>17</xdr:row>
      <xdr:rowOff>157226</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970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149352</xdr:rowOff>
    </xdr:from>
    <xdr:to>
      <xdr:col>69</xdr:col>
      <xdr:colOff>142875</xdr:colOff>
      <xdr:row>19</xdr:row>
      <xdr:rowOff>79502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3235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64279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332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158496</xdr:rowOff>
    </xdr:from>
    <xdr:to>
      <xdr:col>65</xdr:col>
      <xdr:colOff>53975</xdr:colOff>
      <xdr:row>19</xdr:row>
      <xdr:rowOff>88646</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3244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73423</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33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扶助費に係る経常収支比率は、類似団体や県内市町と比較するとやや低い状況にある。令和</a:t>
          </a:r>
          <a:r>
            <a:rPr kumimoji="1" lang="ja-JP" altLang="en-US" sz="1000" b="0" i="0" baseline="0">
              <a:solidFill>
                <a:schemeClr val="dk1"/>
              </a:solidFill>
              <a:effectLst/>
              <a:latin typeface="+mn-lt"/>
              <a:ea typeface="+mn-ea"/>
              <a:cs typeface="+mn-cs"/>
            </a:rPr>
            <a:t>４</a:t>
          </a:r>
          <a:r>
            <a:rPr kumimoji="1" lang="ja-JP" altLang="ja-JP" sz="1000" b="0" i="0" baseline="0">
              <a:solidFill>
                <a:schemeClr val="dk1"/>
              </a:solidFill>
              <a:effectLst/>
              <a:latin typeface="+mn-lt"/>
              <a:ea typeface="+mn-ea"/>
              <a:cs typeface="+mn-cs"/>
            </a:rPr>
            <a:t>年度は、</a:t>
          </a:r>
          <a:r>
            <a:rPr kumimoji="1" lang="ja-JP" altLang="en-US" sz="1000" b="0" i="0" baseline="0">
              <a:solidFill>
                <a:schemeClr val="dk1"/>
              </a:solidFill>
              <a:effectLst/>
              <a:latin typeface="+mn-lt"/>
              <a:ea typeface="+mn-ea"/>
              <a:cs typeface="+mn-cs"/>
            </a:rPr>
            <a:t>新型コロナ対策関連の扶助費が大幅に減少したが、決算額が大きいため歳出全体の割合では、相対的に０．５ポイント上昇</a:t>
          </a:r>
          <a:r>
            <a:rPr kumimoji="1" lang="ja-JP" altLang="ja-JP" sz="1000" b="0" i="0" baseline="0">
              <a:solidFill>
                <a:schemeClr val="dk1"/>
              </a:solidFill>
              <a:effectLst/>
              <a:latin typeface="+mn-lt"/>
              <a:ea typeface="+mn-ea"/>
              <a:cs typeface="+mn-cs"/>
            </a:rPr>
            <a:t>した。</a:t>
          </a:r>
          <a:endParaRPr lang="ja-JP" altLang="ja-JP" sz="1100">
            <a:effectLst/>
          </a:endParaRPr>
        </a:p>
        <a:p>
          <a:pPr eaLnBrk="1" fontAlgn="auto" latinLnBrk="0" hangingPunct="1"/>
          <a:r>
            <a:rPr kumimoji="1" lang="ja-JP" altLang="ja-JP" sz="1000" b="0" i="0" baseline="0">
              <a:solidFill>
                <a:schemeClr val="dk1"/>
              </a:solidFill>
              <a:effectLst/>
              <a:latin typeface="+mn-lt"/>
              <a:ea typeface="+mn-ea"/>
              <a:cs typeface="+mn-cs"/>
            </a:rPr>
            <a:t>　障がい者自立支援給付費の増加や、こども医療費の助成における高校３年生相当までの現物給付方式など、市独自の社会保障施策の実施から事業費は</a:t>
          </a:r>
          <a:r>
            <a:rPr kumimoji="1" lang="ja-JP" altLang="en-US" sz="1000" b="0" i="0" baseline="0">
              <a:solidFill>
                <a:schemeClr val="dk1"/>
              </a:solidFill>
              <a:effectLst/>
              <a:latin typeface="+mn-lt"/>
              <a:ea typeface="+mn-ea"/>
              <a:cs typeface="+mn-cs"/>
            </a:rPr>
            <a:t>高い</a:t>
          </a:r>
          <a:r>
            <a:rPr kumimoji="1" lang="ja-JP" altLang="ja-JP" sz="1000" b="0" i="0" baseline="0">
              <a:solidFill>
                <a:schemeClr val="dk1"/>
              </a:solidFill>
              <a:effectLst/>
              <a:latin typeface="+mn-lt"/>
              <a:ea typeface="+mn-ea"/>
              <a:cs typeface="+mn-cs"/>
            </a:rPr>
            <a:t>傾向にある。そのため、他の自治体に比べ、扶助単価が著しく高いものや当市独自の扶助等については、図ることにより、上昇を抑制していく必要がある。</a:t>
          </a:r>
          <a:endParaRPr lang="ja-JP" altLang="ja-JP" sz="11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111760</xdr:rowOff>
    </xdr:from>
    <xdr:to>
      <xdr:col>24</xdr:col>
      <xdr:colOff>25400</xdr:colOff>
      <xdr:row>54</xdr:row>
      <xdr:rowOff>149860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3700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135907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111760</xdr:rowOff>
    </xdr:from>
    <xdr:to>
      <xdr:col>19</xdr:col>
      <xdr:colOff>187325</xdr:colOff>
      <xdr:row>54</xdr:row>
      <xdr:rowOff>149860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3700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40657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4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149860</xdr:rowOff>
    </xdr:from>
    <xdr:to>
      <xdr:col>15</xdr:col>
      <xdr:colOff>98425</xdr:colOff>
      <xdr:row>55</xdr:row>
      <xdr:rowOff>69850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4081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71137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69850</xdr:rowOff>
    </xdr:from>
    <xdr:to>
      <xdr:col>11</xdr:col>
      <xdr:colOff>9525</xdr:colOff>
      <xdr:row>55</xdr:row>
      <xdr:rowOff>69850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49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116857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78757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99060</xdr:rowOff>
    </xdr:from>
    <xdr:to>
      <xdr:col>24</xdr:col>
      <xdr:colOff>76200</xdr:colOff>
      <xdr:row>55</xdr:row>
      <xdr:rowOff>29210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115587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60960</xdr:rowOff>
    </xdr:from>
    <xdr:to>
      <xdr:col>20</xdr:col>
      <xdr:colOff>38100</xdr:colOff>
      <xdr:row>54</xdr:row>
      <xdr:rowOff>162560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1287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908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99060</xdr:rowOff>
    </xdr:from>
    <xdr:to>
      <xdr:col>15</xdr:col>
      <xdr:colOff>149225</xdr:colOff>
      <xdr:row>55</xdr:row>
      <xdr:rowOff>29210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39387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19050</xdr:rowOff>
    </xdr:from>
    <xdr:to>
      <xdr:col>11</xdr:col>
      <xdr:colOff>60325</xdr:colOff>
      <xdr:row>55</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維持補修費、投資及び出資金、貸付金、繰出金などに係るその他の経常収支比率は、類似団体</a:t>
          </a:r>
          <a:r>
            <a:rPr kumimoji="1" lang="ja-JP" altLang="en-US" sz="1100" b="0" i="0" baseline="0">
              <a:solidFill>
                <a:schemeClr val="dk1"/>
              </a:solidFill>
              <a:effectLst/>
              <a:latin typeface="+mn-lt"/>
              <a:ea typeface="+mn-ea"/>
              <a:cs typeface="+mn-cs"/>
            </a:rPr>
            <a:t>と</a:t>
          </a:r>
          <a:r>
            <a:rPr kumimoji="1" lang="ja-JP" altLang="ja-JP" sz="1100" b="0" i="0" baseline="0">
              <a:solidFill>
                <a:schemeClr val="dk1"/>
              </a:solidFill>
              <a:effectLst/>
              <a:latin typeface="+mn-lt"/>
              <a:ea typeface="+mn-ea"/>
              <a:cs typeface="+mn-cs"/>
            </a:rPr>
            <a:t>同程度となっている。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年度は１２．６％で、前年度比０．３ポイント増加しているが、除排雪費や道路橋りょうの維持管理費等の増加が主な要因である。今後も公共施設マネジメント計画により、施設保有量の適正化を推進し、維持補修費の平準化を図っていく。</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146050</xdr:rowOff>
    </xdr:from>
    <xdr:to>
      <xdr:col>82</xdr:col>
      <xdr:colOff>107950</xdr:colOff>
      <xdr:row>58</xdr:row>
      <xdr:rowOff>63500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9187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107950</xdr:rowOff>
    </xdr:from>
    <xdr:to>
      <xdr:col>78</xdr:col>
      <xdr:colOff>69850</xdr:colOff>
      <xdr:row>57</xdr:row>
      <xdr:rowOff>146050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82800" y="988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118127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47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107950</xdr:rowOff>
    </xdr:from>
    <xdr:to>
      <xdr:col>73</xdr:col>
      <xdr:colOff>180975</xdr:colOff>
      <xdr:row>57</xdr:row>
      <xdr:rowOff>158750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880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120650</xdr:rowOff>
    </xdr:from>
    <xdr:to>
      <xdr:col>74</xdr:col>
      <xdr:colOff>31750</xdr:colOff>
      <xdr:row>58</xdr:row>
      <xdr:rowOff>50800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35577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158750</xdr:rowOff>
    </xdr:from>
    <xdr:to>
      <xdr:col>69</xdr:col>
      <xdr:colOff>92075</xdr:colOff>
      <xdr:row>58</xdr:row>
      <xdr:rowOff>50800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931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3827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12700</xdr:rowOff>
    </xdr:from>
    <xdr:to>
      <xdr:col>82</xdr:col>
      <xdr:colOff>158750</xdr:colOff>
      <xdr:row>58</xdr:row>
      <xdr:rowOff>114300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95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156227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95250</xdr:rowOff>
    </xdr:from>
    <xdr:to>
      <xdr:col>78</xdr:col>
      <xdr:colOff>120650</xdr:colOff>
      <xdr:row>58</xdr:row>
      <xdr:rowOff>25400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10177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57150</xdr:rowOff>
    </xdr:from>
    <xdr:to>
      <xdr:col>74</xdr:col>
      <xdr:colOff>31750</xdr:colOff>
      <xdr:row>57</xdr:row>
      <xdr:rowOff>158750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107950</xdr:rowOff>
    </xdr:from>
    <xdr:to>
      <xdr:col>69</xdr:col>
      <xdr:colOff>142875</xdr:colOff>
      <xdr:row>58</xdr:row>
      <xdr:rowOff>38100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48277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111777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71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補助費等に</a:t>
          </a:r>
          <a:r>
            <a:rPr kumimoji="1" lang="ja-JP" altLang="en-US" sz="1000" b="0" i="0" baseline="0">
              <a:solidFill>
                <a:schemeClr val="dk1"/>
              </a:solidFill>
              <a:effectLst/>
              <a:latin typeface="+mn-lt"/>
              <a:ea typeface="+mn-ea"/>
              <a:cs typeface="+mn-cs"/>
            </a:rPr>
            <a:t>ついて</a:t>
          </a:r>
          <a:r>
            <a:rPr kumimoji="1" lang="ja-JP" altLang="ja-JP" sz="1000" b="0" i="0" baseline="0">
              <a:solidFill>
                <a:schemeClr val="dk1"/>
              </a:solidFill>
              <a:effectLst/>
              <a:latin typeface="+mn-lt"/>
              <a:ea typeface="+mn-ea"/>
              <a:cs typeface="+mn-cs"/>
            </a:rPr>
            <a:t>は、類似団体や県内市町と比較して低くなっている。これは、</a:t>
          </a:r>
          <a:r>
            <a:rPr kumimoji="1" lang="ja-JP" altLang="en-US" sz="1000" b="0" i="0" baseline="0">
              <a:solidFill>
                <a:schemeClr val="dk1"/>
              </a:solidFill>
              <a:effectLst/>
              <a:latin typeface="+mn-lt"/>
              <a:ea typeface="+mn-ea"/>
              <a:cs typeface="+mn-cs"/>
            </a:rPr>
            <a:t>合併前の</a:t>
          </a:r>
          <a:r>
            <a:rPr kumimoji="1" lang="ja-JP" altLang="ja-JP" sz="1000" b="0" i="0" baseline="0">
              <a:solidFill>
                <a:schemeClr val="dk1"/>
              </a:solidFill>
              <a:effectLst/>
              <a:latin typeface="+mn-lt"/>
              <a:ea typeface="+mn-ea"/>
              <a:cs typeface="+mn-cs"/>
            </a:rPr>
            <a:t>一部事務組合</a:t>
          </a:r>
          <a:r>
            <a:rPr kumimoji="1" lang="ja-JP" altLang="en-US" sz="1000" b="0" i="0" baseline="0">
              <a:solidFill>
                <a:schemeClr val="dk1"/>
              </a:solidFill>
              <a:effectLst/>
              <a:latin typeface="+mn-lt"/>
              <a:ea typeface="+mn-ea"/>
              <a:cs typeface="+mn-cs"/>
            </a:rPr>
            <a:t>が所管した</a:t>
          </a:r>
          <a:r>
            <a:rPr kumimoji="1" lang="ja-JP" altLang="ja-JP" sz="1000" b="0" i="0" baseline="0">
              <a:solidFill>
                <a:schemeClr val="dk1"/>
              </a:solidFill>
              <a:effectLst/>
              <a:latin typeface="+mn-lt"/>
              <a:ea typeface="+mn-ea"/>
              <a:cs typeface="+mn-cs"/>
            </a:rPr>
            <a:t>事務を引き継いだため、負担金（補助費等に区分されるもの）が大幅に減少し</a:t>
          </a:r>
          <a:r>
            <a:rPr kumimoji="1" lang="ja-JP" altLang="en-US" sz="1000" b="0" i="0" baseline="0">
              <a:solidFill>
                <a:schemeClr val="dk1"/>
              </a:solidFill>
              <a:effectLst/>
              <a:latin typeface="+mn-lt"/>
              <a:ea typeface="+mn-ea"/>
              <a:cs typeface="+mn-cs"/>
            </a:rPr>
            <a:t>、物件費や人件費に区分された背景がある</a:t>
          </a:r>
          <a:r>
            <a:rPr kumimoji="1" lang="ja-JP" altLang="ja-JP" sz="1000" b="0" i="0" baseline="0">
              <a:solidFill>
                <a:schemeClr val="dk1"/>
              </a:solidFill>
              <a:effectLst/>
              <a:latin typeface="+mn-lt"/>
              <a:ea typeface="+mn-ea"/>
              <a:cs typeface="+mn-cs"/>
            </a:rPr>
            <a:t>。</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なお、補助金については、住民サービスの低下を最小限に抑えつつ、補助制度をより効果的・合理的に運用することを目的として、令和元年度に「日光市補助金の適正化に関する基準」を策定し各補助金の効果検証・評価を実施するなど、適正化の推進を行っている。</a:t>
          </a:r>
          <a:endParaRPr lang="ja-JP" altLang="ja-JP" sz="1000">
            <a:effectLst/>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127000</xdr:rowOff>
    </xdr:from>
    <xdr:to>
      <xdr:col>82</xdr:col>
      <xdr:colOff>107950</xdr:colOff>
      <xdr:row>34</xdr:row>
      <xdr:rowOff>131572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59563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39133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11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131572</xdr:rowOff>
    </xdr:from>
    <xdr:to>
      <xdr:col>78</xdr:col>
      <xdr:colOff>69850</xdr:colOff>
      <xdr:row>34</xdr:row>
      <xdr:rowOff>136144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59608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144289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316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131572</xdr:rowOff>
    </xdr:from>
    <xdr:to>
      <xdr:col>73</xdr:col>
      <xdr:colOff>180975</xdr:colOff>
      <xdr:row>34</xdr:row>
      <xdr:rowOff>136144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59608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18559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131572</xdr:rowOff>
    </xdr:from>
    <xdr:to>
      <xdr:col>69</xdr:col>
      <xdr:colOff>92075</xdr:colOff>
      <xdr:row>34</xdr:row>
      <xdr:rowOff>136144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59608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148861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76200</xdr:rowOff>
    </xdr:from>
    <xdr:to>
      <xdr:col>82</xdr:col>
      <xdr:colOff>158750</xdr:colOff>
      <xdr:row>35</xdr:row>
      <xdr:rowOff>6350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156227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58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80772</xdr:rowOff>
    </xdr:from>
    <xdr:to>
      <xdr:col>78</xdr:col>
      <xdr:colOff>120650</xdr:colOff>
      <xdr:row>35</xdr:row>
      <xdr:rowOff>10922</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21099</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678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85344</xdr:rowOff>
    </xdr:from>
    <xdr:to>
      <xdr:col>74</xdr:col>
      <xdr:colOff>31750</xdr:colOff>
      <xdr:row>35</xdr:row>
      <xdr:rowOff>15494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25671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80772</xdr:rowOff>
    </xdr:from>
    <xdr:to>
      <xdr:col>69</xdr:col>
      <xdr:colOff>142875</xdr:colOff>
      <xdr:row>35</xdr:row>
      <xdr:rowOff>10922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21099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85344</xdr:rowOff>
    </xdr:from>
    <xdr:to>
      <xdr:col>65</xdr:col>
      <xdr:colOff>53975</xdr:colOff>
      <xdr:row>35</xdr:row>
      <xdr:rowOff>15494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25671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683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公債費は、合併特例事業債の積極的な活用などにより、類似団体や県内市町と比較し高い状況にある。庁舎整備事業などの大型事業のため発行した多額の合併特例事業債の償還が本格化してきたことや、臨時財政対策債発行額の増加などから、公債費はしばらく高止まりが予想さ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しかし、地方債への過度な依存を避けるため、緊急度や住民ニーズを的確に捉えた事業の集中と選択を徹底し、交付税措置のある市債の計画的な活用を図りながら、適正な財政運営に努めていく。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69850</xdr:rowOff>
    </xdr:from>
    <xdr:to>
      <xdr:col>24</xdr:col>
      <xdr:colOff>25400</xdr:colOff>
      <xdr:row>79</xdr:row>
      <xdr:rowOff>92711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6144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3573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69850</xdr:rowOff>
    </xdr:from>
    <xdr:to>
      <xdr:col>19</xdr:col>
      <xdr:colOff>187325</xdr:colOff>
      <xdr:row>79</xdr:row>
      <xdr:rowOff>74422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6144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80535</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33274</xdr:rowOff>
    </xdr:from>
    <xdr:to>
      <xdr:col>15</xdr:col>
      <xdr:colOff>98425</xdr:colOff>
      <xdr:row>79</xdr:row>
      <xdr:rowOff>74422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5778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135399</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140715</xdr:rowOff>
    </xdr:from>
    <xdr:to>
      <xdr:col>11</xdr:col>
      <xdr:colOff>9525</xdr:colOff>
      <xdr:row>79</xdr:row>
      <xdr:rowOff>33274</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513815"/>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41911</xdr:rowOff>
    </xdr:from>
    <xdr:to>
      <xdr:col>24</xdr:col>
      <xdr:colOff>76200</xdr:colOff>
      <xdr:row>79</xdr:row>
      <xdr:rowOff>143511</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121938</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49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19050</xdr:rowOff>
    </xdr:from>
    <xdr:to>
      <xdr:col>20</xdr:col>
      <xdr:colOff>38100</xdr:colOff>
      <xdr:row>79</xdr:row>
      <xdr:rowOff>120650</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105427</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64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23622</xdr:rowOff>
    </xdr:from>
    <xdr:to>
      <xdr:col>15</xdr:col>
      <xdr:colOff>149225</xdr:colOff>
      <xdr:row>79</xdr:row>
      <xdr:rowOff>125222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109999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153924</xdr:rowOff>
    </xdr:from>
    <xdr:to>
      <xdr:col>11</xdr:col>
      <xdr:colOff>60325</xdr:colOff>
      <xdr:row>79</xdr:row>
      <xdr:rowOff>84074</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68851</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89915</xdr:rowOff>
    </xdr:from>
    <xdr:to>
      <xdr:col>6</xdr:col>
      <xdr:colOff>171450</xdr:colOff>
      <xdr:row>79</xdr:row>
      <xdr:rowOff>20065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4842</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b="0" i="0" baseline="0">
              <a:solidFill>
                <a:schemeClr val="dk1"/>
              </a:solidFill>
              <a:effectLst/>
              <a:latin typeface="+mn-lt"/>
              <a:ea typeface="+mn-ea"/>
              <a:cs typeface="+mn-cs"/>
            </a:rPr>
            <a:t>　人件費や物件費の経常収支比率が類似団体と比較して高い状況にある一方で、扶助費や補助費等が類似団体と比較して低いため、公債費以外の経常収支比率は類似団体より</a:t>
          </a:r>
          <a:r>
            <a:rPr kumimoji="1" lang="ja-JP" altLang="en-US" sz="900" b="0" i="0" baseline="0">
              <a:solidFill>
                <a:schemeClr val="dk1"/>
              </a:solidFill>
              <a:effectLst/>
              <a:latin typeface="+mn-lt"/>
              <a:ea typeface="+mn-ea"/>
              <a:cs typeface="+mn-cs"/>
            </a:rPr>
            <a:t>３</a:t>
          </a:r>
          <a:r>
            <a:rPr kumimoji="1" lang="en-US" altLang="ja-JP" sz="900" b="0" i="0" baseline="0">
              <a:solidFill>
                <a:schemeClr val="dk1"/>
              </a:solidFill>
              <a:effectLst/>
              <a:latin typeface="+mn-lt"/>
              <a:ea typeface="+mn-ea"/>
              <a:cs typeface="+mn-cs"/>
            </a:rPr>
            <a:t>.</a:t>
          </a:r>
          <a:r>
            <a:rPr kumimoji="1" lang="ja-JP" altLang="en-US" sz="900" b="0" i="0" baseline="0">
              <a:solidFill>
                <a:schemeClr val="dk1"/>
              </a:solidFill>
              <a:effectLst/>
              <a:latin typeface="+mn-lt"/>
              <a:ea typeface="+mn-ea"/>
              <a:cs typeface="+mn-cs"/>
            </a:rPr>
            <a:t>５ポイント</a:t>
          </a:r>
          <a:r>
            <a:rPr kumimoji="1" lang="ja-JP" altLang="ja-JP" sz="900" b="0" i="0" baseline="0">
              <a:solidFill>
                <a:schemeClr val="dk1"/>
              </a:solidFill>
              <a:effectLst/>
              <a:latin typeface="+mn-lt"/>
              <a:ea typeface="+mn-ea"/>
              <a:cs typeface="+mn-cs"/>
            </a:rPr>
            <a:t>低い</a:t>
          </a:r>
          <a:r>
            <a:rPr kumimoji="1" lang="ja-JP" altLang="en-US" sz="900" b="0" i="0" baseline="0">
              <a:solidFill>
                <a:schemeClr val="dk1"/>
              </a:solidFill>
              <a:effectLst/>
              <a:latin typeface="+mn-lt"/>
              <a:ea typeface="+mn-ea"/>
              <a:cs typeface="+mn-cs"/>
            </a:rPr>
            <a:t>７４．３</a:t>
          </a:r>
          <a:r>
            <a:rPr kumimoji="1" lang="ja-JP" altLang="ja-JP" sz="900" b="0" i="0" baseline="0">
              <a:solidFill>
                <a:schemeClr val="dk1"/>
              </a:solidFill>
              <a:effectLst/>
              <a:latin typeface="+mn-lt"/>
              <a:ea typeface="+mn-ea"/>
              <a:cs typeface="+mn-cs"/>
            </a:rPr>
            <a:t>％となった。令和</a:t>
          </a:r>
          <a:r>
            <a:rPr kumimoji="1" lang="ja-JP" altLang="en-US" sz="900" b="0" i="0" baseline="0">
              <a:solidFill>
                <a:schemeClr val="dk1"/>
              </a:solidFill>
              <a:effectLst/>
              <a:latin typeface="+mn-lt"/>
              <a:ea typeface="+mn-ea"/>
              <a:cs typeface="+mn-cs"/>
            </a:rPr>
            <a:t>４</a:t>
          </a:r>
          <a:r>
            <a:rPr kumimoji="1" lang="ja-JP" altLang="ja-JP" sz="900" b="0" i="0" baseline="0">
              <a:solidFill>
                <a:schemeClr val="dk1"/>
              </a:solidFill>
              <a:effectLst/>
              <a:latin typeface="+mn-lt"/>
              <a:ea typeface="+mn-ea"/>
              <a:cs typeface="+mn-cs"/>
            </a:rPr>
            <a:t>年度は、</a:t>
          </a:r>
          <a:r>
            <a:rPr kumimoji="1" lang="ja-JP" altLang="ja-JP" sz="1050" b="0" i="0" baseline="0">
              <a:solidFill>
                <a:schemeClr val="dk1"/>
              </a:solidFill>
              <a:effectLst/>
              <a:latin typeface="+mn-lt"/>
              <a:ea typeface="+mn-ea"/>
              <a:cs typeface="+mn-cs"/>
            </a:rPr>
            <a:t>市税収入が増加した</a:t>
          </a:r>
          <a:r>
            <a:rPr kumimoji="1" lang="ja-JP" altLang="en-US" sz="1050" b="0" i="0" baseline="0">
              <a:solidFill>
                <a:schemeClr val="dk1"/>
              </a:solidFill>
              <a:effectLst/>
              <a:latin typeface="+mn-lt"/>
              <a:ea typeface="+mn-ea"/>
              <a:cs typeface="+mn-cs"/>
            </a:rPr>
            <a:t>ものの</a:t>
          </a:r>
          <a:r>
            <a:rPr kumimoji="1" lang="ja-JP" altLang="ja-JP" sz="900" b="0" i="0" baseline="0">
              <a:solidFill>
                <a:schemeClr val="dk1"/>
              </a:solidFill>
              <a:effectLst/>
              <a:latin typeface="+mn-lt"/>
              <a:ea typeface="+mn-ea"/>
              <a:cs typeface="+mn-cs"/>
            </a:rPr>
            <a:t>地方交付税</a:t>
          </a:r>
          <a:r>
            <a:rPr kumimoji="1" lang="ja-JP" altLang="en-US" sz="900" b="0" i="0" baseline="0">
              <a:solidFill>
                <a:schemeClr val="dk1"/>
              </a:solidFill>
              <a:effectLst/>
              <a:latin typeface="+mn-lt"/>
              <a:ea typeface="+mn-ea"/>
              <a:cs typeface="+mn-cs"/>
            </a:rPr>
            <a:t>・臨時財政対策債の減少により、</a:t>
          </a:r>
          <a:r>
            <a:rPr kumimoji="1" lang="ja-JP" altLang="ja-JP" sz="900" b="0" i="0" baseline="0">
              <a:solidFill>
                <a:schemeClr val="dk1"/>
              </a:solidFill>
              <a:effectLst/>
              <a:latin typeface="+mn-lt"/>
              <a:ea typeface="+mn-ea"/>
              <a:cs typeface="+mn-cs"/>
            </a:rPr>
            <a:t>経常一般財源は</a:t>
          </a:r>
          <a:r>
            <a:rPr kumimoji="1" lang="ja-JP" altLang="en-US" sz="900" b="0" i="0" baseline="0">
              <a:solidFill>
                <a:schemeClr val="dk1"/>
              </a:solidFill>
              <a:effectLst/>
              <a:latin typeface="+mn-lt"/>
              <a:ea typeface="+mn-ea"/>
              <a:cs typeface="+mn-cs"/>
            </a:rPr>
            <a:t>大幅に減少し</a:t>
          </a:r>
          <a:r>
            <a:rPr kumimoji="1" lang="ja-JP" altLang="ja-JP" sz="900" b="0" i="0" baseline="0">
              <a:solidFill>
                <a:schemeClr val="dk1"/>
              </a:solidFill>
              <a:effectLst/>
              <a:latin typeface="+mn-lt"/>
              <a:ea typeface="+mn-ea"/>
              <a:cs typeface="+mn-cs"/>
            </a:rPr>
            <a:t>、物件費、扶助費に係る経常経費一般財源が</a:t>
          </a:r>
          <a:r>
            <a:rPr kumimoji="1" lang="ja-JP" altLang="en-US" sz="900" b="0" i="0" baseline="0">
              <a:solidFill>
                <a:schemeClr val="dk1"/>
              </a:solidFill>
              <a:effectLst/>
              <a:latin typeface="+mn-lt"/>
              <a:ea typeface="+mn-ea"/>
              <a:cs typeface="+mn-cs"/>
            </a:rPr>
            <a:t>増加</a:t>
          </a:r>
          <a:r>
            <a:rPr kumimoji="1" lang="ja-JP" altLang="ja-JP" sz="900" b="0" i="0" baseline="0">
              <a:solidFill>
                <a:schemeClr val="dk1"/>
              </a:solidFill>
              <a:effectLst/>
              <a:latin typeface="+mn-lt"/>
              <a:ea typeface="+mn-ea"/>
              <a:cs typeface="+mn-cs"/>
            </a:rPr>
            <a:t>したため、</a:t>
          </a:r>
          <a:r>
            <a:rPr kumimoji="1" lang="ja-JP" altLang="en-US" sz="900" b="0" i="0" baseline="0">
              <a:solidFill>
                <a:schemeClr val="dk1"/>
              </a:solidFill>
              <a:effectLst/>
              <a:latin typeface="+mn-lt"/>
              <a:ea typeface="+mn-ea"/>
              <a:cs typeface="+mn-cs"/>
            </a:rPr>
            <a:t>４．０</a:t>
          </a:r>
          <a:r>
            <a:rPr kumimoji="1" lang="ja-JP" altLang="ja-JP" sz="900" b="0" i="0" baseline="0">
              <a:solidFill>
                <a:schemeClr val="dk1"/>
              </a:solidFill>
              <a:effectLst/>
              <a:latin typeface="+mn-lt"/>
              <a:ea typeface="+mn-ea"/>
              <a:cs typeface="+mn-cs"/>
            </a:rPr>
            <a:t>ポイント</a:t>
          </a:r>
          <a:r>
            <a:rPr kumimoji="1" lang="ja-JP" altLang="en-US" sz="900" b="0" i="0" baseline="0">
              <a:solidFill>
                <a:schemeClr val="dk1"/>
              </a:solidFill>
              <a:effectLst/>
              <a:latin typeface="+mn-lt"/>
              <a:ea typeface="+mn-ea"/>
              <a:cs typeface="+mn-cs"/>
            </a:rPr>
            <a:t>増加</a:t>
          </a:r>
          <a:r>
            <a:rPr kumimoji="1" lang="ja-JP" altLang="ja-JP" sz="900" b="0" i="0" baseline="0">
              <a:solidFill>
                <a:schemeClr val="dk1"/>
              </a:solidFill>
              <a:effectLst/>
              <a:latin typeface="+mn-lt"/>
              <a:ea typeface="+mn-ea"/>
              <a:cs typeface="+mn-cs"/>
            </a:rPr>
            <a:t>する結果となった。</a:t>
          </a:r>
          <a:endParaRPr lang="ja-JP" altLang="ja-JP" sz="1050">
            <a:effectLst/>
          </a:endParaRPr>
        </a:p>
        <a:p>
          <a:pPr eaLnBrk="1" fontAlgn="auto" latinLnBrk="0" hangingPunct="1"/>
          <a:r>
            <a:rPr kumimoji="1" lang="ja-JP" altLang="ja-JP" sz="900" b="0" i="0" baseline="0">
              <a:solidFill>
                <a:schemeClr val="dk1"/>
              </a:solidFill>
              <a:effectLst/>
              <a:latin typeface="+mn-lt"/>
              <a:ea typeface="+mn-ea"/>
              <a:cs typeface="+mn-cs"/>
            </a:rPr>
            <a:t>　公債費</a:t>
          </a:r>
          <a:r>
            <a:rPr kumimoji="1" lang="ja-JP" altLang="en-US" sz="900" b="0" i="0" baseline="0">
              <a:solidFill>
                <a:schemeClr val="dk1"/>
              </a:solidFill>
              <a:effectLst/>
              <a:latin typeface="+mn-lt"/>
              <a:ea typeface="+mn-ea"/>
              <a:cs typeface="+mn-cs"/>
            </a:rPr>
            <a:t>は減少傾向にあるものの、</a:t>
          </a:r>
          <a:r>
            <a:rPr kumimoji="1" lang="ja-JP" altLang="ja-JP" sz="900" b="0" i="0" baseline="0">
              <a:solidFill>
                <a:schemeClr val="dk1"/>
              </a:solidFill>
              <a:effectLst/>
              <a:latin typeface="+mn-lt"/>
              <a:ea typeface="+mn-ea"/>
              <a:cs typeface="+mn-cs"/>
            </a:rPr>
            <a:t>人件費、物件費及び補助費等</a:t>
          </a:r>
          <a:r>
            <a:rPr kumimoji="1" lang="ja-JP" altLang="en-US" sz="900" b="0" i="0" baseline="0">
              <a:solidFill>
                <a:schemeClr val="dk1"/>
              </a:solidFill>
              <a:effectLst/>
              <a:latin typeface="+mn-lt"/>
              <a:ea typeface="+mn-ea"/>
              <a:cs typeface="+mn-cs"/>
            </a:rPr>
            <a:t>の</a:t>
          </a:r>
          <a:r>
            <a:rPr kumimoji="1" lang="ja-JP" altLang="ja-JP" sz="900" b="0" i="0" baseline="0">
              <a:solidFill>
                <a:schemeClr val="dk1"/>
              </a:solidFill>
              <a:effectLst/>
              <a:latin typeface="+mn-lt"/>
              <a:ea typeface="+mn-ea"/>
              <a:cs typeface="+mn-cs"/>
            </a:rPr>
            <a:t>経常経費の</a:t>
          </a:r>
          <a:r>
            <a:rPr kumimoji="1" lang="ja-JP" altLang="en-US" sz="900" b="0" i="0" baseline="0">
              <a:solidFill>
                <a:schemeClr val="dk1"/>
              </a:solidFill>
              <a:effectLst/>
              <a:latin typeface="+mn-lt"/>
              <a:ea typeface="+mn-ea"/>
              <a:cs typeface="+mn-cs"/>
            </a:rPr>
            <a:t>削減</a:t>
          </a:r>
          <a:r>
            <a:rPr kumimoji="1" lang="ja-JP" altLang="ja-JP" sz="900" b="0" i="0" baseline="0">
              <a:solidFill>
                <a:schemeClr val="dk1"/>
              </a:solidFill>
              <a:effectLst/>
              <a:latin typeface="+mn-lt"/>
              <a:ea typeface="+mn-ea"/>
              <a:cs typeface="+mn-cs"/>
            </a:rPr>
            <a:t>により、経常収支比率の更なる改善を図る必要がある。</a:t>
          </a:r>
          <a:endParaRPr lang="ja-JP" altLang="ja-JP" sz="1050">
            <a:effectLst/>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29845</xdr:rowOff>
    </xdr:from>
    <xdr:to>
      <xdr:col>82</xdr:col>
      <xdr:colOff>107950</xdr:colOff>
      <xdr:row>75</xdr:row>
      <xdr:rowOff>86995</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2717145"/>
          <a:ext cx="8382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36847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067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29845</xdr:rowOff>
    </xdr:from>
    <xdr:to>
      <xdr:col>78</xdr:col>
      <xdr:colOff>69850</xdr:colOff>
      <xdr:row>75</xdr:row>
      <xdr:rowOff>149861</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2717145"/>
          <a:ext cx="889000" cy="29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139716</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998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149861</xdr:rowOff>
    </xdr:from>
    <xdr:to>
      <xdr:col>73</xdr:col>
      <xdr:colOff>180975</xdr:colOff>
      <xdr:row>76</xdr:row>
      <xdr:rowOff>155575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893800" y="13008611"/>
          <a:ext cx="889000" cy="177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155575</xdr:rowOff>
    </xdr:from>
    <xdr:to>
      <xdr:col>69</xdr:col>
      <xdr:colOff>92075</xdr:colOff>
      <xdr:row>77</xdr:row>
      <xdr:rowOff>41275</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004800" y="131857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39387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36195</xdr:rowOff>
    </xdr:from>
    <xdr:to>
      <xdr:col>82</xdr:col>
      <xdr:colOff>158750</xdr:colOff>
      <xdr:row>75</xdr:row>
      <xdr:rowOff>137795</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2894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52722</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274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150495</xdr:rowOff>
    </xdr:from>
    <xdr:to>
      <xdr:col>78</xdr:col>
      <xdr:colOff>120650</xdr:colOff>
      <xdr:row>74</xdr:row>
      <xdr:rowOff>80645</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266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90822</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24352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99060</xdr:rowOff>
    </xdr:from>
    <xdr:to>
      <xdr:col>74</xdr:col>
      <xdr:colOff>31750</xdr:colOff>
      <xdr:row>76</xdr:row>
      <xdr:rowOff>29211</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39387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726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104775</xdr:rowOff>
    </xdr:from>
    <xdr:to>
      <xdr:col>69</xdr:col>
      <xdr:colOff>142875</xdr:colOff>
      <xdr:row>77</xdr:row>
      <xdr:rowOff>34925</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3134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45102</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2903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161925</xdr:rowOff>
    </xdr:from>
    <xdr:to>
      <xdr:col>65</xdr:col>
      <xdr:colOff>53975</xdr:colOff>
      <xdr:row>77</xdr:row>
      <xdr:rowOff>92075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31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76852</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327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155994</xdr:rowOff>
    </xdr:from>
    <xdr:to>
      <xdr:col>29</xdr:col>
      <xdr:colOff>127000</xdr:colOff>
      <xdr:row>15</xdr:row>
      <xdr:rowOff>162638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775369"/>
          <a:ext cx="647700" cy="66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141765</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3104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153922</xdr:rowOff>
    </xdr:from>
    <xdr:to>
      <xdr:col>26</xdr:col>
      <xdr:colOff>50800</xdr:colOff>
      <xdr:row>15</xdr:row>
      <xdr:rowOff>162638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4305300" y="2773297"/>
          <a:ext cx="698500" cy="87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87115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22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153922</xdr:rowOff>
    </xdr:from>
    <xdr:to>
      <xdr:col>22</xdr:col>
      <xdr:colOff>114300</xdr:colOff>
      <xdr:row>15</xdr:row>
      <xdr:rowOff>168096</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773297"/>
          <a:ext cx="698500" cy="14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21698</xdr:rowOff>
    </xdr:from>
    <xdr:to>
      <xdr:col>22</xdr:col>
      <xdr:colOff>165100</xdr:colOff>
      <xdr:row>18</xdr:row>
      <xdr:rowOff>123298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55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108075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24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168096</xdr:rowOff>
    </xdr:from>
    <xdr:to>
      <xdr:col>18</xdr:col>
      <xdr:colOff>177800</xdr:colOff>
      <xdr:row>16</xdr:row>
      <xdr:rowOff>20134</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787471"/>
          <a:ext cx="698500" cy="23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46787</xdr:rowOff>
    </xdr:from>
    <xdr:to>
      <xdr:col>19</xdr:col>
      <xdr:colOff>38100</xdr:colOff>
      <xdr:row>18</xdr:row>
      <xdr:rowOff>148387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80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133164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26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60417</xdr:rowOff>
    </xdr:from>
    <xdr:to>
      <xdr:col>15</xdr:col>
      <xdr:colOff>101600</xdr:colOff>
      <xdr:row>18</xdr:row>
      <xdr:rowOff>162017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94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146794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28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105194</xdr:rowOff>
    </xdr:from>
    <xdr:to>
      <xdr:col>29</xdr:col>
      <xdr:colOff>177800</xdr:colOff>
      <xdr:row>16</xdr:row>
      <xdr:rowOff>35344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7245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121721</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56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111838</xdr:rowOff>
    </xdr:from>
    <xdr:to>
      <xdr:col>26</xdr:col>
      <xdr:colOff>101600</xdr:colOff>
      <xdr:row>16</xdr:row>
      <xdr:rowOff>41988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731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52165</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500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103122</xdr:rowOff>
    </xdr:from>
    <xdr:to>
      <xdr:col>22</xdr:col>
      <xdr:colOff>165100</xdr:colOff>
      <xdr:row>16</xdr:row>
      <xdr:rowOff>33272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7224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43449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491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117296</xdr:rowOff>
    </xdr:from>
    <xdr:to>
      <xdr:col>19</xdr:col>
      <xdr:colOff>38100</xdr:colOff>
      <xdr:row>16</xdr:row>
      <xdr:rowOff>47446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736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57623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505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140784</xdr:rowOff>
    </xdr:from>
    <xdr:to>
      <xdr:col>15</xdr:col>
      <xdr:colOff>101600</xdr:colOff>
      <xdr:row>16</xdr:row>
      <xdr:rowOff>70934</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760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81111</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529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240484</xdr:rowOff>
    </xdr:from>
    <xdr:to>
      <xdr:col>29</xdr:col>
      <xdr:colOff>127000</xdr:colOff>
      <xdr:row>35</xdr:row>
      <xdr:rowOff>56820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003800" y="6507934"/>
          <a:ext cx="647700" cy="1592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191936</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802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240484</xdr:rowOff>
    </xdr:from>
    <xdr:to>
      <xdr:col>26</xdr:col>
      <xdr:colOff>50800</xdr:colOff>
      <xdr:row>34</xdr:row>
      <xdr:rowOff>327972</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4305300" y="6507934"/>
          <a:ext cx="698500" cy="87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320377</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930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327972</xdr:rowOff>
    </xdr:from>
    <xdr:to>
      <xdr:col>22</xdr:col>
      <xdr:colOff>114300</xdr:colOff>
      <xdr:row>35</xdr:row>
      <xdr:rowOff>87126</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3606800" y="6595422"/>
          <a:ext cx="698500" cy="1020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238768</xdr:rowOff>
    </xdr:from>
    <xdr:to>
      <xdr:col>22</xdr:col>
      <xdr:colOff>165100</xdr:colOff>
      <xdr:row>35</xdr:row>
      <xdr:rowOff>340368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325145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93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87126</xdr:rowOff>
    </xdr:from>
    <xdr:to>
      <xdr:col>18</xdr:col>
      <xdr:colOff>177800</xdr:colOff>
      <xdr:row>35</xdr:row>
      <xdr:rowOff>174255</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flipV="1">
          <a:off x="2908300" y="6697476"/>
          <a:ext cx="698500" cy="87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334027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253136</xdr:rowOff>
    </xdr:from>
    <xdr:to>
      <xdr:col>15</xdr:col>
      <xdr:colOff>101600</xdr:colOff>
      <xdr:row>36</xdr:row>
      <xdr:rowOff>11836</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339513</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6020</xdr:rowOff>
    </xdr:from>
    <xdr:to>
      <xdr:col>29</xdr:col>
      <xdr:colOff>177800</xdr:colOff>
      <xdr:row>35</xdr:row>
      <xdr:rowOff>107620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66163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193997</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646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189683</xdr:rowOff>
    </xdr:from>
    <xdr:to>
      <xdr:col>26</xdr:col>
      <xdr:colOff>101600</xdr:colOff>
      <xdr:row>34</xdr:row>
      <xdr:rowOff>291283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64571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301460</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6226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277172</xdr:rowOff>
    </xdr:from>
    <xdr:to>
      <xdr:col>22</xdr:col>
      <xdr:colOff>165100</xdr:colOff>
      <xdr:row>35</xdr:row>
      <xdr:rowOff>35872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6544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46049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6313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36326</xdr:rowOff>
    </xdr:from>
    <xdr:to>
      <xdr:col>19</xdr:col>
      <xdr:colOff>38100</xdr:colOff>
      <xdr:row>35</xdr:row>
      <xdr:rowOff>137926</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66466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148103</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6415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123455</xdr:rowOff>
    </xdr:from>
    <xdr:to>
      <xdr:col>15</xdr:col>
      <xdr:colOff>101600</xdr:colOff>
      <xdr:row>35</xdr:row>
      <xdr:rowOff>225055</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67338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235232</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6502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77,546
76,199
1,449.83
44,485,352
42,406,364
1,921,040
25,348,147
51,789,674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81274</xdr:rowOff>
    </xdr:from>
    <xdr:to>
      <xdr:col>24</xdr:col>
      <xdr:colOff>63500</xdr:colOff>
      <xdr:row>32</xdr:row>
      <xdr:rowOff>89465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567674"/>
          <a:ext cx="838200" cy="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4157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6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69558</xdr:rowOff>
    </xdr:from>
    <xdr:to>
      <xdr:col>19</xdr:col>
      <xdr:colOff>177800</xdr:colOff>
      <xdr:row>32</xdr:row>
      <xdr:rowOff>81274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555958"/>
          <a:ext cx="889000" cy="1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124001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69558</xdr:rowOff>
    </xdr:from>
    <xdr:to>
      <xdr:col>15</xdr:col>
      <xdr:colOff>50800</xdr:colOff>
      <xdr:row>33</xdr:row>
      <xdr:rowOff>23285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555958"/>
          <a:ext cx="889000" cy="12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63868</xdr:rowOff>
    </xdr:from>
    <xdr:to>
      <xdr:col>15</xdr:col>
      <xdr:colOff>101600</xdr:colOff>
      <xdr:row>36</xdr:row>
      <xdr:rowOff>165468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156595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23285</xdr:rowOff>
    </xdr:from>
    <xdr:to>
      <xdr:col>10</xdr:col>
      <xdr:colOff>114300</xdr:colOff>
      <xdr:row>33</xdr:row>
      <xdr:rowOff>41592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681135"/>
          <a:ext cx="889000" cy="1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169786</xdr:rowOff>
    </xdr:from>
    <xdr:to>
      <xdr:col>10</xdr:col>
      <xdr:colOff>165100</xdr:colOff>
      <xdr:row>37</xdr:row>
      <xdr:rowOff>99936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91063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9938</xdr:rowOff>
    </xdr:from>
    <xdr:to>
      <xdr:col>6</xdr:col>
      <xdr:colOff>38100</xdr:colOff>
      <xdr:row>37</xdr:row>
      <xdr:rowOff>111538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102665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38665</xdr:rowOff>
    </xdr:from>
    <xdr:to>
      <xdr:col>24</xdr:col>
      <xdr:colOff>114300</xdr:colOff>
      <xdr:row>32</xdr:row>
      <xdr:rowOff>140265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52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61542</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376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30474</xdr:rowOff>
    </xdr:from>
    <xdr:to>
      <xdr:col>20</xdr:col>
      <xdr:colOff>38100</xdr:colOff>
      <xdr:row>32</xdr:row>
      <xdr:rowOff>132074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516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148601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292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18758</xdr:rowOff>
    </xdr:from>
    <xdr:to>
      <xdr:col>15</xdr:col>
      <xdr:colOff>101600</xdr:colOff>
      <xdr:row>32</xdr:row>
      <xdr:rowOff>120358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50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136885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280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143935</xdr:rowOff>
    </xdr:from>
    <xdr:to>
      <xdr:col>10</xdr:col>
      <xdr:colOff>165100</xdr:colOff>
      <xdr:row>33</xdr:row>
      <xdr:rowOff>74085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63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90612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40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162242</xdr:rowOff>
    </xdr:from>
    <xdr:to>
      <xdr:col>6</xdr:col>
      <xdr:colOff>38100</xdr:colOff>
      <xdr:row>33</xdr:row>
      <xdr:rowOff>92392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64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108919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423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153743</xdr:rowOff>
    </xdr:from>
    <xdr:to>
      <xdr:col>24</xdr:col>
      <xdr:colOff>63500</xdr:colOff>
      <xdr:row>55</xdr:row>
      <xdr:rowOff>151086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412043"/>
          <a:ext cx="838200" cy="16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109879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711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151086</xdr:rowOff>
    </xdr:from>
    <xdr:to>
      <xdr:col>19</xdr:col>
      <xdr:colOff>177800</xdr:colOff>
      <xdr:row>56</xdr:row>
      <xdr:rowOff>48020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580836"/>
          <a:ext cx="889000" cy="6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93573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6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8135</xdr:rowOff>
    </xdr:from>
    <xdr:to>
      <xdr:col>15</xdr:col>
      <xdr:colOff>50800</xdr:colOff>
      <xdr:row>56</xdr:row>
      <xdr:rowOff>48020</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2019300" y="9609335"/>
          <a:ext cx="889000" cy="3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72299</xdr:rowOff>
    </xdr:from>
    <xdr:to>
      <xdr:col>15</xdr:col>
      <xdr:colOff>101600</xdr:colOff>
      <xdr:row>58</xdr:row>
      <xdr:rowOff>2449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165026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93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8135</xdr:rowOff>
    </xdr:from>
    <xdr:to>
      <xdr:col>10</xdr:col>
      <xdr:colOff>114300</xdr:colOff>
      <xdr:row>56</xdr:row>
      <xdr:rowOff>65732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609335"/>
          <a:ext cx="889000" cy="57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124692</xdr:rowOff>
    </xdr:from>
    <xdr:to>
      <xdr:col>10</xdr:col>
      <xdr:colOff>165100</xdr:colOff>
      <xdr:row>58</xdr:row>
      <xdr:rowOff>54842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9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45969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9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157197</xdr:rowOff>
    </xdr:from>
    <xdr:to>
      <xdr:col>6</xdr:col>
      <xdr:colOff>38100</xdr:colOff>
      <xdr:row>58</xdr:row>
      <xdr:rowOff>87347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2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78474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0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102943</xdr:rowOff>
    </xdr:from>
    <xdr:to>
      <xdr:col>24</xdr:col>
      <xdr:colOff>114300</xdr:colOff>
      <xdr:row>55</xdr:row>
      <xdr:rowOff>33093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36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125820</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21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100286</xdr:rowOff>
    </xdr:from>
    <xdr:to>
      <xdr:col>20</xdr:col>
      <xdr:colOff>38100</xdr:colOff>
      <xdr:row>56</xdr:row>
      <xdr:rowOff>30436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53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46963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30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168670</xdr:rowOff>
    </xdr:from>
    <xdr:to>
      <xdr:col>15</xdr:col>
      <xdr:colOff>101600</xdr:colOff>
      <xdr:row>56</xdr:row>
      <xdr:rowOff>98820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115347</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37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128785</xdr:rowOff>
    </xdr:from>
    <xdr:to>
      <xdr:col>10</xdr:col>
      <xdr:colOff>165100</xdr:colOff>
      <xdr:row>56</xdr:row>
      <xdr:rowOff>58935</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55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75462</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333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14932</xdr:rowOff>
    </xdr:from>
    <xdr:to>
      <xdr:col>6</xdr:col>
      <xdr:colOff>38100</xdr:colOff>
      <xdr:row>56</xdr:row>
      <xdr:rowOff>116532</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61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133059</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39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6083</xdr:rowOff>
    </xdr:from>
    <xdr:to>
      <xdr:col>24</xdr:col>
      <xdr:colOff>63500</xdr:colOff>
      <xdr:row>77</xdr:row>
      <xdr:rowOff>6617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207733"/>
          <a:ext cx="8382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150310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51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6617</xdr:rowOff>
    </xdr:from>
    <xdr:to>
      <xdr:col>19</xdr:col>
      <xdr:colOff>177800</xdr:colOff>
      <xdr:row>77</xdr:row>
      <xdr:rowOff>103200</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208267"/>
          <a:ext cx="889000" cy="9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92663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46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103200</xdr:rowOff>
    </xdr:from>
    <xdr:to>
      <xdr:col>15</xdr:col>
      <xdr:colOff>50800</xdr:colOff>
      <xdr:row>77</xdr:row>
      <xdr:rowOff>166712</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304850"/>
          <a:ext cx="889000" cy="6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167920</xdr:rowOff>
    </xdr:from>
    <xdr:to>
      <xdr:col>15</xdr:col>
      <xdr:colOff>101600</xdr:colOff>
      <xdr:row>78</xdr:row>
      <xdr:rowOff>98070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89197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46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109334</xdr:rowOff>
    </xdr:from>
    <xdr:to>
      <xdr:col>10</xdr:col>
      <xdr:colOff>114300</xdr:colOff>
      <xdr:row>77</xdr:row>
      <xdr:rowOff>166712</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310984"/>
          <a:ext cx="889000" cy="5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24168</xdr:rowOff>
    </xdr:from>
    <xdr:to>
      <xdr:col>10</xdr:col>
      <xdr:colOff>165100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116895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489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23177</xdr:rowOff>
    </xdr:from>
    <xdr:to>
      <xdr:col>6</xdr:col>
      <xdr:colOff>38100</xdr:colOff>
      <xdr:row>78</xdr:row>
      <xdr:rowOff>124777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9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115904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89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126733</xdr:rowOff>
    </xdr:from>
    <xdr:to>
      <xdr:col>24</xdr:col>
      <xdr:colOff>114300</xdr:colOff>
      <xdr:row>77</xdr:row>
      <xdr:rowOff>56883</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156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149610</xdr:rowOff>
    </xdr:from>
    <xdr:ext cx="534377"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008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127267</xdr:rowOff>
    </xdr:from>
    <xdr:to>
      <xdr:col>20</xdr:col>
      <xdr:colOff>38100</xdr:colOff>
      <xdr:row>77</xdr:row>
      <xdr:rowOff>57417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15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73944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293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52400</xdr:rowOff>
    </xdr:from>
    <xdr:to>
      <xdr:col>15</xdr:col>
      <xdr:colOff>101600</xdr:colOff>
      <xdr:row>77</xdr:row>
      <xdr:rowOff>154000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2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170527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0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115912</xdr:rowOff>
    </xdr:from>
    <xdr:to>
      <xdr:col>10</xdr:col>
      <xdr:colOff>165100</xdr:colOff>
      <xdr:row>78</xdr:row>
      <xdr:rowOff>46062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31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62589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092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58534</xdr:rowOff>
    </xdr:from>
    <xdr:to>
      <xdr:col>6</xdr:col>
      <xdr:colOff>38100</xdr:colOff>
      <xdr:row>77</xdr:row>
      <xdr:rowOff>160134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26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5211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035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170724</xdr:rowOff>
    </xdr:from>
    <xdr:to>
      <xdr:col>24</xdr:col>
      <xdr:colOff>63500</xdr:colOff>
      <xdr:row>96</xdr:row>
      <xdr:rowOff>157432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458474"/>
          <a:ext cx="838200" cy="158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169950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86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170724</xdr:rowOff>
    </xdr:from>
    <xdr:to>
      <xdr:col>19</xdr:col>
      <xdr:colOff>177800</xdr:colOff>
      <xdr:row>97</xdr:row>
      <xdr:rowOff>97202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458474"/>
          <a:ext cx="889000" cy="269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127812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97202</xdr:rowOff>
    </xdr:from>
    <xdr:to>
      <xdr:col>15</xdr:col>
      <xdr:colOff>50800</xdr:colOff>
      <xdr:row>97</xdr:row>
      <xdr:rowOff>116633</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727852"/>
          <a:ext cx="889000" cy="19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120969</xdr:rowOff>
    </xdr:from>
    <xdr:to>
      <xdr:col>15</xdr:col>
      <xdr:colOff>101600</xdr:colOff>
      <xdr:row>97</xdr:row>
      <xdr:rowOff>51119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67646</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116633</xdr:rowOff>
    </xdr:from>
    <xdr:to>
      <xdr:col>10</xdr:col>
      <xdr:colOff>114300</xdr:colOff>
      <xdr:row>97</xdr:row>
      <xdr:rowOff>161700</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747283"/>
          <a:ext cx="889000" cy="4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322</xdr:rowOff>
    </xdr:from>
    <xdr:to>
      <xdr:col>10</xdr:col>
      <xdr:colOff>165100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118449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54110</xdr:rowOff>
    </xdr:from>
    <xdr:to>
      <xdr:col>6</xdr:col>
      <xdr:colOff>38100</xdr:colOff>
      <xdr:row>97</xdr:row>
      <xdr:rowOff>155710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787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106632</xdr:rowOff>
    </xdr:from>
    <xdr:to>
      <xdr:col>24</xdr:col>
      <xdr:colOff>114300</xdr:colOff>
      <xdr:row>97</xdr:row>
      <xdr:rowOff>36782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6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85059</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44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119924</xdr:rowOff>
    </xdr:from>
    <xdr:to>
      <xdr:col>20</xdr:col>
      <xdr:colOff>38100</xdr:colOff>
      <xdr:row>96</xdr:row>
      <xdr:rowOff>50074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40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41201</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500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46402</xdr:rowOff>
    </xdr:from>
    <xdr:to>
      <xdr:col>15</xdr:col>
      <xdr:colOff>101600</xdr:colOff>
      <xdr:row>97</xdr:row>
      <xdr:rowOff>148002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67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139129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769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65833</xdr:rowOff>
    </xdr:from>
    <xdr:to>
      <xdr:col>10</xdr:col>
      <xdr:colOff>165100</xdr:colOff>
      <xdr:row>97</xdr:row>
      <xdr:rowOff>167433</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69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158560</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78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110900</xdr:rowOff>
    </xdr:from>
    <xdr:to>
      <xdr:col>6</xdr:col>
      <xdr:colOff>38100</xdr:colOff>
      <xdr:row>98</xdr:row>
      <xdr:rowOff>41050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74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32177</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83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2451</xdr:rowOff>
    </xdr:from>
    <xdr:to>
      <xdr:col>54</xdr:col>
      <xdr:colOff>189865</xdr:colOff>
      <xdr:row>39</xdr:row>
      <xdr:rowOff>103035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10475595" y="5145951"/>
          <a:ext cx="1270" cy="1643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106862</xdr:rowOff>
    </xdr:from>
    <xdr:ext cx="534377" cy="259045"/>
    <xdr:sp macro="" textlink="">
      <xdr:nvSpPr>
        <xdr:cNvPr id="292" name="補助費等最小値テキスト">
          <a:extLst>
            <a:ext uri="{FF2B5EF4-FFF2-40B4-BE49-F238E27FC236}">
              <a16:creationId xmlns:a16="http://schemas.microsoft.com/office/drawing/2014/main" id="{00000000-0008-0000-0600-000024010000}"/>
            </a:ext>
          </a:extLst>
        </xdr:cNvPr>
        <xdr:cNvSpPr txBox="1"/>
      </xdr:nvSpPr>
      <xdr:spPr>
        <a:xfrm>
          <a:off x="10528300" y="679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103035</xdr:rowOff>
    </xdr:from>
    <xdr:to>
      <xdr:col>55</xdr:col>
      <xdr:colOff>88900</xdr:colOff>
      <xdr:row>39</xdr:row>
      <xdr:rowOff>103035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6789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120578</xdr:rowOff>
    </xdr:from>
    <xdr:ext cx="599010" cy="259045"/>
    <xdr:sp macro="" textlink="">
      <xdr:nvSpPr>
        <xdr:cNvPr id="294" name="補助費等最大値テキスト">
          <a:extLst>
            <a:ext uri="{FF2B5EF4-FFF2-40B4-BE49-F238E27FC236}">
              <a16:creationId xmlns:a16="http://schemas.microsoft.com/office/drawing/2014/main" id="{00000000-0008-0000-0600-000026010000}"/>
            </a:ext>
          </a:extLst>
        </xdr:cNvPr>
        <xdr:cNvSpPr txBox="1"/>
      </xdr:nvSpPr>
      <xdr:spPr>
        <a:xfrm>
          <a:off x="10528300" y="4921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2451</xdr:rowOff>
    </xdr:from>
    <xdr:to>
      <xdr:col>55</xdr:col>
      <xdr:colOff>88900</xdr:colOff>
      <xdr:row>30</xdr:row>
      <xdr:rowOff>2451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514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991</xdr:rowOff>
    </xdr:from>
    <xdr:to>
      <xdr:col>55</xdr:col>
      <xdr:colOff>0</xdr:colOff>
      <xdr:row>38</xdr:row>
      <xdr:rowOff>13818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9639300" y="6516091"/>
          <a:ext cx="838200" cy="12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16476</xdr:rowOff>
    </xdr:from>
    <xdr:ext cx="534377" cy="259045"/>
    <xdr:sp macro="" textlink="">
      <xdr:nvSpPr>
        <xdr:cNvPr id="297" name="補助費等平均値テキスト">
          <a:extLst>
            <a:ext uri="{FF2B5EF4-FFF2-40B4-BE49-F238E27FC236}">
              <a16:creationId xmlns:a16="http://schemas.microsoft.com/office/drawing/2014/main" id="{00000000-0008-0000-0600-000029010000}"/>
            </a:ext>
          </a:extLst>
        </xdr:cNvPr>
        <xdr:cNvSpPr txBox="1"/>
      </xdr:nvSpPr>
      <xdr:spPr>
        <a:xfrm>
          <a:off x="10528300" y="6188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165049</xdr:rowOff>
    </xdr:from>
    <xdr:to>
      <xdr:col>55</xdr:col>
      <xdr:colOff>50800</xdr:colOff>
      <xdr:row>37</xdr:row>
      <xdr:rowOff>95199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10426700" y="633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113030</xdr:rowOff>
    </xdr:from>
    <xdr:to>
      <xdr:col>50</xdr:col>
      <xdr:colOff>114300</xdr:colOff>
      <xdr:row>38</xdr:row>
      <xdr:rowOff>991</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8750300" y="5256530"/>
          <a:ext cx="889000" cy="1259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59868</xdr:rowOff>
    </xdr:from>
    <xdr:to>
      <xdr:col>50</xdr:col>
      <xdr:colOff>165100</xdr:colOff>
      <xdr:row>37</xdr:row>
      <xdr:rowOff>161468</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9588500" y="6403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6545</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372111" y="6178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113030</xdr:rowOff>
    </xdr:from>
    <xdr:to>
      <xdr:col>45</xdr:col>
      <xdr:colOff>177800</xdr:colOff>
      <xdr:row>39</xdr:row>
      <xdr:rowOff>66446</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7861300" y="5256530"/>
          <a:ext cx="889000" cy="1496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126238</xdr:rowOff>
    </xdr:from>
    <xdr:to>
      <xdr:col>46</xdr:col>
      <xdr:colOff>38100</xdr:colOff>
      <xdr:row>30</xdr:row>
      <xdr:rowOff>56388</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8699500" y="509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72915</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450795" y="4873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55600</xdr:rowOff>
    </xdr:from>
    <xdr:to>
      <xdr:col>41</xdr:col>
      <xdr:colOff>50800</xdr:colOff>
      <xdr:row>39</xdr:row>
      <xdr:rowOff>66446</xdr:rowOff>
    </xdr:to>
    <xdr:cxnSp macro="">
      <xdr:nvCxnSpPr>
        <xdr:cNvPr id="305" name="直線コネクタ 304">
          <a:extLst>
            <a:ext uri="{FF2B5EF4-FFF2-40B4-BE49-F238E27FC236}">
              <a16:creationId xmlns:a16="http://schemas.microsoft.com/office/drawing/2014/main" id="{00000000-0008-0000-0600-000031010000}"/>
            </a:ext>
          </a:extLst>
        </xdr:cNvPr>
        <xdr:cNvCxnSpPr/>
      </xdr:nvCxnSpPr>
      <xdr:spPr>
        <a:xfrm>
          <a:off x="6972300" y="6742150"/>
          <a:ext cx="889000" cy="10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157531</xdr:rowOff>
    </xdr:from>
    <xdr:to>
      <xdr:col>41</xdr:col>
      <xdr:colOff>101600</xdr:colOff>
      <xdr:row>38</xdr:row>
      <xdr:rowOff>87681</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7810500" y="6501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104208</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594111" y="627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37656</xdr:rowOff>
    </xdr:from>
    <xdr:to>
      <xdr:col>36</xdr:col>
      <xdr:colOff>165100</xdr:colOff>
      <xdr:row>38</xdr:row>
      <xdr:rowOff>139256</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6921500" y="655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155782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05111" y="6327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134468</xdr:rowOff>
    </xdr:from>
    <xdr:to>
      <xdr:col>55</xdr:col>
      <xdr:colOff>50800</xdr:colOff>
      <xdr:row>38</xdr:row>
      <xdr:rowOff>64618</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10426700" y="647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112895</xdr:rowOff>
    </xdr:from>
    <xdr:ext cx="534377" cy="259045"/>
    <xdr:sp macro="" textlink="">
      <xdr:nvSpPr>
        <xdr:cNvPr id="316" name="補助費等該当値テキスト">
          <a:extLst>
            <a:ext uri="{FF2B5EF4-FFF2-40B4-BE49-F238E27FC236}">
              <a16:creationId xmlns:a16="http://schemas.microsoft.com/office/drawing/2014/main" id="{00000000-0008-0000-0600-00003C010000}"/>
            </a:ext>
          </a:extLst>
        </xdr:cNvPr>
        <xdr:cNvSpPr txBox="1"/>
      </xdr:nvSpPr>
      <xdr:spPr>
        <a:xfrm>
          <a:off x="10528300" y="645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121641</xdr:rowOff>
    </xdr:from>
    <xdr:to>
      <xdr:col>50</xdr:col>
      <xdr:colOff>165100</xdr:colOff>
      <xdr:row>38</xdr:row>
      <xdr:rowOff>51791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9588500" y="6465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42918</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9372111" y="65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62230</xdr:rowOff>
    </xdr:from>
    <xdr:to>
      <xdr:col>46</xdr:col>
      <xdr:colOff>38100</xdr:colOff>
      <xdr:row>30</xdr:row>
      <xdr:rowOff>163830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8699500" y="520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154957</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8450795" y="5298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15646</xdr:rowOff>
    </xdr:from>
    <xdr:to>
      <xdr:col>41</xdr:col>
      <xdr:colOff>101600</xdr:colOff>
      <xdr:row>39</xdr:row>
      <xdr:rowOff>117246</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7810500" y="670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108373</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7594111" y="679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4800</xdr:rowOff>
    </xdr:from>
    <xdr:to>
      <xdr:col>36</xdr:col>
      <xdr:colOff>165100</xdr:colOff>
      <xdr:row>39</xdr:row>
      <xdr:rowOff>106400</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6921500" y="669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97527</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705111" y="678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137422</xdr:rowOff>
    </xdr:from>
    <xdr:to>
      <xdr:col>55</xdr:col>
      <xdr:colOff>0</xdr:colOff>
      <xdr:row>57</xdr:row>
      <xdr:rowOff>116817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9639300" y="9738622"/>
          <a:ext cx="838200" cy="150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20528</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621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40320</xdr:rowOff>
    </xdr:from>
    <xdr:to>
      <xdr:col>50</xdr:col>
      <xdr:colOff>114300</xdr:colOff>
      <xdr:row>56</xdr:row>
      <xdr:rowOff>137422</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8750300" y="9641520"/>
          <a:ext cx="889000" cy="97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79176</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85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40320</xdr:rowOff>
    </xdr:from>
    <xdr:to>
      <xdr:col>45</xdr:col>
      <xdr:colOff>177800</xdr:colOff>
      <xdr:row>56</xdr:row>
      <xdr:rowOff>98895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7861300" y="9641520"/>
          <a:ext cx="889000" cy="5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161420</xdr:rowOff>
    </xdr:from>
    <xdr:to>
      <xdr:col>46</xdr:col>
      <xdr:colOff>38100</xdr:colOff>
      <xdr:row>57</xdr:row>
      <xdr:rowOff>91570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76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82697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85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87229</xdr:rowOff>
    </xdr:from>
    <xdr:to>
      <xdr:col>41</xdr:col>
      <xdr:colOff>50800</xdr:colOff>
      <xdr:row>56</xdr:row>
      <xdr:rowOff>98895</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9345529"/>
          <a:ext cx="889000" cy="354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160620</xdr:rowOff>
    </xdr:from>
    <xdr:to>
      <xdr:col>41</xdr:col>
      <xdr:colOff>101600</xdr:colOff>
      <xdr:row>57</xdr:row>
      <xdr:rowOff>90770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81897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85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17013</xdr:rowOff>
    </xdr:from>
    <xdr:to>
      <xdr:col>36</xdr:col>
      <xdr:colOff>165100</xdr:colOff>
      <xdr:row>57</xdr:row>
      <xdr:rowOff>118613</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109740</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88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66017</xdr:rowOff>
    </xdr:from>
    <xdr:to>
      <xdr:col>55</xdr:col>
      <xdr:colOff>50800</xdr:colOff>
      <xdr:row>57</xdr:row>
      <xdr:rowOff>167617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83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44444</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81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86622</xdr:rowOff>
    </xdr:from>
    <xdr:to>
      <xdr:col>50</xdr:col>
      <xdr:colOff>165100</xdr:colOff>
      <xdr:row>57</xdr:row>
      <xdr:rowOff>16772</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6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33299</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463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160970</xdr:rowOff>
    </xdr:from>
    <xdr:to>
      <xdr:col>46</xdr:col>
      <xdr:colOff>38100</xdr:colOff>
      <xdr:row>56</xdr:row>
      <xdr:rowOff>91120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59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107647</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36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48095</xdr:rowOff>
    </xdr:from>
    <xdr:to>
      <xdr:col>41</xdr:col>
      <xdr:colOff>101600</xdr:colOff>
      <xdr:row>56</xdr:row>
      <xdr:rowOff>149695</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64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166222</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42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36429</xdr:rowOff>
    </xdr:from>
    <xdr:to>
      <xdr:col>36</xdr:col>
      <xdr:colOff>165100</xdr:colOff>
      <xdr:row>54</xdr:row>
      <xdr:rowOff>138029</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29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154556</xdr:rowOff>
    </xdr:from>
    <xdr:ext cx="599010"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672795" y="9069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101688</xdr:rowOff>
    </xdr:from>
    <xdr:to>
      <xdr:col>55</xdr:col>
      <xdr:colOff>0</xdr:colOff>
      <xdr:row>79</xdr:row>
      <xdr:rowOff>7480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474788"/>
          <a:ext cx="838200" cy="7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59301</xdr:rowOff>
    </xdr:from>
    <xdr:ext cx="534377"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260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171044</xdr:rowOff>
    </xdr:from>
    <xdr:to>
      <xdr:col>50</xdr:col>
      <xdr:colOff>114300</xdr:colOff>
      <xdr:row>79</xdr:row>
      <xdr:rowOff>7480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3544144"/>
          <a:ext cx="889000" cy="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139819</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17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165405</xdr:rowOff>
    </xdr:from>
    <xdr:to>
      <xdr:col>45</xdr:col>
      <xdr:colOff>177800</xdr:colOff>
      <xdr:row>78</xdr:row>
      <xdr:rowOff>171044</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538505"/>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27381</xdr:rowOff>
    </xdr:from>
    <xdr:to>
      <xdr:col>46</xdr:col>
      <xdr:colOff>38100</xdr:colOff>
      <xdr:row>78</xdr:row>
      <xdr:rowOff>128981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40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145508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17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158471</xdr:rowOff>
    </xdr:from>
    <xdr:to>
      <xdr:col>41</xdr:col>
      <xdr:colOff>50800</xdr:colOff>
      <xdr:row>78</xdr:row>
      <xdr:rowOff>165405</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3531571"/>
          <a:ext cx="889000" cy="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163615</xdr:rowOff>
    </xdr:from>
    <xdr:to>
      <xdr:col>41</xdr:col>
      <xdr:colOff>101600</xdr:colOff>
      <xdr:row>78</xdr:row>
      <xdr:rowOff>93765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110292</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3140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10719</xdr:rowOff>
    </xdr:from>
    <xdr:to>
      <xdr:col>36</xdr:col>
      <xdr:colOff>165100</xdr:colOff>
      <xdr:row>78</xdr:row>
      <xdr:rowOff>112319</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128846</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159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50888</xdr:rowOff>
    </xdr:from>
    <xdr:to>
      <xdr:col>55</xdr:col>
      <xdr:colOff>50800</xdr:colOff>
      <xdr:row>78</xdr:row>
      <xdr:rowOff>152488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42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14850</xdr:rowOff>
    </xdr:from>
    <xdr:ext cx="469744"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387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128130</xdr:rowOff>
    </xdr:from>
    <xdr:to>
      <xdr:col>50</xdr:col>
      <xdr:colOff>165100</xdr:colOff>
      <xdr:row>79</xdr:row>
      <xdr:rowOff>58280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50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49407</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428" y="13593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120244</xdr:rowOff>
    </xdr:from>
    <xdr:to>
      <xdr:col>46</xdr:col>
      <xdr:colOff>38100</xdr:colOff>
      <xdr:row>79</xdr:row>
      <xdr:rowOff>50394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49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41521</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15428" y="1358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114605</xdr:rowOff>
    </xdr:from>
    <xdr:to>
      <xdr:col>41</xdr:col>
      <xdr:colOff>101600</xdr:colOff>
      <xdr:row>79</xdr:row>
      <xdr:rowOff>44755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48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35882</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626428" y="1358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107671</xdr:rowOff>
    </xdr:from>
    <xdr:to>
      <xdr:col>36</xdr:col>
      <xdr:colOff>165100</xdr:colOff>
      <xdr:row>79</xdr:row>
      <xdr:rowOff>37821</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48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28948</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37428" y="13573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125768</xdr:rowOff>
    </xdr:from>
    <xdr:to>
      <xdr:col>55</xdr:col>
      <xdr:colOff>0</xdr:colOff>
      <xdr:row>97</xdr:row>
      <xdr:rowOff>100964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6413518"/>
          <a:ext cx="838200" cy="31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25633</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48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125768</xdr:rowOff>
    </xdr:from>
    <xdr:to>
      <xdr:col>50</xdr:col>
      <xdr:colOff>114300</xdr:colOff>
      <xdr:row>95</xdr:row>
      <xdr:rowOff>126073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413518"/>
          <a:ext cx="8890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98620</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7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89167</xdr:rowOff>
    </xdr:from>
    <xdr:to>
      <xdr:col>45</xdr:col>
      <xdr:colOff>177800</xdr:colOff>
      <xdr:row>95</xdr:row>
      <xdr:rowOff>126073</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6376917"/>
          <a:ext cx="889000" cy="3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433</xdr:rowOff>
    </xdr:from>
    <xdr:to>
      <xdr:col>46</xdr:col>
      <xdr:colOff>38100</xdr:colOff>
      <xdr:row>97</xdr:row>
      <xdr:rowOff>102033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93160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7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68542</xdr:rowOff>
    </xdr:from>
    <xdr:to>
      <xdr:col>41</xdr:col>
      <xdr:colOff>50800</xdr:colOff>
      <xdr:row>95</xdr:row>
      <xdr:rowOff>89167</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6972300" y="15841942"/>
          <a:ext cx="889000" cy="53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35153</xdr:rowOff>
    </xdr:from>
    <xdr:to>
      <xdr:col>41</xdr:col>
      <xdr:colOff>101600</xdr:colOff>
      <xdr:row>97</xdr:row>
      <xdr:rowOff>136753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127880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75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60007</xdr:rowOff>
    </xdr:from>
    <xdr:to>
      <xdr:col>36</xdr:col>
      <xdr:colOff>165100</xdr:colOff>
      <xdr:row>97</xdr:row>
      <xdr:rowOff>161607</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152734</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78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50164</xdr:rowOff>
    </xdr:from>
    <xdr:to>
      <xdr:col>55</xdr:col>
      <xdr:colOff>50800</xdr:colOff>
      <xdr:row>97</xdr:row>
      <xdr:rowOff>151764</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68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28591</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659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74968</xdr:rowOff>
    </xdr:from>
    <xdr:to>
      <xdr:col>50</xdr:col>
      <xdr:colOff>165100</xdr:colOff>
      <xdr:row>96</xdr:row>
      <xdr:rowOff>5118</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36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21645</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13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75273</xdr:rowOff>
    </xdr:from>
    <xdr:to>
      <xdr:col>46</xdr:col>
      <xdr:colOff>38100</xdr:colOff>
      <xdr:row>96</xdr:row>
      <xdr:rowOff>5423</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36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21950</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138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38367</xdr:rowOff>
    </xdr:from>
    <xdr:to>
      <xdr:col>41</xdr:col>
      <xdr:colOff>101600</xdr:colOff>
      <xdr:row>95</xdr:row>
      <xdr:rowOff>139967</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326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156494</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1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17742</xdr:rowOff>
    </xdr:from>
    <xdr:to>
      <xdr:col>36</xdr:col>
      <xdr:colOff>165100</xdr:colOff>
      <xdr:row>92</xdr:row>
      <xdr:rowOff>119342</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5791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135869</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556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117480</xdr:rowOff>
    </xdr:from>
    <xdr:to>
      <xdr:col>85</xdr:col>
      <xdr:colOff>127000</xdr:colOff>
      <xdr:row>38</xdr:row>
      <xdr:rowOff>120680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632580"/>
          <a:ext cx="838200" cy="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28098</xdr:rowOff>
    </xdr:from>
    <xdr:to>
      <xdr:col>81</xdr:col>
      <xdr:colOff>50800</xdr:colOff>
      <xdr:row>38</xdr:row>
      <xdr:rowOff>117480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371748"/>
          <a:ext cx="889000" cy="26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28098</xdr:rowOff>
    </xdr:from>
    <xdr:to>
      <xdr:col>76</xdr:col>
      <xdr:colOff>114300</xdr:colOff>
      <xdr:row>37</xdr:row>
      <xdr:rowOff>95123</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3703300" y="6371748"/>
          <a:ext cx="889000" cy="6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43454</xdr:rowOff>
    </xdr:from>
    <xdr:to>
      <xdr:col>76</xdr:col>
      <xdr:colOff>165100</xdr:colOff>
      <xdr:row>38</xdr:row>
      <xdr:rowOff>145054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136181</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3017" y="6651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95123</xdr:rowOff>
    </xdr:from>
    <xdr:to>
      <xdr:col>71</xdr:col>
      <xdr:colOff>177800</xdr:colOff>
      <xdr:row>38</xdr:row>
      <xdr:rowOff>108610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2814300" y="6438773"/>
          <a:ext cx="889000" cy="18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29921</xdr:rowOff>
    </xdr:from>
    <xdr:to>
      <xdr:col>72</xdr:col>
      <xdr:colOff>38100</xdr:colOff>
      <xdr:row>38</xdr:row>
      <xdr:rowOff>131521</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122648</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63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13142</xdr:rowOff>
    </xdr:from>
    <xdr:to>
      <xdr:col>67</xdr:col>
      <xdr:colOff>101600</xdr:colOff>
      <xdr:row>38</xdr:row>
      <xdr:rowOff>114742</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2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131269</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303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69880</xdr:rowOff>
    </xdr:from>
    <xdr:to>
      <xdr:col>85</xdr:col>
      <xdr:colOff>177800</xdr:colOff>
      <xdr:row>39</xdr:row>
      <xdr:rowOff>30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58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20143</xdr:rowOff>
    </xdr:from>
    <xdr:ext cx="378565"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352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66680</xdr:rowOff>
    </xdr:from>
    <xdr:to>
      <xdr:col>81</xdr:col>
      <xdr:colOff>101600</xdr:colOff>
      <xdr:row>38</xdr:row>
      <xdr:rowOff>168280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58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159407</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292017" y="6674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148748</xdr:rowOff>
    </xdr:from>
    <xdr:to>
      <xdr:col>76</xdr:col>
      <xdr:colOff>165100</xdr:colOff>
      <xdr:row>37</xdr:row>
      <xdr:rowOff>78898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32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95425</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57428" y="6096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44323</xdr:rowOff>
    </xdr:from>
    <xdr:to>
      <xdr:col>72</xdr:col>
      <xdr:colOff>38100</xdr:colOff>
      <xdr:row>37</xdr:row>
      <xdr:rowOff>145923</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38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162450</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68428" y="6163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57810</xdr:rowOff>
    </xdr:from>
    <xdr:to>
      <xdr:col>67</xdr:col>
      <xdr:colOff>101600</xdr:colOff>
      <xdr:row>38</xdr:row>
      <xdr:rowOff>159410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5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150537</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25017" y="6665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59042</xdr:rowOff>
    </xdr:from>
    <xdr:to>
      <xdr:col>85</xdr:col>
      <xdr:colOff>127000</xdr:colOff>
      <xdr:row>73</xdr:row>
      <xdr:rowOff>77508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2574892"/>
          <a:ext cx="838200" cy="18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27081</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05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59042</xdr:rowOff>
    </xdr:from>
    <xdr:to>
      <xdr:col>81</xdr:col>
      <xdr:colOff>50800</xdr:colOff>
      <xdr:row>73</xdr:row>
      <xdr:rowOff>136601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2574892"/>
          <a:ext cx="889000" cy="7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145814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31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136601</xdr:rowOff>
    </xdr:from>
    <xdr:to>
      <xdr:col>76</xdr:col>
      <xdr:colOff>114300</xdr:colOff>
      <xdr:row>74</xdr:row>
      <xdr:rowOff>18885</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2652451"/>
          <a:ext cx="889000" cy="5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49518</xdr:rowOff>
    </xdr:from>
    <xdr:to>
      <xdr:col>76</xdr:col>
      <xdr:colOff>165100</xdr:colOff>
      <xdr:row>76</xdr:row>
      <xdr:rowOff>151118</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142245</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18885</xdr:rowOff>
    </xdr:from>
    <xdr:to>
      <xdr:col>71</xdr:col>
      <xdr:colOff>177800</xdr:colOff>
      <xdr:row>74</xdr:row>
      <xdr:rowOff>92913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2706185"/>
          <a:ext cx="889000" cy="7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58902</xdr:rowOff>
    </xdr:from>
    <xdr:to>
      <xdr:col>72</xdr:col>
      <xdr:colOff>38100</xdr:colOff>
      <xdr:row>76</xdr:row>
      <xdr:rowOff>160502</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151629</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64427</xdr:rowOff>
    </xdr:from>
    <xdr:to>
      <xdr:col>67</xdr:col>
      <xdr:colOff>101600</xdr:colOff>
      <xdr:row>76</xdr:row>
      <xdr:rowOff>166027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157154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26708</xdr:rowOff>
    </xdr:from>
    <xdr:to>
      <xdr:col>85</xdr:col>
      <xdr:colOff>177800</xdr:colOff>
      <xdr:row>73</xdr:row>
      <xdr:rowOff>128308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2542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49585</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2393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8242</xdr:rowOff>
    </xdr:from>
    <xdr:to>
      <xdr:col>81</xdr:col>
      <xdr:colOff>101600</xdr:colOff>
      <xdr:row>73</xdr:row>
      <xdr:rowOff>109842</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252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126369</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229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85801</xdr:rowOff>
    </xdr:from>
    <xdr:to>
      <xdr:col>76</xdr:col>
      <xdr:colOff>165100</xdr:colOff>
      <xdr:row>74</xdr:row>
      <xdr:rowOff>15951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260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32478</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237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139535</xdr:rowOff>
    </xdr:from>
    <xdr:to>
      <xdr:col>72</xdr:col>
      <xdr:colOff>38100</xdr:colOff>
      <xdr:row>74</xdr:row>
      <xdr:rowOff>69685</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265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86212</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243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42113</xdr:rowOff>
    </xdr:from>
    <xdr:to>
      <xdr:col>67</xdr:col>
      <xdr:colOff>101600</xdr:colOff>
      <xdr:row>74</xdr:row>
      <xdr:rowOff>143713</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272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160240</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2504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145796</xdr:rowOff>
    </xdr:from>
    <xdr:to>
      <xdr:col>85</xdr:col>
      <xdr:colOff>127000</xdr:colOff>
      <xdr:row>98</xdr:row>
      <xdr:rowOff>89649</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776446"/>
          <a:ext cx="838200" cy="11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94987</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554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145796</xdr:rowOff>
    </xdr:from>
    <xdr:to>
      <xdr:col>81</xdr:col>
      <xdr:colOff>50800</xdr:colOff>
      <xdr:row>98</xdr:row>
      <xdr:rowOff>149137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776446"/>
          <a:ext cx="889000" cy="17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165980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45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149137</xdr:rowOff>
    </xdr:from>
    <xdr:to>
      <xdr:col>76</xdr:col>
      <xdr:colOff>114300</xdr:colOff>
      <xdr:row>98</xdr:row>
      <xdr:rowOff>157277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951237"/>
          <a:ext cx="889000" cy="8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142494</xdr:rowOff>
    </xdr:from>
    <xdr:to>
      <xdr:col>76</xdr:col>
      <xdr:colOff>165100</xdr:colOff>
      <xdr:row>98</xdr:row>
      <xdr:rowOff>72644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77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89171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54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119723</xdr:rowOff>
    </xdr:from>
    <xdr:to>
      <xdr:col>71</xdr:col>
      <xdr:colOff>177800</xdr:colOff>
      <xdr:row>98</xdr:row>
      <xdr:rowOff>157277</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921823"/>
          <a:ext cx="889000" cy="3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22047</xdr:rowOff>
    </xdr:from>
    <xdr:to>
      <xdr:col>72</xdr:col>
      <xdr:colOff>38100</xdr:colOff>
      <xdr:row>98</xdr:row>
      <xdr:rowOff>123647</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2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140174</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59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28284</xdr:rowOff>
    </xdr:from>
    <xdr:to>
      <xdr:col>67</xdr:col>
      <xdr:colOff>101600</xdr:colOff>
      <xdr:row>98</xdr:row>
      <xdr:rowOff>129884</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3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146411</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0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38849</xdr:rowOff>
    </xdr:from>
    <xdr:to>
      <xdr:col>85</xdr:col>
      <xdr:colOff>177800</xdr:colOff>
      <xdr:row>98</xdr:row>
      <xdr:rowOff>140449</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84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125226</xdr:rowOff>
    </xdr:from>
    <xdr:ext cx="469744"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75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94996</xdr:rowOff>
    </xdr:from>
    <xdr:to>
      <xdr:col>81</xdr:col>
      <xdr:colOff>101600</xdr:colOff>
      <xdr:row>98</xdr:row>
      <xdr:rowOff>25146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72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16273</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81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98337</xdr:rowOff>
    </xdr:from>
    <xdr:to>
      <xdr:col>76</xdr:col>
      <xdr:colOff>165100</xdr:colOff>
      <xdr:row>99</xdr:row>
      <xdr:rowOff>28487</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90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19614</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57428" y="16993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106477</xdr:rowOff>
    </xdr:from>
    <xdr:to>
      <xdr:col>72</xdr:col>
      <xdr:colOff>38100</xdr:colOff>
      <xdr:row>99</xdr:row>
      <xdr:rowOff>36627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90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27754</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68428" y="1700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68923</xdr:rowOff>
    </xdr:from>
    <xdr:to>
      <xdr:col>67</xdr:col>
      <xdr:colOff>101600</xdr:colOff>
      <xdr:row>98</xdr:row>
      <xdr:rowOff>170523</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87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161650</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79428" y="16963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40422</xdr:rowOff>
    </xdr:from>
    <xdr:to>
      <xdr:col>116</xdr:col>
      <xdr:colOff>63500</xdr:colOff>
      <xdr:row>38</xdr:row>
      <xdr:rowOff>45648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1323300" y="6555522"/>
          <a:ext cx="8382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163175</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068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45648</xdr:rowOff>
    </xdr:from>
    <xdr:to>
      <xdr:col>111</xdr:col>
      <xdr:colOff>177800</xdr:colOff>
      <xdr:row>38</xdr:row>
      <xdr:rowOff>66874</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20434300" y="6560748"/>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88554</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088428" y="6603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66874</xdr:rowOff>
    </xdr:from>
    <xdr:to>
      <xdr:col>107</xdr:col>
      <xdr:colOff>50800</xdr:colOff>
      <xdr:row>38</xdr:row>
      <xdr:rowOff>95123</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9545300" y="6581974"/>
          <a:ext cx="889000" cy="28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13952</xdr:rowOff>
    </xdr:from>
    <xdr:to>
      <xdr:col>107</xdr:col>
      <xdr:colOff>101600</xdr:colOff>
      <xdr:row>38</xdr:row>
      <xdr:rowOff>115552</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132079</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30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95123</xdr:rowOff>
    </xdr:from>
    <xdr:to>
      <xdr:col>102</xdr:col>
      <xdr:colOff>114300</xdr:colOff>
      <xdr:row>38</xdr:row>
      <xdr:rowOff>105900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18656300" y="6610223"/>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65060</xdr:rowOff>
    </xdr:from>
    <xdr:to>
      <xdr:col>102</xdr:col>
      <xdr:colOff>165100</xdr:colOff>
      <xdr:row>38</xdr:row>
      <xdr:rowOff>166660</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157787</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6728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161053</xdr:rowOff>
    </xdr:from>
    <xdr:ext cx="378565"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7017" y="6676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161072</xdr:rowOff>
    </xdr:from>
    <xdr:to>
      <xdr:col>116</xdr:col>
      <xdr:colOff>114300</xdr:colOff>
      <xdr:row>38</xdr:row>
      <xdr:rowOff>91222</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50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12499</xdr:rowOff>
    </xdr:from>
    <xdr:ext cx="469744"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35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166298</xdr:rowOff>
    </xdr:from>
    <xdr:to>
      <xdr:col>112</xdr:col>
      <xdr:colOff>38100</xdr:colOff>
      <xdr:row>38</xdr:row>
      <xdr:rowOff>96448</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50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112975</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088428" y="6285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16074</xdr:rowOff>
    </xdr:from>
    <xdr:to>
      <xdr:col>107</xdr:col>
      <xdr:colOff>101600</xdr:colOff>
      <xdr:row>38</xdr:row>
      <xdr:rowOff>117674</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53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108801</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199428" y="6623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44323</xdr:rowOff>
    </xdr:from>
    <xdr:to>
      <xdr:col>102</xdr:col>
      <xdr:colOff>165100</xdr:colOff>
      <xdr:row>38</xdr:row>
      <xdr:rowOff>145923</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55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162450</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10428" y="6334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55100</xdr:rowOff>
    </xdr:from>
    <xdr:to>
      <xdr:col>98</xdr:col>
      <xdr:colOff>38100</xdr:colOff>
      <xdr:row>38</xdr:row>
      <xdr:rowOff>156700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5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1777</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421428" y="634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121374</xdr:rowOff>
    </xdr:from>
    <xdr:to>
      <xdr:col>116</xdr:col>
      <xdr:colOff>63500</xdr:colOff>
      <xdr:row>55</xdr:row>
      <xdr:rowOff>135242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9551124"/>
          <a:ext cx="838200" cy="13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64508</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10008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132461</xdr:rowOff>
    </xdr:from>
    <xdr:to>
      <xdr:col>111</xdr:col>
      <xdr:colOff>177800</xdr:colOff>
      <xdr:row>55</xdr:row>
      <xdr:rowOff>135242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9562211"/>
          <a:ext cx="889000" cy="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43</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1011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132461</xdr:rowOff>
    </xdr:from>
    <xdr:to>
      <xdr:col>107</xdr:col>
      <xdr:colOff>50800</xdr:colOff>
      <xdr:row>55</xdr:row>
      <xdr:rowOff>137871</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9562211"/>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59449</xdr:rowOff>
    </xdr:from>
    <xdr:to>
      <xdr:col>107</xdr:col>
      <xdr:colOff>101600</xdr:colOff>
      <xdr:row>58</xdr:row>
      <xdr:rowOff>161049</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152176</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9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55194</xdr:rowOff>
    </xdr:from>
    <xdr:to>
      <xdr:col>102</xdr:col>
      <xdr:colOff>114300</xdr:colOff>
      <xdr:row>55</xdr:row>
      <xdr:rowOff>137871</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9484944"/>
          <a:ext cx="889000" cy="8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72441</xdr:rowOff>
    </xdr:from>
    <xdr:to>
      <xdr:col>102</xdr:col>
      <xdr:colOff>165100</xdr:colOff>
      <xdr:row>59</xdr:row>
      <xdr:rowOff>2591</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165168</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10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72251</xdr:rowOff>
    </xdr:from>
    <xdr:to>
      <xdr:col>98</xdr:col>
      <xdr:colOff>38100</xdr:colOff>
      <xdr:row>59</xdr:row>
      <xdr:rowOff>2401</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164978</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10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70574</xdr:rowOff>
    </xdr:from>
    <xdr:to>
      <xdr:col>116</xdr:col>
      <xdr:colOff>114300</xdr:colOff>
      <xdr:row>56</xdr:row>
      <xdr:rowOff>724</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50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93451</xdr:rowOff>
    </xdr:from>
    <xdr:ext cx="534377"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35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84442</xdr:rowOff>
    </xdr:from>
    <xdr:to>
      <xdr:col>112</xdr:col>
      <xdr:colOff>38100</xdr:colOff>
      <xdr:row>56</xdr:row>
      <xdr:rowOff>14592</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5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54</xdr:row>
      <xdr:rowOff>31119</xdr:rowOff>
    </xdr:from>
    <xdr:ext cx="534377"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56111" y="928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81661</xdr:rowOff>
    </xdr:from>
    <xdr:to>
      <xdr:col>107</xdr:col>
      <xdr:colOff>101600</xdr:colOff>
      <xdr:row>56</xdr:row>
      <xdr:rowOff>11811</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51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28338</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67111" y="928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87071</xdr:rowOff>
    </xdr:from>
    <xdr:to>
      <xdr:col>102</xdr:col>
      <xdr:colOff>165100</xdr:colOff>
      <xdr:row>56</xdr:row>
      <xdr:rowOff>17221</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51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33748</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78111" y="9292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4394</xdr:rowOff>
    </xdr:from>
    <xdr:to>
      <xdr:col>98</xdr:col>
      <xdr:colOff>38100</xdr:colOff>
      <xdr:row>55</xdr:row>
      <xdr:rowOff>105994</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43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122521</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9209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31213</xdr:rowOff>
    </xdr:from>
    <xdr:to>
      <xdr:col>116</xdr:col>
      <xdr:colOff>63500</xdr:colOff>
      <xdr:row>75</xdr:row>
      <xdr:rowOff>71577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2889963"/>
          <a:ext cx="838200" cy="4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169804</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302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71577</xdr:rowOff>
    </xdr:from>
    <xdr:to>
      <xdr:col>111</xdr:col>
      <xdr:colOff>177800</xdr:colOff>
      <xdr:row>75</xdr:row>
      <xdr:rowOff>122947</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2930327"/>
          <a:ext cx="889000" cy="51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141426</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52309</xdr:rowOff>
    </xdr:from>
    <xdr:to>
      <xdr:col>107</xdr:col>
      <xdr:colOff>50800</xdr:colOff>
      <xdr:row>75</xdr:row>
      <xdr:rowOff>122947</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9545300" y="12568159"/>
          <a:ext cx="889000" cy="41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78319</xdr:rowOff>
    </xdr:from>
    <xdr:to>
      <xdr:col>107</xdr:col>
      <xdr:colOff>101600</xdr:colOff>
      <xdr:row>77</xdr:row>
      <xdr:rowOff>8469</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171046</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52309</xdr:rowOff>
    </xdr:from>
    <xdr:to>
      <xdr:col>102</xdr:col>
      <xdr:colOff>114300</xdr:colOff>
      <xdr:row>73</xdr:row>
      <xdr:rowOff>92478</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18656300" y="12568159"/>
          <a:ext cx="889000" cy="4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9544</xdr:rowOff>
    </xdr:from>
    <xdr:to>
      <xdr:col>102</xdr:col>
      <xdr:colOff>165100</xdr:colOff>
      <xdr:row>76</xdr:row>
      <xdr:rowOff>111144</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102271</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148042</xdr:rowOff>
    </xdr:from>
    <xdr:to>
      <xdr:col>98</xdr:col>
      <xdr:colOff>38100</xdr:colOff>
      <xdr:row>76</xdr:row>
      <xdr:rowOff>78192</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69319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09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151863</xdr:rowOff>
    </xdr:from>
    <xdr:to>
      <xdr:col>116</xdr:col>
      <xdr:colOff>114300</xdr:colOff>
      <xdr:row>75</xdr:row>
      <xdr:rowOff>82013</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839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3290</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69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20777</xdr:rowOff>
    </xdr:from>
    <xdr:to>
      <xdr:col>112</xdr:col>
      <xdr:colOff>38100</xdr:colOff>
      <xdr:row>75</xdr:row>
      <xdr:rowOff>122377</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287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138904</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265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72147</xdr:rowOff>
    </xdr:from>
    <xdr:to>
      <xdr:col>107</xdr:col>
      <xdr:colOff>101600</xdr:colOff>
      <xdr:row>76</xdr:row>
      <xdr:rowOff>2298</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29308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18824</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270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1509</xdr:rowOff>
    </xdr:from>
    <xdr:to>
      <xdr:col>102</xdr:col>
      <xdr:colOff>165100</xdr:colOff>
      <xdr:row>73</xdr:row>
      <xdr:rowOff>103109</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251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119636</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2292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41678</xdr:rowOff>
    </xdr:from>
    <xdr:to>
      <xdr:col>98</xdr:col>
      <xdr:colOff>38100</xdr:colOff>
      <xdr:row>73</xdr:row>
      <xdr:rowOff>143278</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55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159805</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233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歳出決算総額は、市民一人当たり</a:t>
          </a:r>
          <a:r>
            <a:rPr kumimoji="1" lang="en-US" altLang="ja-JP" sz="1100" b="0" i="0" baseline="0">
              <a:solidFill>
                <a:schemeClr val="dk1"/>
              </a:solidFill>
              <a:effectLst/>
              <a:latin typeface="+mn-lt"/>
              <a:ea typeface="+mn-ea"/>
              <a:cs typeface="+mn-cs"/>
            </a:rPr>
            <a:t>546,854</a:t>
          </a:r>
          <a:r>
            <a:rPr kumimoji="1" lang="ja-JP" altLang="ja-JP" sz="1100" b="0" i="0" baseline="0">
              <a:solidFill>
                <a:schemeClr val="dk1"/>
              </a:solidFill>
              <a:effectLst/>
              <a:latin typeface="+mn-lt"/>
              <a:ea typeface="+mn-ea"/>
              <a:cs typeface="+mn-cs"/>
            </a:rPr>
            <a:t>円となっている。主な構成項目である人件費は、市民一人当たり</a:t>
          </a:r>
          <a:r>
            <a:rPr kumimoji="1" lang="en-US" altLang="ja-JP" sz="1100" b="0" i="0" baseline="0">
              <a:solidFill>
                <a:schemeClr val="dk1"/>
              </a:solidFill>
              <a:effectLst/>
              <a:latin typeface="+mn-lt"/>
              <a:ea typeface="+mn-ea"/>
              <a:cs typeface="+mn-cs"/>
            </a:rPr>
            <a:t>100,637</a:t>
          </a:r>
          <a:r>
            <a:rPr kumimoji="1" lang="ja-JP" altLang="ja-JP" sz="1100" b="0" i="0" baseline="0">
              <a:solidFill>
                <a:schemeClr val="dk1"/>
              </a:solidFill>
              <a:effectLst/>
              <a:latin typeface="+mn-lt"/>
              <a:ea typeface="+mn-ea"/>
              <a:cs typeface="+mn-cs"/>
            </a:rPr>
            <a:t>円となっており、類似団体や県内市町の平均を大きく上回っている。これは、広範囲な市域の行政サービスを維持していくため、地域の行政拠点施設として地区センター方式を採用し、さらに消防防災体制も分散型としていることから、類似団体に比べ職員数が多くなっていることによる。しかし、当市の著しい人口減少や厳しい財政状況に鑑みれば、効率的で効果的な行政経営に取り組まなければならない状況にあり、そのため、令和</a:t>
          </a:r>
          <a:r>
            <a:rPr kumimoji="1" lang="ja-JP" altLang="en-US" sz="1100" b="0" i="0" baseline="0">
              <a:solidFill>
                <a:schemeClr val="dk1"/>
              </a:solidFill>
              <a:effectLst/>
              <a:latin typeface="+mn-lt"/>
              <a:ea typeface="+mn-ea"/>
              <a:cs typeface="+mn-cs"/>
            </a:rPr>
            <a:t>５</a:t>
          </a:r>
          <a:r>
            <a:rPr kumimoji="1" lang="ja-JP" altLang="ja-JP" sz="1100" b="0" i="0" baseline="0">
              <a:solidFill>
                <a:schemeClr val="dk1"/>
              </a:solidFill>
              <a:effectLst/>
              <a:latin typeface="+mn-lt"/>
              <a:ea typeface="+mn-ea"/>
              <a:cs typeface="+mn-cs"/>
            </a:rPr>
            <a:t>年４月時点で、平成１８年４月に比べ３</a:t>
          </a:r>
          <a:r>
            <a:rPr kumimoji="1" lang="ja-JP" altLang="en-US" sz="1100" b="0" i="0" baseline="0">
              <a:solidFill>
                <a:schemeClr val="dk1"/>
              </a:solidFill>
              <a:effectLst/>
              <a:latin typeface="+mn-lt"/>
              <a:ea typeface="+mn-ea"/>
              <a:cs typeface="+mn-cs"/>
            </a:rPr>
            <a:t>６８</a:t>
          </a:r>
          <a:r>
            <a:rPr kumimoji="1" lang="ja-JP" altLang="ja-JP" sz="1100" b="0" i="0" baseline="0">
              <a:solidFill>
                <a:schemeClr val="dk1"/>
              </a:solidFill>
              <a:effectLst/>
              <a:latin typeface="+mn-lt"/>
              <a:ea typeface="+mn-ea"/>
              <a:cs typeface="+mn-cs"/>
            </a:rPr>
            <a:t>人（普通会計）の職員を削減した。今後も、行政サービスの維持向上に努めながら、職員定員適正化計画に基づき、退職者補充率の抑制などにより、</a:t>
          </a:r>
          <a:r>
            <a:rPr kumimoji="1" lang="ja-JP" altLang="en-US" sz="1100" b="0" i="0" baseline="0">
              <a:solidFill>
                <a:schemeClr val="dk1"/>
              </a:solidFill>
              <a:effectLst/>
              <a:latin typeface="+mn-lt"/>
              <a:ea typeface="+mn-ea"/>
              <a:cs typeface="+mn-cs"/>
            </a:rPr>
            <a:t>職員数の削減を行うとともに、効率的な行政組織体制や事務合理化による時間外勤務の抑制により、人件費の削減に努めていく</a:t>
          </a:r>
          <a:r>
            <a:rPr kumimoji="1" lang="ja-JP" altLang="ja-JP" sz="1100" b="0" i="0" baseline="0">
              <a:solidFill>
                <a:schemeClr val="dk1"/>
              </a:solidFill>
              <a:effectLst/>
              <a:latin typeface="+mn-lt"/>
              <a:ea typeface="+mn-ea"/>
              <a:cs typeface="+mn-cs"/>
            </a:rPr>
            <a:t>。また、物件費は市民一人当たり</a:t>
          </a:r>
          <a:r>
            <a:rPr kumimoji="1" lang="ja-JP" altLang="en-US" sz="1100" b="0" i="0" baseline="0">
              <a:solidFill>
                <a:schemeClr val="dk1"/>
              </a:solidFill>
              <a:effectLst/>
              <a:latin typeface="+mn-lt"/>
              <a:ea typeface="+mn-ea"/>
              <a:cs typeface="+mn-cs"/>
            </a:rPr>
            <a:t>１０３，７１０</a:t>
          </a:r>
          <a:r>
            <a:rPr kumimoji="1" lang="ja-JP" altLang="ja-JP" sz="1100" b="0" i="0" baseline="0">
              <a:solidFill>
                <a:schemeClr val="dk1"/>
              </a:solidFill>
              <a:effectLst/>
              <a:latin typeface="+mn-lt"/>
              <a:ea typeface="+mn-ea"/>
              <a:cs typeface="+mn-cs"/>
            </a:rPr>
            <a:t>円、公債費も市民一人当たり</a:t>
          </a:r>
          <a:r>
            <a:rPr kumimoji="1" lang="ja-JP" altLang="en-US" sz="1100" b="0" i="0" baseline="0">
              <a:solidFill>
                <a:schemeClr val="dk1"/>
              </a:solidFill>
              <a:effectLst/>
              <a:latin typeface="+mn-lt"/>
              <a:ea typeface="+mn-ea"/>
              <a:cs typeface="+mn-cs"/>
            </a:rPr>
            <a:t>７８，３９７</a:t>
          </a:r>
          <a:r>
            <a:rPr kumimoji="1" lang="ja-JP" altLang="ja-JP" sz="1100" b="0" i="0" baseline="0">
              <a:solidFill>
                <a:schemeClr val="dk1"/>
              </a:solidFill>
              <a:effectLst/>
              <a:latin typeface="+mn-lt"/>
              <a:ea typeface="+mn-ea"/>
              <a:cs typeface="+mn-cs"/>
            </a:rPr>
            <a:t>円と類似団体や県内市町の平均を大きく上回っており、コストがかなり高い状況となっている。これは、国際観光都市である当市が有する数多くの観光施設の維持管理や指定管理に要する経費が多いことや、これまでに合併特例債や過疎債などの活用して庁舎整備事業や観光施設整備事業等を実施してきたために増加したものである。今後は、</a:t>
          </a:r>
          <a:r>
            <a:rPr kumimoji="1" lang="ja-JP" altLang="en-US" sz="1100" b="0" i="0" baseline="0">
              <a:solidFill>
                <a:schemeClr val="dk1"/>
              </a:solidFill>
              <a:effectLst/>
              <a:latin typeface="+mn-lt"/>
              <a:ea typeface="+mn-ea"/>
              <a:cs typeface="+mn-cs"/>
            </a:rPr>
            <a:t>令和３年度に改定した「長期財政の収支見通し」</a:t>
          </a:r>
          <a:r>
            <a:rPr kumimoji="1" lang="ja-JP" altLang="ja-JP" sz="1100" b="0" i="0" baseline="0">
              <a:solidFill>
                <a:schemeClr val="dk1"/>
              </a:solidFill>
              <a:effectLst/>
              <a:latin typeface="+mn-lt"/>
              <a:ea typeface="+mn-ea"/>
              <a:cs typeface="+mn-cs"/>
            </a:rPr>
            <a:t>に基づき、後年度の負担を考慮しながら、事業の緊急度や市民ニーズを的確に捉えて事業を進めていく。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77,546
76,199
1,449.83
44,485,352
42,406,364
1,921,040
25,348,147
51,789,674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141529</xdr:rowOff>
    </xdr:from>
    <xdr:to>
      <xdr:col>24</xdr:col>
      <xdr:colOff>63500</xdr:colOff>
      <xdr:row>35</xdr:row>
      <xdr:rowOff>34087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970829"/>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08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16256</xdr:rowOff>
    </xdr:from>
    <xdr:to>
      <xdr:col>19</xdr:col>
      <xdr:colOff>177800</xdr:colOff>
      <xdr:row>35</xdr:row>
      <xdr:rowOff>34087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017006"/>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108932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09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168961</xdr:rowOff>
    </xdr:from>
    <xdr:to>
      <xdr:col>15</xdr:col>
      <xdr:colOff>50800</xdr:colOff>
      <xdr:row>35</xdr:row>
      <xdr:rowOff>16256</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998261"/>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36779</xdr:rowOff>
    </xdr:from>
    <xdr:to>
      <xdr:col>15</xdr:col>
      <xdr:colOff>101600</xdr:colOff>
      <xdr:row>35</xdr:row>
      <xdr:rowOff>138379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129506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168961</xdr:rowOff>
    </xdr:from>
    <xdr:to>
      <xdr:col>10</xdr:col>
      <xdr:colOff>114300</xdr:colOff>
      <xdr:row>34</xdr:row>
      <xdr:rowOff>169875</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99826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27635</xdr:rowOff>
    </xdr:from>
    <xdr:to>
      <xdr:col>10</xdr:col>
      <xdr:colOff>165100</xdr:colOff>
      <xdr:row>35</xdr:row>
      <xdr:rowOff>129235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120362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1118</xdr:rowOff>
    </xdr:from>
    <xdr:to>
      <xdr:col>6</xdr:col>
      <xdr:colOff>38100</xdr:colOff>
      <xdr:row>35</xdr:row>
      <xdr:rowOff>102718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93845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90729</xdr:rowOff>
    </xdr:from>
    <xdr:to>
      <xdr:col>24</xdr:col>
      <xdr:colOff>114300</xdr:colOff>
      <xdr:row>35</xdr:row>
      <xdr:rowOff>20879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2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113606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71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154737</xdr:rowOff>
    </xdr:from>
    <xdr:to>
      <xdr:col>20</xdr:col>
      <xdr:colOff>38100</xdr:colOff>
      <xdr:row>35</xdr:row>
      <xdr:rowOff>84887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8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101414</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75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136906</xdr:rowOff>
    </xdr:from>
    <xdr:to>
      <xdr:col>15</xdr:col>
      <xdr:colOff>101600</xdr:colOff>
      <xdr:row>35</xdr:row>
      <xdr:rowOff>67056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6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83583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741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118161</xdr:rowOff>
    </xdr:from>
    <xdr:to>
      <xdr:col>10</xdr:col>
      <xdr:colOff>165100</xdr:colOff>
      <xdr:row>35</xdr:row>
      <xdr:rowOff>48311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4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64838</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72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119075</xdr:rowOff>
    </xdr:from>
    <xdr:to>
      <xdr:col>6</xdr:col>
      <xdr:colOff>38100</xdr:colOff>
      <xdr:row>35</xdr:row>
      <xdr:rowOff>49225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4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65752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723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136020</xdr:rowOff>
    </xdr:from>
    <xdr:to>
      <xdr:col>24</xdr:col>
      <xdr:colOff>63500</xdr:colOff>
      <xdr:row>56</xdr:row>
      <xdr:rowOff>1846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565770"/>
          <a:ext cx="838200" cy="3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149067</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7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160594</xdr:rowOff>
    </xdr:from>
    <xdr:to>
      <xdr:col>19</xdr:col>
      <xdr:colOff>177800</xdr:colOff>
      <xdr:row>55</xdr:row>
      <xdr:rowOff>136020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8904544"/>
          <a:ext cx="889000" cy="66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86827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8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160594</xdr:rowOff>
    </xdr:from>
    <xdr:to>
      <xdr:col>15</xdr:col>
      <xdr:colOff>50800</xdr:colOff>
      <xdr:row>55</xdr:row>
      <xdr:rowOff>160968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8904544"/>
          <a:ext cx="889000" cy="68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170998</xdr:rowOff>
    </xdr:from>
    <xdr:to>
      <xdr:col>15</xdr:col>
      <xdr:colOff>101600</xdr:colOff>
      <xdr:row>52</xdr:row>
      <xdr:rowOff>101148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92275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00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41951</xdr:rowOff>
    </xdr:from>
    <xdr:to>
      <xdr:col>10</xdr:col>
      <xdr:colOff>114300</xdr:colOff>
      <xdr:row>55</xdr:row>
      <xdr:rowOff>160968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300251"/>
          <a:ext cx="889000" cy="29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120683</xdr:rowOff>
    </xdr:from>
    <xdr:to>
      <xdr:col>10</xdr:col>
      <xdr:colOff>165100</xdr:colOff>
      <xdr:row>57</xdr:row>
      <xdr:rowOff>50833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41960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81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151887</xdr:rowOff>
    </xdr:from>
    <xdr:to>
      <xdr:col>6</xdr:col>
      <xdr:colOff>38100</xdr:colOff>
      <xdr:row>57</xdr:row>
      <xdr:rowOff>82037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73164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4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122496</xdr:rowOff>
    </xdr:from>
    <xdr:to>
      <xdr:col>24</xdr:col>
      <xdr:colOff>114300</xdr:colOff>
      <xdr:row>56</xdr:row>
      <xdr:rowOff>52646</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5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145373</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0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85220</xdr:rowOff>
    </xdr:from>
    <xdr:to>
      <xdr:col>20</xdr:col>
      <xdr:colOff>38100</xdr:colOff>
      <xdr:row>56</xdr:row>
      <xdr:rowOff>15370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51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31897</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29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109794</xdr:rowOff>
    </xdr:from>
    <xdr:to>
      <xdr:col>15</xdr:col>
      <xdr:colOff>101600</xdr:colOff>
      <xdr:row>52</xdr:row>
      <xdr:rowOff>39944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8853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56471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8628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110168</xdr:rowOff>
    </xdr:from>
    <xdr:to>
      <xdr:col>10</xdr:col>
      <xdr:colOff>165100</xdr:colOff>
      <xdr:row>56</xdr:row>
      <xdr:rowOff>40318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53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56845</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315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162601</xdr:rowOff>
    </xdr:from>
    <xdr:to>
      <xdr:col>6</xdr:col>
      <xdr:colOff>38100</xdr:colOff>
      <xdr:row>54</xdr:row>
      <xdr:rowOff>92751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24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109278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30795" y="9024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108390</xdr:rowOff>
    </xdr:from>
    <xdr:to>
      <xdr:col>24</xdr:col>
      <xdr:colOff>63500</xdr:colOff>
      <xdr:row>76</xdr:row>
      <xdr:rowOff>49654</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967140"/>
          <a:ext cx="838200" cy="11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97436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784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108390</xdr:rowOff>
    </xdr:from>
    <xdr:to>
      <xdr:col>19</xdr:col>
      <xdr:colOff>177800</xdr:colOff>
      <xdr:row>76</xdr:row>
      <xdr:rowOff>124292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967140"/>
          <a:ext cx="889000" cy="18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128419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124292</xdr:rowOff>
    </xdr:from>
    <xdr:to>
      <xdr:col>15</xdr:col>
      <xdr:colOff>50800</xdr:colOff>
      <xdr:row>77</xdr:row>
      <xdr:rowOff>947</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54492"/>
          <a:ext cx="889000" cy="4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46921</xdr:rowOff>
    </xdr:from>
    <xdr:to>
      <xdr:col>15</xdr:col>
      <xdr:colOff>101600</xdr:colOff>
      <xdr:row>76</xdr:row>
      <xdr:rowOff>148521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165048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153836</xdr:rowOff>
    </xdr:from>
    <xdr:to>
      <xdr:col>10</xdr:col>
      <xdr:colOff>114300</xdr:colOff>
      <xdr:row>77</xdr:row>
      <xdr:rowOff>947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1130300" y="13184036"/>
          <a:ext cx="889000" cy="1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104026</xdr:rowOff>
    </xdr:from>
    <xdr:to>
      <xdr:col>10</xdr:col>
      <xdr:colOff>165100</xdr:colOff>
      <xdr:row>77</xdr:row>
      <xdr:rowOff>34176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50702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147665</xdr:rowOff>
    </xdr:from>
    <xdr:to>
      <xdr:col>6</xdr:col>
      <xdr:colOff>38100</xdr:colOff>
      <xdr:row>77</xdr:row>
      <xdr:rowOff>77815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68942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270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170304</xdr:rowOff>
    </xdr:from>
    <xdr:to>
      <xdr:col>24</xdr:col>
      <xdr:colOff>114300</xdr:colOff>
      <xdr:row>76</xdr:row>
      <xdr:rowOff>100454</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2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148731</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007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57590</xdr:rowOff>
    </xdr:from>
    <xdr:to>
      <xdr:col>20</xdr:col>
      <xdr:colOff>38100</xdr:colOff>
      <xdr:row>75</xdr:row>
      <xdr:rowOff>159190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1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150316</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009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73492</xdr:rowOff>
    </xdr:from>
    <xdr:to>
      <xdr:col>15</xdr:col>
      <xdr:colOff>101600</xdr:colOff>
      <xdr:row>77</xdr:row>
      <xdr:rowOff>3642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10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166219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196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121597</xdr:rowOff>
    </xdr:from>
    <xdr:to>
      <xdr:col>10</xdr:col>
      <xdr:colOff>165100</xdr:colOff>
      <xdr:row>77</xdr:row>
      <xdr:rowOff>51747</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51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42874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4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103036</xdr:rowOff>
    </xdr:from>
    <xdr:to>
      <xdr:col>6</xdr:col>
      <xdr:colOff>38100</xdr:colOff>
      <xdr:row>77</xdr:row>
      <xdr:rowOff>33186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3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49712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908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73231</xdr:rowOff>
    </xdr:from>
    <xdr:to>
      <xdr:col>24</xdr:col>
      <xdr:colOff>63500</xdr:colOff>
      <xdr:row>97</xdr:row>
      <xdr:rowOff>118517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703881"/>
          <a:ext cx="838200" cy="4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36129</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838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73231</xdr:rowOff>
    </xdr:from>
    <xdr:to>
      <xdr:col>19</xdr:col>
      <xdr:colOff>177800</xdr:colOff>
      <xdr:row>98</xdr:row>
      <xdr:rowOff>127671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703881"/>
          <a:ext cx="889000" cy="225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165571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96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86012</xdr:rowOff>
    </xdr:from>
    <xdr:to>
      <xdr:col>15</xdr:col>
      <xdr:colOff>50800</xdr:colOff>
      <xdr:row>98</xdr:row>
      <xdr:rowOff>127671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2019300" y="16888112"/>
          <a:ext cx="889000" cy="4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158166</xdr:rowOff>
    </xdr:from>
    <xdr:to>
      <xdr:col>15</xdr:col>
      <xdr:colOff>101600</xdr:colOff>
      <xdr:row>99</xdr:row>
      <xdr:rowOff>88316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79443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705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86012</xdr:rowOff>
    </xdr:from>
    <xdr:to>
      <xdr:col>10</xdr:col>
      <xdr:colOff>114300</xdr:colOff>
      <xdr:row>98</xdr:row>
      <xdr:rowOff>145132</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888112"/>
          <a:ext cx="889000" cy="59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21627</xdr:rowOff>
    </xdr:from>
    <xdr:to>
      <xdr:col>10</xdr:col>
      <xdr:colOff>165100</xdr:colOff>
      <xdr:row>99</xdr:row>
      <xdr:rowOff>123227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114354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708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33644</xdr:rowOff>
    </xdr:from>
    <xdr:to>
      <xdr:col>6</xdr:col>
      <xdr:colOff>38100</xdr:colOff>
      <xdr:row>99</xdr:row>
      <xdr:rowOff>135244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70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126371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709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67717</xdr:rowOff>
    </xdr:from>
    <xdr:to>
      <xdr:col>24</xdr:col>
      <xdr:colOff>114300</xdr:colOff>
      <xdr:row>97</xdr:row>
      <xdr:rowOff>169317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69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90594</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4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22431</xdr:rowOff>
    </xdr:from>
    <xdr:to>
      <xdr:col>20</xdr:col>
      <xdr:colOff>38100</xdr:colOff>
      <xdr:row>97</xdr:row>
      <xdr:rowOff>124031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65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140558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42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76871</xdr:rowOff>
    </xdr:from>
    <xdr:to>
      <xdr:col>15</xdr:col>
      <xdr:colOff>101600</xdr:colOff>
      <xdr:row>99</xdr:row>
      <xdr:rowOff>7021</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87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23548</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654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35212</xdr:rowOff>
    </xdr:from>
    <xdr:to>
      <xdr:col>10</xdr:col>
      <xdr:colOff>165100</xdr:colOff>
      <xdr:row>98</xdr:row>
      <xdr:rowOff>136812</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83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153339</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612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94332</xdr:rowOff>
    </xdr:from>
    <xdr:to>
      <xdr:col>6</xdr:col>
      <xdr:colOff>38100</xdr:colOff>
      <xdr:row>99</xdr:row>
      <xdr:rowOff>24482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9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41009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67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60452</xdr:rowOff>
    </xdr:from>
    <xdr:to>
      <xdr:col>55</xdr:col>
      <xdr:colOff>0</xdr:colOff>
      <xdr:row>38</xdr:row>
      <xdr:rowOff>85979</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575552"/>
          <a:ext cx="8382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53975</xdr:rowOff>
    </xdr:from>
    <xdr:to>
      <xdr:col>50</xdr:col>
      <xdr:colOff>114300</xdr:colOff>
      <xdr:row>38</xdr:row>
      <xdr:rowOff>60452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569075"/>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58437</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3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32258</xdr:rowOff>
    </xdr:from>
    <xdr:to>
      <xdr:col>45</xdr:col>
      <xdr:colOff>177800</xdr:colOff>
      <xdr:row>38</xdr:row>
      <xdr:rowOff>53975</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547358"/>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31496</xdr:rowOff>
    </xdr:from>
    <xdr:to>
      <xdr:col>41</xdr:col>
      <xdr:colOff>50800</xdr:colOff>
      <xdr:row>38</xdr:row>
      <xdr:rowOff>32258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546596"/>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99568</xdr:rowOff>
    </xdr:from>
    <xdr:to>
      <xdr:col>41</xdr:col>
      <xdr:colOff>101600</xdr:colOff>
      <xdr:row>38</xdr:row>
      <xdr:rowOff>29718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46245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96901</xdr:rowOff>
    </xdr:from>
    <xdr:to>
      <xdr:col>36</xdr:col>
      <xdr:colOff>165100</xdr:colOff>
      <xdr:row>38</xdr:row>
      <xdr:rowOff>27051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43578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35179</xdr:rowOff>
    </xdr:from>
    <xdr:to>
      <xdr:col>55</xdr:col>
      <xdr:colOff>50800</xdr:colOff>
      <xdr:row>38</xdr:row>
      <xdr:rowOff>136779</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5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13606</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28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9652</xdr:rowOff>
    </xdr:from>
    <xdr:to>
      <xdr:col>50</xdr:col>
      <xdr:colOff>165100</xdr:colOff>
      <xdr:row>38</xdr:row>
      <xdr:rowOff>111252</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2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102379</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6174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3175</xdr:rowOff>
    </xdr:from>
    <xdr:to>
      <xdr:col>46</xdr:col>
      <xdr:colOff>38100</xdr:colOff>
      <xdr:row>38</xdr:row>
      <xdr:rowOff>104775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1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95902</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611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152908</xdr:rowOff>
    </xdr:from>
    <xdr:to>
      <xdr:col>41</xdr:col>
      <xdr:colOff>101600</xdr:colOff>
      <xdr:row>38</xdr:row>
      <xdr:rowOff>83058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496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74185</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589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152146</xdr:rowOff>
    </xdr:from>
    <xdr:to>
      <xdr:col>36</xdr:col>
      <xdr:colOff>165100</xdr:colOff>
      <xdr:row>38</xdr:row>
      <xdr:rowOff>82296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49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73423</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5885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127032</xdr:rowOff>
    </xdr:from>
    <xdr:to>
      <xdr:col>55</xdr:col>
      <xdr:colOff>0</xdr:colOff>
      <xdr:row>57</xdr:row>
      <xdr:rowOff>151530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899682"/>
          <a:ext cx="838200" cy="24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24445</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968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151530</xdr:rowOff>
    </xdr:from>
    <xdr:to>
      <xdr:col>50</xdr:col>
      <xdr:colOff>114300</xdr:colOff>
      <xdr:row>57</xdr:row>
      <xdr:rowOff>163360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924180"/>
          <a:ext cx="889000" cy="1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134878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100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163360</xdr:rowOff>
    </xdr:from>
    <xdr:to>
      <xdr:col>45</xdr:col>
      <xdr:colOff>177800</xdr:colOff>
      <xdr:row>58</xdr:row>
      <xdr:rowOff>9017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936010"/>
          <a:ext cx="889000" cy="1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52572</xdr:rowOff>
    </xdr:from>
    <xdr:to>
      <xdr:col>46</xdr:col>
      <xdr:colOff>38100</xdr:colOff>
      <xdr:row>58</xdr:row>
      <xdr:rowOff>154172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145299</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15428" y="1008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134042</xdr:rowOff>
    </xdr:from>
    <xdr:to>
      <xdr:col>41</xdr:col>
      <xdr:colOff>50800</xdr:colOff>
      <xdr:row>58</xdr:row>
      <xdr:rowOff>9017</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6972300" y="9906692"/>
          <a:ext cx="889000" cy="46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49295</xdr:rowOff>
    </xdr:from>
    <xdr:to>
      <xdr:col>41</xdr:col>
      <xdr:colOff>101600</xdr:colOff>
      <xdr:row>58</xdr:row>
      <xdr:rowOff>150895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142022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26428" y="1008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52210</xdr:rowOff>
    </xdr:from>
    <xdr:to>
      <xdr:col>36</xdr:col>
      <xdr:colOff>165100</xdr:colOff>
      <xdr:row>58</xdr:row>
      <xdr:rowOff>153810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144937</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37428" y="1008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76232</xdr:rowOff>
    </xdr:from>
    <xdr:to>
      <xdr:col>55</xdr:col>
      <xdr:colOff>50800</xdr:colOff>
      <xdr:row>58</xdr:row>
      <xdr:rowOff>6382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4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99109</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70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100730</xdr:rowOff>
    </xdr:from>
    <xdr:to>
      <xdr:col>50</xdr:col>
      <xdr:colOff>165100</xdr:colOff>
      <xdr:row>58</xdr:row>
      <xdr:rowOff>30880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7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47407</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64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112560</xdr:rowOff>
    </xdr:from>
    <xdr:to>
      <xdr:col>46</xdr:col>
      <xdr:colOff>38100</xdr:colOff>
      <xdr:row>58</xdr:row>
      <xdr:rowOff>42710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88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59237</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66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129667</xdr:rowOff>
    </xdr:from>
    <xdr:to>
      <xdr:col>41</xdr:col>
      <xdr:colOff>101600</xdr:colOff>
      <xdr:row>58</xdr:row>
      <xdr:rowOff>59817</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02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76344</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67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83242</xdr:rowOff>
    </xdr:from>
    <xdr:to>
      <xdr:col>36</xdr:col>
      <xdr:colOff>165100</xdr:colOff>
      <xdr:row>58</xdr:row>
      <xdr:rowOff>13392</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29919</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63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126964</xdr:rowOff>
    </xdr:from>
    <xdr:to>
      <xdr:col>54</xdr:col>
      <xdr:colOff>189865</xdr:colOff>
      <xdr:row>79</xdr:row>
      <xdr:rowOff>53453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299914"/>
          <a:ext cx="1270" cy="1298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57280</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601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53453</xdr:rowOff>
    </xdr:from>
    <xdr:to>
      <xdr:col>55</xdr:col>
      <xdr:colOff>88900</xdr:colOff>
      <xdr:row>79</xdr:row>
      <xdr:rowOff>53453</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598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73641</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2075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126964</xdr:rowOff>
    </xdr:from>
    <xdr:to>
      <xdr:col>55</xdr:col>
      <xdr:colOff>88900</xdr:colOff>
      <xdr:row>71</xdr:row>
      <xdr:rowOff>126964</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299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71610</xdr:rowOff>
    </xdr:from>
    <xdr:to>
      <xdr:col>55</xdr:col>
      <xdr:colOff>0</xdr:colOff>
      <xdr:row>73</xdr:row>
      <xdr:rowOff>4075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9639300" y="12416010"/>
          <a:ext cx="838200" cy="10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43846</xdr:rowOff>
    </xdr:from>
    <xdr:ext cx="469744"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3245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65419</xdr:rowOff>
    </xdr:from>
    <xdr:to>
      <xdr:col>55</xdr:col>
      <xdr:colOff>50800</xdr:colOff>
      <xdr:row>77</xdr:row>
      <xdr:rowOff>167019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148746</xdr:rowOff>
    </xdr:from>
    <xdr:to>
      <xdr:col>50</xdr:col>
      <xdr:colOff>114300</xdr:colOff>
      <xdr:row>73</xdr:row>
      <xdr:rowOff>4075</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2150246"/>
          <a:ext cx="889000" cy="36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66464</xdr:rowOff>
    </xdr:from>
    <xdr:to>
      <xdr:col>50</xdr:col>
      <xdr:colOff>165100</xdr:colOff>
      <xdr:row>77</xdr:row>
      <xdr:rowOff>168064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159191</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404428" y="13360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148746</xdr:rowOff>
    </xdr:from>
    <xdr:to>
      <xdr:col>45</xdr:col>
      <xdr:colOff>177800</xdr:colOff>
      <xdr:row>73</xdr:row>
      <xdr:rowOff>99597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2150246"/>
          <a:ext cx="889000" cy="465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168126</xdr:rowOff>
    </xdr:from>
    <xdr:to>
      <xdr:col>46</xdr:col>
      <xdr:colOff>38100</xdr:colOff>
      <xdr:row>77</xdr:row>
      <xdr:rowOff>98276</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319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89403</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29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57567</xdr:rowOff>
    </xdr:from>
    <xdr:to>
      <xdr:col>41</xdr:col>
      <xdr:colOff>50800</xdr:colOff>
      <xdr:row>73</xdr:row>
      <xdr:rowOff>99597</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2573417"/>
          <a:ext cx="889000" cy="42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161399</xdr:rowOff>
    </xdr:from>
    <xdr:to>
      <xdr:col>41</xdr:col>
      <xdr:colOff>101600</xdr:colOff>
      <xdr:row>78</xdr:row>
      <xdr:rowOff>91549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36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82676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26428" y="1345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18197</xdr:rowOff>
    </xdr:from>
    <xdr:to>
      <xdr:col>36</xdr:col>
      <xdr:colOff>165100</xdr:colOff>
      <xdr:row>78</xdr:row>
      <xdr:rowOff>119797</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391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110924</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37428" y="1348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20810</xdr:rowOff>
    </xdr:from>
    <xdr:to>
      <xdr:col>55</xdr:col>
      <xdr:colOff>50800</xdr:colOff>
      <xdr:row>72</xdr:row>
      <xdr:rowOff>122410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236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107187</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28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124725</xdr:rowOff>
    </xdr:from>
    <xdr:to>
      <xdr:col>50</xdr:col>
      <xdr:colOff>165100</xdr:colOff>
      <xdr:row>73</xdr:row>
      <xdr:rowOff>54875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24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71402</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2244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97946</xdr:rowOff>
    </xdr:from>
    <xdr:to>
      <xdr:col>46</xdr:col>
      <xdr:colOff>38100</xdr:colOff>
      <xdr:row>71</xdr:row>
      <xdr:rowOff>28096</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209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69</xdr:row>
      <xdr:rowOff>44623</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187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48797</xdr:rowOff>
    </xdr:from>
    <xdr:to>
      <xdr:col>41</xdr:col>
      <xdr:colOff>101600</xdr:colOff>
      <xdr:row>73</xdr:row>
      <xdr:rowOff>150397</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256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166924</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233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6767</xdr:rowOff>
    </xdr:from>
    <xdr:to>
      <xdr:col>36</xdr:col>
      <xdr:colOff>165100</xdr:colOff>
      <xdr:row>73</xdr:row>
      <xdr:rowOff>108367</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252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71</xdr:row>
      <xdr:rowOff>124894</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229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60457</xdr:rowOff>
    </xdr:from>
    <xdr:to>
      <xdr:col>55</xdr:col>
      <xdr:colOff>0</xdr:colOff>
      <xdr:row>98</xdr:row>
      <xdr:rowOff>8860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9639300" y="16691107"/>
          <a:ext cx="838200" cy="11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73046</xdr:rowOff>
    </xdr:from>
    <xdr:ext cx="534377" cy="259045"/>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10528300" y="16532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44227</xdr:rowOff>
    </xdr:from>
    <xdr:to>
      <xdr:col>50</xdr:col>
      <xdr:colOff>114300</xdr:colOff>
      <xdr:row>97</xdr:row>
      <xdr:rowOff>60457</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8750300" y="16674877"/>
          <a:ext cx="8890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151109</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372111" y="1678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41647</xdr:rowOff>
    </xdr:from>
    <xdr:to>
      <xdr:col>45</xdr:col>
      <xdr:colOff>177800</xdr:colOff>
      <xdr:row>97</xdr:row>
      <xdr:rowOff>44227</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861300" y="16672297"/>
          <a:ext cx="889000" cy="2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83544</xdr:rowOff>
    </xdr:from>
    <xdr:to>
      <xdr:col>46</xdr:col>
      <xdr:colOff>38100</xdr:colOff>
      <xdr:row>98</xdr:row>
      <xdr:rowOff>13694</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8699500" y="167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4821</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8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18379</xdr:rowOff>
    </xdr:from>
    <xdr:to>
      <xdr:col>41</xdr:col>
      <xdr:colOff>50800</xdr:colOff>
      <xdr:row>97</xdr:row>
      <xdr:rowOff>41647</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6972300" y="16649029"/>
          <a:ext cx="889000" cy="23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93847</xdr:rowOff>
    </xdr:from>
    <xdr:to>
      <xdr:col>41</xdr:col>
      <xdr:colOff>101600</xdr:colOff>
      <xdr:row>98</xdr:row>
      <xdr:rowOff>23997</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810500" y="1672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15124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594111" y="1681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98599</xdr:rowOff>
    </xdr:from>
    <xdr:to>
      <xdr:col>36</xdr:col>
      <xdr:colOff>165100</xdr:colOff>
      <xdr:row>98</xdr:row>
      <xdr:rowOff>28749</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921500" y="167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19876</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05111" y="1682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129510</xdr:rowOff>
    </xdr:from>
    <xdr:to>
      <xdr:col>55</xdr:col>
      <xdr:colOff>50800</xdr:colOff>
      <xdr:row>98</xdr:row>
      <xdr:rowOff>59660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10426700" y="1676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107937</xdr:rowOff>
    </xdr:from>
    <xdr:ext cx="534377" cy="259045"/>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10528300" y="1673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9657</xdr:rowOff>
    </xdr:from>
    <xdr:to>
      <xdr:col>50</xdr:col>
      <xdr:colOff>165100</xdr:colOff>
      <xdr:row>97</xdr:row>
      <xdr:rowOff>111257</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9588500" y="166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127784</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9372111" y="16415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164877</xdr:rowOff>
    </xdr:from>
    <xdr:to>
      <xdr:col>46</xdr:col>
      <xdr:colOff>38100</xdr:colOff>
      <xdr:row>97</xdr:row>
      <xdr:rowOff>95027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8699500" y="16624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111554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8483111" y="16399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162297</xdr:rowOff>
    </xdr:from>
    <xdr:to>
      <xdr:col>41</xdr:col>
      <xdr:colOff>101600</xdr:colOff>
      <xdr:row>97</xdr:row>
      <xdr:rowOff>92447</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810500" y="16621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108974</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7594111" y="1639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139029</xdr:rowOff>
    </xdr:from>
    <xdr:to>
      <xdr:col>36</xdr:col>
      <xdr:colOff>165100</xdr:colOff>
      <xdr:row>97</xdr:row>
      <xdr:rowOff>69179</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921500" y="1659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85706</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705111" y="1637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151496</xdr:rowOff>
    </xdr:from>
    <xdr:to>
      <xdr:col>85</xdr:col>
      <xdr:colOff>127000</xdr:colOff>
      <xdr:row>35</xdr:row>
      <xdr:rowOff>92334</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5980796"/>
          <a:ext cx="838200" cy="112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7571</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351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92334</xdr:rowOff>
    </xdr:from>
    <xdr:to>
      <xdr:col>81</xdr:col>
      <xdr:colOff>50800</xdr:colOff>
      <xdr:row>35</xdr:row>
      <xdr:rowOff>100243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4592300" y="6093084"/>
          <a:ext cx="889000" cy="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130467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47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80767</xdr:rowOff>
    </xdr:from>
    <xdr:to>
      <xdr:col>76</xdr:col>
      <xdr:colOff>114300</xdr:colOff>
      <xdr:row>35</xdr:row>
      <xdr:rowOff>100243</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a:off x="13703300" y="6081517"/>
          <a:ext cx="889000" cy="1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16068</xdr:rowOff>
    </xdr:from>
    <xdr:to>
      <xdr:col>76</xdr:col>
      <xdr:colOff>165100</xdr:colOff>
      <xdr:row>37</xdr:row>
      <xdr:rowOff>117668</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108795</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45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80767</xdr:rowOff>
    </xdr:from>
    <xdr:to>
      <xdr:col>71</xdr:col>
      <xdr:colOff>177800</xdr:colOff>
      <xdr:row>35</xdr:row>
      <xdr:rowOff>103353</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081517"/>
          <a:ext cx="889000" cy="22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35911</xdr:rowOff>
    </xdr:from>
    <xdr:to>
      <xdr:col>72</xdr:col>
      <xdr:colOff>38100</xdr:colOff>
      <xdr:row>37</xdr:row>
      <xdr:rowOff>137511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128637</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47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62382</xdr:rowOff>
    </xdr:from>
    <xdr:to>
      <xdr:col>67</xdr:col>
      <xdr:colOff>101600</xdr:colOff>
      <xdr:row>37</xdr:row>
      <xdr:rowOff>163982</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155109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100696</xdr:rowOff>
    </xdr:from>
    <xdr:to>
      <xdr:col>85</xdr:col>
      <xdr:colOff>177800</xdr:colOff>
      <xdr:row>35</xdr:row>
      <xdr:rowOff>30846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592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123573</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578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41534</xdr:rowOff>
    </xdr:from>
    <xdr:to>
      <xdr:col>81</xdr:col>
      <xdr:colOff>101600</xdr:colOff>
      <xdr:row>35</xdr:row>
      <xdr:rowOff>143134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04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159661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581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49443</xdr:rowOff>
    </xdr:from>
    <xdr:to>
      <xdr:col>76</xdr:col>
      <xdr:colOff>165100</xdr:colOff>
      <xdr:row>35</xdr:row>
      <xdr:rowOff>151043</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05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167570</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825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29967</xdr:rowOff>
    </xdr:from>
    <xdr:to>
      <xdr:col>72</xdr:col>
      <xdr:colOff>38100</xdr:colOff>
      <xdr:row>35</xdr:row>
      <xdr:rowOff>131567</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03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148094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580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52553</xdr:rowOff>
    </xdr:from>
    <xdr:to>
      <xdr:col>67</xdr:col>
      <xdr:colOff>101600</xdr:colOff>
      <xdr:row>35</xdr:row>
      <xdr:rowOff>154153</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05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170680</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582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42507</xdr:rowOff>
    </xdr:from>
    <xdr:to>
      <xdr:col>85</xdr:col>
      <xdr:colOff>127000</xdr:colOff>
      <xdr:row>55</xdr:row>
      <xdr:rowOff>109468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472257"/>
          <a:ext cx="838200" cy="6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117886</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47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12674</xdr:rowOff>
    </xdr:from>
    <xdr:to>
      <xdr:col>81</xdr:col>
      <xdr:colOff>50800</xdr:colOff>
      <xdr:row>55</xdr:row>
      <xdr:rowOff>42507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270974"/>
          <a:ext cx="889000" cy="20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83748</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68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12674</xdr:rowOff>
    </xdr:from>
    <xdr:to>
      <xdr:col>76</xdr:col>
      <xdr:colOff>114300</xdr:colOff>
      <xdr:row>55</xdr:row>
      <xdr:rowOff>92228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270974"/>
          <a:ext cx="889000" cy="251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55734</xdr:rowOff>
    </xdr:from>
    <xdr:to>
      <xdr:col>76</xdr:col>
      <xdr:colOff>165100</xdr:colOff>
      <xdr:row>55</xdr:row>
      <xdr:rowOff>157334</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148461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5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43631</xdr:rowOff>
    </xdr:from>
    <xdr:to>
      <xdr:col>71</xdr:col>
      <xdr:colOff>177800</xdr:colOff>
      <xdr:row>55</xdr:row>
      <xdr:rowOff>92228</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473381"/>
          <a:ext cx="889000" cy="4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1784</xdr:rowOff>
    </xdr:from>
    <xdr:to>
      <xdr:col>72</xdr:col>
      <xdr:colOff>38100</xdr:colOff>
      <xdr:row>56</xdr:row>
      <xdr:rowOff>103384</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94511</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6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59677</xdr:rowOff>
    </xdr:from>
    <xdr:to>
      <xdr:col>67</xdr:col>
      <xdr:colOff>101600</xdr:colOff>
      <xdr:row>56</xdr:row>
      <xdr:rowOff>161277</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152404</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58668</xdr:rowOff>
    </xdr:from>
    <xdr:to>
      <xdr:col>85</xdr:col>
      <xdr:colOff>177800</xdr:colOff>
      <xdr:row>55</xdr:row>
      <xdr:rowOff>160268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48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81545</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33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163157</xdr:rowOff>
    </xdr:from>
    <xdr:to>
      <xdr:col>81</xdr:col>
      <xdr:colOff>101600</xdr:colOff>
      <xdr:row>55</xdr:row>
      <xdr:rowOff>93307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42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109834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196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133324</xdr:rowOff>
    </xdr:from>
    <xdr:to>
      <xdr:col>76</xdr:col>
      <xdr:colOff>165100</xdr:colOff>
      <xdr:row>54</xdr:row>
      <xdr:rowOff>63474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220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80001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899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41428</xdr:rowOff>
    </xdr:from>
    <xdr:to>
      <xdr:col>72</xdr:col>
      <xdr:colOff>38100</xdr:colOff>
      <xdr:row>55</xdr:row>
      <xdr:rowOff>143028</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47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159555</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24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164281</xdr:rowOff>
    </xdr:from>
    <xdr:to>
      <xdr:col>67</xdr:col>
      <xdr:colOff>101600</xdr:colOff>
      <xdr:row>55</xdr:row>
      <xdr:rowOff>94431</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42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110958</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19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117480</xdr:rowOff>
    </xdr:from>
    <xdr:to>
      <xdr:col>85</xdr:col>
      <xdr:colOff>127000</xdr:colOff>
      <xdr:row>78</xdr:row>
      <xdr:rowOff>120681</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490580"/>
          <a:ext cx="83820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28098</xdr:rowOff>
    </xdr:from>
    <xdr:to>
      <xdr:col>81</xdr:col>
      <xdr:colOff>50800</xdr:colOff>
      <xdr:row>78</xdr:row>
      <xdr:rowOff>117480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592300" y="13229748"/>
          <a:ext cx="889000" cy="26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28098</xdr:rowOff>
    </xdr:from>
    <xdr:to>
      <xdr:col>76</xdr:col>
      <xdr:colOff>114300</xdr:colOff>
      <xdr:row>77</xdr:row>
      <xdr:rowOff>95123</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3703300" y="13229748"/>
          <a:ext cx="889000" cy="6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43363</xdr:rowOff>
    </xdr:from>
    <xdr:to>
      <xdr:col>76</xdr:col>
      <xdr:colOff>165100</xdr:colOff>
      <xdr:row>78</xdr:row>
      <xdr:rowOff>144963</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136090</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3017" y="135091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95123</xdr:rowOff>
    </xdr:from>
    <xdr:to>
      <xdr:col>71</xdr:col>
      <xdr:colOff>177800</xdr:colOff>
      <xdr:row>78</xdr:row>
      <xdr:rowOff>108610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2814300" y="13296773"/>
          <a:ext cx="889000" cy="18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29784</xdr:rowOff>
    </xdr:from>
    <xdr:to>
      <xdr:col>72</xdr:col>
      <xdr:colOff>38100</xdr:colOff>
      <xdr:row>78</xdr:row>
      <xdr:rowOff>131384</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122511</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49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12822</xdr:rowOff>
    </xdr:from>
    <xdr:to>
      <xdr:col>67</xdr:col>
      <xdr:colOff>101600</xdr:colOff>
      <xdr:row>78</xdr:row>
      <xdr:rowOff>114422</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38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130949</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16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69881</xdr:rowOff>
    </xdr:from>
    <xdr:to>
      <xdr:col>85</xdr:col>
      <xdr:colOff>177800</xdr:colOff>
      <xdr:row>79</xdr:row>
      <xdr:rowOff>31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4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20053</xdr:rowOff>
    </xdr:from>
    <xdr:ext cx="378565"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931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66680</xdr:rowOff>
    </xdr:from>
    <xdr:to>
      <xdr:col>81</xdr:col>
      <xdr:colOff>101600</xdr:colOff>
      <xdr:row>78</xdr:row>
      <xdr:rowOff>168280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3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159407</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2017" y="13532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148748</xdr:rowOff>
    </xdr:from>
    <xdr:to>
      <xdr:col>76</xdr:col>
      <xdr:colOff>165100</xdr:colOff>
      <xdr:row>77</xdr:row>
      <xdr:rowOff>78898</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17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95425</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357428" y="12954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44323</xdr:rowOff>
    </xdr:from>
    <xdr:to>
      <xdr:col>72</xdr:col>
      <xdr:colOff>38100</xdr:colOff>
      <xdr:row>77</xdr:row>
      <xdr:rowOff>145923</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324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162450</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68428" y="13021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57810</xdr:rowOff>
    </xdr:from>
    <xdr:to>
      <xdr:col>67</xdr:col>
      <xdr:colOff>101600</xdr:colOff>
      <xdr:row>78</xdr:row>
      <xdr:rowOff>159410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343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150537</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625017" y="13523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a:extLst>
            <a:ext uri="{FF2B5EF4-FFF2-40B4-BE49-F238E27FC236}">
              <a16:creationId xmlns:a16="http://schemas.microsoft.com/office/drawing/2014/main" id="{00000000-0008-0000-07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9" name="公債費最小値テキスト">
          <a:extLst>
            <a:ext uri="{FF2B5EF4-FFF2-40B4-BE49-F238E27FC236}">
              <a16:creationId xmlns:a16="http://schemas.microsoft.com/office/drawing/2014/main" id="{00000000-0008-0000-0700-0000B1020000}"/>
            </a:ext>
          </a:extLst>
        </xdr:cNvPr>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91" name="公債費最大値テキスト">
          <a:extLst>
            <a:ext uri="{FF2B5EF4-FFF2-40B4-BE49-F238E27FC236}">
              <a16:creationId xmlns:a16="http://schemas.microsoft.com/office/drawing/2014/main" id="{00000000-0008-0000-0700-0000B3020000}"/>
            </a:ext>
          </a:extLst>
        </xdr:cNvPr>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59043</xdr:rowOff>
    </xdr:from>
    <xdr:to>
      <xdr:col>85</xdr:col>
      <xdr:colOff>127000</xdr:colOff>
      <xdr:row>93</xdr:row>
      <xdr:rowOff>77508</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5481300" y="16003893"/>
          <a:ext cx="838200" cy="18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27067</xdr:rowOff>
    </xdr:from>
    <xdr:ext cx="534377" cy="259045"/>
    <xdr:sp macro="" textlink="">
      <xdr:nvSpPr>
        <xdr:cNvPr id="694" name="公債費平均値テキスト">
          <a:extLst>
            <a:ext uri="{FF2B5EF4-FFF2-40B4-BE49-F238E27FC236}">
              <a16:creationId xmlns:a16="http://schemas.microsoft.com/office/drawing/2014/main" id="{00000000-0008-0000-0700-0000B6020000}"/>
            </a:ext>
          </a:extLst>
        </xdr:cNvPr>
        <xdr:cNvSpPr txBox="1"/>
      </xdr:nvSpPr>
      <xdr:spPr>
        <a:xfrm>
          <a:off x="16370300" y="16486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59043</xdr:rowOff>
    </xdr:from>
    <xdr:to>
      <xdr:col>81</xdr:col>
      <xdr:colOff>50800</xdr:colOff>
      <xdr:row>93</xdr:row>
      <xdr:rowOff>136601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4592300" y="16003893"/>
          <a:ext cx="889000" cy="7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145648</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6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136601</xdr:rowOff>
    </xdr:from>
    <xdr:to>
      <xdr:col>76</xdr:col>
      <xdr:colOff>114300</xdr:colOff>
      <xdr:row>94</xdr:row>
      <xdr:rowOff>18886</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3703300" y="16081451"/>
          <a:ext cx="889000" cy="5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49518</xdr:rowOff>
    </xdr:from>
    <xdr:to>
      <xdr:col>76</xdr:col>
      <xdr:colOff>165100</xdr:colOff>
      <xdr:row>96</xdr:row>
      <xdr:rowOff>151118</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4541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142245</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18886</xdr:rowOff>
    </xdr:from>
    <xdr:to>
      <xdr:col>71</xdr:col>
      <xdr:colOff>177800</xdr:colOff>
      <xdr:row>94</xdr:row>
      <xdr:rowOff>92914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2814300" y="16135186"/>
          <a:ext cx="889000" cy="7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58840</xdr:rowOff>
    </xdr:from>
    <xdr:to>
      <xdr:col>72</xdr:col>
      <xdr:colOff>38100</xdr:colOff>
      <xdr:row>96</xdr:row>
      <xdr:rowOff>160440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3652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151567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436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64427</xdr:rowOff>
    </xdr:from>
    <xdr:to>
      <xdr:col>67</xdr:col>
      <xdr:colOff>101600</xdr:colOff>
      <xdr:row>96</xdr:row>
      <xdr:rowOff>166027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2763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157154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547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26708</xdr:rowOff>
    </xdr:from>
    <xdr:to>
      <xdr:col>85</xdr:col>
      <xdr:colOff>177800</xdr:colOff>
      <xdr:row>93</xdr:row>
      <xdr:rowOff>128308</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6268700" y="1597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49585</xdr:rowOff>
    </xdr:from>
    <xdr:ext cx="534377" cy="259045"/>
    <xdr:sp macro="" textlink="">
      <xdr:nvSpPr>
        <xdr:cNvPr id="713" name="公債費該当値テキスト">
          <a:extLst>
            <a:ext uri="{FF2B5EF4-FFF2-40B4-BE49-F238E27FC236}">
              <a16:creationId xmlns:a16="http://schemas.microsoft.com/office/drawing/2014/main" id="{00000000-0008-0000-0700-0000C9020000}"/>
            </a:ext>
          </a:extLst>
        </xdr:cNvPr>
        <xdr:cNvSpPr txBox="1"/>
      </xdr:nvSpPr>
      <xdr:spPr>
        <a:xfrm>
          <a:off x="16370300" y="1582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8243</xdr:rowOff>
    </xdr:from>
    <xdr:to>
      <xdr:col>81</xdr:col>
      <xdr:colOff>101600</xdr:colOff>
      <xdr:row>93</xdr:row>
      <xdr:rowOff>109843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5430500" y="1595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126370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5214111" y="1572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85801</xdr:rowOff>
    </xdr:from>
    <xdr:to>
      <xdr:col>76</xdr:col>
      <xdr:colOff>165100</xdr:colOff>
      <xdr:row>94</xdr:row>
      <xdr:rowOff>15951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4541500" y="1603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32478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4325111" y="1580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139536</xdr:rowOff>
    </xdr:from>
    <xdr:to>
      <xdr:col>72</xdr:col>
      <xdr:colOff>38100</xdr:colOff>
      <xdr:row>94</xdr:row>
      <xdr:rowOff>69686</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3652500" y="16084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86213</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3436111" y="1585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42114</xdr:rowOff>
    </xdr:from>
    <xdr:to>
      <xdr:col>67</xdr:col>
      <xdr:colOff>101600</xdr:colOff>
      <xdr:row>94</xdr:row>
      <xdr:rowOff>143714</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2763500" y="1615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160241</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2547111" y="15933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37592</xdr:rowOff>
    </xdr:from>
    <xdr:to>
      <xdr:col>116</xdr:col>
      <xdr:colOff>63500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1323300" y="672414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158259</xdr:rowOff>
    </xdr:from>
    <xdr:ext cx="313932"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01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155211</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34017" y="6327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20337</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5017" y="6363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83566</xdr:rowOff>
    </xdr:from>
    <xdr:to>
      <xdr:col>102</xdr:col>
      <xdr:colOff>165100</xdr:colOff>
      <xdr:row>39</xdr:row>
      <xdr:rowOff>13716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59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30243</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37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150639</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322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158242</xdr:rowOff>
    </xdr:from>
    <xdr:to>
      <xdr:col>116</xdr:col>
      <xdr:colOff>114300</xdr:colOff>
      <xdr:row>39</xdr:row>
      <xdr:rowOff>88392</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67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113809</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28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費は、市民一人当たり２４，７４２円と類似団体や県内市町の平均を大きく上回っているが、これは市域が広いため居住地や観光施設が点在し、分散型の消防防災体制を整える必要があることから、類似団体と比較して消防関係職員が多いことによる。</a:t>
          </a:r>
        </a:p>
        <a:p>
          <a:r>
            <a:rPr kumimoji="1" lang="ja-JP" altLang="en-US" sz="1300">
              <a:latin typeface="ＭＳ Ｐゴシック" panose="020B0600070205080204" pitchFamily="50" charset="-128"/>
              <a:ea typeface="ＭＳ Ｐゴシック" panose="020B0600070205080204" pitchFamily="50" charset="-128"/>
            </a:rPr>
            <a:t>　商工費は、市民一人当たり３７，５８５円と類似団体平均と比較して高い水準にあるが、これは中小企業の事業資金調達を容易にし、経営安定と振興を図るため金融対策に力を注いでいることや、観光客誘致のための様々なプロモーション事業に取り組んでいること、数多くの市営観光施設を所有し、その維持補修に多くの経費がかかることなどの理由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公債費は、市民一人当たり</a:t>
          </a:r>
          <a:r>
            <a:rPr kumimoji="1" lang="en-US" altLang="ja-JP" sz="1300">
              <a:latin typeface="ＭＳ Ｐゴシック" panose="020B0600070205080204" pitchFamily="50" charset="-128"/>
              <a:ea typeface="ＭＳ Ｐゴシック" panose="020B0600070205080204" pitchFamily="50" charset="-128"/>
            </a:rPr>
            <a:t>78,397</a:t>
          </a:r>
          <a:r>
            <a:rPr kumimoji="1" lang="ja-JP" altLang="en-US" sz="1300">
              <a:latin typeface="ＭＳ Ｐゴシック" panose="020B0600070205080204" pitchFamily="50" charset="-128"/>
              <a:ea typeface="ＭＳ Ｐゴシック" panose="020B0600070205080204" pitchFamily="50" charset="-128"/>
            </a:rPr>
            <a:t>千円と類似団体や県内市町の平均を大きく上回っているが、市債残高は令和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年度をピークに減少傾向にあり、今後も適正な市債の発行とすることで、残高を抑制していく。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栃木県日光市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財政調整基金残高</a:t>
          </a:r>
          <a:r>
            <a:rPr kumimoji="1" lang="ja-JP" altLang="en-US" sz="1000" b="0" i="0" baseline="0">
              <a:solidFill>
                <a:schemeClr val="dk1"/>
              </a:solidFill>
              <a:effectLst/>
              <a:latin typeface="+mn-lt"/>
              <a:ea typeface="+mn-ea"/>
              <a:cs typeface="+mn-cs"/>
            </a:rPr>
            <a:t>について</a:t>
          </a:r>
          <a:r>
            <a:rPr kumimoji="1" lang="ja-JP" altLang="ja-JP" sz="1000" b="0" i="0" baseline="0">
              <a:solidFill>
                <a:schemeClr val="dk1"/>
              </a:solidFill>
              <a:effectLst/>
              <a:latin typeface="+mn-lt"/>
              <a:ea typeface="+mn-ea"/>
              <a:cs typeface="+mn-cs"/>
            </a:rPr>
            <a:t>は、平成２２年度に新規積立て（４００百万円）を行って以降、ほぼ横ばいで推移していたが、平成２８年度から令和元年度までは財源不足により毎年取崩しを行った。令和</a:t>
          </a:r>
          <a:r>
            <a:rPr kumimoji="1" lang="ja-JP" altLang="en-US" sz="1000" b="0" i="0" baseline="0">
              <a:solidFill>
                <a:schemeClr val="dk1"/>
              </a:solidFill>
              <a:effectLst/>
              <a:latin typeface="+mn-lt"/>
              <a:ea typeface="+mn-ea"/>
              <a:cs typeface="+mn-cs"/>
            </a:rPr>
            <a:t>４</a:t>
          </a:r>
          <a:r>
            <a:rPr kumimoji="1" lang="ja-JP" altLang="ja-JP" sz="1000" b="0" i="0" baseline="0">
              <a:solidFill>
                <a:schemeClr val="dk1"/>
              </a:solidFill>
              <a:effectLst/>
              <a:latin typeface="+mn-lt"/>
              <a:ea typeface="+mn-ea"/>
              <a:cs typeface="+mn-cs"/>
            </a:rPr>
            <a:t>年度においては、取崩し</a:t>
          </a:r>
          <a:r>
            <a:rPr kumimoji="1" lang="ja-JP" altLang="en-US" sz="1000" b="0" i="0" baseline="0">
              <a:solidFill>
                <a:schemeClr val="dk1"/>
              </a:solidFill>
              <a:effectLst/>
              <a:latin typeface="+mn-lt"/>
              <a:ea typeface="+mn-ea"/>
              <a:cs typeface="+mn-cs"/>
            </a:rPr>
            <a:t>ていない</a:t>
          </a:r>
          <a:r>
            <a:rPr kumimoji="1" lang="ja-JP" altLang="ja-JP" sz="1000" b="0" i="0" baseline="0">
              <a:solidFill>
                <a:schemeClr val="dk1"/>
              </a:solidFill>
              <a:effectLst/>
              <a:latin typeface="+mn-lt"/>
              <a:ea typeface="+mn-ea"/>
              <a:cs typeface="+mn-cs"/>
            </a:rPr>
            <a:t>が、標準財政規模の</a:t>
          </a:r>
          <a:r>
            <a:rPr kumimoji="1" lang="ja-JP" altLang="en-US" sz="1000" b="0" i="0" baseline="0">
              <a:solidFill>
                <a:schemeClr val="dk1"/>
              </a:solidFill>
              <a:effectLst/>
              <a:latin typeface="+mn-lt"/>
              <a:ea typeface="+mn-ea"/>
              <a:cs typeface="+mn-cs"/>
            </a:rPr>
            <a:t>減少</a:t>
          </a:r>
          <a:r>
            <a:rPr kumimoji="1" lang="ja-JP" altLang="ja-JP" sz="1000" b="0" i="0" baseline="0">
              <a:solidFill>
                <a:schemeClr val="dk1"/>
              </a:solidFill>
              <a:effectLst/>
              <a:latin typeface="+mn-lt"/>
              <a:ea typeface="+mn-ea"/>
              <a:cs typeface="+mn-cs"/>
            </a:rPr>
            <a:t>により、前年度比０．</a:t>
          </a:r>
          <a:r>
            <a:rPr kumimoji="1" lang="ja-JP" altLang="en-US" sz="1000" b="0" i="0" baseline="0">
              <a:solidFill>
                <a:schemeClr val="dk1"/>
              </a:solidFill>
              <a:effectLst/>
              <a:latin typeface="+mn-lt"/>
              <a:ea typeface="+mn-ea"/>
              <a:cs typeface="+mn-cs"/>
            </a:rPr>
            <a:t>２</a:t>
          </a:r>
          <a:r>
            <a:rPr kumimoji="1" lang="ja-JP" altLang="ja-JP" sz="1000" b="0" i="0" baseline="0">
              <a:solidFill>
                <a:schemeClr val="dk1"/>
              </a:solidFill>
              <a:effectLst/>
              <a:latin typeface="+mn-lt"/>
              <a:ea typeface="+mn-ea"/>
              <a:cs typeface="+mn-cs"/>
            </a:rPr>
            <a:t>９ポイントの</a:t>
          </a:r>
          <a:r>
            <a:rPr kumimoji="1" lang="ja-JP" altLang="en-US" sz="1000" b="0" i="0" baseline="0">
              <a:solidFill>
                <a:schemeClr val="dk1"/>
              </a:solidFill>
              <a:effectLst/>
              <a:latin typeface="+mn-lt"/>
              <a:ea typeface="+mn-ea"/>
              <a:cs typeface="+mn-cs"/>
            </a:rPr>
            <a:t>増</a:t>
          </a:r>
          <a:r>
            <a:rPr kumimoji="1" lang="ja-JP" altLang="ja-JP" sz="1000" b="0" i="0" baseline="0">
              <a:solidFill>
                <a:schemeClr val="dk1"/>
              </a:solidFill>
              <a:effectLst/>
              <a:latin typeface="+mn-lt"/>
              <a:ea typeface="+mn-ea"/>
              <a:cs typeface="+mn-cs"/>
            </a:rPr>
            <a:t>となった。</a:t>
          </a:r>
          <a:endParaRPr kumimoji="1" lang="en-US" altLang="ja-JP" sz="1000" b="0" i="0" baseline="0">
            <a:solidFill>
              <a:schemeClr val="dk1"/>
            </a:solidFill>
            <a:effectLst/>
            <a:latin typeface="+mn-lt"/>
            <a:ea typeface="+mn-ea"/>
            <a:cs typeface="+mn-cs"/>
          </a:endParaRPr>
        </a:p>
        <a:p>
          <a:pPr eaLnBrk="1" fontAlgn="auto" latinLnBrk="0" hangingPunct="1"/>
          <a:r>
            <a:rPr kumimoji="1" lang="ja-JP" altLang="en-US" sz="10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実質収支額及び実質単年度収支については、平成２８年度</a:t>
          </a:r>
          <a:r>
            <a:rPr kumimoji="1" lang="ja-JP" altLang="en-US" sz="1000" b="0" i="0" baseline="0">
              <a:solidFill>
                <a:schemeClr val="dk1"/>
              </a:solidFill>
              <a:effectLst/>
              <a:latin typeface="+mn-lt"/>
              <a:ea typeface="+mn-ea"/>
              <a:cs typeface="+mn-cs"/>
            </a:rPr>
            <a:t>以降、</a:t>
          </a:r>
          <a:r>
            <a:rPr kumimoji="1" lang="ja-JP" altLang="ja-JP" sz="1000" b="0" i="0" baseline="0">
              <a:solidFill>
                <a:schemeClr val="dk1"/>
              </a:solidFill>
              <a:effectLst/>
              <a:latin typeface="+mn-lt"/>
              <a:ea typeface="+mn-ea"/>
              <a:cs typeface="+mn-cs"/>
            </a:rPr>
            <a:t>財政調整基金</a:t>
          </a:r>
          <a:r>
            <a:rPr kumimoji="1" lang="ja-JP" altLang="en-US" sz="1000" b="0" i="0" baseline="0">
              <a:solidFill>
                <a:schemeClr val="dk1"/>
              </a:solidFill>
              <a:effectLst/>
              <a:latin typeface="+mn-lt"/>
              <a:ea typeface="+mn-ea"/>
              <a:cs typeface="+mn-cs"/>
            </a:rPr>
            <a:t>の</a:t>
          </a:r>
          <a:r>
            <a:rPr kumimoji="1" lang="ja-JP" altLang="ja-JP" sz="1000" b="0" i="0" baseline="0">
              <a:solidFill>
                <a:schemeClr val="dk1"/>
              </a:solidFill>
              <a:effectLst/>
              <a:latin typeface="+mn-lt"/>
              <a:ea typeface="+mn-ea"/>
              <a:cs typeface="+mn-cs"/>
            </a:rPr>
            <a:t>取崩し</a:t>
          </a:r>
          <a:r>
            <a:rPr kumimoji="1" lang="ja-JP" altLang="en-US" sz="1000" b="0" i="0" baseline="0">
              <a:solidFill>
                <a:schemeClr val="dk1"/>
              </a:solidFill>
              <a:effectLst/>
              <a:latin typeface="+mn-lt"/>
              <a:ea typeface="+mn-ea"/>
              <a:cs typeface="+mn-cs"/>
            </a:rPr>
            <a:t>により</a:t>
          </a:r>
          <a:r>
            <a:rPr kumimoji="1" lang="ja-JP" altLang="ja-JP" sz="1000" b="0" i="0" baseline="0">
              <a:solidFill>
                <a:schemeClr val="dk1"/>
              </a:solidFill>
              <a:effectLst/>
              <a:latin typeface="+mn-lt"/>
              <a:ea typeface="+mn-ea"/>
              <a:cs typeface="+mn-cs"/>
            </a:rPr>
            <a:t>悪化傾向</a:t>
          </a:r>
          <a:r>
            <a:rPr kumimoji="1" lang="ja-JP" altLang="en-US" sz="1000" b="0" i="0" baseline="0">
              <a:solidFill>
                <a:schemeClr val="dk1"/>
              </a:solidFill>
              <a:effectLst/>
              <a:latin typeface="+mn-lt"/>
              <a:ea typeface="+mn-ea"/>
              <a:cs typeface="+mn-cs"/>
            </a:rPr>
            <a:t>であったが、令和</a:t>
          </a:r>
          <a:r>
            <a:rPr kumimoji="1" lang="ja-JP" altLang="ja-JP" sz="1000" b="0" i="0" baseline="0">
              <a:solidFill>
                <a:schemeClr val="dk1"/>
              </a:solidFill>
              <a:effectLst/>
              <a:latin typeface="+mn-lt"/>
              <a:ea typeface="+mn-ea"/>
              <a:cs typeface="+mn-cs"/>
            </a:rPr>
            <a:t>２年度</a:t>
          </a:r>
          <a:r>
            <a:rPr kumimoji="1" lang="ja-JP" altLang="en-US" sz="1000" b="0" i="0" baseline="0">
              <a:solidFill>
                <a:schemeClr val="dk1"/>
              </a:solidFill>
              <a:effectLst/>
              <a:latin typeface="+mn-lt"/>
              <a:ea typeface="+mn-ea"/>
              <a:cs typeface="+mn-cs"/>
            </a:rPr>
            <a:t>以降は</a:t>
          </a:r>
          <a:r>
            <a:rPr kumimoji="1" lang="ja-JP" altLang="ja-JP" sz="1000" b="0" i="0" baseline="0">
              <a:solidFill>
                <a:schemeClr val="dk1"/>
              </a:solidFill>
              <a:effectLst/>
              <a:latin typeface="+mn-lt"/>
              <a:ea typeface="+mn-ea"/>
              <a:cs typeface="+mn-cs"/>
            </a:rPr>
            <a:t>、</a:t>
          </a:r>
          <a:r>
            <a:rPr kumimoji="1" lang="ja-JP" altLang="en-US" sz="1000" b="0" i="0" baseline="0">
              <a:solidFill>
                <a:schemeClr val="dk1"/>
              </a:solidFill>
              <a:effectLst/>
              <a:latin typeface="+mn-lt"/>
              <a:ea typeface="+mn-ea"/>
              <a:cs typeface="+mn-cs"/>
            </a:rPr>
            <a:t>コロナ対策関連の</a:t>
          </a:r>
          <a:r>
            <a:rPr kumimoji="1" lang="ja-JP" altLang="ja-JP" sz="1000" b="0" i="0" baseline="0">
              <a:solidFill>
                <a:schemeClr val="dk1"/>
              </a:solidFill>
              <a:effectLst/>
              <a:latin typeface="+mn-lt"/>
              <a:ea typeface="+mn-ea"/>
              <a:cs typeface="+mn-cs"/>
            </a:rPr>
            <a:t>国の</a:t>
          </a:r>
          <a:r>
            <a:rPr kumimoji="1" lang="ja-JP" altLang="en-US" sz="1000" b="0" i="0" baseline="0">
              <a:solidFill>
                <a:schemeClr val="dk1"/>
              </a:solidFill>
              <a:effectLst/>
              <a:latin typeface="+mn-lt"/>
              <a:ea typeface="+mn-ea"/>
              <a:cs typeface="+mn-cs"/>
            </a:rPr>
            <a:t>財政支援により</a:t>
          </a:r>
          <a:r>
            <a:rPr kumimoji="1" lang="ja-JP" altLang="ja-JP" sz="1000" b="0" i="0" baseline="0">
              <a:solidFill>
                <a:schemeClr val="dk1"/>
              </a:solidFill>
              <a:effectLst/>
              <a:latin typeface="+mn-lt"/>
              <a:ea typeface="+mn-ea"/>
              <a:cs typeface="+mn-cs"/>
            </a:rPr>
            <a:t>、黒字に転じ</a:t>
          </a:r>
          <a:r>
            <a:rPr kumimoji="1" lang="ja-JP" altLang="en-US" sz="1000" b="0" i="0" baseline="0">
              <a:solidFill>
                <a:schemeClr val="dk1"/>
              </a:solidFill>
              <a:effectLst/>
              <a:latin typeface="+mn-lt"/>
              <a:ea typeface="+mn-ea"/>
              <a:cs typeface="+mn-cs"/>
            </a:rPr>
            <a:t>ている。令和４年度は、臨時財政対策債の大幅減等による単年度収支額の黒字幅縮小により、実質単年度収支が減少した。</a:t>
          </a: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栃木県日光市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１９年度以降、いずれの年度においても、全ての会計において黒字であり、連結実質赤字額は生じていない。なお、黒字額の割合のほとんどを水道事業会計と一般会計で占めている。令和４年度における実質公債費比率や将来負担比率などの指標については、財政健全化法の基準で見ると、いずれの指標も早期健全化基準を下回っており、早期に健全化のための対応を必要とする状況ではないといえる。</a:t>
          </a:r>
        </a:p>
        <a:p>
          <a:r>
            <a:rPr kumimoji="1" lang="ja-JP" altLang="en-US" sz="1400">
              <a:latin typeface="ＭＳ ゴシック" pitchFamily="49" charset="-128"/>
              <a:ea typeface="ＭＳ ゴシック" pitchFamily="49" charset="-128"/>
            </a:rPr>
            <a:t>　また、平成２８年度以降、比率は悪化傾向にあったが、令和３年度から好転しつつある。しかし、依然として交付税への依存が高いことや地方債の残高が多いことなど厳しい財政運営を迫られている。今後も、指標の動向などに注視しながら、財政の健全化を図っていく。</a:t>
          </a:r>
        </a:p>
        <a:p>
          <a:endParaRPr kumimoji="1" lang="ja-JP" altLang="en-US"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令和４年度の「その他会計（黒字）」に含まれる会計</a:t>
          </a:r>
        </a:p>
        <a:p>
          <a:r>
            <a:rPr kumimoji="1" lang="ja-JP" altLang="en-US" sz="1400">
              <a:latin typeface="ＭＳ ゴシック" pitchFamily="49" charset="-128"/>
              <a:ea typeface="ＭＳ ゴシック" pitchFamily="49" charset="-128"/>
            </a:rPr>
            <a:t>　後期高齢者医療事業特別会計、公共用地先行取得事業特別会計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栃木県日光市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令和４年度における実質公債費比率の分子は１，４６６百万円となっている。元利償還金等</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においては、合併特例債等の増加の一方、地方道路等整備事業債等の償還額の減少により、元利償還金全体で２１２百万円の減少となった。また、下水道事業に係る繰入金の１９８百万円減少など、（</a:t>
          </a:r>
          <a:r>
            <a:rPr kumimoji="1" lang="en-US" altLang="ja-JP" sz="1200">
              <a:latin typeface="ＭＳ ゴシック" pitchFamily="49" charset="-128"/>
              <a:ea typeface="ＭＳ ゴシック" pitchFamily="49" charset="-128"/>
            </a:rPr>
            <a:t>A)</a:t>
          </a:r>
          <a:r>
            <a:rPr kumimoji="1" lang="ja-JP" altLang="en-US" sz="1200">
              <a:latin typeface="ＭＳ ゴシック" pitchFamily="49" charset="-128"/>
              <a:ea typeface="ＭＳ ゴシック" pitchFamily="49" charset="-128"/>
            </a:rPr>
            <a:t>全体で４０８百万円の減となった。一方、元利償還金等から控除する算入公債費等</a:t>
          </a:r>
          <a:r>
            <a:rPr kumimoji="1" lang="en-US" altLang="ja-JP" sz="1200">
              <a:latin typeface="ＭＳ ゴシック" pitchFamily="49" charset="-128"/>
              <a:ea typeface="ＭＳ ゴシック" pitchFamily="49" charset="-128"/>
            </a:rPr>
            <a:t>(B)</a:t>
          </a:r>
          <a:r>
            <a:rPr kumimoji="1" lang="ja-JP" altLang="en-US" sz="1200">
              <a:latin typeface="ＭＳ ゴシック" pitchFamily="49" charset="-128"/>
              <a:ea typeface="ＭＳ ゴシック" pitchFamily="49" charset="-128"/>
            </a:rPr>
            <a:t>においては、災害復旧費等に係る基準財政需要額が微増となったが、事業費補正により基準財政需要額に算入された額等の減少等により、実質公債費比率の分子は前年度より１，４６６百万円の減となった。</a:t>
          </a:r>
        </a:p>
        <a:p>
          <a:r>
            <a:rPr kumimoji="1" lang="ja-JP" altLang="en-US" sz="1200">
              <a:latin typeface="ＭＳ ゴシック" pitchFamily="49" charset="-128"/>
              <a:ea typeface="ＭＳ ゴシック" pitchFamily="49" charset="-128"/>
            </a:rPr>
            <a:t>　今後も、地方債残高に注視しながら公債費と新規発行額の均衡を図りつつ、交付税措置のある市債を計画的に活用して適正な財政運営に努めていく。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栃木県日光市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n-ea"/>
              <a:ea typeface="+mn-ea"/>
            </a:rPr>
            <a:t>　令和４年度における将来負担比率の分子は１０，３４４百万円となっている。将来負担額</a:t>
          </a:r>
          <a:r>
            <a:rPr kumimoji="1" lang="en-US" altLang="ja-JP" sz="1100">
              <a:latin typeface="+mn-ea"/>
              <a:ea typeface="+mn-ea"/>
            </a:rPr>
            <a:t>(A)</a:t>
          </a:r>
          <a:r>
            <a:rPr kumimoji="1" lang="ja-JP" altLang="en-US" sz="1100">
              <a:latin typeface="+mn-ea"/>
              <a:ea typeface="+mn-ea"/>
            </a:rPr>
            <a:t>においては、一般廃棄物処理事業債などの新たな発行はあるものの、合併特例債や臨時財政対策債などの償還が進んだことにより現在高が減少したことなどから、全体で５，２０９百万円の減となっている。一方、将来負担額から控除する充当可能財源等</a:t>
          </a:r>
          <a:r>
            <a:rPr kumimoji="1" lang="en-US" altLang="ja-JP" sz="1100">
              <a:latin typeface="+mn-ea"/>
              <a:ea typeface="+mn-ea"/>
            </a:rPr>
            <a:t>(B)</a:t>
          </a:r>
          <a:r>
            <a:rPr kumimoji="1" lang="ja-JP" altLang="en-US" sz="1100">
              <a:latin typeface="+mn-ea"/>
              <a:ea typeface="+mn-ea"/>
            </a:rPr>
            <a:t>においては、減債基金、ふるさと日光応援基金の取り崩しを行ったため充当可能基金が減少したこと、公営住宅使用料などの充当可能特定収入が減少し、市債残高の減少に伴い交付税算入額も減少することから、全体で３，７１０百万円の減となった。これらの理由により、将来負担比率の分子は前年度より１，４９９百万円の減となっている。</a:t>
          </a:r>
        </a:p>
        <a:p>
          <a:r>
            <a:rPr kumimoji="1" lang="ja-JP" altLang="en-US" sz="1100">
              <a:latin typeface="+mn-ea"/>
              <a:ea typeface="+mn-ea"/>
            </a:rPr>
            <a:t>　今後も地方債への過度な依存を避け、交付税措置のある市債の計画的な活用を図りながら、適正な財政運営に努めていく。</a:t>
          </a:r>
        </a:p>
        <a:p>
          <a:endParaRPr kumimoji="1" lang="ja-JP" altLang="en-US" sz="1100">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栃木県日光市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令和４年度の普通交付税に算入された臨時経済対策費相当額、</a:t>
          </a:r>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地域デジタル社会推進費相当額</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を、新型コロナウイルス感染症対策応援基金、情報機器整備基金に積み立てた一方で、減債基金において、令和３年度の普通交付税において臨時財政対策債償還基金費として算入され、基金に積み立てた</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465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百万円を、令和４年度の臨時財政対策債償還費へ充当するため取り崩したことなどにより減少した。</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コロナ禍からの社会経済活動の回復、活発化に加え、原油価格高騰、物価高騰により、市財政における歳出の大幅な増加が懸念されることから、必要な財源を確保するため基金を活用していくこととなるが、令和３年度に改定した「長期財政の収支見通し」を基に、総合計画に示した令和７年度末財政調整基金残高１５億円を確保するため、計画的な活用、取り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ea"/>
              <a:ea typeface="+mn-ea"/>
              <a:cs typeface="+mn-cs"/>
            </a:rPr>
            <a:t>（基金の使途）</a:t>
          </a:r>
          <a:endParaRPr kumimoji="1" lang="en-US" altLang="ja-JP" sz="1100">
            <a:solidFill>
              <a:schemeClr val="dk1"/>
            </a:solidFill>
            <a:effectLst/>
            <a:latin typeface="+mn-ea"/>
            <a:ea typeface="+mn-ea"/>
            <a:cs typeface="+mn-cs"/>
          </a:endParaRPr>
        </a:p>
        <a:p>
          <a:pPr eaLnBrk="1" fontAlgn="auto" latinLnBrk="0" hangingPunct="1"/>
          <a:r>
            <a:rPr kumimoji="1" lang="ja-JP" altLang="ja-JP" sz="1100" b="0" i="0" baseline="0">
              <a:solidFill>
                <a:schemeClr val="dk1"/>
              </a:solidFill>
              <a:effectLst/>
              <a:latin typeface="+mn-ea"/>
              <a:ea typeface="+mn-ea"/>
              <a:cs typeface="+mn-cs"/>
            </a:rPr>
            <a:t>・ふるさと日光応援基金：日光市をふるさととして応援しようとする個人又は法人その他の団体からの寄附金の適正な管理</a:t>
          </a:r>
          <a:endParaRPr lang="ja-JP" altLang="ja-JP" sz="11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a:t>
          </a:r>
          <a:r>
            <a:rPr kumimoji="1" lang="ja-JP" altLang="en-US" sz="1100" b="0" i="0" baseline="0">
              <a:solidFill>
                <a:schemeClr val="dk1"/>
              </a:solidFill>
              <a:effectLst/>
              <a:latin typeface="+mn-ea"/>
              <a:ea typeface="+mn-ea"/>
              <a:cs typeface="+mn-cs"/>
            </a:rPr>
            <a:t>新型コロナ感染症対策応援基金</a:t>
          </a:r>
          <a:r>
            <a:rPr kumimoji="1" lang="ja-JP" altLang="ja-JP" sz="1100" b="0" i="0" baseline="0">
              <a:solidFill>
                <a:schemeClr val="dk1"/>
              </a:solidFill>
              <a:effectLst/>
              <a:latin typeface="+mn-ea"/>
              <a:ea typeface="+mn-ea"/>
              <a:cs typeface="+mn-cs"/>
            </a:rPr>
            <a:t>：</a:t>
          </a:r>
          <a:r>
            <a:rPr kumimoji="1" lang="ja-JP" altLang="en-US" sz="1100" b="0" i="0" baseline="0">
              <a:solidFill>
                <a:schemeClr val="dk1"/>
              </a:solidFill>
              <a:effectLst/>
              <a:latin typeface="+mn-ea"/>
              <a:ea typeface="+mn-ea"/>
              <a:cs typeface="+mn-cs"/>
            </a:rPr>
            <a:t>感染拡大防止、感染症及び物価高騰等の影響を受けている地域経済及び市民生活を支援する事業</a:t>
          </a:r>
          <a:endParaRPr lang="ja-JP" altLang="ja-JP" sz="11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a:t>
          </a:r>
          <a:r>
            <a:rPr kumimoji="1" lang="ja-JP" altLang="en-US" sz="1100" b="0" i="0" baseline="0">
              <a:solidFill>
                <a:schemeClr val="dk1"/>
              </a:solidFill>
              <a:effectLst/>
              <a:latin typeface="+mn-ea"/>
              <a:ea typeface="+mn-ea"/>
              <a:cs typeface="+mn-cs"/>
            </a:rPr>
            <a:t>情報機器整備基金</a:t>
          </a:r>
          <a:r>
            <a:rPr kumimoji="1" lang="ja-JP" altLang="ja-JP" sz="1100" b="0" i="0" baseline="0">
              <a:solidFill>
                <a:schemeClr val="dk1"/>
              </a:solidFill>
              <a:effectLst/>
              <a:latin typeface="+mn-ea"/>
              <a:ea typeface="+mn-ea"/>
              <a:cs typeface="+mn-cs"/>
            </a:rPr>
            <a:t>：</a:t>
          </a:r>
          <a:r>
            <a:rPr kumimoji="1" lang="ja-JP" altLang="en-US" sz="1100" b="0" i="0" baseline="0">
              <a:solidFill>
                <a:schemeClr val="dk1"/>
              </a:solidFill>
              <a:effectLst/>
              <a:latin typeface="+mn-ea"/>
              <a:ea typeface="+mn-ea"/>
              <a:cs typeface="+mn-cs"/>
            </a:rPr>
            <a:t>情報機器の整備に要する</a:t>
          </a:r>
          <a:r>
            <a:rPr kumimoji="1" lang="ja-JP" altLang="ja-JP" sz="1100" b="0" i="0" baseline="0">
              <a:solidFill>
                <a:schemeClr val="dk1"/>
              </a:solidFill>
              <a:effectLst/>
              <a:latin typeface="+mn-ea"/>
              <a:ea typeface="+mn-ea"/>
              <a:cs typeface="+mn-cs"/>
            </a:rPr>
            <a:t>事業</a:t>
          </a:r>
          <a:endParaRPr lang="ja-JP" altLang="ja-JP" sz="11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a:t>
          </a:r>
          <a:r>
            <a:rPr kumimoji="1" lang="ja-JP" altLang="en-US" sz="1100" b="0" i="0" baseline="0">
              <a:solidFill>
                <a:schemeClr val="dk1"/>
              </a:solidFill>
              <a:effectLst/>
              <a:latin typeface="+mn-ea"/>
              <a:ea typeface="+mn-ea"/>
              <a:cs typeface="+mn-cs"/>
            </a:rPr>
            <a:t>ごみ減量化等推進基金</a:t>
          </a:r>
          <a:r>
            <a:rPr kumimoji="1" lang="ja-JP" altLang="ja-JP" sz="1100" b="0" i="0" baseline="0">
              <a:solidFill>
                <a:schemeClr val="dk1"/>
              </a:solidFill>
              <a:effectLst/>
              <a:latin typeface="+mn-ea"/>
              <a:ea typeface="+mn-ea"/>
              <a:cs typeface="+mn-cs"/>
            </a:rPr>
            <a:t>基金：</a:t>
          </a:r>
          <a:r>
            <a:rPr kumimoji="1" lang="ja-JP" altLang="en-US" sz="1100" b="0" i="0" baseline="0">
              <a:solidFill>
                <a:schemeClr val="dk1"/>
              </a:solidFill>
              <a:effectLst/>
              <a:latin typeface="+mn-ea"/>
              <a:ea typeface="+mn-ea"/>
              <a:cs typeface="+mn-cs"/>
            </a:rPr>
            <a:t>ごみの減量化及び資源化の推進並びにごみの適正処理を目的とする</a:t>
          </a:r>
          <a:r>
            <a:rPr kumimoji="1" lang="ja-JP" altLang="ja-JP" sz="1100" b="0" i="0" baseline="0">
              <a:solidFill>
                <a:schemeClr val="dk1"/>
              </a:solidFill>
              <a:effectLst/>
              <a:latin typeface="+mn-ea"/>
              <a:ea typeface="+mn-ea"/>
              <a:cs typeface="+mn-cs"/>
            </a:rPr>
            <a:t>事業</a:t>
          </a:r>
          <a:endParaRPr lang="ja-JP" altLang="ja-JP" sz="1100">
            <a:effectLst/>
            <a:latin typeface="+mn-ea"/>
            <a:ea typeface="+mn-ea"/>
          </a:endParaRPr>
        </a:p>
        <a:p>
          <a:pPr eaLnBrk="1" fontAlgn="auto" latinLnBrk="0" hangingPunct="1"/>
          <a:r>
            <a:rPr kumimoji="1" lang="ja-JP" altLang="en-US" sz="1100" b="0" i="0" baseline="0">
              <a:solidFill>
                <a:schemeClr val="dk1"/>
              </a:solidFill>
              <a:effectLst/>
              <a:latin typeface="+mn-ea"/>
              <a:ea typeface="+mn-ea"/>
              <a:cs typeface="+mn-cs"/>
            </a:rPr>
            <a:t>・森林整備基金：森林の整備及びその促進に資する事業</a:t>
          </a:r>
          <a:endParaRPr kumimoji="1" lang="en-US" altLang="ja-JP" sz="1100" b="0" i="0" baseline="0">
            <a:solidFill>
              <a:schemeClr val="dk1"/>
            </a:solidFill>
            <a:effectLst/>
            <a:latin typeface="+mn-ea"/>
            <a:ea typeface="+mn-ea"/>
            <a:cs typeface="+mn-cs"/>
          </a:endParaRPr>
        </a:p>
        <a:p>
          <a:pPr eaLnBrk="1" fontAlgn="auto" latinLnBrk="0" hangingPunct="1"/>
          <a:r>
            <a:rPr kumimoji="1" lang="ja-JP" altLang="ja-JP" sz="1100" b="0" i="0" baseline="0">
              <a:solidFill>
                <a:schemeClr val="dk1"/>
              </a:solidFill>
              <a:effectLst/>
              <a:latin typeface="+mn-ea"/>
              <a:ea typeface="+mn-ea"/>
              <a:cs typeface="+mn-cs"/>
            </a:rPr>
            <a:t>（増減理由）</a:t>
          </a:r>
          <a:endParaRPr lang="ja-JP" altLang="ja-JP" sz="11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・ふるさと日光応援基金：</a:t>
          </a:r>
          <a:r>
            <a:rPr kumimoji="1" lang="ja-JP" altLang="en-US" sz="1100" b="0" i="0" baseline="0">
              <a:solidFill>
                <a:schemeClr val="dk1"/>
              </a:solidFill>
              <a:effectLst/>
              <a:latin typeface="+mn-ea"/>
              <a:ea typeface="+mn-ea"/>
              <a:cs typeface="+mn-cs"/>
            </a:rPr>
            <a:t>取扱業者の拡充や返礼品の見直しにより、</a:t>
          </a:r>
          <a:r>
            <a:rPr kumimoji="1" lang="ja-JP" altLang="ja-JP" sz="1100" b="0" i="0" baseline="0">
              <a:solidFill>
                <a:schemeClr val="dk1"/>
              </a:solidFill>
              <a:effectLst/>
              <a:latin typeface="+mn-ea"/>
              <a:ea typeface="+mn-ea"/>
              <a:cs typeface="+mn-cs"/>
            </a:rPr>
            <a:t>寄附金</a:t>
          </a:r>
          <a:r>
            <a:rPr kumimoji="1" lang="ja-JP" altLang="en-US" sz="1100" b="0" i="0" baseline="0">
              <a:solidFill>
                <a:schemeClr val="dk1"/>
              </a:solidFill>
              <a:effectLst/>
              <a:latin typeface="+mn-ea"/>
              <a:ea typeface="+mn-ea"/>
              <a:cs typeface="+mn-cs"/>
            </a:rPr>
            <a:t>が</a:t>
          </a:r>
          <a:r>
            <a:rPr kumimoji="1" lang="ja-JP" altLang="ja-JP" sz="1100" b="0" i="0" baseline="0">
              <a:solidFill>
                <a:schemeClr val="dk1"/>
              </a:solidFill>
              <a:effectLst/>
              <a:latin typeface="+mn-ea"/>
              <a:ea typeface="+mn-ea"/>
              <a:cs typeface="+mn-cs"/>
            </a:rPr>
            <a:t>増加</a:t>
          </a:r>
          <a:r>
            <a:rPr kumimoji="1" lang="ja-JP" altLang="en-US" sz="1100" b="0" i="0" baseline="0">
              <a:solidFill>
                <a:schemeClr val="dk1"/>
              </a:solidFill>
              <a:effectLst/>
              <a:latin typeface="+mn-ea"/>
              <a:ea typeface="+mn-ea"/>
              <a:cs typeface="+mn-cs"/>
            </a:rPr>
            <a:t>したものの、危機への積み立てを当該年度の事務費支払額を控除した４６９百万円としたことから、基金積立が前年度よりも減少し、取り崩し額６２８百万円を下回ったことから残高は減少。</a:t>
          </a:r>
          <a:endParaRPr lang="ja-JP" altLang="ja-JP" sz="11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・新型コロナウイルス感染症対策応援基金：普通交付税に算入された臨時経済対策費相当額</a:t>
          </a:r>
          <a:r>
            <a:rPr kumimoji="1" lang="ja-JP" altLang="en-US" sz="1100" b="0" i="0" baseline="0">
              <a:solidFill>
                <a:schemeClr val="dk1"/>
              </a:solidFill>
              <a:effectLst/>
              <a:latin typeface="+mn-ea"/>
              <a:ea typeface="+mn-ea"/>
              <a:cs typeface="+mn-cs"/>
            </a:rPr>
            <a:t>１６４百万円を</a:t>
          </a:r>
          <a:r>
            <a:rPr kumimoji="1" lang="ja-JP" altLang="ja-JP" sz="1100" b="0" i="0" baseline="0">
              <a:solidFill>
                <a:schemeClr val="dk1"/>
              </a:solidFill>
              <a:effectLst/>
              <a:latin typeface="+mn-ea"/>
              <a:ea typeface="+mn-ea"/>
              <a:cs typeface="+mn-cs"/>
            </a:rPr>
            <a:t>積立</a:t>
          </a:r>
          <a:r>
            <a:rPr kumimoji="1" lang="ja-JP" altLang="en-US" sz="1100" b="0" i="0" baseline="0">
              <a:solidFill>
                <a:schemeClr val="dk1"/>
              </a:solidFill>
              <a:effectLst/>
              <a:latin typeface="+mn-ea"/>
              <a:ea typeface="+mn-ea"/>
              <a:cs typeface="+mn-cs"/>
            </a:rPr>
            <a:t>てたことによる増加</a:t>
          </a:r>
          <a:endParaRPr kumimoji="1" lang="en-US" altLang="ja-JP" sz="1100" b="0" i="0" baseline="0">
            <a:solidFill>
              <a:schemeClr val="dk1"/>
            </a:solidFill>
            <a:effectLst/>
            <a:latin typeface="+mn-ea"/>
            <a:ea typeface="+mn-ea"/>
            <a:cs typeface="+mn-cs"/>
          </a:endParaRPr>
        </a:p>
        <a:p>
          <a:pPr eaLnBrk="1" fontAlgn="auto" latinLnBrk="0" hangingPunct="1"/>
          <a:r>
            <a:rPr kumimoji="1" lang="ja-JP" altLang="ja-JP" sz="1100" b="0" i="0" baseline="0">
              <a:solidFill>
                <a:schemeClr val="dk1"/>
              </a:solidFill>
              <a:effectLst/>
              <a:latin typeface="+mn-ea"/>
              <a:ea typeface="+mn-ea"/>
              <a:cs typeface="+mn-cs"/>
            </a:rPr>
            <a:t>・情報機器整備基金：</a:t>
          </a:r>
          <a:r>
            <a:rPr kumimoji="1" lang="ja-JP" altLang="en-US" sz="1100" b="0" i="0" baseline="0">
              <a:solidFill>
                <a:schemeClr val="dk1"/>
              </a:solidFill>
              <a:effectLst/>
              <a:latin typeface="+mn-ea"/>
              <a:ea typeface="+mn-ea"/>
              <a:cs typeface="+mn-cs"/>
            </a:rPr>
            <a:t>普通交付税に算入された地域デジタル社会推進費相当額８４</a:t>
          </a:r>
          <a:r>
            <a:rPr kumimoji="1" lang="ja-JP" altLang="ja-JP" sz="1100" b="0" i="0" baseline="0">
              <a:solidFill>
                <a:schemeClr val="dk1"/>
              </a:solidFill>
              <a:effectLst/>
              <a:latin typeface="+mn-ea"/>
              <a:ea typeface="+mn-ea"/>
              <a:cs typeface="+mn-cs"/>
            </a:rPr>
            <a:t>百万円</a:t>
          </a:r>
          <a:r>
            <a:rPr kumimoji="1" lang="ja-JP" altLang="en-US" sz="1100" b="0" i="0" baseline="0">
              <a:solidFill>
                <a:schemeClr val="dk1"/>
              </a:solidFill>
              <a:effectLst/>
              <a:latin typeface="+mn-ea"/>
              <a:ea typeface="+mn-ea"/>
              <a:cs typeface="+mn-cs"/>
            </a:rPr>
            <a:t>を</a:t>
          </a:r>
          <a:r>
            <a:rPr kumimoji="1" lang="ja-JP" altLang="ja-JP" sz="1100" b="0" i="0" baseline="0">
              <a:solidFill>
                <a:schemeClr val="dk1"/>
              </a:solidFill>
              <a:effectLst/>
              <a:latin typeface="+mn-ea"/>
              <a:ea typeface="+mn-ea"/>
              <a:cs typeface="+mn-cs"/>
            </a:rPr>
            <a:t>積立</a:t>
          </a:r>
          <a:r>
            <a:rPr kumimoji="1" lang="ja-JP" altLang="en-US" sz="1100" b="0" i="0" baseline="0">
              <a:solidFill>
                <a:schemeClr val="dk1"/>
              </a:solidFill>
              <a:effectLst/>
              <a:latin typeface="+mn-ea"/>
              <a:ea typeface="+mn-ea"/>
              <a:cs typeface="+mn-cs"/>
            </a:rPr>
            <a:t>てたこと</a:t>
          </a:r>
          <a:r>
            <a:rPr kumimoji="1" lang="ja-JP" altLang="ja-JP" sz="1100" b="0" i="0" baseline="0">
              <a:solidFill>
                <a:schemeClr val="dk1"/>
              </a:solidFill>
              <a:effectLst/>
              <a:latin typeface="+mn-ea"/>
              <a:ea typeface="+mn-ea"/>
              <a:cs typeface="+mn-cs"/>
            </a:rPr>
            <a:t>による増加</a:t>
          </a:r>
          <a:endParaRPr lang="ja-JP" altLang="ja-JP" sz="1100">
            <a:effectLst/>
            <a:latin typeface="+mn-ea"/>
            <a:ea typeface="+mn-ea"/>
          </a:endParaRPr>
        </a:p>
        <a:p>
          <a:pPr eaLnBrk="1" fontAlgn="auto" latinLnBrk="0" hangingPunct="1"/>
          <a:endParaRPr lang="ja-JP" altLang="ja-JP" sz="11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（今後の方針）</a:t>
          </a:r>
          <a:endParaRPr lang="ja-JP" altLang="ja-JP" sz="11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・合併振興基金：公共施設マネジメント計画に基づく公共施設の統廃合や長寿命化事業の実施などに伴い、今後も減少が見込まれる。</a:t>
          </a:r>
          <a:endParaRPr lang="ja-JP" altLang="ja-JP" sz="11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・ふるさと日光応援基金：</a:t>
          </a:r>
          <a:r>
            <a:rPr kumimoji="1" lang="ja-JP" altLang="en-US" sz="1100" b="0" i="0" baseline="0">
              <a:solidFill>
                <a:schemeClr val="dk1"/>
              </a:solidFill>
              <a:effectLst/>
              <a:latin typeface="+mn-ea"/>
              <a:ea typeface="+mn-ea"/>
              <a:cs typeface="+mn-cs"/>
            </a:rPr>
            <a:t>令和５年度</a:t>
          </a:r>
          <a:r>
            <a:rPr kumimoji="1" lang="ja-JP" altLang="ja-JP" sz="1100" b="0" i="0" baseline="0">
              <a:solidFill>
                <a:schemeClr val="dk1"/>
              </a:solidFill>
              <a:effectLst/>
              <a:latin typeface="+mn-ea"/>
              <a:ea typeface="+mn-ea"/>
              <a:cs typeface="+mn-cs"/>
            </a:rPr>
            <a:t>ふるさと寄附金の返戻事業に充てるため、</a:t>
          </a:r>
          <a:r>
            <a:rPr kumimoji="1" lang="en-US" altLang="ja-JP" sz="1100" b="0" i="0" baseline="0">
              <a:solidFill>
                <a:schemeClr val="dk1"/>
              </a:solidFill>
              <a:effectLst/>
              <a:latin typeface="+mn-ea"/>
              <a:ea typeface="+mn-ea"/>
              <a:cs typeface="+mn-cs"/>
            </a:rPr>
            <a:t>435</a:t>
          </a:r>
          <a:r>
            <a:rPr kumimoji="1" lang="ja-JP" altLang="ja-JP" sz="1100" b="0" i="0" baseline="0">
              <a:solidFill>
                <a:schemeClr val="dk1"/>
              </a:solidFill>
              <a:effectLst/>
              <a:latin typeface="+mn-ea"/>
              <a:ea typeface="+mn-ea"/>
              <a:cs typeface="+mn-cs"/>
            </a:rPr>
            <a:t>百万円の取り崩しが見込まれる。</a:t>
          </a:r>
          <a:endParaRPr lang="ja-JP" altLang="ja-JP" sz="11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・高齢者福祉基金：</a:t>
          </a:r>
          <a:r>
            <a:rPr kumimoji="1" lang="ja-JP" altLang="en-US" sz="1100" b="0" i="0" baseline="0">
              <a:solidFill>
                <a:schemeClr val="dk1"/>
              </a:solidFill>
              <a:effectLst/>
              <a:latin typeface="+mn-ea"/>
              <a:ea typeface="+mn-ea"/>
              <a:cs typeface="+mn-cs"/>
            </a:rPr>
            <a:t>市独自で実施する</a:t>
          </a:r>
          <a:r>
            <a:rPr kumimoji="1" lang="ja-JP" altLang="ja-JP" sz="1100" b="0" i="0" baseline="0">
              <a:solidFill>
                <a:schemeClr val="dk1"/>
              </a:solidFill>
              <a:effectLst/>
              <a:latin typeface="+mn-ea"/>
              <a:ea typeface="+mn-ea"/>
              <a:cs typeface="+mn-cs"/>
            </a:rPr>
            <a:t>高齢者福祉</a:t>
          </a:r>
          <a:r>
            <a:rPr kumimoji="1" lang="ja-JP" altLang="en-US" sz="1100" b="0" i="0" baseline="0">
              <a:solidFill>
                <a:schemeClr val="dk1"/>
              </a:solidFill>
              <a:effectLst/>
              <a:latin typeface="+mn-ea"/>
              <a:ea typeface="+mn-ea"/>
              <a:cs typeface="+mn-cs"/>
            </a:rPr>
            <a:t>施策への充当など</a:t>
          </a:r>
          <a:r>
            <a:rPr kumimoji="1" lang="ja-JP" altLang="ja-JP" sz="1100" b="0" i="0" baseline="0">
              <a:solidFill>
                <a:schemeClr val="dk1"/>
              </a:solidFill>
              <a:effectLst/>
              <a:latin typeface="+mn-ea"/>
              <a:ea typeface="+mn-ea"/>
              <a:cs typeface="+mn-cs"/>
            </a:rPr>
            <a:t>、今後も減少が見込まれる。</a:t>
          </a:r>
          <a:endParaRPr lang="ja-JP" altLang="ja-JP" sz="1100">
            <a:effectLst/>
            <a:latin typeface="+mn-ea"/>
            <a:ea typeface="+mn-ea"/>
          </a:endParaRPr>
        </a:p>
        <a:p>
          <a:pPr eaLnBrk="1" fontAlgn="auto" latinLnBrk="0" hangingPunct="1"/>
          <a:r>
            <a:rPr kumimoji="1" lang="ja-JP" altLang="ja-JP" sz="1100" b="0" i="0" baseline="0">
              <a:solidFill>
                <a:schemeClr val="dk1"/>
              </a:solidFill>
              <a:effectLst/>
              <a:latin typeface="+mn-ea"/>
              <a:ea typeface="+mn-ea"/>
              <a:cs typeface="+mn-cs"/>
            </a:rPr>
            <a:t>・</a:t>
          </a:r>
          <a:r>
            <a:rPr kumimoji="1" lang="ja-JP" altLang="en-US" sz="1100" b="0" i="0" baseline="0">
              <a:solidFill>
                <a:schemeClr val="dk1"/>
              </a:solidFill>
              <a:effectLst/>
              <a:latin typeface="+mn-ea"/>
              <a:ea typeface="+mn-ea"/>
              <a:cs typeface="+mn-cs"/>
            </a:rPr>
            <a:t>ごみ減量化等推進基金</a:t>
          </a:r>
          <a:r>
            <a:rPr kumimoji="1" lang="ja-JP" altLang="ja-JP" sz="1100" b="0" i="0" baseline="0">
              <a:solidFill>
                <a:schemeClr val="dk1"/>
              </a:solidFill>
              <a:effectLst/>
              <a:latin typeface="+mn-ea"/>
              <a:ea typeface="+mn-ea"/>
              <a:cs typeface="+mn-cs"/>
            </a:rPr>
            <a:t>：</a:t>
          </a:r>
          <a:r>
            <a:rPr kumimoji="1" lang="ja-JP" altLang="en-US" sz="1100" b="0" i="0" baseline="0">
              <a:solidFill>
                <a:schemeClr val="dk1"/>
              </a:solidFill>
              <a:effectLst/>
              <a:latin typeface="+mn-ea"/>
              <a:ea typeface="+mn-ea"/>
              <a:cs typeface="+mn-cs"/>
            </a:rPr>
            <a:t>家庭系ごみ処理手数料の収入額のうち３０百万円を、</a:t>
          </a:r>
          <a:r>
            <a:rPr kumimoji="1" lang="ja-JP" altLang="ja-JP" sz="1100" b="0" i="0" baseline="0">
              <a:solidFill>
                <a:schemeClr val="dk1"/>
              </a:solidFill>
              <a:effectLst/>
              <a:latin typeface="+mn-ea"/>
              <a:ea typeface="+mn-ea"/>
              <a:cs typeface="+mn-cs"/>
            </a:rPr>
            <a:t>ごみ減量化</a:t>
          </a:r>
          <a:r>
            <a:rPr kumimoji="1" lang="ja-JP" altLang="en-US" sz="1100" b="0" i="0" baseline="0">
              <a:solidFill>
                <a:schemeClr val="dk1"/>
              </a:solidFill>
              <a:effectLst/>
              <a:latin typeface="+mn-ea"/>
              <a:ea typeface="+mn-ea"/>
              <a:cs typeface="+mn-cs"/>
            </a:rPr>
            <a:t>・</a:t>
          </a:r>
          <a:r>
            <a:rPr kumimoji="1" lang="ja-JP" altLang="ja-JP" sz="1100" b="0" i="0" baseline="0">
              <a:solidFill>
                <a:schemeClr val="dk1"/>
              </a:solidFill>
              <a:effectLst/>
              <a:latin typeface="+mn-ea"/>
              <a:ea typeface="+mn-ea"/>
              <a:cs typeface="+mn-cs"/>
            </a:rPr>
            <a:t>資源化の推進</a:t>
          </a:r>
          <a:r>
            <a:rPr kumimoji="1" lang="ja-JP" altLang="en-US" sz="1100" b="0" i="0" baseline="0">
              <a:solidFill>
                <a:schemeClr val="dk1"/>
              </a:solidFill>
              <a:effectLst/>
              <a:latin typeface="+mn-ea"/>
              <a:ea typeface="+mn-ea"/>
              <a:cs typeface="+mn-cs"/>
            </a:rPr>
            <a:t>、</a:t>
          </a:r>
          <a:r>
            <a:rPr kumimoji="1" lang="ja-JP" altLang="ja-JP" sz="1100" b="0" i="0" baseline="0">
              <a:solidFill>
                <a:schemeClr val="dk1"/>
              </a:solidFill>
              <a:effectLst/>
              <a:latin typeface="+mn-ea"/>
              <a:ea typeface="+mn-ea"/>
              <a:cs typeface="+mn-cs"/>
            </a:rPr>
            <a:t>ごみの適正処理を目的とする</a:t>
          </a:r>
          <a:r>
            <a:rPr kumimoji="1" lang="ja-JP" altLang="en-US" sz="1100" b="0" i="0" baseline="0">
              <a:solidFill>
                <a:schemeClr val="dk1"/>
              </a:solidFill>
              <a:effectLst/>
              <a:latin typeface="+mn-ea"/>
              <a:ea typeface="+mn-ea"/>
              <a:cs typeface="+mn-cs"/>
            </a:rPr>
            <a:t>特に施設整備に係る</a:t>
          </a:r>
          <a:r>
            <a:rPr kumimoji="1" lang="ja-JP" altLang="ja-JP" sz="1100" b="0" i="0" baseline="0">
              <a:solidFill>
                <a:schemeClr val="dk1"/>
              </a:solidFill>
              <a:effectLst/>
              <a:latin typeface="+mn-ea"/>
              <a:ea typeface="+mn-ea"/>
              <a:cs typeface="+mn-cs"/>
            </a:rPr>
            <a:t>事業</a:t>
          </a:r>
          <a:r>
            <a:rPr kumimoji="1" lang="ja-JP" altLang="en-US" sz="1100" b="0" i="0" baseline="0">
              <a:solidFill>
                <a:schemeClr val="dk1"/>
              </a:solidFill>
              <a:effectLst/>
              <a:latin typeface="+mn-ea"/>
              <a:ea typeface="+mn-ea"/>
              <a:cs typeface="+mn-cs"/>
            </a:rPr>
            <a:t>の財源として積み立てするため、増加が見込まれる</a:t>
          </a:r>
          <a:r>
            <a:rPr kumimoji="1" lang="ja-JP" altLang="ja-JP" sz="1100" b="0" i="0" baseline="0">
              <a:solidFill>
                <a:schemeClr val="dk1"/>
              </a:solidFill>
              <a:effectLst/>
              <a:latin typeface="+mn-ea"/>
              <a:ea typeface="+mn-ea"/>
              <a:cs typeface="+mn-cs"/>
            </a:rPr>
            <a:t>。</a:t>
          </a:r>
          <a:endParaRPr lang="ja-JP" altLang="ja-JP" sz="1100">
            <a:effectLst/>
            <a:latin typeface="+mn-ea"/>
            <a:ea typeface="+mn-ea"/>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において、市税収入の回復や国からの新型コロナウイルス感染症対策に係る財源措置があり、また経常的な事業の休止や減少があったことから、財政状況が一時的に好転し、取り崩しを行わなかったことから増減は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コロナ禍からの回復に伴う社会経済活動の活発化により、これまで休止、縮小していた事業の再開に伴う歳出の増加に加え、物価高騰による経常費用の上昇が見込まれることから、財源不足に対応するために、令和３年度に改定した「長期財政の収支見通し」を基に、計画的な取り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令和３年度の普通交付税において臨時財政対策債償還基金費として算入され、基金に積み立てた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百万円を、令和４年度の臨時財政対策債償還費へ充当するため取り崩し、一般会計に繰入れたことによる減少。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200" b="0" i="0" baseline="0">
              <a:solidFill>
                <a:schemeClr val="dk1"/>
              </a:solidFill>
              <a:effectLst/>
              <a:latin typeface="+mn-lt"/>
              <a:ea typeface="+mn-ea"/>
              <a:cs typeface="+mn-cs"/>
            </a:rPr>
            <a:t>・庁舎整備事業など大型施設整備の財源として多額の合併特例事業債を発行したことから、</a:t>
          </a:r>
          <a:r>
            <a:rPr kumimoji="1" lang="ja-JP" altLang="en-US" sz="1200" b="0" i="0" baseline="0">
              <a:solidFill>
                <a:schemeClr val="dk1"/>
              </a:solidFill>
              <a:effectLst/>
              <a:latin typeface="+mn-lt"/>
              <a:ea typeface="+mn-ea"/>
              <a:cs typeface="+mn-cs"/>
            </a:rPr>
            <a:t>減少傾向であるものの</a:t>
          </a:r>
          <a:r>
            <a:rPr kumimoji="1" lang="ja-JP" altLang="ja-JP" sz="1200" b="0" i="0" baseline="0">
              <a:solidFill>
                <a:schemeClr val="dk1"/>
              </a:solidFill>
              <a:effectLst/>
              <a:latin typeface="+mn-lt"/>
              <a:ea typeface="+mn-ea"/>
              <a:cs typeface="+mn-cs"/>
            </a:rPr>
            <a:t>公債費はしばらく高止まりすることが予想され、これに備えて積立てを行ってきた。今後の公債費の財政負担を考慮し、「減債基金」の有効活用を図っていく。</a:t>
          </a:r>
          <a:endParaRPr lang="ja-JP" altLang="ja-JP" sz="16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F66B852D-4F0A-484A-BAD2-C0449C50F8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659BF837-F6CA-42B6-BC45-DADD881A61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7D29DEB-A8C9-4CB2-9976-33A2C76BFD7A}"/>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B09F9804-5D1A-47A3-95E5-7EC1002E3A06}"/>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AE0DD7FB-DE7D-4B7D-99F7-C9651289280A}"/>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7C2FB119-D193-4178-B923-95610492B65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D4F00658-7841-4D0D-B732-721302B43F1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9E9E84B4-A285-4D8E-A6EF-126640605E21}"/>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68119AFB-87AF-4A8B-8CFC-EE9C6064F4F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9E4DAD7C-CC02-4431-95A4-CADEE8BEB1D3}"/>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989B3913-B549-4BEA-BC01-4B6A73EDDE72}"/>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AC299856-E1DC-4C97-84E9-C0ED52D7C48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77,546
76,199
1,449.83
44,485,352
42,406,364
1,921,040
25,348,147
51,789,674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8B881805-9878-45F1-B5D9-B4B4BC2D78FA}"/>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24D1CB0-9A95-4E5E-9C13-BB0FCE313E96}"/>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AFBC3378-A13A-48A1-9605-DD0D718811A7}"/>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1625F32-FD04-4C9E-A34D-75D7F91380F2}"/>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6CD97ED9-01E0-4824-B369-1F187E1F6BAE}"/>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A7FFB51-E3DB-47D8-881C-D8A371C3E45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C4CEF922-B8AC-45D8-938D-7EF9E2C33BF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150D020-8AC5-4A87-BCFF-9382E7011D2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9A6EBDD4-C124-4B85-B90D-2F708E5D0A3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47D5FA59-A98D-4267-A719-69A5A9B6EC0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7680C173-122F-4054-B7DE-700C1A52BC4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5CC075B2-8BBA-4642-BE11-6FEB22644033}"/>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2E9F6F4E-8AE7-4535-9F7F-48CFBA9F1634}"/>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15A9D60C-0C05-42B9-B98F-3EC8BE19229C}"/>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3059C768-FF93-47FC-8BDB-B349B46E37C4}"/>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29B2E57E-B12B-4CF9-B9A1-7DD54D78069B}"/>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9F566CFC-A803-480B-A344-0A8551E7DB86}"/>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6559E739-856D-4444-AC43-C3A3F1E557F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295BCAD7-5A66-464A-8DB4-82B7824AD1A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9342EF92-2786-4CCC-B6D3-E3FF378C072B}"/>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76ACD563-C71B-4AC8-A1ED-0A4D55896383}"/>
            </a:ext>
          </a:extLst>
        </xdr:cNvPr>
        <xdr:cNvSpPr txBox="1"/>
      </xdr:nvSpPr>
      <xdr:spPr>
        <a:xfrm>
          <a:off x="419100" y="3492500"/>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CBB5E28C-73AF-4881-A16C-DFDB969B9A32}"/>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400062D8-F92A-40A9-A267-05081510F4B4}"/>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B58DED6A-3620-42F1-991B-AF0DDDB5852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9AAA8B9D-DFFF-4375-9752-5775AD753A48}"/>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8EB0847E-E627-4034-8B08-EFB87266426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2F44BAE-FD5E-4206-B773-541927964ACA}"/>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66811A24-96AF-4D49-9755-1F7BBF5223A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8CF95D5A-7019-41E2-876F-7AD419961CCC}"/>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E01DAC9A-9D75-40EC-961E-E8B093012088}"/>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8E405986-461C-49C7-ABD3-7B4333318451}"/>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61CC5042-4512-4B1C-96DB-D59B344FE68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A5D7D2C6-99A7-4ED6-9C3F-E28CBC16A45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5FC7347D-EA73-400E-AB85-39F8C9CFD3A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BEFDAF6A-1749-4EF9-8BB4-07D2C8B1BEFC}"/>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令和４年度における有形固定資産減価償却率は</a:t>
          </a:r>
          <a:r>
            <a:rPr kumimoji="1" lang="en-US" altLang="ja-JP" sz="1100">
              <a:latin typeface="ＭＳ Ｐゴシック" panose="020B0600070205080204" pitchFamily="50" charset="-128"/>
              <a:ea typeface="ＭＳ Ｐゴシック" panose="020B0600070205080204" pitchFamily="50" charset="-128"/>
            </a:rPr>
            <a:t>73.1</a:t>
          </a:r>
          <a:r>
            <a:rPr kumimoji="1" lang="ja-JP" altLang="en-US" sz="1100">
              <a:latin typeface="ＭＳ Ｐゴシック" panose="020B0600070205080204" pitchFamily="50" charset="-128"/>
              <a:ea typeface="ＭＳ Ｐゴシック" panose="020B0600070205080204" pitchFamily="50" charset="-128"/>
            </a:rPr>
            <a:t>％であり、前年度比＋</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ポイント増加し、類似団体と比べると高い値で推移している。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庁舎の建替など大規模な整備事業が平成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年で一段落し、有形固定資産減価償却率は一度下がったが、依然として老朽化した施設が多く残っていることを示している。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B42EE94F-9632-4049-9EA3-B3DF1AF06D8D}"/>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4BB4C317-7CFB-4E5A-8CC1-760B05116BD6}"/>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2A9C5BD2-28D8-4A8A-AF15-825318497EA6}"/>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a:extLst>
            <a:ext uri="{FF2B5EF4-FFF2-40B4-BE49-F238E27FC236}">
              <a16:creationId xmlns:a16="http://schemas.microsoft.com/office/drawing/2014/main" id="{59AE54EA-14C3-42D9-97B9-665C8E79261B}"/>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a:extLst>
            <a:ext uri="{FF2B5EF4-FFF2-40B4-BE49-F238E27FC236}">
              <a16:creationId xmlns:a16="http://schemas.microsoft.com/office/drawing/2014/main" id="{0EB41819-4382-4F9C-82AF-13E5DBDB322C}"/>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a:extLst>
            <a:ext uri="{FF2B5EF4-FFF2-40B4-BE49-F238E27FC236}">
              <a16:creationId xmlns:a16="http://schemas.microsoft.com/office/drawing/2014/main" id="{ED8F4D01-669B-415F-8E4C-44CB54409477}"/>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a:extLst>
            <a:ext uri="{FF2B5EF4-FFF2-40B4-BE49-F238E27FC236}">
              <a16:creationId xmlns:a16="http://schemas.microsoft.com/office/drawing/2014/main" id="{B212D006-4CA7-4DE3-9215-BA56234501F9}"/>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a:extLst>
            <a:ext uri="{FF2B5EF4-FFF2-40B4-BE49-F238E27FC236}">
              <a16:creationId xmlns:a16="http://schemas.microsoft.com/office/drawing/2014/main" id="{91A0FB52-0B0E-4C2A-BB82-FF464BCF8C32}"/>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a:extLst>
            <a:ext uri="{FF2B5EF4-FFF2-40B4-BE49-F238E27FC236}">
              <a16:creationId xmlns:a16="http://schemas.microsoft.com/office/drawing/2014/main" id="{423656BC-BAA1-4740-8EAF-9BBDAA8A9C01}"/>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C77C874C-E5D1-4CDA-8326-17FA6E30115C}"/>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B2AFA350-905D-4BEB-AF44-26BB7FBF867C}"/>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a:extLst>
            <a:ext uri="{FF2B5EF4-FFF2-40B4-BE49-F238E27FC236}">
              <a16:creationId xmlns:a16="http://schemas.microsoft.com/office/drawing/2014/main" id="{130771A2-20B8-4CD9-B343-1DDF8B2820E8}"/>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a:extLst>
            <a:ext uri="{FF2B5EF4-FFF2-40B4-BE49-F238E27FC236}">
              <a16:creationId xmlns:a16="http://schemas.microsoft.com/office/drawing/2014/main" id="{F5A097B3-0259-4F4C-9FE6-50064DB4B6A7}"/>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28F142D8-8405-4768-B00A-EEF7E3872519}"/>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a:extLst>
            <a:ext uri="{FF2B5EF4-FFF2-40B4-BE49-F238E27FC236}">
              <a16:creationId xmlns:a16="http://schemas.microsoft.com/office/drawing/2014/main" id="{757AB69B-E09D-46B9-B6CC-4E061578A873}"/>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a:extLst>
            <a:ext uri="{FF2B5EF4-FFF2-40B4-BE49-F238E27FC236}">
              <a16:creationId xmlns:a16="http://schemas.microsoft.com/office/drawing/2014/main" id="{5374D593-809C-40B1-B0D4-05C45FF54369}"/>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a:extLst>
            <a:ext uri="{FF2B5EF4-FFF2-40B4-BE49-F238E27FC236}">
              <a16:creationId xmlns:a16="http://schemas.microsoft.com/office/drawing/2014/main" id="{B6704924-8016-405F-B7FB-C8F964141CC6}"/>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C294A8DF-FCF1-4B6A-A68B-DDB11B05F6B5}"/>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3734E4AB-7339-4D10-8008-330FCE8042B5}"/>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9334A743-C787-49DE-B456-14340D1DC80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139383</xdr:rowOff>
    </xdr:from>
    <xdr:to>
      <xdr:col>23</xdr:col>
      <xdr:colOff>85090</xdr:colOff>
      <xdr:row>34</xdr:row>
      <xdr:rowOff>65881</xdr:rowOff>
    </xdr:to>
    <xdr:cxnSp macro="">
      <xdr:nvCxnSpPr>
        <xdr:cNvPr id="69" name="直線コネクタ 68">
          <a:extLst>
            <a:ext uri="{FF2B5EF4-FFF2-40B4-BE49-F238E27FC236}">
              <a16:creationId xmlns:a16="http://schemas.microsoft.com/office/drawing/2014/main" id="{B68511DA-89D9-4761-BE67-843E150877D8}"/>
            </a:ext>
          </a:extLst>
        </xdr:cNvPr>
        <xdr:cNvCxnSpPr/>
      </xdr:nvCxnSpPr>
      <xdr:spPr>
        <a:xfrm flipV="1">
          <a:off x="4760595" y="5368608"/>
          <a:ext cx="1270" cy="1298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69708</xdr:rowOff>
    </xdr:from>
    <xdr:ext cx="405111" cy="259045"/>
    <xdr:sp macro="" textlink="">
      <xdr:nvSpPr>
        <xdr:cNvPr id="70" name="有形固定資産減価償却率最小値テキスト">
          <a:extLst>
            <a:ext uri="{FF2B5EF4-FFF2-40B4-BE49-F238E27FC236}">
              <a16:creationId xmlns:a16="http://schemas.microsoft.com/office/drawing/2014/main" id="{28F6680A-6F9F-4C32-A0E1-C1B5CBBCCA0B}"/>
            </a:ext>
          </a:extLst>
        </xdr:cNvPr>
        <xdr:cNvSpPr txBox="1"/>
      </xdr:nvSpPr>
      <xdr:spPr>
        <a:xfrm>
          <a:off x="4813300" y="6670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65881</xdr:rowOff>
    </xdr:from>
    <xdr:to>
      <xdr:col>23</xdr:col>
      <xdr:colOff>174625</xdr:colOff>
      <xdr:row>34</xdr:row>
      <xdr:rowOff>65881</xdr:rowOff>
    </xdr:to>
    <xdr:cxnSp macro="">
      <xdr:nvCxnSpPr>
        <xdr:cNvPr id="71" name="直線コネクタ 70">
          <a:extLst>
            <a:ext uri="{FF2B5EF4-FFF2-40B4-BE49-F238E27FC236}">
              <a16:creationId xmlns:a16="http://schemas.microsoft.com/office/drawing/2014/main" id="{3C6F6FA0-86E5-4D76-AB32-95D23ECF726C}"/>
            </a:ext>
          </a:extLst>
        </xdr:cNvPr>
        <xdr:cNvCxnSpPr/>
      </xdr:nvCxnSpPr>
      <xdr:spPr>
        <a:xfrm>
          <a:off x="4673600" y="66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86060</xdr:rowOff>
    </xdr:from>
    <xdr:ext cx="405111" cy="259045"/>
    <xdr:sp macro="" textlink="">
      <xdr:nvSpPr>
        <xdr:cNvPr id="72" name="有形固定資産減価償却率最大値テキスト">
          <a:extLst>
            <a:ext uri="{FF2B5EF4-FFF2-40B4-BE49-F238E27FC236}">
              <a16:creationId xmlns:a16="http://schemas.microsoft.com/office/drawing/2014/main" id="{30728767-49D9-47A4-8F6A-EF2DDDF76581}"/>
            </a:ext>
          </a:extLst>
        </xdr:cNvPr>
        <xdr:cNvSpPr txBox="1"/>
      </xdr:nvSpPr>
      <xdr:spPr>
        <a:xfrm>
          <a:off x="4813300" y="514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139383</xdr:rowOff>
    </xdr:from>
    <xdr:to>
      <xdr:col>23</xdr:col>
      <xdr:colOff>174625</xdr:colOff>
      <xdr:row>26</xdr:row>
      <xdr:rowOff>139383</xdr:rowOff>
    </xdr:to>
    <xdr:cxnSp macro="">
      <xdr:nvCxnSpPr>
        <xdr:cNvPr id="73" name="直線コネクタ 72">
          <a:extLst>
            <a:ext uri="{FF2B5EF4-FFF2-40B4-BE49-F238E27FC236}">
              <a16:creationId xmlns:a16="http://schemas.microsoft.com/office/drawing/2014/main" id="{BEF3BB8A-BE3B-4B4E-B4F6-AAF4F81B11EE}"/>
            </a:ext>
          </a:extLst>
        </xdr:cNvPr>
        <xdr:cNvCxnSpPr/>
      </xdr:nvCxnSpPr>
      <xdr:spPr>
        <a:xfrm>
          <a:off x="4673600" y="536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28751</xdr:rowOff>
    </xdr:from>
    <xdr:ext cx="405111" cy="259045"/>
    <xdr:sp macro="" textlink="">
      <xdr:nvSpPr>
        <xdr:cNvPr id="74" name="有形固定資産減価償却率平均値テキスト">
          <a:extLst>
            <a:ext uri="{FF2B5EF4-FFF2-40B4-BE49-F238E27FC236}">
              <a16:creationId xmlns:a16="http://schemas.microsoft.com/office/drawing/2014/main" id="{1BCFB302-4662-4167-8619-C6A21DEFE5C5}"/>
            </a:ext>
          </a:extLst>
        </xdr:cNvPr>
        <xdr:cNvSpPr txBox="1"/>
      </xdr:nvSpPr>
      <xdr:spPr>
        <a:xfrm>
          <a:off x="4813300" y="59437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5874</xdr:rowOff>
    </xdr:from>
    <xdr:to>
      <xdr:col>23</xdr:col>
      <xdr:colOff>136525</xdr:colOff>
      <xdr:row>31</xdr:row>
      <xdr:rowOff>107474</xdr:rowOff>
    </xdr:to>
    <xdr:sp macro="" textlink="">
      <xdr:nvSpPr>
        <xdr:cNvPr id="75" name="フローチャート: 判断 74">
          <a:extLst>
            <a:ext uri="{FF2B5EF4-FFF2-40B4-BE49-F238E27FC236}">
              <a16:creationId xmlns:a16="http://schemas.microsoft.com/office/drawing/2014/main" id="{9663C8AE-A17F-47E3-BFC2-892BAFB66113}"/>
            </a:ext>
          </a:extLst>
        </xdr:cNvPr>
        <xdr:cNvSpPr/>
      </xdr:nvSpPr>
      <xdr:spPr>
        <a:xfrm>
          <a:off x="4711700" y="6092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166529</xdr:rowOff>
    </xdr:from>
    <xdr:to>
      <xdr:col>19</xdr:col>
      <xdr:colOff>187325</xdr:colOff>
      <xdr:row>31</xdr:row>
      <xdr:rowOff>96679</xdr:rowOff>
    </xdr:to>
    <xdr:sp macro="" textlink="">
      <xdr:nvSpPr>
        <xdr:cNvPr id="76" name="フローチャート: 判断 75">
          <a:extLst>
            <a:ext uri="{FF2B5EF4-FFF2-40B4-BE49-F238E27FC236}">
              <a16:creationId xmlns:a16="http://schemas.microsoft.com/office/drawing/2014/main" id="{2A267A88-250A-4BA7-8F66-3EF04D702694}"/>
            </a:ext>
          </a:extLst>
        </xdr:cNvPr>
        <xdr:cNvSpPr/>
      </xdr:nvSpPr>
      <xdr:spPr>
        <a:xfrm>
          <a:off x="4000500" y="608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147638</xdr:rowOff>
    </xdr:from>
    <xdr:to>
      <xdr:col>15</xdr:col>
      <xdr:colOff>187325</xdr:colOff>
      <xdr:row>31</xdr:row>
      <xdr:rowOff>77788</xdr:rowOff>
    </xdr:to>
    <xdr:sp macro="" textlink="">
      <xdr:nvSpPr>
        <xdr:cNvPr id="77" name="フローチャート: 判断 76">
          <a:extLst>
            <a:ext uri="{FF2B5EF4-FFF2-40B4-BE49-F238E27FC236}">
              <a16:creationId xmlns:a16="http://schemas.microsoft.com/office/drawing/2014/main" id="{C3514D47-FDC2-4626-8112-F8C3E1F26907}"/>
            </a:ext>
          </a:extLst>
        </xdr:cNvPr>
        <xdr:cNvSpPr/>
      </xdr:nvSpPr>
      <xdr:spPr>
        <a:xfrm>
          <a:off x="3238500" y="6062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107156</xdr:rowOff>
    </xdr:from>
    <xdr:to>
      <xdr:col>11</xdr:col>
      <xdr:colOff>187325</xdr:colOff>
      <xdr:row>31</xdr:row>
      <xdr:rowOff>37306</xdr:rowOff>
    </xdr:to>
    <xdr:sp macro="" textlink="">
      <xdr:nvSpPr>
        <xdr:cNvPr id="78" name="フローチャート: 判断 77">
          <a:extLst>
            <a:ext uri="{FF2B5EF4-FFF2-40B4-BE49-F238E27FC236}">
              <a16:creationId xmlns:a16="http://schemas.microsoft.com/office/drawing/2014/main" id="{78CDA876-BC98-4E29-928B-57BF3FD2BEC3}"/>
            </a:ext>
          </a:extLst>
        </xdr:cNvPr>
        <xdr:cNvSpPr/>
      </xdr:nvSpPr>
      <xdr:spPr>
        <a:xfrm>
          <a:off x="2476500" y="602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69374</xdr:rowOff>
    </xdr:from>
    <xdr:to>
      <xdr:col>7</xdr:col>
      <xdr:colOff>187325</xdr:colOff>
      <xdr:row>30</xdr:row>
      <xdr:rowOff>170974</xdr:rowOff>
    </xdr:to>
    <xdr:sp macro="" textlink="">
      <xdr:nvSpPr>
        <xdr:cNvPr id="79" name="フローチャート: 判断 78">
          <a:extLst>
            <a:ext uri="{FF2B5EF4-FFF2-40B4-BE49-F238E27FC236}">
              <a16:creationId xmlns:a16="http://schemas.microsoft.com/office/drawing/2014/main" id="{21E87861-7753-47A2-95C2-69190A4E1F2C}"/>
            </a:ext>
          </a:extLst>
        </xdr:cNvPr>
        <xdr:cNvSpPr/>
      </xdr:nvSpPr>
      <xdr:spPr>
        <a:xfrm>
          <a:off x="1714500" y="598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730E8F27-A84C-40B0-B067-42B4FED67BC7}"/>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4C103A2A-16F2-41AB-8E35-F819680E776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E912CAE5-94C0-4457-A9E3-7CAE63CC56B9}"/>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734BD228-667B-46BF-BD14-0768C42DA91A}"/>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19AFBD70-916F-4780-B422-9778011D872D}"/>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77311</xdr:rowOff>
    </xdr:from>
    <xdr:to>
      <xdr:col>23</xdr:col>
      <xdr:colOff>136525</xdr:colOff>
      <xdr:row>33</xdr:row>
      <xdr:rowOff>7461</xdr:rowOff>
    </xdr:to>
    <xdr:sp macro="" textlink="">
      <xdr:nvSpPr>
        <xdr:cNvPr id="85" name="楕円 84">
          <a:extLst>
            <a:ext uri="{FF2B5EF4-FFF2-40B4-BE49-F238E27FC236}">
              <a16:creationId xmlns:a16="http://schemas.microsoft.com/office/drawing/2014/main" id="{46492475-6662-46D6-B703-0228A99C9FEA}"/>
            </a:ext>
          </a:extLst>
        </xdr:cNvPr>
        <xdr:cNvSpPr/>
      </xdr:nvSpPr>
      <xdr:spPr>
        <a:xfrm>
          <a:off x="4711700" y="633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55738</xdr:rowOff>
    </xdr:from>
    <xdr:ext cx="405111" cy="259045"/>
    <xdr:sp macro="" textlink="">
      <xdr:nvSpPr>
        <xdr:cNvPr id="86" name="有形固定資産減価償却率該当値テキスト">
          <a:extLst>
            <a:ext uri="{FF2B5EF4-FFF2-40B4-BE49-F238E27FC236}">
              <a16:creationId xmlns:a16="http://schemas.microsoft.com/office/drawing/2014/main" id="{6AFE046D-70A4-4579-8C9F-FABD981E81AC}"/>
            </a:ext>
          </a:extLst>
        </xdr:cNvPr>
        <xdr:cNvSpPr txBox="1"/>
      </xdr:nvSpPr>
      <xdr:spPr>
        <a:xfrm>
          <a:off x="4813300" y="631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66516</xdr:rowOff>
    </xdr:from>
    <xdr:to>
      <xdr:col>19</xdr:col>
      <xdr:colOff>187325</xdr:colOff>
      <xdr:row>32</xdr:row>
      <xdr:rowOff>168116</xdr:rowOff>
    </xdr:to>
    <xdr:sp macro="" textlink="">
      <xdr:nvSpPr>
        <xdr:cNvPr id="87" name="楕円 86">
          <a:extLst>
            <a:ext uri="{FF2B5EF4-FFF2-40B4-BE49-F238E27FC236}">
              <a16:creationId xmlns:a16="http://schemas.microsoft.com/office/drawing/2014/main" id="{418F3B12-1F74-46CC-98FF-025BF04FB9BF}"/>
            </a:ext>
          </a:extLst>
        </xdr:cNvPr>
        <xdr:cNvSpPr/>
      </xdr:nvSpPr>
      <xdr:spPr>
        <a:xfrm>
          <a:off x="4000500" y="6324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117316</xdr:rowOff>
    </xdr:from>
    <xdr:to>
      <xdr:col>23</xdr:col>
      <xdr:colOff>85725</xdr:colOff>
      <xdr:row>32</xdr:row>
      <xdr:rowOff>128111</xdr:rowOff>
    </xdr:to>
    <xdr:cxnSp macro="">
      <xdr:nvCxnSpPr>
        <xdr:cNvPr id="88" name="直線コネクタ 87">
          <a:extLst>
            <a:ext uri="{FF2B5EF4-FFF2-40B4-BE49-F238E27FC236}">
              <a16:creationId xmlns:a16="http://schemas.microsoft.com/office/drawing/2014/main" id="{36B09636-8184-41C4-8DED-95007100C621}"/>
            </a:ext>
          </a:extLst>
        </xdr:cNvPr>
        <xdr:cNvCxnSpPr/>
      </xdr:nvCxnSpPr>
      <xdr:spPr>
        <a:xfrm>
          <a:off x="4051300" y="6375241"/>
          <a:ext cx="711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58420</xdr:rowOff>
    </xdr:from>
    <xdr:to>
      <xdr:col>15</xdr:col>
      <xdr:colOff>187325</xdr:colOff>
      <xdr:row>32</xdr:row>
      <xdr:rowOff>160020</xdr:rowOff>
    </xdr:to>
    <xdr:sp macro="" textlink="">
      <xdr:nvSpPr>
        <xdr:cNvPr id="89" name="楕円 88">
          <a:extLst>
            <a:ext uri="{FF2B5EF4-FFF2-40B4-BE49-F238E27FC236}">
              <a16:creationId xmlns:a16="http://schemas.microsoft.com/office/drawing/2014/main" id="{BC8B2387-6A59-4051-9B03-E78652A0B46D}"/>
            </a:ext>
          </a:extLst>
        </xdr:cNvPr>
        <xdr:cNvSpPr/>
      </xdr:nvSpPr>
      <xdr:spPr>
        <a:xfrm>
          <a:off x="3238500" y="6316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109220</xdr:rowOff>
    </xdr:from>
    <xdr:to>
      <xdr:col>19</xdr:col>
      <xdr:colOff>136525</xdr:colOff>
      <xdr:row>32</xdr:row>
      <xdr:rowOff>117316</xdr:rowOff>
    </xdr:to>
    <xdr:cxnSp macro="">
      <xdr:nvCxnSpPr>
        <xdr:cNvPr id="90" name="直線コネクタ 89">
          <a:extLst>
            <a:ext uri="{FF2B5EF4-FFF2-40B4-BE49-F238E27FC236}">
              <a16:creationId xmlns:a16="http://schemas.microsoft.com/office/drawing/2014/main" id="{EA567406-9C0B-430F-BBE4-BCF045F5F991}"/>
            </a:ext>
          </a:extLst>
        </xdr:cNvPr>
        <xdr:cNvCxnSpPr/>
      </xdr:nvCxnSpPr>
      <xdr:spPr>
        <a:xfrm>
          <a:off x="3289300" y="6367145"/>
          <a:ext cx="762000" cy="8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26035</xdr:rowOff>
    </xdr:from>
    <xdr:to>
      <xdr:col>11</xdr:col>
      <xdr:colOff>187325</xdr:colOff>
      <xdr:row>32</xdr:row>
      <xdr:rowOff>127635</xdr:rowOff>
    </xdr:to>
    <xdr:sp macro="" textlink="">
      <xdr:nvSpPr>
        <xdr:cNvPr id="91" name="楕円 90">
          <a:extLst>
            <a:ext uri="{FF2B5EF4-FFF2-40B4-BE49-F238E27FC236}">
              <a16:creationId xmlns:a16="http://schemas.microsoft.com/office/drawing/2014/main" id="{70D6A31A-01F4-40BB-A43C-612D01C3EBFB}"/>
            </a:ext>
          </a:extLst>
        </xdr:cNvPr>
        <xdr:cNvSpPr/>
      </xdr:nvSpPr>
      <xdr:spPr>
        <a:xfrm>
          <a:off x="2476500" y="628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76835</xdr:rowOff>
    </xdr:from>
    <xdr:to>
      <xdr:col>15</xdr:col>
      <xdr:colOff>136525</xdr:colOff>
      <xdr:row>32</xdr:row>
      <xdr:rowOff>109220</xdr:rowOff>
    </xdr:to>
    <xdr:cxnSp macro="">
      <xdr:nvCxnSpPr>
        <xdr:cNvPr id="92" name="直線コネクタ 91">
          <a:extLst>
            <a:ext uri="{FF2B5EF4-FFF2-40B4-BE49-F238E27FC236}">
              <a16:creationId xmlns:a16="http://schemas.microsoft.com/office/drawing/2014/main" id="{16686082-2253-4689-8378-F93CD136FB2C}"/>
            </a:ext>
          </a:extLst>
        </xdr:cNvPr>
        <xdr:cNvCxnSpPr/>
      </xdr:nvCxnSpPr>
      <xdr:spPr>
        <a:xfrm>
          <a:off x="2527300" y="6334760"/>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9842</xdr:rowOff>
    </xdr:from>
    <xdr:to>
      <xdr:col>7</xdr:col>
      <xdr:colOff>187325</xdr:colOff>
      <xdr:row>32</xdr:row>
      <xdr:rowOff>111442</xdr:rowOff>
    </xdr:to>
    <xdr:sp macro="" textlink="">
      <xdr:nvSpPr>
        <xdr:cNvPr id="93" name="楕円 92">
          <a:extLst>
            <a:ext uri="{FF2B5EF4-FFF2-40B4-BE49-F238E27FC236}">
              <a16:creationId xmlns:a16="http://schemas.microsoft.com/office/drawing/2014/main" id="{CA3E8F43-54A7-4F8A-B024-FA8F1ED7D38B}"/>
            </a:ext>
          </a:extLst>
        </xdr:cNvPr>
        <xdr:cNvSpPr/>
      </xdr:nvSpPr>
      <xdr:spPr>
        <a:xfrm>
          <a:off x="1714500" y="626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60642</xdr:rowOff>
    </xdr:from>
    <xdr:to>
      <xdr:col>11</xdr:col>
      <xdr:colOff>136525</xdr:colOff>
      <xdr:row>32</xdr:row>
      <xdr:rowOff>76835</xdr:rowOff>
    </xdr:to>
    <xdr:cxnSp macro="">
      <xdr:nvCxnSpPr>
        <xdr:cNvPr id="94" name="直線コネクタ 93">
          <a:extLst>
            <a:ext uri="{FF2B5EF4-FFF2-40B4-BE49-F238E27FC236}">
              <a16:creationId xmlns:a16="http://schemas.microsoft.com/office/drawing/2014/main" id="{5561CAF5-5340-404D-8BD7-14B4801A8A99}"/>
            </a:ext>
          </a:extLst>
        </xdr:cNvPr>
        <xdr:cNvCxnSpPr/>
      </xdr:nvCxnSpPr>
      <xdr:spPr>
        <a:xfrm>
          <a:off x="1765300" y="6318567"/>
          <a:ext cx="762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113206</xdr:rowOff>
    </xdr:from>
    <xdr:ext cx="405111" cy="259045"/>
    <xdr:sp macro="" textlink="">
      <xdr:nvSpPr>
        <xdr:cNvPr id="95" name="n_1aveValue有形固定資産減価償却率">
          <a:extLst>
            <a:ext uri="{FF2B5EF4-FFF2-40B4-BE49-F238E27FC236}">
              <a16:creationId xmlns:a16="http://schemas.microsoft.com/office/drawing/2014/main" id="{6BEEA904-D3D2-4FA3-90AF-978FBF646211}"/>
            </a:ext>
          </a:extLst>
        </xdr:cNvPr>
        <xdr:cNvSpPr txBox="1"/>
      </xdr:nvSpPr>
      <xdr:spPr>
        <a:xfrm>
          <a:off x="3836044" y="5856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94315</xdr:rowOff>
    </xdr:from>
    <xdr:ext cx="405111" cy="259045"/>
    <xdr:sp macro="" textlink="">
      <xdr:nvSpPr>
        <xdr:cNvPr id="96" name="n_2aveValue有形固定資産減価償却率">
          <a:extLst>
            <a:ext uri="{FF2B5EF4-FFF2-40B4-BE49-F238E27FC236}">
              <a16:creationId xmlns:a16="http://schemas.microsoft.com/office/drawing/2014/main" id="{3834C7EB-4162-40DC-80AB-3D9FB9800281}"/>
            </a:ext>
          </a:extLst>
        </xdr:cNvPr>
        <xdr:cNvSpPr txBox="1"/>
      </xdr:nvSpPr>
      <xdr:spPr>
        <a:xfrm>
          <a:off x="3086744" y="5837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53833</xdr:rowOff>
    </xdr:from>
    <xdr:ext cx="405111" cy="259045"/>
    <xdr:sp macro="" textlink="">
      <xdr:nvSpPr>
        <xdr:cNvPr id="97" name="n_3aveValue有形固定資産減価償却率">
          <a:extLst>
            <a:ext uri="{FF2B5EF4-FFF2-40B4-BE49-F238E27FC236}">
              <a16:creationId xmlns:a16="http://schemas.microsoft.com/office/drawing/2014/main" id="{3935ACB1-05EA-4F42-B01E-DD12225F431C}"/>
            </a:ext>
          </a:extLst>
        </xdr:cNvPr>
        <xdr:cNvSpPr txBox="1"/>
      </xdr:nvSpPr>
      <xdr:spPr>
        <a:xfrm>
          <a:off x="2324744" y="5797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16051</xdr:rowOff>
    </xdr:from>
    <xdr:ext cx="405111" cy="259045"/>
    <xdr:sp macro="" textlink="">
      <xdr:nvSpPr>
        <xdr:cNvPr id="98" name="n_4aveValue有形固定資産減価償却率">
          <a:extLst>
            <a:ext uri="{FF2B5EF4-FFF2-40B4-BE49-F238E27FC236}">
              <a16:creationId xmlns:a16="http://schemas.microsoft.com/office/drawing/2014/main" id="{E130D900-E0CC-40AC-BBF7-6A2AB26DF278}"/>
            </a:ext>
          </a:extLst>
        </xdr:cNvPr>
        <xdr:cNvSpPr txBox="1"/>
      </xdr:nvSpPr>
      <xdr:spPr>
        <a:xfrm>
          <a:off x="1562744" y="5759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159243</xdr:rowOff>
    </xdr:from>
    <xdr:ext cx="405111" cy="259045"/>
    <xdr:sp macro="" textlink="">
      <xdr:nvSpPr>
        <xdr:cNvPr id="99" name="n_1mainValue有形固定資産減価償却率">
          <a:extLst>
            <a:ext uri="{FF2B5EF4-FFF2-40B4-BE49-F238E27FC236}">
              <a16:creationId xmlns:a16="http://schemas.microsoft.com/office/drawing/2014/main" id="{F5BEFCED-3BB2-4470-AF75-55B0B671CBBC}"/>
            </a:ext>
          </a:extLst>
        </xdr:cNvPr>
        <xdr:cNvSpPr txBox="1"/>
      </xdr:nvSpPr>
      <xdr:spPr>
        <a:xfrm>
          <a:off x="3836044" y="6417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151147</xdr:rowOff>
    </xdr:from>
    <xdr:ext cx="405111" cy="259045"/>
    <xdr:sp macro="" textlink="">
      <xdr:nvSpPr>
        <xdr:cNvPr id="100" name="n_2mainValue有形固定資産減価償却率">
          <a:extLst>
            <a:ext uri="{FF2B5EF4-FFF2-40B4-BE49-F238E27FC236}">
              <a16:creationId xmlns:a16="http://schemas.microsoft.com/office/drawing/2014/main" id="{1DFAAE0E-67B1-4F94-A8BF-76C51C8632F6}"/>
            </a:ext>
          </a:extLst>
        </xdr:cNvPr>
        <xdr:cNvSpPr txBox="1"/>
      </xdr:nvSpPr>
      <xdr:spPr>
        <a:xfrm>
          <a:off x="3086744" y="6409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118762</xdr:rowOff>
    </xdr:from>
    <xdr:ext cx="405111" cy="259045"/>
    <xdr:sp macro="" textlink="">
      <xdr:nvSpPr>
        <xdr:cNvPr id="101" name="n_3mainValue有形固定資産減価償却率">
          <a:extLst>
            <a:ext uri="{FF2B5EF4-FFF2-40B4-BE49-F238E27FC236}">
              <a16:creationId xmlns:a16="http://schemas.microsoft.com/office/drawing/2014/main" id="{D522986E-C1B2-4ABB-B62D-B13CA4E0E1D2}"/>
            </a:ext>
          </a:extLst>
        </xdr:cNvPr>
        <xdr:cNvSpPr txBox="1"/>
      </xdr:nvSpPr>
      <xdr:spPr>
        <a:xfrm>
          <a:off x="2324744" y="6376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102569</xdr:rowOff>
    </xdr:from>
    <xdr:ext cx="405111" cy="259045"/>
    <xdr:sp macro="" textlink="">
      <xdr:nvSpPr>
        <xdr:cNvPr id="102" name="n_4mainValue有形固定資産減価償却率">
          <a:extLst>
            <a:ext uri="{FF2B5EF4-FFF2-40B4-BE49-F238E27FC236}">
              <a16:creationId xmlns:a16="http://schemas.microsoft.com/office/drawing/2014/main" id="{088C0319-9E20-4020-A752-5B62C105FC99}"/>
            </a:ext>
          </a:extLst>
        </xdr:cNvPr>
        <xdr:cNvSpPr txBox="1"/>
      </xdr:nvSpPr>
      <xdr:spPr>
        <a:xfrm>
          <a:off x="1562744" y="6360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5B849A40-EE0B-496E-B0F4-C0FD655DD941}"/>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8A9C2125-511E-4677-8679-5EE8276F9907}"/>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B762E78A-B3ED-4862-9592-7405B3077A28}"/>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[ 737.7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27A40BFF-A39F-44E0-A057-4DBD75DB02C8}"/>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938799DB-3D78-4691-9589-E3094F0468E4}"/>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45490F9E-D347-4840-B3D9-65CA7BA49D81}"/>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912CC4DD-F710-4613-A26A-9F9102F18FCC}"/>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B30D8EC8-7B09-422C-B8BB-A91280E75315}"/>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F1A1FEC7-167F-465E-8EF4-ED72CA5D4B0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A7FE9B5B-4FEE-4278-A85B-8B31AB732F2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FB7E28B1-B982-4138-B0F6-9E867EE4DAF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A4AF4F65-E36C-4999-BAA6-578717E31B3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A2AA80A9-DD60-4054-ABCB-226459931D4F}"/>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庁舎の建替などの大規模な整備事業に対する償還が進んだことや、令和４年度もまた臨時財政対策債の発行を留保したことなどにより、地方債現在高は減少傾向にあり将来負担額は減少したが、臨時財政対策債の発行可能額が前年度に比べ▲</a:t>
          </a:r>
          <a:r>
            <a:rPr kumimoji="1" lang="en-US" altLang="ja-JP" sz="1100">
              <a:latin typeface="ＭＳ Ｐゴシック" panose="020B0600070205080204" pitchFamily="50" charset="-128"/>
              <a:ea typeface="ＭＳ Ｐゴシック" panose="020B0600070205080204" pitchFamily="50" charset="-128"/>
            </a:rPr>
            <a:t>1,226</a:t>
          </a:r>
          <a:r>
            <a:rPr kumimoji="1" lang="ja-JP" altLang="en-US" sz="1100">
              <a:latin typeface="ＭＳ Ｐゴシック" panose="020B0600070205080204" pitchFamily="50" charset="-128"/>
              <a:ea typeface="ＭＳ Ｐゴシック" panose="020B0600070205080204" pitchFamily="50" charset="-128"/>
            </a:rPr>
            <a:t>百万円となったことから、債務償還比率が前年度比＋</a:t>
          </a:r>
          <a:r>
            <a:rPr kumimoji="1" lang="en-US" altLang="ja-JP" sz="1100">
              <a:latin typeface="ＭＳ Ｐゴシック" panose="020B0600070205080204" pitchFamily="50" charset="-128"/>
              <a:ea typeface="ＭＳ Ｐゴシック" panose="020B0600070205080204" pitchFamily="50" charset="-128"/>
            </a:rPr>
            <a:t>52.2</a:t>
          </a:r>
          <a:r>
            <a:rPr kumimoji="1" lang="ja-JP" altLang="en-US" sz="1100">
              <a:latin typeface="ＭＳ Ｐゴシック" panose="020B0600070205080204" pitchFamily="50" charset="-128"/>
              <a:ea typeface="ＭＳ Ｐゴシック" panose="020B0600070205080204" pitchFamily="50" charset="-128"/>
            </a:rPr>
            <a:t>ポイントとなった。また、類似団体と比べ約</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倍と依然として高い水準にあるため、引き続き市債の適正管理に努めていく。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EA90A387-F665-471D-BDF8-A5967F4264CA}"/>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F8BDA043-9EB3-466A-9A2B-8713CDE1624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70B224EF-F8ED-42F6-B5AA-E760C27E79E2}"/>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9DD6E594-214D-4E54-A075-5AE857C04B47}"/>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0" name="テキスト ボックス 119">
          <a:extLst>
            <a:ext uri="{FF2B5EF4-FFF2-40B4-BE49-F238E27FC236}">
              <a16:creationId xmlns:a16="http://schemas.microsoft.com/office/drawing/2014/main" id="{FBAA0456-4970-4CB3-B200-20F7C3D25829}"/>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8E2A1412-D2CE-4A0E-B548-D39B7103AE9C}"/>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F84AEF9B-7C33-4171-A9B0-9DCADCD0B22B}"/>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36D8FE25-71FD-47D5-A911-A9765D40B4F4}"/>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D28DB682-5C76-44A3-A2BE-E382079E4006}"/>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8C79E308-AAD8-4549-AD49-765B5F0CD072}"/>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DE1C8BC5-CF7F-49D6-9258-B5B03647FBDA}"/>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403A974C-B7E9-4EB4-82E7-46F81ACA6442}"/>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8" name="テキスト ボックス 127">
          <a:extLst>
            <a:ext uri="{FF2B5EF4-FFF2-40B4-BE49-F238E27FC236}">
              <a16:creationId xmlns:a16="http://schemas.microsoft.com/office/drawing/2014/main" id="{19C0E73E-72AF-4DF6-8922-63C113AD132F}"/>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5287FECC-BE1B-4D06-BA32-E7B3797DFB38}"/>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a:extLst>
            <a:ext uri="{FF2B5EF4-FFF2-40B4-BE49-F238E27FC236}">
              <a16:creationId xmlns:a16="http://schemas.microsoft.com/office/drawing/2014/main" id="{28A99EBB-907E-4E72-9F00-08442C3F88A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51357</xdr:rowOff>
    </xdr:to>
    <xdr:cxnSp macro="">
      <xdr:nvCxnSpPr>
        <xdr:cNvPr id="131" name="直線コネクタ 130">
          <a:extLst>
            <a:ext uri="{FF2B5EF4-FFF2-40B4-BE49-F238E27FC236}">
              <a16:creationId xmlns:a16="http://schemas.microsoft.com/office/drawing/2014/main" id="{9B57FA67-8176-4A03-858D-50A03B2AF656}"/>
            </a:ext>
          </a:extLst>
        </xdr:cNvPr>
        <xdr:cNvCxnSpPr/>
      </xdr:nvCxnSpPr>
      <xdr:spPr>
        <a:xfrm flipV="1">
          <a:off x="14793595" y="5312833"/>
          <a:ext cx="1269" cy="1167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55184</xdr:rowOff>
    </xdr:from>
    <xdr:ext cx="469744" cy="259045"/>
    <xdr:sp macro="" textlink="">
      <xdr:nvSpPr>
        <xdr:cNvPr id="132" name="債務償還比率最小値テキスト">
          <a:extLst>
            <a:ext uri="{FF2B5EF4-FFF2-40B4-BE49-F238E27FC236}">
              <a16:creationId xmlns:a16="http://schemas.microsoft.com/office/drawing/2014/main" id="{A09EA2E6-008F-4B2C-92C7-CFF71D50E71E}"/>
            </a:ext>
          </a:extLst>
        </xdr:cNvPr>
        <xdr:cNvSpPr txBox="1"/>
      </xdr:nvSpPr>
      <xdr:spPr>
        <a:xfrm>
          <a:off x="14846300" y="648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51357</xdr:rowOff>
    </xdr:from>
    <xdr:to>
      <xdr:col>76</xdr:col>
      <xdr:colOff>111125</xdr:colOff>
      <xdr:row>33</xdr:row>
      <xdr:rowOff>51357</xdr:rowOff>
    </xdr:to>
    <xdr:cxnSp macro="">
      <xdr:nvCxnSpPr>
        <xdr:cNvPr id="133" name="直線コネクタ 132">
          <a:extLst>
            <a:ext uri="{FF2B5EF4-FFF2-40B4-BE49-F238E27FC236}">
              <a16:creationId xmlns:a16="http://schemas.microsoft.com/office/drawing/2014/main" id="{E20AE4AF-2848-425F-81D6-DF35CFED13EB}"/>
            </a:ext>
          </a:extLst>
        </xdr:cNvPr>
        <xdr:cNvCxnSpPr/>
      </xdr:nvCxnSpPr>
      <xdr:spPr>
        <a:xfrm>
          <a:off x="14706600" y="648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4" name="債務償還比率最大値テキスト">
          <a:extLst>
            <a:ext uri="{FF2B5EF4-FFF2-40B4-BE49-F238E27FC236}">
              <a16:creationId xmlns:a16="http://schemas.microsoft.com/office/drawing/2014/main" id="{4D94F6B9-B135-4BA2-81E5-B1C0FD078C06}"/>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5" name="直線コネクタ 134">
          <a:extLst>
            <a:ext uri="{FF2B5EF4-FFF2-40B4-BE49-F238E27FC236}">
              <a16:creationId xmlns:a16="http://schemas.microsoft.com/office/drawing/2014/main" id="{D0974696-B020-4E8C-97B5-F1E3B8A82276}"/>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140098</xdr:rowOff>
    </xdr:from>
    <xdr:ext cx="469744" cy="259045"/>
    <xdr:sp macro="" textlink="">
      <xdr:nvSpPr>
        <xdr:cNvPr id="136" name="債務償還比率平均値テキスト">
          <a:extLst>
            <a:ext uri="{FF2B5EF4-FFF2-40B4-BE49-F238E27FC236}">
              <a16:creationId xmlns:a16="http://schemas.microsoft.com/office/drawing/2014/main" id="{A074D829-3FF5-4E36-A111-65FED5CAEBF6}"/>
            </a:ext>
          </a:extLst>
        </xdr:cNvPr>
        <xdr:cNvSpPr txBox="1"/>
      </xdr:nvSpPr>
      <xdr:spPr>
        <a:xfrm>
          <a:off x="14846300" y="57122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117221</xdr:rowOff>
    </xdr:from>
    <xdr:to>
      <xdr:col>76</xdr:col>
      <xdr:colOff>73025</xdr:colOff>
      <xdr:row>30</xdr:row>
      <xdr:rowOff>47371</xdr:rowOff>
    </xdr:to>
    <xdr:sp macro="" textlink="">
      <xdr:nvSpPr>
        <xdr:cNvPr id="137" name="フローチャート: 判断 136">
          <a:extLst>
            <a:ext uri="{FF2B5EF4-FFF2-40B4-BE49-F238E27FC236}">
              <a16:creationId xmlns:a16="http://schemas.microsoft.com/office/drawing/2014/main" id="{D6D72CB3-6EDA-4DC4-81CE-64F075CBF480}"/>
            </a:ext>
          </a:extLst>
        </xdr:cNvPr>
        <xdr:cNvSpPr/>
      </xdr:nvSpPr>
      <xdr:spPr>
        <a:xfrm>
          <a:off x="14744700" y="586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63965</xdr:rowOff>
    </xdr:from>
    <xdr:to>
      <xdr:col>72</xdr:col>
      <xdr:colOff>123825</xdr:colOff>
      <xdr:row>29</xdr:row>
      <xdr:rowOff>165565</xdr:rowOff>
    </xdr:to>
    <xdr:sp macro="" textlink="">
      <xdr:nvSpPr>
        <xdr:cNvPr id="138" name="フローチャート: 判断 137">
          <a:extLst>
            <a:ext uri="{FF2B5EF4-FFF2-40B4-BE49-F238E27FC236}">
              <a16:creationId xmlns:a16="http://schemas.microsoft.com/office/drawing/2014/main" id="{BA58AE70-26F4-4940-A4EC-161C0A4C23B2}"/>
            </a:ext>
          </a:extLst>
        </xdr:cNvPr>
        <xdr:cNvSpPr/>
      </xdr:nvSpPr>
      <xdr:spPr>
        <a:xfrm>
          <a:off x="14033500" y="5807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94862</xdr:rowOff>
    </xdr:from>
    <xdr:to>
      <xdr:col>68</xdr:col>
      <xdr:colOff>123825</xdr:colOff>
      <xdr:row>31</xdr:row>
      <xdr:rowOff>25012</xdr:rowOff>
    </xdr:to>
    <xdr:sp macro="" textlink="">
      <xdr:nvSpPr>
        <xdr:cNvPr id="139" name="フローチャート: 判断 138">
          <a:extLst>
            <a:ext uri="{FF2B5EF4-FFF2-40B4-BE49-F238E27FC236}">
              <a16:creationId xmlns:a16="http://schemas.microsoft.com/office/drawing/2014/main" id="{F30896A2-E21B-48FB-9A79-9E04E3DC3DA0}"/>
            </a:ext>
          </a:extLst>
        </xdr:cNvPr>
        <xdr:cNvSpPr/>
      </xdr:nvSpPr>
      <xdr:spPr>
        <a:xfrm>
          <a:off x="13271500" y="600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111534</xdr:rowOff>
    </xdr:from>
    <xdr:to>
      <xdr:col>64</xdr:col>
      <xdr:colOff>123825</xdr:colOff>
      <xdr:row>31</xdr:row>
      <xdr:rowOff>41684</xdr:rowOff>
    </xdr:to>
    <xdr:sp macro="" textlink="">
      <xdr:nvSpPr>
        <xdr:cNvPr id="140" name="フローチャート: 判断 139">
          <a:extLst>
            <a:ext uri="{FF2B5EF4-FFF2-40B4-BE49-F238E27FC236}">
              <a16:creationId xmlns:a16="http://schemas.microsoft.com/office/drawing/2014/main" id="{9F36307D-809E-43A5-A166-472B53E6E557}"/>
            </a:ext>
          </a:extLst>
        </xdr:cNvPr>
        <xdr:cNvSpPr/>
      </xdr:nvSpPr>
      <xdr:spPr>
        <a:xfrm>
          <a:off x="125095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118971</xdr:rowOff>
    </xdr:from>
    <xdr:to>
      <xdr:col>60</xdr:col>
      <xdr:colOff>123825</xdr:colOff>
      <xdr:row>31</xdr:row>
      <xdr:rowOff>49121</xdr:rowOff>
    </xdr:to>
    <xdr:sp macro="" textlink="">
      <xdr:nvSpPr>
        <xdr:cNvPr id="141" name="フローチャート: 判断 140">
          <a:extLst>
            <a:ext uri="{FF2B5EF4-FFF2-40B4-BE49-F238E27FC236}">
              <a16:creationId xmlns:a16="http://schemas.microsoft.com/office/drawing/2014/main" id="{658018C5-16BD-496A-95B6-FB70F27ABB4B}"/>
            </a:ext>
          </a:extLst>
        </xdr:cNvPr>
        <xdr:cNvSpPr/>
      </xdr:nvSpPr>
      <xdr:spPr>
        <a:xfrm>
          <a:off x="11747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184B1BE-59E2-4837-96A2-F72EBCA7A088}"/>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34C478A2-351F-41DE-89BA-36301ED52C23}"/>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A04B56C0-4833-445E-933C-C54E78DCFB66}"/>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2E12136A-114D-4BC6-A9A0-A3D5DAF759E7}"/>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847224A9-5137-40E6-99B8-C8D86729A21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60389</xdr:rowOff>
    </xdr:from>
    <xdr:to>
      <xdr:col>76</xdr:col>
      <xdr:colOff>73025</xdr:colOff>
      <xdr:row>31</xdr:row>
      <xdr:rowOff>161989</xdr:rowOff>
    </xdr:to>
    <xdr:sp macro="" textlink="">
      <xdr:nvSpPr>
        <xdr:cNvPr id="147" name="楕円 146">
          <a:extLst>
            <a:ext uri="{FF2B5EF4-FFF2-40B4-BE49-F238E27FC236}">
              <a16:creationId xmlns:a16="http://schemas.microsoft.com/office/drawing/2014/main" id="{D0BB52AA-8544-4BF4-BA5F-22BF38862FC8}"/>
            </a:ext>
          </a:extLst>
        </xdr:cNvPr>
        <xdr:cNvSpPr/>
      </xdr:nvSpPr>
      <xdr:spPr>
        <a:xfrm>
          <a:off x="14744700" y="6146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38816</xdr:rowOff>
    </xdr:from>
    <xdr:ext cx="469744" cy="259045"/>
    <xdr:sp macro="" textlink="">
      <xdr:nvSpPr>
        <xdr:cNvPr id="148" name="債務償還比率該当値テキスト">
          <a:extLst>
            <a:ext uri="{FF2B5EF4-FFF2-40B4-BE49-F238E27FC236}">
              <a16:creationId xmlns:a16="http://schemas.microsoft.com/office/drawing/2014/main" id="{5FEF90CD-74EE-45CA-B674-22407382E11B}"/>
            </a:ext>
          </a:extLst>
        </xdr:cNvPr>
        <xdr:cNvSpPr txBox="1"/>
      </xdr:nvSpPr>
      <xdr:spPr>
        <a:xfrm>
          <a:off x="14846300" y="612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169228</xdr:rowOff>
    </xdr:from>
    <xdr:to>
      <xdr:col>72</xdr:col>
      <xdr:colOff>123825</xdr:colOff>
      <xdr:row>31</xdr:row>
      <xdr:rowOff>99378</xdr:rowOff>
    </xdr:to>
    <xdr:sp macro="" textlink="">
      <xdr:nvSpPr>
        <xdr:cNvPr id="149" name="楕円 148">
          <a:extLst>
            <a:ext uri="{FF2B5EF4-FFF2-40B4-BE49-F238E27FC236}">
              <a16:creationId xmlns:a16="http://schemas.microsoft.com/office/drawing/2014/main" id="{7F702ECE-74DF-4ED5-A2D2-2D37D15D146D}"/>
            </a:ext>
          </a:extLst>
        </xdr:cNvPr>
        <xdr:cNvSpPr/>
      </xdr:nvSpPr>
      <xdr:spPr>
        <a:xfrm>
          <a:off x="14033500" y="608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48578</xdr:rowOff>
    </xdr:from>
    <xdr:to>
      <xdr:col>76</xdr:col>
      <xdr:colOff>22225</xdr:colOff>
      <xdr:row>31</xdr:row>
      <xdr:rowOff>111189</xdr:rowOff>
    </xdr:to>
    <xdr:cxnSp macro="">
      <xdr:nvCxnSpPr>
        <xdr:cNvPr id="150" name="直線コネクタ 149">
          <a:extLst>
            <a:ext uri="{FF2B5EF4-FFF2-40B4-BE49-F238E27FC236}">
              <a16:creationId xmlns:a16="http://schemas.microsoft.com/office/drawing/2014/main" id="{3ACDC425-CD28-49EA-B0F3-CBB8905FB3B3}"/>
            </a:ext>
          </a:extLst>
        </xdr:cNvPr>
        <xdr:cNvCxnSpPr/>
      </xdr:nvCxnSpPr>
      <xdr:spPr>
        <a:xfrm>
          <a:off x="14084300" y="6135053"/>
          <a:ext cx="711200" cy="62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116833</xdr:rowOff>
    </xdr:from>
    <xdr:to>
      <xdr:col>68</xdr:col>
      <xdr:colOff>123825</xdr:colOff>
      <xdr:row>33</xdr:row>
      <xdr:rowOff>46983</xdr:rowOff>
    </xdr:to>
    <xdr:sp macro="" textlink="">
      <xdr:nvSpPr>
        <xdr:cNvPr id="151" name="楕円 150">
          <a:extLst>
            <a:ext uri="{FF2B5EF4-FFF2-40B4-BE49-F238E27FC236}">
              <a16:creationId xmlns:a16="http://schemas.microsoft.com/office/drawing/2014/main" id="{553E8979-2AC4-44C6-BEC5-9996A6BCF62A}"/>
            </a:ext>
          </a:extLst>
        </xdr:cNvPr>
        <xdr:cNvSpPr/>
      </xdr:nvSpPr>
      <xdr:spPr>
        <a:xfrm>
          <a:off x="13271500" y="637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48578</xdr:rowOff>
    </xdr:from>
    <xdr:to>
      <xdr:col>72</xdr:col>
      <xdr:colOff>73025</xdr:colOff>
      <xdr:row>32</xdr:row>
      <xdr:rowOff>167633</xdr:rowOff>
    </xdr:to>
    <xdr:cxnSp macro="">
      <xdr:nvCxnSpPr>
        <xdr:cNvPr id="152" name="直線コネクタ 151">
          <a:extLst>
            <a:ext uri="{FF2B5EF4-FFF2-40B4-BE49-F238E27FC236}">
              <a16:creationId xmlns:a16="http://schemas.microsoft.com/office/drawing/2014/main" id="{7954873F-B7CB-495F-8C12-3ECD6DFBE5F3}"/>
            </a:ext>
          </a:extLst>
        </xdr:cNvPr>
        <xdr:cNvCxnSpPr/>
      </xdr:nvCxnSpPr>
      <xdr:spPr>
        <a:xfrm flipV="1">
          <a:off x="13322300" y="6135053"/>
          <a:ext cx="762000" cy="290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141132</xdr:rowOff>
    </xdr:from>
    <xdr:to>
      <xdr:col>64</xdr:col>
      <xdr:colOff>123825</xdr:colOff>
      <xdr:row>34</xdr:row>
      <xdr:rowOff>71282</xdr:rowOff>
    </xdr:to>
    <xdr:sp macro="" textlink="">
      <xdr:nvSpPr>
        <xdr:cNvPr id="153" name="楕円 152">
          <a:extLst>
            <a:ext uri="{FF2B5EF4-FFF2-40B4-BE49-F238E27FC236}">
              <a16:creationId xmlns:a16="http://schemas.microsoft.com/office/drawing/2014/main" id="{BF195DB6-5851-47E3-87BD-A0A7E3F4BED6}"/>
            </a:ext>
          </a:extLst>
        </xdr:cNvPr>
        <xdr:cNvSpPr/>
      </xdr:nvSpPr>
      <xdr:spPr>
        <a:xfrm>
          <a:off x="12509500" y="657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167633</xdr:rowOff>
    </xdr:from>
    <xdr:to>
      <xdr:col>68</xdr:col>
      <xdr:colOff>73025</xdr:colOff>
      <xdr:row>34</xdr:row>
      <xdr:rowOff>20482</xdr:rowOff>
    </xdr:to>
    <xdr:cxnSp macro="">
      <xdr:nvCxnSpPr>
        <xdr:cNvPr id="154" name="直線コネクタ 153">
          <a:extLst>
            <a:ext uri="{FF2B5EF4-FFF2-40B4-BE49-F238E27FC236}">
              <a16:creationId xmlns:a16="http://schemas.microsoft.com/office/drawing/2014/main" id="{07A5FFA9-E6A6-459D-BE9C-A67C7EF87E92}"/>
            </a:ext>
          </a:extLst>
        </xdr:cNvPr>
        <xdr:cNvCxnSpPr/>
      </xdr:nvCxnSpPr>
      <xdr:spPr>
        <a:xfrm flipV="1">
          <a:off x="12560300" y="6425558"/>
          <a:ext cx="762000" cy="19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52324</xdr:rowOff>
    </xdr:from>
    <xdr:to>
      <xdr:col>60</xdr:col>
      <xdr:colOff>123825</xdr:colOff>
      <xdr:row>34</xdr:row>
      <xdr:rowOff>153924</xdr:rowOff>
    </xdr:to>
    <xdr:sp macro="" textlink="">
      <xdr:nvSpPr>
        <xdr:cNvPr id="155" name="楕円 154">
          <a:extLst>
            <a:ext uri="{FF2B5EF4-FFF2-40B4-BE49-F238E27FC236}">
              <a16:creationId xmlns:a16="http://schemas.microsoft.com/office/drawing/2014/main" id="{7BE101FA-50DB-46C1-86CA-3121BC5AECA4}"/>
            </a:ext>
          </a:extLst>
        </xdr:cNvPr>
        <xdr:cNvSpPr/>
      </xdr:nvSpPr>
      <xdr:spPr>
        <a:xfrm>
          <a:off x="11747500" y="665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20482</xdr:rowOff>
    </xdr:from>
    <xdr:to>
      <xdr:col>64</xdr:col>
      <xdr:colOff>73025</xdr:colOff>
      <xdr:row>34</xdr:row>
      <xdr:rowOff>103124</xdr:rowOff>
    </xdr:to>
    <xdr:cxnSp macro="">
      <xdr:nvCxnSpPr>
        <xdr:cNvPr id="156" name="直線コネクタ 155">
          <a:extLst>
            <a:ext uri="{FF2B5EF4-FFF2-40B4-BE49-F238E27FC236}">
              <a16:creationId xmlns:a16="http://schemas.microsoft.com/office/drawing/2014/main" id="{2C7BC694-40E5-4043-87D8-E9BFB3E40180}"/>
            </a:ext>
          </a:extLst>
        </xdr:cNvPr>
        <xdr:cNvCxnSpPr/>
      </xdr:nvCxnSpPr>
      <xdr:spPr>
        <a:xfrm flipV="1">
          <a:off x="11798300" y="6621307"/>
          <a:ext cx="762000" cy="82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10642</xdr:rowOff>
    </xdr:from>
    <xdr:ext cx="469744" cy="259045"/>
    <xdr:sp macro="" textlink="">
      <xdr:nvSpPr>
        <xdr:cNvPr id="157" name="n_1aveValue債務償還比率">
          <a:extLst>
            <a:ext uri="{FF2B5EF4-FFF2-40B4-BE49-F238E27FC236}">
              <a16:creationId xmlns:a16="http://schemas.microsoft.com/office/drawing/2014/main" id="{1909D5CE-ADD8-424C-83D5-9EA398938E4E}"/>
            </a:ext>
          </a:extLst>
        </xdr:cNvPr>
        <xdr:cNvSpPr txBox="1"/>
      </xdr:nvSpPr>
      <xdr:spPr>
        <a:xfrm>
          <a:off x="13836727" y="558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41539</xdr:rowOff>
    </xdr:from>
    <xdr:ext cx="469744" cy="259045"/>
    <xdr:sp macro="" textlink="">
      <xdr:nvSpPr>
        <xdr:cNvPr id="158" name="n_2aveValue債務償還比率">
          <a:extLst>
            <a:ext uri="{FF2B5EF4-FFF2-40B4-BE49-F238E27FC236}">
              <a16:creationId xmlns:a16="http://schemas.microsoft.com/office/drawing/2014/main" id="{56643380-234D-4BE5-9BA2-BDCBE4D42259}"/>
            </a:ext>
          </a:extLst>
        </xdr:cNvPr>
        <xdr:cNvSpPr txBox="1"/>
      </xdr:nvSpPr>
      <xdr:spPr>
        <a:xfrm>
          <a:off x="13087427" y="5785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58211</xdr:rowOff>
    </xdr:from>
    <xdr:ext cx="469744" cy="259045"/>
    <xdr:sp macro="" textlink="">
      <xdr:nvSpPr>
        <xdr:cNvPr id="159" name="n_3aveValue債務償還比率">
          <a:extLst>
            <a:ext uri="{FF2B5EF4-FFF2-40B4-BE49-F238E27FC236}">
              <a16:creationId xmlns:a16="http://schemas.microsoft.com/office/drawing/2014/main" id="{C5F27360-0AE4-404D-9E5E-230FCBDE0FA2}"/>
            </a:ext>
          </a:extLst>
        </xdr:cNvPr>
        <xdr:cNvSpPr txBox="1"/>
      </xdr:nvSpPr>
      <xdr:spPr>
        <a:xfrm>
          <a:off x="12325427" y="5801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65648</xdr:rowOff>
    </xdr:from>
    <xdr:ext cx="469744" cy="259045"/>
    <xdr:sp macro="" textlink="">
      <xdr:nvSpPr>
        <xdr:cNvPr id="160" name="n_4aveValue債務償還比率">
          <a:extLst>
            <a:ext uri="{FF2B5EF4-FFF2-40B4-BE49-F238E27FC236}">
              <a16:creationId xmlns:a16="http://schemas.microsoft.com/office/drawing/2014/main" id="{AC7F97A4-F67D-49C4-A30F-EC9E2C75D40E}"/>
            </a:ext>
          </a:extLst>
        </xdr:cNvPr>
        <xdr:cNvSpPr txBox="1"/>
      </xdr:nvSpPr>
      <xdr:spPr>
        <a:xfrm>
          <a:off x="11563427" y="580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90505</xdr:rowOff>
    </xdr:from>
    <xdr:ext cx="469744" cy="259045"/>
    <xdr:sp macro="" textlink="">
      <xdr:nvSpPr>
        <xdr:cNvPr id="161" name="n_1mainValue債務償還比率">
          <a:extLst>
            <a:ext uri="{FF2B5EF4-FFF2-40B4-BE49-F238E27FC236}">
              <a16:creationId xmlns:a16="http://schemas.microsoft.com/office/drawing/2014/main" id="{F065DCD0-D172-400C-8392-B570011D5162}"/>
            </a:ext>
          </a:extLst>
        </xdr:cNvPr>
        <xdr:cNvSpPr txBox="1"/>
      </xdr:nvSpPr>
      <xdr:spPr>
        <a:xfrm>
          <a:off x="13836727" y="6176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38110</xdr:rowOff>
    </xdr:from>
    <xdr:ext cx="469744" cy="259045"/>
    <xdr:sp macro="" textlink="">
      <xdr:nvSpPr>
        <xdr:cNvPr id="162" name="n_2mainValue債務償還比率">
          <a:extLst>
            <a:ext uri="{FF2B5EF4-FFF2-40B4-BE49-F238E27FC236}">
              <a16:creationId xmlns:a16="http://schemas.microsoft.com/office/drawing/2014/main" id="{449369EE-5FBD-44B9-815E-7CFEE58AC8F8}"/>
            </a:ext>
          </a:extLst>
        </xdr:cNvPr>
        <xdr:cNvSpPr txBox="1"/>
      </xdr:nvSpPr>
      <xdr:spPr>
        <a:xfrm>
          <a:off x="13087427" y="646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62409</xdr:rowOff>
    </xdr:from>
    <xdr:ext cx="560923" cy="259045"/>
    <xdr:sp macro="" textlink="">
      <xdr:nvSpPr>
        <xdr:cNvPr id="163" name="n_3mainValue債務償還比率">
          <a:extLst>
            <a:ext uri="{FF2B5EF4-FFF2-40B4-BE49-F238E27FC236}">
              <a16:creationId xmlns:a16="http://schemas.microsoft.com/office/drawing/2014/main" id="{5ADE97A2-683F-40D2-AF4E-BEF8FAE0A307}"/>
            </a:ext>
          </a:extLst>
        </xdr:cNvPr>
        <xdr:cNvSpPr txBox="1"/>
      </xdr:nvSpPr>
      <xdr:spPr>
        <a:xfrm>
          <a:off x="12279838" y="666323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145051</xdr:rowOff>
    </xdr:from>
    <xdr:ext cx="560923" cy="259045"/>
    <xdr:sp macro="" textlink="">
      <xdr:nvSpPr>
        <xdr:cNvPr id="164" name="n_4mainValue債務償還比率">
          <a:extLst>
            <a:ext uri="{FF2B5EF4-FFF2-40B4-BE49-F238E27FC236}">
              <a16:creationId xmlns:a16="http://schemas.microsoft.com/office/drawing/2014/main" id="{900EAA52-62F7-4B60-BB63-A016B40E90FB}"/>
            </a:ext>
          </a:extLst>
        </xdr:cNvPr>
        <xdr:cNvSpPr txBox="1"/>
      </xdr:nvSpPr>
      <xdr:spPr>
        <a:xfrm>
          <a:off x="11517838" y="674587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a:extLst>
            <a:ext uri="{FF2B5EF4-FFF2-40B4-BE49-F238E27FC236}">
              <a16:creationId xmlns:a16="http://schemas.microsoft.com/office/drawing/2014/main" id="{86D6A15D-1688-4AF7-997C-7B1DD2CDA405}"/>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a:extLst>
            <a:ext uri="{FF2B5EF4-FFF2-40B4-BE49-F238E27FC236}">
              <a16:creationId xmlns:a16="http://schemas.microsoft.com/office/drawing/2014/main" id="{7F3EBF1A-AF9C-4986-919C-9094773051BD}"/>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a:extLst>
            <a:ext uri="{FF2B5EF4-FFF2-40B4-BE49-F238E27FC236}">
              <a16:creationId xmlns:a16="http://schemas.microsoft.com/office/drawing/2014/main" id="{CE3EE485-CFC0-4B5F-9E60-E697266B4D41}"/>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a:extLst>
            <a:ext uri="{FF2B5EF4-FFF2-40B4-BE49-F238E27FC236}">
              <a16:creationId xmlns:a16="http://schemas.microsoft.com/office/drawing/2014/main" id="{5A7E1DB6-56EB-4EB7-8042-AA6FB02EF8AA}"/>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a:extLst>
            <a:ext uri="{FF2B5EF4-FFF2-40B4-BE49-F238E27FC236}">
              <a16:creationId xmlns:a16="http://schemas.microsoft.com/office/drawing/2014/main" id="{5101B983-8848-4109-B8F6-EFFA861482E3}"/>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a:extLst>
            <a:ext uri="{FF2B5EF4-FFF2-40B4-BE49-F238E27FC236}">
              <a16:creationId xmlns:a16="http://schemas.microsoft.com/office/drawing/2014/main" id="{5AB7B089-635E-4AEC-B820-3C4DB4CC30DF}"/>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F105D55-C54D-4013-BAA4-698914ADB7F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2F4AC608-5028-48A3-A688-B7D020ADE77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1356D93-60ED-44A1-BC39-A446FBB6E70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B7BA018-16F6-4224-B69E-3969358DBE8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FAA1ECD2-8133-44D1-AC84-57A1F6F526F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14E0CC0-7FE1-4EC0-B061-C2837E8E21C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5B18CFA-0747-4B9A-884B-A6D7709ECC0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6B8DF68-EE3E-4441-B333-C7C6918072C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215A3DA-485B-4391-B915-901EA7B10BD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8C6241B-EA8A-4D11-A11F-7D327DBF255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77,546
76,199
1,449.83
44,485,352
42,406,364
1,921,040
25,348,147
51,789,674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2EB7863-6955-4FEA-8C08-0D574DFFF6C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8A22DAF-2F12-433F-AB15-58FDF466B57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20CF206-D7DC-4E08-99C8-78E0BC07CBD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26DB1A8-C1E8-49E8-8094-780CBB744A5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0032680-3698-4F12-BFCD-F5A2CB6B4F5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62F5F04-2643-4CDE-87B7-4BC080F8BC53}"/>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56AF75E-92A0-403C-8983-4BB3462EEB7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89B73B21-72EF-44AC-8DFE-8BA44C6E4AA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355A8ED-90DB-4407-A630-AD9078ED925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E7E78DF1-7C44-415C-AF42-4AA23485632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708BE39-5830-45EC-AF73-F0A3D571D4B4}"/>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A64FA58-BF54-4C87-AD5C-5F471001902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FC469CC-9E42-4DF8-A8D1-BE4E2A4FDE4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82FE02B-A01D-48EB-85E2-6015401BB8E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FD9F218-9FA8-467F-A0EA-E6B5BC1F844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94ED8B0-28B0-4600-842E-0B69085375A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FD9E072F-A258-42DF-8266-007889C5D81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73DD01D-5E38-4C2D-BE3A-98CF014E5CA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DC97B8E-1DF1-4E86-9739-6A8E73C28E9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623FFC8E-9EE4-4961-A2B3-3ABDA37AC79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02F9F80-72E1-4511-B80A-26C550AFD8E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2B8E027-32DA-4877-A111-639EC5F4954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66ECC31-9C29-4912-AE8F-BABD4D6C43E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C166AF4-D24E-4112-8332-4A3B40E0A633}"/>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FF12A8D-98CC-4F0A-A156-B88EA7386C8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136499A-9AAB-4379-A76F-4478CDD7E6E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6018E6CD-164D-4CBF-8FC1-4912E4AEA8C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F48E83D-4BCB-4E44-A7F5-B97FFD4ADB3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7A2AA635-C654-4FBE-A8CA-B2AE92246D1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E677CCD-9FF6-4150-912C-D4E0F435E6B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759C355B-80FA-4F9F-80F4-8C3E1B86D3B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1F0465B-D6C2-45AC-9C21-DD0924E3B07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C7AA3A1C-BDF2-4394-AAC5-88B09A20B67A}"/>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EF198D24-7F62-4D00-BA24-933AF5E22DEC}"/>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FDDC5319-33CB-447C-8C95-79B6FC7AE1E5}"/>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41BC4ECC-D077-4DD5-BE55-027EA88D262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B59112A-1AC9-4B9B-862F-B7D3D917999E}"/>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CE1C1EF8-6680-49DC-920B-CED176E94676}"/>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E3140020-4C04-4B51-A0FE-30044A85264A}"/>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A4D24D76-99A6-4417-BCD1-4FC77515CAB7}"/>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ABCD27D2-7ABD-434E-A72E-D2A516ED9FA4}"/>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9F224CEB-5D96-444F-807A-40894CADD27C}"/>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C58720DD-99F8-4237-AA66-2131C80E5B57}"/>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7984EE84-ADD6-4475-8A8C-CD723CCCB189}"/>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22158B2F-8B10-4498-95F5-5D46ED478D4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7BED1531-D70F-4E6D-B664-D9FD954DFD7D}"/>
            </a:ext>
          </a:extLst>
        </xdr:cNvPr>
        <xdr:cNvCxnSpPr/>
      </xdr:nvCxnSpPr>
      <xdr:spPr>
        <a:xfrm flipV="1">
          <a:off x="4634865" y="5747385"/>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道路】&#10;有形固定資産減価償却率最小値テキスト">
          <a:extLst>
            <a:ext uri="{FF2B5EF4-FFF2-40B4-BE49-F238E27FC236}">
              <a16:creationId xmlns:a16="http://schemas.microsoft.com/office/drawing/2014/main" id="{CE40C12A-B9C5-4663-9598-CDFF2D5B9349}"/>
            </a:ext>
          </a:extLst>
        </xdr:cNvPr>
        <xdr:cNvSpPr txBox="1"/>
      </xdr:nvSpPr>
      <xdr:spPr>
        <a:xfrm>
          <a:off x="4673600" y="722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160CDCF2-E1E4-4F16-BD52-CE32FCAA46F7}"/>
            </a:ext>
          </a:extLst>
        </xdr:cNvPr>
        <xdr:cNvCxnSpPr/>
      </xdr:nvCxnSpPr>
      <xdr:spPr>
        <a:xfrm>
          <a:off x="4546600" y="722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60" name="【道路】&#10;有形固定資産減価償却率最大値テキスト">
          <a:extLst>
            <a:ext uri="{FF2B5EF4-FFF2-40B4-BE49-F238E27FC236}">
              <a16:creationId xmlns:a16="http://schemas.microsoft.com/office/drawing/2014/main" id="{FF81B12D-2169-427B-83CD-5F1A3F5BDB9C}"/>
            </a:ext>
          </a:extLst>
        </xdr:cNvPr>
        <xdr:cNvSpPr txBox="1"/>
      </xdr:nvSpPr>
      <xdr:spPr>
        <a:xfrm>
          <a:off x="4673600" y="5522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1" name="直線コネクタ 60">
          <a:extLst>
            <a:ext uri="{FF2B5EF4-FFF2-40B4-BE49-F238E27FC236}">
              <a16:creationId xmlns:a16="http://schemas.microsoft.com/office/drawing/2014/main" id="{298DA628-E7B0-4693-BED2-CD45611DB02D}"/>
            </a:ext>
          </a:extLst>
        </xdr:cNvPr>
        <xdr:cNvCxnSpPr/>
      </xdr:nvCxnSpPr>
      <xdr:spPr>
        <a:xfrm>
          <a:off x="4546600" y="5747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71137</xdr:rowOff>
    </xdr:from>
    <xdr:ext cx="405111" cy="259045"/>
    <xdr:sp macro="" textlink="">
      <xdr:nvSpPr>
        <xdr:cNvPr id="62" name="【道路】&#10;有形固定資産減価償却率平均値テキスト">
          <a:extLst>
            <a:ext uri="{FF2B5EF4-FFF2-40B4-BE49-F238E27FC236}">
              <a16:creationId xmlns:a16="http://schemas.microsoft.com/office/drawing/2014/main" id="{0911080D-20DF-4D5B-BB92-A136B997591B}"/>
            </a:ext>
          </a:extLst>
        </xdr:cNvPr>
        <xdr:cNvSpPr txBox="1"/>
      </xdr:nvSpPr>
      <xdr:spPr>
        <a:xfrm>
          <a:off x="4673600" y="6414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3" name="フローチャート: 判断 62">
          <a:extLst>
            <a:ext uri="{FF2B5EF4-FFF2-40B4-BE49-F238E27FC236}">
              <a16:creationId xmlns:a16="http://schemas.microsoft.com/office/drawing/2014/main" id="{3F78828D-E3AF-4B7D-AB0B-75E8B3519DEF}"/>
            </a:ext>
          </a:extLst>
        </xdr:cNvPr>
        <xdr:cNvSpPr/>
      </xdr:nvSpPr>
      <xdr:spPr>
        <a:xfrm>
          <a:off x="45847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a:extLst>
            <a:ext uri="{FF2B5EF4-FFF2-40B4-BE49-F238E27FC236}">
              <a16:creationId xmlns:a16="http://schemas.microsoft.com/office/drawing/2014/main" id="{6B9B2D64-89F3-4766-959A-53E9C892DB63}"/>
            </a:ext>
          </a:extLst>
        </xdr:cNvPr>
        <xdr:cNvSpPr/>
      </xdr:nvSpPr>
      <xdr:spPr>
        <a:xfrm>
          <a:off x="3746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166370</xdr:rowOff>
    </xdr:from>
    <xdr:to>
      <xdr:col>15</xdr:col>
      <xdr:colOff>101600</xdr:colOff>
      <xdr:row>38</xdr:row>
      <xdr:rowOff>96520</xdr:rowOff>
    </xdr:to>
    <xdr:sp macro="" textlink="">
      <xdr:nvSpPr>
        <xdr:cNvPr id="65" name="フローチャート: 判断 64">
          <a:extLst>
            <a:ext uri="{FF2B5EF4-FFF2-40B4-BE49-F238E27FC236}">
              <a16:creationId xmlns:a16="http://schemas.microsoft.com/office/drawing/2014/main" id="{8936B5B2-1CE6-4424-96F6-E54F22E60387}"/>
            </a:ext>
          </a:extLst>
        </xdr:cNvPr>
        <xdr:cNvSpPr/>
      </xdr:nvSpPr>
      <xdr:spPr>
        <a:xfrm>
          <a:off x="2857500" y="65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D13D02C5-4305-48C5-AE77-BA9AD33C7D52}"/>
            </a:ext>
          </a:extLst>
        </xdr:cNvPr>
        <xdr:cNvSpPr/>
      </xdr:nvSpPr>
      <xdr:spPr>
        <a:xfrm>
          <a:off x="1968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109220</xdr:rowOff>
    </xdr:from>
    <xdr:to>
      <xdr:col>6</xdr:col>
      <xdr:colOff>38100</xdr:colOff>
      <xdr:row>38</xdr:row>
      <xdr:rowOff>39370</xdr:rowOff>
    </xdr:to>
    <xdr:sp macro="" textlink="">
      <xdr:nvSpPr>
        <xdr:cNvPr id="67" name="フローチャート: 判断 66">
          <a:extLst>
            <a:ext uri="{FF2B5EF4-FFF2-40B4-BE49-F238E27FC236}">
              <a16:creationId xmlns:a16="http://schemas.microsoft.com/office/drawing/2014/main" id="{5C72ECF9-A0B9-4878-9656-0546BC5CCFFE}"/>
            </a:ext>
          </a:extLst>
        </xdr:cNvPr>
        <xdr:cNvSpPr/>
      </xdr:nvSpPr>
      <xdr:spPr>
        <a:xfrm>
          <a:off x="1079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B00B2FB8-C23F-4571-B1B6-E43B6E4F94C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AFE9E79F-0A6B-44F9-9A4E-87005A1F857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7F7F605-0D39-42EE-B382-91C6ECE20D1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1D066980-6557-4372-A2B1-16D9657E1EB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A8FC6B4-3DEE-4E35-A1B6-A94900403A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8255</xdr:rowOff>
    </xdr:from>
    <xdr:to>
      <xdr:col>24</xdr:col>
      <xdr:colOff>114300</xdr:colOff>
      <xdr:row>41</xdr:row>
      <xdr:rowOff>109855</xdr:rowOff>
    </xdr:to>
    <xdr:sp macro="" textlink="">
      <xdr:nvSpPr>
        <xdr:cNvPr id="73" name="楕円 72">
          <a:extLst>
            <a:ext uri="{FF2B5EF4-FFF2-40B4-BE49-F238E27FC236}">
              <a16:creationId xmlns:a16="http://schemas.microsoft.com/office/drawing/2014/main" id="{FC9471BB-954B-4BA0-A3BA-64E3B725435F}"/>
            </a:ext>
          </a:extLst>
        </xdr:cNvPr>
        <xdr:cNvSpPr/>
      </xdr:nvSpPr>
      <xdr:spPr>
        <a:xfrm>
          <a:off x="4584700" y="703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158132</xdr:rowOff>
    </xdr:from>
    <xdr:ext cx="405111" cy="259045"/>
    <xdr:sp macro="" textlink="">
      <xdr:nvSpPr>
        <xdr:cNvPr id="74" name="【道路】&#10;有形固定資産減価償却率該当値テキスト">
          <a:extLst>
            <a:ext uri="{FF2B5EF4-FFF2-40B4-BE49-F238E27FC236}">
              <a16:creationId xmlns:a16="http://schemas.microsoft.com/office/drawing/2014/main" id="{15B59C45-4E0A-4582-9CCF-BFEE6AEF0D31}"/>
            </a:ext>
          </a:extLst>
        </xdr:cNvPr>
        <xdr:cNvSpPr txBox="1"/>
      </xdr:nvSpPr>
      <xdr:spPr>
        <a:xfrm>
          <a:off x="4673600" y="701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13970</xdr:rowOff>
    </xdr:from>
    <xdr:to>
      <xdr:col>20</xdr:col>
      <xdr:colOff>38100</xdr:colOff>
      <xdr:row>41</xdr:row>
      <xdr:rowOff>115570</xdr:rowOff>
    </xdr:to>
    <xdr:sp macro="" textlink="">
      <xdr:nvSpPr>
        <xdr:cNvPr id="75" name="楕円 74">
          <a:extLst>
            <a:ext uri="{FF2B5EF4-FFF2-40B4-BE49-F238E27FC236}">
              <a16:creationId xmlns:a16="http://schemas.microsoft.com/office/drawing/2014/main" id="{251EDD81-4F72-4444-8C31-B97E38E9B6B6}"/>
            </a:ext>
          </a:extLst>
        </xdr:cNvPr>
        <xdr:cNvSpPr/>
      </xdr:nvSpPr>
      <xdr:spPr>
        <a:xfrm>
          <a:off x="3746500" y="704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59055</xdr:rowOff>
    </xdr:from>
    <xdr:to>
      <xdr:col>24</xdr:col>
      <xdr:colOff>63500</xdr:colOff>
      <xdr:row>41</xdr:row>
      <xdr:rowOff>64770</xdr:rowOff>
    </xdr:to>
    <xdr:cxnSp macro="">
      <xdr:nvCxnSpPr>
        <xdr:cNvPr id="76" name="直線コネクタ 75">
          <a:extLst>
            <a:ext uri="{FF2B5EF4-FFF2-40B4-BE49-F238E27FC236}">
              <a16:creationId xmlns:a16="http://schemas.microsoft.com/office/drawing/2014/main" id="{B1131285-76E0-4030-953D-E9CEDD62CAFA}"/>
            </a:ext>
          </a:extLst>
        </xdr:cNvPr>
        <xdr:cNvCxnSpPr/>
      </xdr:nvCxnSpPr>
      <xdr:spPr>
        <a:xfrm flipV="1">
          <a:off x="3797300" y="708850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29210</xdr:rowOff>
    </xdr:from>
    <xdr:to>
      <xdr:col>15</xdr:col>
      <xdr:colOff>101600</xdr:colOff>
      <xdr:row>41</xdr:row>
      <xdr:rowOff>130810</xdr:rowOff>
    </xdr:to>
    <xdr:sp macro="" textlink="">
      <xdr:nvSpPr>
        <xdr:cNvPr id="77" name="楕円 76">
          <a:extLst>
            <a:ext uri="{FF2B5EF4-FFF2-40B4-BE49-F238E27FC236}">
              <a16:creationId xmlns:a16="http://schemas.microsoft.com/office/drawing/2014/main" id="{460F5E9F-015D-463E-8B0C-7FBCB114316F}"/>
            </a:ext>
          </a:extLst>
        </xdr:cNvPr>
        <xdr:cNvSpPr/>
      </xdr:nvSpPr>
      <xdr:spPr>
        <a:xfrm>
          <a:off x="2857500" y="705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64770</xdr:rowOff>
    </xdr:from>
    <xdr:to>
      <xdr:col>19</xdr:col>
      <xdr:colOff>177800</xdr:colOff>
      <xdr:row>41</xdr:row>
      <xdr:rowOff>80010</xdr:rowOff>
    </xdr:to>
    <xdr:cxnSp macro="">
      <xdr:nvCxnSpPr>
        <xdr:cNvPr id="78" name="直線コネクタ 77">
          <a:extLst>
            <a:ext uri="{FF2B5EF4-FFF2-40B4-BE49-F238E27FC236}">
              <a16:creationId xmlns:a16="http://schemas.microsoft.com/office/drawing/2014/main" id="{14D8AA91-3CFB-402F-86EE-48CB5E62E5BB}"/>
            </a:ext>
          </a:extLst>
        </xdr:cNvPr>
        <xdr:cNvCxnSpPr/>
      </xdr:nvCxnSpPr>
      <xdr:spPr>
        <a:xfrm flipV="1">
          <a:off x="2908300" y="70942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19685</xdr:rowOff>
    </xdr:from>
    <xdr:to>
      <xdr:col>10</xdr:col>
      <xdr:colOff>165100</xdr:colOff>
      <xdr:row>41</xdr:row>
      <xdr:rowOff>121285</xdr:rowOff>
    </xdr:to>
    <xdr:sp macro="" textlink="">
      <xdr:nvSpPr>
        <xdr:cNvPr id="79" name="楕円 78">
          <a:extLst>
            <a:ext uri="{FF2B5EF4-FFF2-40B4-BE49-F238E27FC236}">
              <a16:creationId xmlns:a16="http://schemas.microsoft.com/office/drawing/2014/main" id="{5284911C-D04F-4FC9-B258-F5F5DFD6C303}"/>
            </a:ext>
          </a:extLst>
        </xdr:cNvPr>
        <xdr:cNvSpPr/>
      </xdr:nvSpPr>
      <xdr:spPr>
        <a:xfrm>
          <a:off x="1968500" y="704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70485</xdr:rowOff>
    </xdr:from>
    <xdr:to>
      <xdr:col>15</xdr:col>
      <xdr:colOff>50800</xdr:colOff>
      <xdr:row>41</xdr:row>
      <xdr:rowOff>80010</xdr:rowOff>
    </xdr:to>
    <xdr:cxnSp macro="">
      <xdr:nvCxnSpPr>
        <xdr:cNvPr id="80" name="直線コネクタ 79">
          <a:extLst>
            <a:ext uri="{FF2B5EF4-FFF2-40B4-BE49-F238E27FC236}">
              <a16:creationId xmlns:a16="http://schemas.microsoft.com/office/drawing/2014/main" id="{C659A38A-4C49-4FF0-82D7-2B12C9D163D8}"/>
            </a:ext>
          </a:extLst>
        </xdr:cNvPr>
        <xdr:cNvCxnSpPr/>
      </xdr:nvCxnSpPr>
      <xdr:spPr>
        <a:xfrm>
          <a:off x="2019300" y="709993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156845</xdr:rowOff>
    </xdr:from>
    <xdr:to>
      <xdr:col>6</xdr:col>
      <xdr:colOff>38100</xdr:colOff>
      <xdr:row>41</xdr:row>
      <xdr:rowOff>86995</xdr:rowOff>
    </xdr:to>
    <xdr:sp macro="" textlink="">
      <xdr:nvSpPr>
        <xdr:cNvPr id="81" name="楕円 80">
          <a:extLst>
            <a:ext uri="{FF2B5EF4-FFF2-40B4-BE49-F238E27FC236}">
              <a16:creationId xmlns:a16="http://schemas.microsoft.com/office/drawing/2014/main" id="{29C9EA2E-C573-4D08-8DA1-875E34E58728}"/>
            </a:ext>
          </a:extLst>
        </xdr:cNvPr>
        <xdr:cNvSpPr/>
      </xdr:nvSpPr>
      <xdr:spPr>
        <a:xfrm>
          <a:off x="1079500" y="701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36195</xdr:rowOff>
    </xdr:from>
    <xdr:to>
      <xdr:col>10</xdr:col>
      <xdr:colOff>114300</xdr:colOff>
      <xdr:row>41</xdr:row>
      <xdr:rowOff>70485</xdr:rowOff>
    </xdr:to>
    <xdr:cxnSp macro="">
      <xdr:nvCxnSpPr>
        <xdr:cNvPr id="82" name="直線コネクタ 81">
          <a:extLst>
            <a:ext uri="{FF2B5EF4-FFF2-40B4-BE49-F238E27FC236}">
              <a16:creationId xmlns:a16="http://schemas.microsoft.com/office/drawing/2014/main" id="{FFA10515-BAC5-4BD2-A153-81B1E0CDFE83}"/>
            </a:ext>
          </a:extLst>
        </xdr:cNvPr>
        <xdr:cNvCxnSpPr/>
      </xdr:nvCxnSpPr>
      <xdr:spPr>
        <a:xfrm>
          <a:off x="1130300" y="70656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154957</xdr:rowOff>
    </xdr:from>
    <xdr:ext cx="405111" cy="259045"/>
    <xdr:sp macro="" textlink="">
      <xdr:nvSpPr>
        <xdr:cNvPr id="83" name="n_1aveValue【道路】&#10;有形固定資産減価償却率">
          <a:extLst>
            <a:ext uri="{FF2B5EF4-FFF2-40B4-BE49-F238E27FC236}">
              <a16:creationId xmlns:a16="http://schemas.microsoft.com/office/drawing/2014/main" id="{0C19DD51-8A8D-457A-8EDF-49FBCE9E1932}"/>
            </a:ext>
          </a:extLst>
        </xdr:cNvPr>
        <xdr:cNvSpPr txBox="1"/>
      </xdr:nvSpPr>
      <xdr:spPr>
        <a:xfrm>
          <a:off x="35820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113047</xdr:rowOff>
    </xdr:from>
    <xdr:ext cx="405111" cy="259045"/>
    <xdr:sp macro="" textlink="">
      <xdr:nvSpPr>
        <xdr:cNvPr id="84" name="n_2aveValue【道路】&#10;有形固定資産減価償却率">
          <a:extLst>
            <a:ext uri="{FF2B5EF4-FFF2-40B4-BE49-F238E27FC236}">
              <a16:creationId xmlns:a16="http://schemas.microsoft.com/office/drawing/2014/main" id="{38322F95-147F-4CE8-A14D-1A0FF9CFF609}"/>
            </a:ext>
          </a:extLst>
        </xdr:cNvPr>
        <xdr:cNvSpPr txBox="1"/>
      </xdr:nvSpPr>
      <xdr:spPr>
        <a:xfrm>
          <a:off x="2705744" y="628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80662</xdr:rowOff>
    </xdr:from>
    <xdr:ext cx="405111" cy="259045"/>
    <xdr:sp macro="" textlink="">
      <xdr:nvSpPr>
        <xdr:cNvPr id="85" name="n_3aveValue【道路】&#10;有形固定資産減価償却率">
          <a:extLst>
            <a:ext uri="{FF2B5EF4-FFF2-40B4-BE49-F238E27FC236}">
              <a16:creationId xmlns:a16="http://schemas.microsoft.com/office/drawing/2014/main" id="{5D2DD415-AB73-48B5-84F0-581CB1EB4F1F}"/>
            </a:ext>
          </a:extLst>
        </xdr:cNvPr>
        <xdr:cNvSpPr txBox="1"/>
      </xdr:nvSpPr>
      <xdr:spPr>
        <a:xfrm>
          <a:off x="18167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55897</xdr:rowOff>
    </xdr:from>
    <xdr:ext cx="405111" cy="259045"/>
    <xdr:sp macro="" textlink="">
      <xdr:nvSpPr>
        <xdr:cNvPr id="86" name="n_4aveValue【道路】&#10;有形固定資産減価償却率">
          <a:extLst>
            <a:ext uri="{FF2B5EF4-FFF2-40B4-BE49-F238E27FC236}">
              <a16:creationId xmlns:a16="http://schemas.microsoft.com/office/drawing/2014/main" id="{A08CD516-7E7E-4658-9C1F-219637B40F2E}"/>
            </a:ext>
          </a:extLst>
        </xdr:cNvPr>
        <xdr:cNvSpPr txBox="1"/>
      </xdr:nvSpPr>
      <xdr:spPr>
        <a:xfrm>
          <a:off x="927744" y="622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106697</xdr:rowOff>
    </xdr:from>
    <xdr:ext cx="405111" cy="259045"/>
    <xdr:sp macro="" textlink="">
      <xdr:nvSpPr>
        <xdr:cNvPr id="87" name="n_1mainValue【道路】&#10;有形固定資産減価償却率">
          <a:extLst>
            <a:ext uri="{FF2B5EF4-FFF2-40B4-BE49-F238E27FC236}">
              <a16:creationId xmlns:a16="http://schemas.microsoft.com/office/drawing/2014/main" id="{364A0859-0A1E-40FF-A538-3BA68BF92F51}"/>
            </a:ext>
          </a:extLst>
        </xdr:cNvPr>
        <xdr:cNvSpPr txBox="1"/>
      </xdr:nvSpPr>
      <xdr:spPr>
        <a:xfrm>
          <a:off x="3582044"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121937</xdr:rowOff>
    </xdr:from>
    <xdr:ext cx="405111" cy="259045"/>
    <xdr:sp macro="" textlink="">
      <xdr:nvSpPr>
        <xdr:cNvPr id="88" name="n_2mainValue【道路】&#10;有形固定資産減価償却率">
          <a:extLst>
            <a:ext uri="{FF2B5EF4-FFF2-40B4-BE49-F238E27FC236}">
              <a16:creationId xmlns:a16="http://schemas.microsoft.com/office/drawing/2014/main" id="{D3C9CC17-03A9-4469-BBB1-BCEB499E9D0C}"/>
            </a:ext>
          </a:extLst>
        </xdr:cNvPr>
        <xdr:cNvSpPr txBox="1"/>
      </xdr:nvSpPr>
      <xdr:spPr>
        <a:xfrm>
          <a:off x="2705744" y="715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112412</xdr:rowOff>
    </xdr:from>
    <xdr:ext cx="405111" cy="259045"/>
    <xdr:sp macro="" textlink="">
      <xdr:nvSpPr>
        <xdr:cNvPr id="89" name="n_3mainValue【道路】&#10;有形固定資産減価償却率">
          <a:extLst>
            <a:ext uri="{FF2B5EF4-FFF2-40B4-BE49-F238E27FC236}">
              <a16:creationId xmlns:a16="http://schemas.microsoft.com/office/drawing/2014/main" id="{3E0291A9-111F-4E06-B857-88AFA37E312E}"/>
            </a:ext>
          </a:extLst>
        </xdr:cNvPr>
        <xdr:cNvSpPr txBox="1"/>
      </xdr:nvSpPr>
      <xdr:spPr>
        <a:xfrm>
          <a:off x="1816744" y="714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78122</xdr:rowOff>
    </xdr:from>
    <xdr:ext cx="405111" cy="259045"/>
    <xdr:sp macro="" textlink="">
      <xdr:nvSpPr>
        <xdr:cNvPr id="90" name="n_4mainValue【道路】&#10;有形固定資産減価償却率">
          <a:extLst>
            <a:ext uri="{FF2B5EF4-FFF2-40B4-BE49-F238E27FC236}">
              <a16:creationId xmlns:a16="http://schemas.microsoft.com/office/drawing/2014/main" id="{E705FF8E-096F-425E-B88D-5EA3FFD60294}"/>
            </a:ext>
          </a:extLst>
        </xdr:cNvPr>
        <xdr:cNvSpPr txBox="1"/>
      </xdr:nvSpPr>
      <xdr:spPr>
        <a:xfrm>
          <a:off x="927744" y="71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5856C1C-32CA-49AA-ABB0-2F3849D8674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22FF9A0D-1967-40BA-A4F5-DF326284DC1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A872A11A-BF48-47D7-9444-9C83CAC37EE4}"/>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1393559C-C35C-4E75-9AC8-7792A63CB44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35627C50-6FB9-498A-8C65-712EA8B295E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B15BEC0E-13AF-48B1-A07E-A32B67E6B2B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A866CCA7-C549-4B5D-95CF-C45F4D30DEC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D75EBFBC-6463-42C5-A7AE-9B32DC3B913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6C637753-BF59-4F3A-86C7-1A994022C7A4}"/>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4D27FAB4-4491-423B-977A-9923DC199DCF}"/>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794C48C9-A98E-4B28-BC82-965FC39B5BE1}"/>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71BF6820-EC50-4FBA-B453-242ED7B5C04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7A8FCA3F-6AA8-4D8A-852A-EE3B50F9F7D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E041CCCB-F29B-4DE3-9AAC-9E055240C28B}"/>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3E8DD207-5EAF-4A4A-B511-7804F9DFD6E6}"/>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32629FF0-773A-4BAD-AB01-F86EC01DF074}"/>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9BBA7CD8-0F8A-42EC-9B84-9882AF50462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54601B8C-9D44-4DDE-B306-3E893356F878}"/>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5C45C3EC-5817-4A65-91E8-AE66C92C228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7DE224D9-CBB8-4372-B0BD-1458164829DD}"/>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772D4335-7C4F-41BB-86E2-3629B4A4CA41}"/>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8C7C5299-20FF-4245-9EEF-6E4BED399976}"/>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21D195C-EA38-418B-BFDC-0D02963F601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71247</xdr:rowOff>
    </xdr:from>
    <xdr:to>
      <xdr:col>54</xdr:col>
      <xdr:colOff>189865</xdr:colOff>
      <xdr:row>42</xdr:row>
      <xdr:rowOff>37757</xdr:rowOff>
    </xdr:to>
    <xdr:cxnSp macro="">
      <xdr:nvCxnSpPr>
        <xdr:cNvPr id="114" name="直線コネクタ 113">
          <a:extLst>
            <a:ext uri="{FF2B5EF4-FFF2-40B4-BE49-F238E27FC236}">
              <a16:creationId xmlns:a16="http://schemas.microsoft.com/office/drawing/2014/main" id="{8369AE0C-D27D-41AF-AA85-7B0D2888A63B}"/>
            </a:ext>
          </a:extLst>
        </xdr:cNvPr>
        <xdr:cNvCxnSpPr/>
      </xdr:nvCxnSpPr>
      <xdr:spPr>
        <a:xfrm flipV="1">
          <a:off x="10476865" y="5900547"/>
          <a:ext cx="0" cy="1338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41584</xdr:rowOff>
    </xdr:from>
    <xdr:ext cx="469744" cy="259045"/>
    <xdr:sp macro="" textlink="">
      <xdr:nvSpPr>
        <xdr:cNvPr id="115" name="【道路】&#10;一人当たり延長最小値テキスト">
          <a:extLst>
            <a:ext uri="{FF2B5EF4-FFF2-40B4-BE49-F238E27FC236}">
              <a16:creationId xmlns:a16="http://schemas.microsoft.com/office/drawing/2014/main" id="{3D558DFB-FC0B-48C8-B731-6F837369FA14}"/>
            </a:ext>
          </a:extLst>
        </xdr:cNvPr>
        <xdr:cNvSpPr txBox="1"/>
      </xdr:nvSpPr>
      <xdr:spPr>
        <a:xfrm>
          <a:off x="10515600" y="724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37757</xdr:rowOff>
    </xdr:from>
    <xdr:to>
      <xdr:col>55</xdr:col>
      <xdr:colOff>88900</xdr:colOff>
      <xdr:row>42</xdr:row>
      <xdr:rowOff>37757</xdr:rowOff>
    </xdr:to>
    <xdr:cxnSp macro="">
      <xdr:nvCxnSpPr>
        <xdr:cNvPr id="116" name="直線コネクタ 115">
          <a:extLst>
            <a:ext uri="{FF2B5EF4-FFF2-40B4-BE49-F238E27FC236}">
              <a16:creationId xmlns:a16="http://schemas.microsoft.com/office/drawing/2014/main" id="{136C0FC0-0042-4CB5-8F92-4303B8E52247}"/>
            </a:ext>
          </a:extLst>
        </xdr:cNvPr>
        <xdr:cNvCxnSpPr/>
      </xdr:nvCxnSpPr>
      <xdr:spPr>
        <a:xfrm>
          <a:off x="10388600" y="7238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17924</xdr:rowOff>
    </xdr:from>
    <xdr:ext cx="534377" cy="259045"/>
    <xdr:sp macro="" textlink="">
      <xdr:nvSpPr>
        <xdr:cNvPr id="117" name="【道路】&#10;一人当たり延長最大値テキスト">
          <a:extLst>
            <a:ext uri="{FF2B5EF4-FFF2-40B4-BE49-F238E27FC236}">
              <a16:creationId xmlns:a16="http://schemas.microsoft.com/office/drawing/2014/main" id="{D7615131-8675-41B3-AA5F-DE3617007E3C}"/>
            </a:ext>
          </a:extLst>
        </xdr:cNvPr>
        <xdr:cNvSpPr txBox="1"/>
      </xdr:nvSpPr>
      <xdr:spPr>
        <a:xfrm>
          <a:off x="10515600" y="5675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71247</xdr:rowOff>
    </xdr:from>
    <xdr:to>
      <xdr:col>55</xdr:col>
      <xdr:colOff>88900</xdr:colOff>
      <xdr:row>34</xdr:row>
      <xdr:rowOff>71247</xdr:rowOff>
    </xdr:to>
    <xdr:cxnSp macro="">
      <xdr:nvCxnSpPr>
        <xdr:cNvPr id="118" name="直線コネクタ 117">
          <a:extLst>
            <a:ext uri="{FF2B5EF4-FFF2-40B4-BE49-F238E27FC236}">
              <a16:creationId xmlns:a16="http://schemas.microsoft.com/office/drawing/2014/main" id="{06A81FD6-736E-4641-AD46-D70AE07668C3}"/>
            </a:ext>
          </a:extLst>
        </xdr:cNvPr>
        <xdr:cNvCxnSpPr/>
      </xdr:nvCxnSpPr>
      <xdr:spPr>
        <a:xfrm>
          <a:off x="10388600" y="5900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28363</xdr:rowOff>
    </xdr:from>
    <xdr:ext cx="469744" cy="259045"/>
    <xdr:sp macro="" textlink="">
      <xdr:nvSpPr>
        <xdr:cNvPr id="119" name="【道路】&#10;一人当たり延長平均値テキスト">
          <a:extLst>
            <a:ext uri="{FF2B5EF4-FFF2-40B4-BE49-F238E27FC236}">
              <a16:creationId xmlns:a16="http://schemas.microsoft.com/office/drawing/2014/main" id="{2638C3DC-42C6-4E8E-A612-CAB493740090}"/>
            </a:ext>
          </a:extLst>
        </xdr:cNvPr>
        <xdr:cNvSpPr txBox="1"/>
      </xdr:nvSpPr>
      <xdr:spPr>
        <a:xfrm>
          <a:off x="10515600" y="6886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49936</xdr:rowOff>
    </xdr:from>
    <xdr:to>
      <xdr:col>55</xdr:col>
      <xdr:colOff>50800</xdr:colOff>
      <xdr:row>40</xdr:row>
      <xdr:rowOff>151536</xdr:rowOff>
    </xdr:to>
    <xdr:sp macro="" textlink="">
      <xdr:nvSpPr>
        <xdr:cNvPr id="120" name="フローチャート: 判断 119">
          <a:extLst>
            <a:ext uri="{FF2B5EF4-FFF2-40B4-BE49-F238E27FC236}">
              <a16:creationId xmlns:a16="http://schemas.microsoft.com/office/drawing/2014/main" id="{7B300340-68A4-4F51-BED3-C6B74F9AB51C}"/>
            </a:ext>
          </a:extLst>
        </xdr:cNvPr>
        <xdr:cNvSpPr/>
      </xdr:nvSpPr>
      <xdr:spPr>
        <a:xfrm>
          <a:off x="104267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50394</xdr:rowOff>
    </xdr:from>
    <xdr:to>
      <xdr:col>50</xdr:col>
      <xdr:colOff>165100</xdr:colOff>
      <xdr:row>40</xdr:row>
      <xdr:rowOff>151994</xdr:rowOff>
    </xdr:to>
    <xdr:sp macro="" textlink="">
      <xdr:nvSpPr>
        <xdr:cNvPr id="121" name="フローチャート: 判断 120">
          <a:extLst>
            <a:ext uri="{FF2B5EF4-FFF2-40B4-BE49-F238E27FC236}">
              <a16:creationId xmlns:a16="http://schemas.microsoft.com/office/drawing/2014/main" id="{5075E645-43A7-4B95-955B-FB804B9A3EC5}"/>
            </a:ext>
          </a:extLst>
        </xdr:cNvPr>
        <xdr:cNvSpPr/>
      </xdr:nvSpPr>
      <xdr:spPr>
        <a:xfrm>
          <a:off x="9588500" y="690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67119</xdr:rowOff>
    </xdr:from>
    <xdr:to>
      <xdr:col>46</xdr:col>
      <xdr:colOff>38100</xdr:colOff>
      <xdr:row>40</xdr:row>
      <xdr:rowOff>168719</xdr:rowOff>
    </xdr:to>
    <xdr:sp macro="" textlink="">
      <xdr:nvSpPr>
        <xdr:cNvPr id="122" name="フローチャート: 判断 121">
          <a:extLst>
            <a:ext uri="{FF2B5EF4-FFF2-40B4-BE49-F238E27FC236}">
              <a16:creationId xmlns:a16="http://schemas.microsoft.com/office/drawing/2014/main" id="{BC27BF26-2471-4D4B-BF80-EB5E3048DD22}"/>
            </a:ext>
          </a:extLst>
        </xdr:cNvPr>
        <xdr:cNvSpPr/>
      </xdr:nvSpPr>
      <xdr:spPr>
        <a:xfrm>
          <a:off x="8699500" y="692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64833</xdr:rowOff>
    </xdr:from>
    <xdr:to>
      <xdr:col>41</xdr:col>
      <xdr:colOff>101600</xdr:colOff>
      <xdr:row>40</xdr:row>
      <xdr:rowOff>166433</xdr:rowOff>
    </xdr:to>
    <xdr:sp macro="" textlink="">
      <xdr:nvSpPr>
        <xdr:cNvPr id="123" name="フローチャート: 判断 122">
          <a:extLst>
            <a:ext uri="{FF2B5EF4-FFF2-40B4-BE49-F238E27FC236}">
              <a16:creationId xmlns:a16="http://schemas.microsoft.com/office/drawing/2014/main" id="{E523CC76-8EFB-40D7-B456-DF3E42A94192}"/>
            </a:ext>
          </a:extLst>
        </xdr:cNvPr>
        <xdr:cNvSpPr/>
      </xdr:nvSpPr>
      <xdr:spPr>
        <a:xfrm>
          <a:off x="7810500" y="692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70282</xdr:rowOff>
    </xdr:from>
    <xdr:to>
      <xdr:col>36</xdr:col>
      <xdr:colOff>165100</xdr:colOff>
      <xdr:row>41</xdr:row>
      <xdr:rowOff>432</xdr:rowOff>
    </xdr:to>
    <xdr:sp macro="" textlink="">
      <xdr:nvSpPr>
        <xdr:cNvPr id="124" name="フローチャート: 判断 123">
          <a:extLst>
            <a:ext uri="{FF2B5EF4-FFF2-40B4-BE49-F238E27FC236}">
              <a16:creationId xmlns:a16="http://schemas.microsoft.com/office/drawing/2014/main" id="{826D9392-FE72-4EEA-9AA9-898DF8421C1B}"/>
            </a:ext>
          </a:extLst>
        </xdr:cNvPr>
        <xdr:cNvSpPr/>
      </xdr:nvSpPr>
      <xdr:spPr>
        <a:xfrm>
          <a:off x="6921500" y="692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837F18D2-B19A-48AA-9C9C-3863D7B1829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6B68BCA-CAD2-4634-8E04-177D5C72AC5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8662292E-B805-4CF0-BCCB-CDE63E0A2ED8}"/>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11B3C625-2843-45B3-B7EF-56FB1D4C030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EB196C63-B2D6-48A7-BB4D-3B2A2AD0216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93332</xdr:rowOff>
    </xdr:from>
    <xdr:to>
      <xdr:col>55</xdr:col>
      <xdr:colOff>50800</xdr:colOff>
      <xdr:row>38</xdr:row>
      <xdr:rowOff>23482</xdr:rowOff>
    </xdr:to>
    <xdr:sp macro="" textlink="">
      <xdr:nvSpPr>
        <xdr:cNvPr id="130" name="楕円 129">
          <a:extLst>
            <a:ext uri="{FF2B5EF4-FFF2-40B4-BE49-F238E27FC236}">
              <a16:creationId xmlns:a16="http://schemas.microsoft.com/office/drawing/2014/main" id="{4D838A52-CD4A-4946-AA67-84648CCC5D34}"/>
            </a:ext>
          </a:extLst>
        </xdr:cNvPr>
        <xdr:cNvSpPr/>
      </xdr:nvSpPr>
      <xdr:spPr>
        <a:xfrm>
          <a:off x="10426700" y="643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116209</xdr:rowOff>
    </xdr:from>
    <xdr:ext cx="534377" cy="259045"/>
    <xdr:sp macro="" textlink="">
      <xdr:nvSpPr>
        <xdr:cNvPr id="131" name="【道路】&#10;一人当たり延長該当値テキスト">
          <a:extLst>
            <a:ext uri="{FF2B5EF4-FFF2-40B4-BE49-F238E27FC236}">
              <a16:creationId xmlns:a16="http://schemas.microsoft.com/office/drawing/2014/main" id="{00997867-25CC-4F50-BFD0-8EC7507BED99}"/>
            </a:ext>
          </a:extLst>
        </xdr:cNvPr>
        <xdr:cNvSpPr txBox="1"/>
      </xdr:nvSpPr>
      <xdr:spPr>
        <a:xfrm>
          <a:off x="10515600" y="628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106477</xdr:rowOff>
    </xdr:from>
    <xdr:to>
      <xdr:col>50</xdr:col>
      <xdr:colOff>165100</xdr:colOff>
      <xdr:row>38</xdr:row>
      <xdr:rowOff>36627</xdr:rowOff>
    </xdr:to>
    <xdr:sp macro="" textlink="">
      <xdr:nvSpPr>
        <xdr:cNvPr id="132" name="楕円 131">
          <a:extLst>
            <a:ext uri="{FF2B5EF4-FFF2-40B4-BE49-F238E27FC236}">
              <a16:creationId xmlns:a16="http://schemas.microsoft.com/office/drawing/2014/main" id="{E380B42C-184C-4E41-BC43-B9B4267EAB51}"/>
            </a:ext>
          </a:extLst>
        </xdr:cNvPr>
        <xdr:cNvSpPr/>
      </xdr:nvSpPr>
      <xdr:spPr>
        <a:xfrm>
          <a:off x="9588500" y="645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144132</xdr:rowOff>
    </xdr:from>
    <xdr:to>
      <xdr:col>55</xdr:col>
      <xdr:colOff>0</xdr:colOff>
      <xdr:row>37</xdr:row>
      <xdr:rowOff>157277</xdr:rowOff>
    </xdr:to>
    <xdr:cxnSp macro="">
      <xdr:nvCxnSpPr>
        <xdr:cNvPr id="133" name="直線コネクタ 132">
          <a:extLst>
            <a:ext uri="{FF2B5EF4-FFF2-40B4-BE49-F238E27FC236}">
              <a16:creationId xmlns:a16="http://schemas.microsoft.com/office/drawing/2014/main" id="{1303CB9A-AACE-41C8-820F-2169C5049353}"/>
            </a:ext>
          </a:extLst>
        </xdr:cNvPr>
        <xdr:cNvCxnSpPr/>
      </xdr:nvCxnSpPr>
      <xdr:spPr>
        <a:xfrm flipV="1">
          <a:off x="9639300" y="6487782"/>
          <a:ext cx="838200" cy="13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126822</xdr:rowOff>
    </xdr:from>
    <xdr:to>
      <xdr:col>46</xdr:col>
      <xdr:colOff>38100</xdr:colOff>
      <xdr:row>38</xdr:row>
      <xdr:rowOff>56972</xdr:rowOff>
    </xdr:to>
    <xdr:sp macro="" textlink="">
      <xdr:nvSpPr>
        <xdr:cNvPr id="134" name="楕円 133">
          <a:extLst>
            <a:ext uri="{FF2B5EF4-FFF2-40B4-BE49-F238E27FC236}">
              <a16:creationId xmlns:a16="http://schemas.microsoft.com/office/drawing/2014/main" id="{33F1A94A-89A3-4FA6-9CF5-26354F14D95A}"/>
            </a:ext>
          </a:extLst>
        </xdr:cNvPr>
        <xdr:cNvSpPr/>
      </xdr:nvSpPr>
      <xdr:spPr>
        <a:xfrm>
          <a:off x="8699500" y="647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157277</xdr:rowOff>
    </xdr:from>
    <xdr:to>
      <xdr:col>50</xdr:col>
      <xdr:colOff>114300</xdr:colOff>
      <xdr:row>38</xdr:row>
      <xdr:rowOff>6172</xdr:rowOff>
    </xdr:to>
    <xdr:cxnSp macro="">
      <xdr:nvCxnSpPr>
        <xdr:cNvPr id="135" name="直線コネクタ 134">
          <a:extLst>
            <a:ext uri="{FF2B5EF4-FFF2-40B4-BE49-F238E27FC236}">
              <a16:creationId xmlns:a16="http://schemas.microsoft.com/office/drawing/2014/main" id="{2561805B-6EC3-4765-B61B-BA67217C2C57}"/>
            </a:ext>
          </a:extLst>
        </xdr:cNvPr>
        <xdr:cNvCxnSpPr/>
      </xdr:nvCxnSpPr>
      <xdr:spPr>
        <a:xfrm flipV="1">
          <a:off x="8750300" y="6500927"/>
          <a:ext cx="889000" cy="20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137871</xdr:rowOff>
    </xdr:from>
    <xdr:to>
      <xdr:col>41</xdr:col>
      <xdr:colOff>101600</xdr:colOff>
      <xdr:row>38</xdr:row>
      <xdr:rowOff>68021</xdr:rowOff>
    </xdr:to>
    <xdr:sp macro="" textlink="">
      <xdr:nvSpPr>
        <xdr:cNvPr id="136" name="楕円 135">
          <a:extLst>
            <a:ext uri="{FF2B5EF4-FFF2-40B4-BE49-F238E27FC236}">
              <a16:creationId xmlns:a16="http://schemas.microsoft.com/office/drawing/2014/main" id="{FF0082EE-C69A-42FA-9180-A7B95748D103}"/>
            </a:ext>
          </a:extLst>
        </xdr:cNvPr>
        <xdr:cNvSpPr/>
      </xdr:nvSpPr>
      <xdr:spPr>
        <a:xfrm>
          <a:off x="7810500" y="648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6172</xdr:rowOff>
    </xdr:from>
    <xdr:to>
      <xdr:col>45</xdr:col>
      <xdr:colOff>177800</xdr:colOff>
      <xdr:row>38</xdr:row>
      <xdr:rowOff>17221</xdr:rowOff>
    </xdr:to>
    <xdr:cxnSp macro="">
      <xdr:nvCxnSpPr>
        <xdr:cNvPr id="137" name="直線コネクタ 136">
          <a:extLst>
            <a:ext uri="{FF2B5EF4-FFF2-40B4-BE49-F238E27FC236}">
              <a16:creationId xmlns:a16="http://schemas.microsoft.com/office/drawing/2014/main" id="{A4EF87B9-15C7-476C-9868-E06B710DF551}"/>
            </a:ext>
          </a:extLst>
        </xdr:cNvPr>
        <xdr:cNvCxnSpPr/>
      </xdr:nvCxnSpPr>
      <xdr:spPr>
        <a:xfrm flipV="1">
          <a:off x="7861300" y="6521272"/>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96990</xdr:rowOff>
    </xdr:from>
    <xdr:to>
      <xdr:col>36</xdr:col>
      <xdr:colOff>165100</xdr:colOff>
      <xdr:row>38</xdr:row>
      <xdr:rowOff>27139</xdr:rowOff>
    </xdr:to>
    <xdr:sp macro="" textlink="">
      <xdr:nvSpPr>
        <xdr:cNvPr id="138" name="楕円 137">
          <a:extLst>
            <a:ext uri="{FF2B5EF4-FFF2-40B4-BE49-F238E27FC236}">
              <a16:creationId xmlns:a16="http://schemas.microsoft.com/office/drawing/2014/main" id="{A2F9AA0F-2757-4395-8E98-009B1CFFD681}"/>
            </a:ext>
          </a:extLst>
        </xdr:cNvPr>
        <xdr:cNvSpPr/>
      </xdr:nvSpPr>
      <xdr:spPr>
        <a:xfrm>
          <a:off x="6921500" y="64406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147790</xdr:rowOff>
    </xdr:from>
    <xdr:to>
      <xdr:col>41</xdr:col>
      <xdr:colOff>50800</xdr:colOff>
      <xdr:row>38</xdr:row>
      <xdr:rowOff>17221</xdr:rowOff>
    </xdr:to>
    <xdr:cxnSp macro="">
      <xdr:nvCxnSpPr>
        <xdr:cNvPr id="139" name="直線コネクタ 138">
          <a:extLst>
            <a:ext uri="{FF2B5EF4-FFF2-40B4-BE49-F238E27FC236}">
              <a16:creationId xmlns:a16="http://schemas.microsoft.com/office/drawing/2014/main" id="{AB5D7144-86D8-45A1-A4D9-F5A06D4FD7DF}"/>
            </a:ext>
          </a:extLst>
        </xdr:cNvPr>
        <xdr:cNvCxnSpPr/>
      </xdr:nvCxnSpPr>
      <xdr:spPr>
        <a:xfrm>
          <a:off x="6972300" y="6491440"/>
          <a:ext cx="889000" cy="4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143121</xdr:rowOff>
    </xdr:from>
    <xdr:ext cx="469744" cy="259045"/>
    <xdr:sp macro="" textlink="">
      <xdr:nvSpPr>
        <xdr:cNvPr id="140" name="n_1aveValue【道路】&#10;一人当たり延長">
          <a:extLst>
            <a:ext uri="{FF2B5EF4-FFF2-40B4-BE49-F238E27FC236}">
              <a16:creationId xmlns:a16="http://schemas.microsoft.com/office/drawing/2014/main" id="{175D6478-0FA5-4087-9A95-C9A4F99D1D8C}"/>
            </a:ext>
          </a:extLst>
        </xdr:cNvPr>
        <xdr:cNvSpPr txBox="1"/>
      </xdr:nvSpPr>
      <xdr:spPr>
        <a:xfrm>
          <a:off x="9391727" y="7001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159846</xdr:rowOff>
    </xdr:from>
    <xdr:ext cx="469744" cy="259045"/>
    <xdr:sp macro="" textlink="">
      <xdr:nvSpPr>
        <xdr:cNvPr id="141" name="n_2aveValue【道路】&#10;一人当たり延長">
          <a:extLst>
            <a:ext uri="{FF2B5EF4-FFF2-40B4-BE49-F238E27FC236}">
              <a16:creationId xmlns:a16="http://schemas.microsoft.com/office/drawing/2014/main" id="{49F16926-174B-49C3-8A0A-C6754A1574A0}"/>
            </a:ext>
          </a:extLst>
        </xdr:cNvPr>
        <xdr:cNvSpPr txBox="1"/>
      </xdr:nvSpPr>
      <xdr:spPr>
        <a:xfrm>
          <a:off x="8515427" y="701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157560</xdr:rowOff>
    </xdr:from>
    <xdr:ext cx="469744" cy="259045"/>
    <xdr:sp macro="" textlink="">
      <xdr:nvSpPr>
        <xdr:cNvPr id="142" name="n_3aveValue【道路】&#10;一人当たり延長">
          <a:extLst>
            <a:ext uri="{FF2B5EF4-FFF2-40B4-BE49-F238E27FC236}">
              <a16:creationId xmlns:a16="http://schemas.microsoft.com/office/drawing/2014/main" id="{4D6E3289-827E-4868-9C48-82D4ABB18B29}"/>
            </a:ext>
          </a:extLst>
        </xdr:cNvPr>
        <xdr:cNvSpPr txBox="1"/>
      </xdr:nvSpPr>
      <xdr:spPr>
        <a:xfrm>
          <a:off x="7626427" y="7015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163009</xdr:rowOff>
    </xdr:from>
    <xdr:ext cx="469744" cy="259045"/>
    <xdr:sp macro="" textlink="">
      <xdr:nvSpPr>
        <xdr:cNvPr id="143" name="n_4aveValue【道路】&#10;一人当たり延長">
          <a:extLst>
            <a:ext uri="{FF2B5EF4-FFF2-40B4-BE49-F238E27FC236}">
              <a16:creationId xmlns:a16="http://schemas.microsoft.com/office/drawing/2014/main" id="{42585EA9-7A30-48F8-9C18-D2C2839116BD}"/>
            </a:ext>
          </a:extLst>
        </xdr:cNvPr>
        <xdr:cNvSpPr txBox="1"/>
      </xdr:nvSpPr>
      <xdr:spPr>
        <a:xfrm>
          <a:off x="6737427" y="7021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53154</xdr:rowOff>
    </xdr:from>
    <xdr:ext cx="534377" cy="259045"/>
    <xdr:sp macro="" textlink="">
      <xdr:nvSpPr>
        <xdr:cNvPr id="144" name="n_1mainValue【道路】&#10;一人当たり延長">
          <a:extLst>
            <a:ext uri="{FF2B5EF4-FFF2-40B4-BE49-F238E27FC236}">
              <a16:creationId xmlns:a16="http://schemas.microsoft.com/office/drawing/2014/main" id="{B901A77F-B033-4628-B810-C8AF908DD3B9}"/>
            </a:ext>
          </a:extLst>
        </xdr:cNvPr>
        <xdr:cNvSpPr txBox="1"/>
      </xdr:nvSpPr>
      <xdr:spPr>
        <a:xfrm>
          <a:off x="9359411" y="622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73499</xdr:rowOff>
    </xdr:from>
    <xdr:ext cx="534377" cy="259045"/>
    <xdr:sp macro="" textlink="">
      <xdr:nvSpPr>
        <xdr:cNvPr id="145" name="n_2mainValue【道路】&#10;一人当たり延長">
          <a:extLst>
            <a:ext uri="{FF2B5EF4-FFF2-40B4-BE49-F238E27FC236}">
              <a16:creationId xmlns:a16="http://schemas.microsoft.com/office/drawing/2014/main" id="{978835D0-6481-4C45-88E9-3498C05F2731}"/>
            </a:ext>
          </a:extLst>
        </xdr:cNvPr>
        <xdr:cNvSpPr txBox="1"/>
      </xdr:nvSpPr>
      <xdr:spPr>
        <a:xfrm>
          <a:off x="8483111" y="624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84548</xdr:rowOff>
    </xdr:from>
    <xdr:ext cx="534377" cy="259045"/>
    <xdr:sp macro="" textlink="">
      <xdr:nvSpPr>
        <xdr:cNvPr id="146" name="n_3mainValue【道路】&#10;一人当たり延長">
          <a:extLst>
            <a:ext uri="{FF2B5EF4-FFF2-40B4-BE49-F238E27FC236}">
              <a16:creationId xmlns:a16="http://schemas.microsoft.com/office/drawing/2014/main" id="{86358687-DF60-4FC0-B478-32530F3BAE6A}"/>
            </a:ext>
          </a:extLst>
        </xdr:cNvPr>
        <xdr:cNvSpPr txBox="1"/>
      </xdr:nvSpPr>
      <xdr:spPr>
        <a:xfrm>
          <a:off x="7594111" y="625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43667</xdr:rowOff>
    </xdr:from>
    <xdr:ext cx="534377" cy="259045"/>
    <xdr:sp macro="" textlink="">
      <xdr:nvSpPr>
        <xdr:cNvPr id="147" name="n_4mainValue【道路】&#10;一人当たり延長">
          <a:extLst>
            <a:ext uri="{FF2B5EF4-FFF2-40B4-BE49-F238E27FC236}">
              <a16:creationId xmlns:a16="http://schemas.microsoft.com/office/drawing/2014/main" id="{7153BBF5-37B0-4097-9E57-94AB34E1559D}"/>
            </a:ext>
          </a:extLst>
        </xdr:cNvPr>
        <xdr:cNvSpPr txBox="1"/>
      </xdr:nvSpPr>
      <xdr:spPr>
        <a:xfrm>
          <a:off x="6705111" y="621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AF1C00F0-1EC7-436C-8B41-9EF9EA067B1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C7759FBA-906D-474D-BF55-596BF019F733}"/>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B8DF8E0F-97EE-41E1-96F3-0C7A70061E4D}"/>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C5304E8-7E81-413F-88A1-41CB8CC542F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2CF30D95-8814-45C5-A792-D8BE762A92D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BA8CCCCE-3ABF-4550-8D91-3894E67818A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42F2570A-5665-4583-B952-0829FB0A747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D3B559A1-B45D-495A-83CA-92094BF0B9EB}"/>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6" name="正方形/長方形 155">
          <a:extLst>
            <a:ext uri="{FF2B5EF4-FFF2-40B4-BE49-F238E27FC236}">
              <a16:creationId xmlns:a16="http://schemas.microsoft.com/office/drawing/2014/main" id="{3625032E-1F19-4897-A44D-BE0C2A321A8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7" name="正方形/長方形 156">
          <a:extLst>
            <a:ext uri="{FF2B5EF4-FFF2-40B4-BE49-F238E27FC236}">
              <a16:creationId xmlns:a16="http://schemas.microsoft.com/office/drawing/2014/main" id="{C1288F95-1927-4567-8809-BEB06E6714D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8" name="正方形/長方形 157">
          <a:extLst>
            <a:ext uri="{FF2B5EF4-FFF2-40B4-BE49-F238E27FC236}">
              <a16:creationId xmlns:a16="http://schemas.microsoft.com/office/drawing/2014/main" id="{C42DC700-D383-4A7E-8975-D15BC21990A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9" name="正方形/長方形 158">
          <a:extLst>
            <a:ext uri="{FF2B5EF4-FFF2-40B4-BE49-F238E27FC236}">
              <a16:creationId xmlns:a16="http://schemas.microsoft.com/office/drawing/2014/main" id="{5186AC33-C86C-4000-B590-33609706702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0" name="正方形/長方形 159">
          <a:extLst>
            <a:ext uri="{FF2B5EF4-FFF2-40B4-BE49-F238E27FC236}">
              <a16:creationId xmlns:a16="http://schemas.microsoft.com/office/drawing/2014/main" id="{7C15775F-3B99-4154-A893-56BFD9AC197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1" name="正方形/長方形 160">
          <a:extLst>
            <a:ext uri="{FF2B5EF4-FFF2-40B4-BE49-F238E27FC236}">
              <a16:creationId xmlns:a16="http://schemas.microsoft.com/office/drawing/2014/main" id="{876F3602-33C1-4AE3-869D-54B78AAF7EAE}"/>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2" name="正方形/長方形 161">
          <a:extLst>
            <a:ext uri="{FF2B5EF4-FFF2-40B4-BE49-F238E27FC236}">
              <a16:creationId xmlns:a16="http://schemas.microsoft.com/office/drawing/2014/main" id="{2F6E888E-C177-40E6-BB8D-0E9CC8F0274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a:extLst>
            <a:ext uri="{FF2B5EF4-FFF2-40B4-BE49-F238E27FC236}">
              <a16:creationId xmlns:a16="http://schemas.microsoft.com/office/drawing/2014/main" id="{8679B8D9-4433-4756-BBF7-9FB60567D4CE}"/>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a:extLst>
            <a:ext uri="{FF2B5EF4-FFF2-40B4-BE49-F238E27FC236}">
              <a16:creationId xmlns:a16="http://schemas.microsoft.com/office/drawing/2014/main" id="{6D6363C1-CC5F-4727-83A3-A16AB27B54A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a:extLst>
            <a:ext uri="{FF2B5EF4-FFF2-40B4-BE49-F238E27FC236}">
              <a16:creationId xmlns:a16="http://schemas.microsoft.com/office/drawing/2014/main" id="{32C6E8C4-A6D0-4952-A321-999A07CED86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a:extLst>
            <a:ext uri="{FF2B5EF4-FFF2-40B4-BE49-F238E27FC236}">
              <a16:creationId xmlns:a16="http://schemas.microsoft.com/office/drawing/2014/main" id="{308F2952-0E87-4A48-82B5-A7DE86C83F7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a:extLst>
            <a:ext uri="{FF2B5EF4-FFF2-40B4-BE49-F238E27FC236}">
              <a16:creationId xmlns:a16="http://schemas.microsoft.com/office/drawing/2014/main" id="{81A5C15E-4ACD-4CE2-ABAB-58C33600CB6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a:extLst>
            <a:ext uri="{FF2B5EF4-FFF2-40B4-BE49-F238E27FC236}">
              <a16:creationId xmlns:a16="http://schemas.microsoft.com/office/drawing/2014/main" id="{0908A8DC-74F6-437D-9A13-3D41C6F24EB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a:extLst>
            <a:ext uri="{FF2B5EF4-FFF2-40B4-BE49-F238E27FC236}">
              <a16:creationId xmlns:a16="http://schemas.microsoft.com/office/drawing/2014/main" id="{D12C91F8-CE2B-4BAC-B98E-70D3D1B1F14F}"/>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a:extLst>
            <a:ext uri="{FF2B5EF4-FFF2-40B4-BE49-F238E27FC236}">
              <a16:creationId xmlns:a16="http://schemas.microsoft.com/office/drawing/2014/main" id="{2BEE3B7D-34F6-47F0-AD8A-FCEA12E8BA7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a:extLst>
            <a:ext uri="{FF2B5EF4-FFF2-40B4-BE49-F238E27FC236}">
              <a16:creationId xmlns:a16="http://schemas.microsoft.com/office/drawing/2014/main" id="{2457AA3B-03E5-4D66-808E-84941362C21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a:extLst>
            <a:ext uri="{FF2B5EF4-FFF2-40B4-BE49-F238E27FC236}">
              <a16:creationId xmlns:a16="http://schemas.microsoft.com/office/drawing/2014/main" id="{9D09E846-0D1A-4F1B-8D95-21FAEF6944C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a:extLst>
            <a:ext uri="{FF2B5EF4-FFF2-40B4-BE49-F238E27FC236}">
              <a16:creationId xmlns:a16="http://schemas.microsoft.com/office/drawing/2014/main" id="{A1A363CE-4F3F-4977-BEA6-44A4E5791705}"/>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a:extLst>
            <a:ext uri="{FF2B5EF4-FFF2-40B4-BE49-F238E27FC236}">
              <a16:creationId xmlns:a16="http://schemas.microsoft.com/office/drawing/2014/main" id="{9B7A881B-FC22-4497-95DD-1F4C277677B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5" name="直線コネクタ 174">
          <a:extLst>
            <a:ext uri="{FF2B5EF4-FFF2-40B4-BE49-F238E27FC236}">
              <a16:creationId xmlns:a16="http://schemas.microsoft.com/office/drawing/2014/main" id="{DF1A6B30-B1A6-44C8-82C2-E50969F31A2D}"/>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6" name="テキスト ボックス 175">
          <a:extLst>
            <a:ext uri="{FF2B5EF4-FFF2-40B4-BE49-F238E27FC236}">
              <a16:creationId xmlns:a16="http://schemas.microsoft.com/office/drawing/2014/main" id="{A0B8BC24-C6EE-4221-87FE-4A51042128D8}"/>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7" name="直線コネクタ 176">
          <a:extLst>
            <a:ext uri="{FF2B5EF4-FFF2-40B4-BE49-F238E27FC236}">
              <a16:creationId xmlns:a16="http://schemas.microsoft.com/office/drawing/2014/main" id="{E8CD0A6B-4B59-4037-BDD6-D48F6EE02F8A}"/>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8" name="テキスト ボックス 177">
          <a:extLst>
            <a:ext uri="{FF2B5EF4-FFF2-40B4-BE49-F238E27FC236}">
              <a16:creationId xmlns:a16="http://schemas.microsoft.com/office/drawing/2014/main" id="{079BE6CD-20EB-468C-A559-CFB260DC884A}"/>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9" name="直線コネクタ 178">
          <a:extLst>
            <a:ext uri="{FF2B5EF4-FFF2-40B4-BE49-F238E27FC236}">
              <a16:creationId xmlns:a16="http://schemas.microsoft.com/office/drawing/2014/main" id="{E4626565-BC50-4339-A7F8-508D73F87A06}"/>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0" name="テキスト ボックス 179">
          <a:extLst>
            <a:ext uri="{FF2B5EF4-FFF2-40B4-BE49-F238E27FC236}">
              <a16:creationId xmlns:a16="http://schemas.microsoft.com/office/drawing/2014/main" id="{B035B162-D539-4700-98E2-A648B937A8C9}"/>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1" name="直線コネクタ 180">
          <a:extLst>
            <a:ext uri="{FF2B5EF4-FFF2-40B4-BE49-F238E27FC236}">
              <a16:creationId xmlns:a16="http://schemas.microsoft.com/office/drawing/2014/main" id="{0E131C27-944C-40B3-B015-66E685FF1B65}"/>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2" name="テキスト ボックス 181">
          <a:extLst>
            <a:ext uri="{FF2B5EF4-FFF2-40B4-BE49-F238E27FC236}">
              <a16:creationId xmlns:a16="http://schemas.microsoft.com/office/drawing/2014/main" id="{8AD4339A-C390-4ACC-9527-8BD05F6DB04B}"/>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3" name="直線コネクタ 182">
          <a:extLst>
            <a:ext uri="{FF2B5EF4-FFF2-40B4-BE49-F238E27FC236}">
              <a16:creationId xmlns:a16="http://schemas.microsoft.com/office/drawing/2014/main" id="{A70C50C4-765C-413A-963C-488057CD9FA9}"/>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4" name="テキスト ボックス 183">
          <a:extLst>
            <a:ext uri="{FF2B5EF4-FFF2-40B4-BE49-F238E27FC236}">
              <a16:creationId xmlns:a16="http://schemas.microsoft.com/office/drawing/2014/main" id="{E19EB2C3-C1DC-4019-B2BF-54DB3E3F67EB}"/>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5" name="直線コネクタ 184">
          <a:extLst>
            <a:ext uri="{FF2B5EF4-FFF2-40B4-BE49-F238E27FC236}">
              <a16:creationId xmlns:a16="http://schemas.microsoft.com/office/drawing/2014/main" id="{CDC00AB1-4CB6-4A78-99BA-91B0DF4A40A7}"/>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6" name="テキスト ボックス 185">
          <a:extLst>
            <a:ext uri="{FF2B5EF4-FFF2-40B4-BE49-F238E27FC236}">
              <a16:creationId xmlns:a16="http://schemas.microsoft.com/office/drawing/2014/main" id="{C38B779A-1BB0-4418-9740-96CCD6267537}"/>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7" name="直線コネクタ 186">
          <a:extLst>
            <a:ext uri="{FF2B5EF4-FFF2-40B4-BE49-F238E27FC236}">
              <a16:creationId xmlns:a16="http://schemas.microsoft.com/office/drawing/2014/main" id="{434BEAD8-3649-4B4D-AE4F-C21BA6B6FEC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8" name="【公営住宅】&#10;有形固定資産減価償却率グラフ枠">
          <a:extLst>
            <a:ext uri="{FF2B5EF4-FFF2-40B4-BE49-F238E27FC236}">
              <a16:creationId xmlns:a16="http://schemas.microsoft.com/office/drawing/2014/main" id="{FF28C863-4289-4F5C-97AD-20423C62D37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96882</xdr:rowOff>
    </xdr:from>
    <xdr:to>
      <xdr:col>24</xdr:col>
      <xdr:colOff>62865</xdr:colOff>
      <xdr:row>86</xdr:row>
      <xdr:rowOff>168729</xdr:rowOff>
    </xdr:to>
    <xdr:cxnSp macro="">
      <xdr:nvCxnSpPr>
        <xdr:cNvPr id="189" name="直線コネクタ 188">
          <a:extLst>
            <a:ext uri="{FF2B5EF4-FFF2-40B4-BE49-F238E27FC236}">
              <a16:creationId xmlns:a16="http://schemas.microsoft.com/office/drawing/2014/main" id="{7B7641FB-8F83-4E9A-B7DE-9C710DAB04A1}"/>
            </a:ext>
          </a:extLst>
        </xdr:cNvPr>
        <xdr:cNvCxnSpPr/>
      </xdr:nvCxnSpPr>
      <xdr:spPr>
        <a:xfrm flipV="1">
          <a:off x="4634865" y="1346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0" name="【公営住宅】&#10;有形固定資産減価償却率最小値テキスト">
          <a:extLst>
            <a:ext uri="{FF2B5EF4-FFF2-40B4-BE49-F238E27FC236}">
              <a16:creationId xmlns:a16="http://schemas.microsoft.com/office/drawing/2014/main" id="{F8CBAC16-FDAA-4230-BFA0-6CDB1C8CC4E5}"/>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1" name="直線コネクタ 190">
          <a:extLst>
            <a:ext uri="{FF2B5EF4-FFF2-40B4-BE49-F238E27FC236}">
              <a16:creationId xmlns:a16="http://schemas.microsoft.com/office/drawing/2014/main" id="{94602917-A385-44AD-9A56-85971348A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43559</xdr:rowOff>
    </xdr:from>
    <xdr:ext cx="405111" cy="259045"/>
    <xdr:sp macro="" textlink="">
      <xdr:nvSpPr>
        <xdr:cNvPr id="192" name="【公営住宅】&#10;有形固定資産減価償却率最大値テキスト">
          <a:extLst>
            <a:ext uri="{FF2B5EF4-FFF2-40B4-BE49-F238E27FC236}">
              <a16:creationId xmlns:a16="http://schemas.microsoft.com/office/drawing/2014/main" id="{640385EE-A663-4A24-AF52-33DF55832A15}"/>
            </a:ext>
          </a:extLst>
        </xdr:cNvPr>
        <xdr:cNvSpPr txBox="1"/>
      </xdr:nvSpPr>
      <xdr:spPr>
        <a:xfrm>
          <a:off x="4673600" y="13245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96882</xdr:rowOff>
    </xdr:from>
    <xdr:to>
      <xdr:col>24</xdr:col>
      <xdr:colOff>152400</xdr:colOff>
      <xdr:row>78</xdr:row>
      <xdr:rowOff>96882</xdr:rowOff>
    </xdr:to>
    <xdr:cxnSp macro="">
      <xdr:nvCxnSpPr>
        <xdr:cNvPr id="193" name="直線コネクタ 192">
          <a:extLst>
            <a:ext uri="{FF2B5EF4-FFF2-40B4-BE49-F238E27FC236}">
              <a16:creationId xmlns:a16="http://schemas.microsoft.com/office/drawing/2014/main" id="{014814D0-7627-4D45-91FC-903D28D54E0A}"/>
            </a:ext>
          </a:extLst>
        </xdr:cNvPr>
        <xdr:cNvCxnSpPr/>
      </xdr:nvCxnSpPr>
      <xdr:spPr>
        <a:xfrm>
          <a:off x="4546600" y="1346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82022</xdr:rowOff>
    </xdr:from>
    <xdr:ext cx="405111" cy="259045"/>
    <xdr:sp macro="" textlink="">
      <xdr:nvSpPr>
        <xdr:cNvPr id="194" name="【公営住宅】&#10;有形固定資産減価償却率平均値テキスト">
          <a:extLst>
            <a:ext uri="{FF2B5EF4-FFF2-40B4-BE49-F238E27FC236}">
              <a16:creationId xmlns:a16="http://schemas.microsoft.com/office/drawing/2014/main" id="{84DD69B1-060B-4401-92B6-06E200D691DB}"/>
            </a:ext>
          </a:extLst>
        </xdr:cNvPr>
        <xdr:cNvSpPr txBox="1"/>
      </xdr:nvSpPr>
      <xdr:spPr>
        <a:xfrm>
          <a:off x="4673600" y="14140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59145</xdr:rowOff>
    </xdr:from>
    <xdr:to>
      <xdr:col>24</xdr:col>
      <xdr:colOff>114300</xdr:colOff>
      <xdr:row>83</xdr:row>
      <xdr:rowOff>160745</xdr:rowOff>
    </xdr:to>
    <xdr:sp macro="" textlink="">
      <xdr:nvSpPr>
        <xdr:cNvPr id="195" name="フローチャート: 判断 194">
          <a:extLst>
            <a:ext uri="{FF2B5EF4-FFF2-40B4-BE49-F238E27FC236}">
              <a16:creationId xmlns:a16="http://schemas.microsoft.com/office/drawing/2014/main" id="{4D779B86-48C0-4ED6-8AB5-26D6C7E7E819}"/>
            </a:ext>
          </a:extLst>
        </xdr:cNvPr>
        <xdr:cNvSpPr/>
      </xdr:nvSpPr>
      <xdr:spPr>
        <a:xfrm>
          <a:off x="4584700" y="1428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64044</xdr:rowOff>
    </xdr:from>
    <xdr:to>
      <xdr:col>20</xdr:col>
      <xdr:colOff>38100</xdr:colOff>
      <xdr:row>83</xdr:row>
      <xdr:rowOff>165644</xdr:rowOff>
    </xdr:to>
    <xdr:sp macro="" textlink="">
      <xdr:nvSpPr>
        <xdr:cNvPr id="196" name="フローチャート: 判断 195">
          <a:extLst>
            <a:ext uri="{FF2B5EF4-FFF2-40B4-BE49-F238E27FC236}">
              <a16:creationId xmlns:a16="http://schemas.microsoft.com/office/drawing/2014/main" id="{68203AF6-F82C-46CC-B3DA-E7C99D98A46A}"/>
            </a:ext>
          </a:extLst>
        </xdr:cNvPr>
        <xdr:cNvSpPr/>
      </xdr:nvSpPr>
      <xdr:spPr>
        <a:xfrm>
          <a:off x="3746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26488</xdr:rowOff>
    </xdr:from>
    <xdr:to>
      <xdr:col>15</xdr:col>
      <xdr:colOff>101600</xdr:colOff>
      <xdr:row>83</xdr:row>
      <xdr:rowOff>128088</xdr:rowOff>
    </xdr:to>
    <xdr:sp macro="" textlink="">
      <xdr:nvSpPr>
        <xdr:cNvPr id="197" name="フローチャート: 判断 196">
          <a:extLst>
            <a:ext uri="{FF2B5EF4-FFF2-40B4-BE49-F238E27FC236}">
              <a16:creationId xmlns:a16="http://schemas.microsoft.com/office/drawing/2014/main" id="{D7CC1B0D-DE58-49CB-A3FC-D62BD6F03FCC}"/>
            </a:ext>
          </a:extLst>
        </xdr:cNvPr>
        <xdr:cNvSpPr/>
      </xdr:nvSpPr>
      <xdr:spPr>
        <a:xfrm>
          <a:off x="2857500" y="1425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198" name="フローチャート: 判断 197">
          <a:extLst>
            <a:ext uri="{FF2B5EF4-FFF2-40B4-BE49-F238E27FC236}">
              <a16:creationId xmlns:a16="http://schemas.microsoft.com/office/drawing/2014/main" id="{09FBC824-057D-4E36-A1EC-F2E62F0F3E06}"/>
            </a:ext>
          </a:extLst>
        </xdr:cNvPr>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140788</xdr:rowOff>
    </xdr:from>
    <xdr:to>
      <xdr:col>6</xdr:col>
      <xdr:colOff>38100</xdr:colOff>
      <xdr:row>83</xdr:row>
      <xdr:rowOff>70938</xdr:rowOff>
    </xdr:to>
    <xdr:sp macro="" textlink="">
      <xdr:nvSpPr>
        <xdr:cNvPr id="199" name="フローチャート: 判断 198">
          <a:extLst>
            <a:ext uri="{FF2B5EF4-FFF2-40B4-BE49-F238E27FC236}">
              <a16:creationId xmlns:a16="http://schemas.microsoft.com/office/drawing/2014/main" id="{98411777-8029-4716-AB1E-385AEF529772}"/>
            </a:ext>
          </a:extLst>
        </xdr:cNvPr>
        <xdr:cNvSpPr/>
      </xdr:nvSpPr>
      <xdr:spPr>
        <a:xfrm>
          <a:off x="1079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9F79F80E-545C-40B8-AD9A-8243E3ED6D9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63D61A01-106A-44F6-BA6E-5BB9E41FAB37}"/>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7247956B-DA35-45B0-A788-FB10A3EE9C3C}"/>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A5B24B75-CEDC-4E06-99D7-4A6CAB32979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D2B9F036-2588-4ACC-8828-45BF878E78D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36286</xdr:rowOff>
    </xdr:from>
    <xdr:to>
      <xdr:col>24</xdr:col>
      <xdr:colOff>114300</xdr:colOff>
      <xdr:row>84</xdr:row>
      <xdr:rowOff>137886</xdr:rowOff>
    </xdr:to>
    <xdr:sp macro="" textlink="">
      <xdr:nvSpPr>
        <xdr:cNvPr id="205" name="楕円 204">
          <a:extLst>
            <a:ext uri="{FF2B5EF4-FFF2-40B4-BE49-F238E27FC236}">
              <a16:creationId xmlns:a16="http://schemas.microsoft.com/office/drawing/2014/main" id="{70A22C79-5E8B-418E-B75B-E42FA1DDB2DB}"/>
            </a:ext>
          </a:extLst>
        </xdr:cNvPr>
        <xdr:cNvSpPr/>
      </xdr:nvSpPr>
      <xdr:spPr>
        <a:xfrm>
          <a:off x="45847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14713</xdr:rowOff>
    </xdr:from>
    <xdr:ext cx="405111" cy="259045"/>
    <xdr:sp macro="" textlink="">
      <xdr:nvSpPr>
        <xdr:cNvPr id="206" name="【公営住宅】&#10;有形固定資産減価償却率該当値テキスト">
          <a:extLst>
            <a:ext uri="{FF2B5EF4-FFF2-40B4-BE49-F238E27FC236}">
              <a16:creationId xmlns:a16="http://schemas.microsoft.com/office/drawing/2014/main" id="{25A23822-325C-4CF2-BE18-1FD8837C31C1}"/>
            </a:ext>
          </a:extLst>
        </xdr:cNvPr>
        <xdr:cNvSpPr txBox="1"/>
      </xdr:nvSpPr>
      <xdr:spPr>
        <a:xfrm>
          <a:off x="4673600" y="1441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3629</xdr:rowOff>
    </xdr:from>
    <xdr:to>
      <xdr:col>20</xdr:col>
      <xdr:colOff>38100</xdr:colOff>
      <xdr:row>84</xdr:row>
      <xdr:rowOff>105229</xdr:rowOff>
    </xdr:to>
    <xdr:sp macro="" textlink="">
      <xdr:nvSpPr>
        <xdr:cNvPr id="207" name="楕円 206">
          <a:extLst>
            <a:ext uri="{FF2B5EF4-FFF2-40B4-BE49-F238E27FC236}">
              <a16:creationId xmlns:a16="http://schemas.microsoft.com/office/drawing/2014/main" id="{E9FF3FF6-3755-48CF-9506-DBEEE777029F}"/>
            </a:ext>
          </a:extLst>
        </xdr:cNvPr>
        <xdr:cNvSpPr/>
      </xdr:nvSpPr>
      <xdr:spPr>
        <a:xfrm>
          <a:off x="3746500" y="1440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54429</xdr:rowOff>
    </xdr:from>
    <xdr:to>
      <xdr:col>24</xdr:col>
      <xdr:colOff>63500</xdr:colOff>
      <xdr:row>84</xdr:row>
      <xdr:rowOff>87086</xdr:rowOff>
    </xdr:to>
    <xdr:cxnSp macro="">
      <xdr:nvCxnSpPr>
        <xdr:cNvPr id="208" name="直線コネクタ 207">
          <a:extLst>
            <a:ext uri="{FF2B5EF4-FFF2-40B4-BE49-F238E27FC236}">
              <a16:creationId xmlns:a16="http://schemas.microsoft.com/office/drawing/2014/main" id="{E9C2D09E-D90D-46C5-AA3C-2C0787925D17}"/>
            </a:ext>
          </a:extLst>
        </xdr:cNvPr>
        <xdr:cNvCxnSpPr/>
      </xdr:nvCxnSpPr>
      <xdr:spPr>
        <a:xfrm>
          <a:off x="3797300" y="144562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147320</xdr:rowOff>
    </xdr:from>
    <xdr:to>
      <xdr:col>15</xdr:col>
      <xdr:colOff>101600</xdr:colOff>
      <xdr:row>84</xdr:row>
      <xdr:rowOff>77470</xdr:rowOff>
    </xdr:to>
    <xdr:sp macro="" textlink="">
      <xdr:nvSpPr>
        <xdr:cNvPr id="209" name="楕円 208">
          <a:extLst>
            <a:ext uri="{FF2B5EF4-FFF2-40B4-BE49-F238E27FC236}">
              <a16:creationId xmlns:a16="http://schemas.microsoft.com/office/drawing/2014/main" id="{18D2B20F-BFE6-432D-B09A-5D2174A2FA68}"/>
            </a:ext>
          </a:extLst>
        </xdr:cNvPr>
        <xdr:cNvSpPr/>
      </xdr:nvSpPr>
      <xdr:spPr>
        <a:xfrm>
          <a:off x="2857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26670</xdr:rowOff>
    </xdr:from>
    <xdr:to>
      <xdr:col>19</xdr:col>
      <xdr:colOff>177800</xdr:colOff>
      <xdr:row>84</xdr:row>
      <xdr:rowOff>54429</xdr:rowOff>
    </xdr:to>
    <xdr:cxnSp macro="">
      <xdr:nvCxnSpPr>
        <xdr:cNvPr id="210" name="直線コネクタ 209">
          <a:extLst>
            <a:ext uri="{FF2B5EF4-FFF2-40B4-BE49-F238E27FC236}">
              <a16:creationId xmlns:a16="http://schemas.microsoft.com/office/drawing/2014/main" id="{4F17DBF9-19AF-4C0F-90F4-E00921EB57B7}"/>
            </a:ext>
          </a:extLst>
        </xdr:cNvPr>
        <xdr:cNvCxnSpPr/>
      </xdr:nvCxnSpPr>
      <xdr:spPr>
        <a:xfrm>
          <a:off x="2908300" y="1442847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119562</xdr:rowOff>
    </xdr:from>
    <xdr:to>
      <xdr:col>10</xdr:col>
      <xdr:colOff>165100</xdr:colOff>
      <xdr:row>84</xdr:row>
      <xdr:rowOff>49712</xdr:rowOff>
    </xdr:to>
    <xdr:sp macro="" textlink="">
      <xdr:nvSpPr>
        <xdr:cNvPr id="211" name="楕円 210">
          <a:extLst>
            <a:ext uri="{FF2B5EF4-FFF2-40B4-BE49-F238E27FC236}">
              <a16:creationId xmlns:a16="http://schemas.microsoft.com/office/drawing/2014/main" id="{C13CAA83-A79D-4031-8A86-0B716D3CBD93}"/>
            </a:ext>
          </a:extLst>
        </xdr:cNvPr>
        <xdr:cNvSpPr/>
      </xdr:nvSpPr>
      <xdr:spPr>
        <a:xfrm>
          <a:off x="1968500" y="1434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170362</xdr:rowOff>
    </xdr:from>
    <xdr:to>
      <xdr:col>15</xdr:col>
      <xdr:colOff>50800</xdr:colOff>
      <xdr:row>84</xdr:row>
      <xdr:rowOff>26670</xdr:rowOff>
    </xdr:to>
    <xdr:cxnSp macro="">
      <xdr:nvCxnSpPr>
        <xdr:cNvPr id="212" name="直線コネクタ 211">
          <a:extLst>
            <a:ext uri="{FF2B5EF4-FFF2-40B4-BE49-F238E27FC236}">
              <a16:creationId xmlns:a16="http://schemas.microsoft.com/office/drawing/2014/main" id="{C3D45A46-D2D7-40D6-B31E-7049D4AF17E2}"/>
            </a:ext>
          </a:extLst>
        </xdr:cNvPr>
        <xdr:cNvCxnSpPr/>
      </xdr:nvCxnSpPr>
      <xdr:spPr>
        <a:xfrm>
          <a:off x="2019300" y="1440071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8527</xdr:rowOff>
    </xdr:from>
    <xdr:to>
      <xdr:col>6</xdr:col>
      <xdr:colOff>38100</xdr:colOff>
      <xdr:row>83</xdr:row>
      <xdr:rowOff>110127</xdr:rowOff>
    </xdr:to>
    <xdr:sp macro="" textlink="">
      <xdr:nvSpPr>
        <xdr:cNvPr id="213" name="楕円 212">
          <a:extLst>
            <a:ext uri="{FF2B5EF4-FFF2-40B4-BE49-F238E27FC236}">
              <a16:creationId xmlns:a16="http://schemas.microsoft.com/office/drawing/2014/main" id="{47A00418-F5D2-4EB2-98A7-496547F5E847}"/>
            </a:ext>
          </a:extLst>
        </xdr:cNvPr>
        <xdr:cNvSpPr/>
      </xdr:nvSpPr>
      <xdr:spPr>
        <a:xfrm>
          <a:off x="1079500" y="1423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59327</xdr:rowOff>
    </xdr:from>
    <xdr:to>
      <xdr:col>10</xdr:col>
      <xdr:colOff>114300</xdr:colOff>
      <xdr:row>83</xdr:row>
      <xdr:rowOff>170362</xdr:rowOff>
    </xdr:to>
    <xdr:cxnSp macro="">
      <xdr:nvCxnSpPr>
        <xdr:cNvPr id="214" name="直線コネクタ 213">
          <a:extLst>
            <a:ext uri="{FF2B5EF4-FFF2-40B4-BE49-F238E27FC236}">
              <a16:creationId xmlns:a16="http://schemas.microsoft.com/office/drawing/2014/main" id="{1C455ED3-8175-41EA-9B39-35B6A7350706}"/>
            </a:ext>
          </a:extLst>
        </xdr:cNvPr>
        <xdr:cNvCxnSpPr/>
      </xdr:nvCxnSpPr>
      <xdr:spPr>
        <a:xfrm>
          <a:off x="1130300" y="14289677"/>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10721</xdr:rowOff>
    </xdr:from>
    <xdr:ext cx="405111" cy="259045"/>
    <xdr:sp macro="" textlink="">
      <xdr:nvSpPr>
        <xdr:cNvPr id="215" name="n_1aveValue【公営住宅】&#10;有形固定資産減価償却率">
          <a:extLst>
            <a:ext uri="{FF2B5EF4-FFF2-40B4-BE49-F238E27FC236}">
              <a16:creationId xmlns:a16="http://schemas.microsoft.com/office/drawing/2014/main" id="{2213B42B-05A4-4826-998B-7DC22AA7D766}"/>
            </a:ext>
          </a:extLst>
        </xdr:cNvPr>
        <xdr:cNvSpPr txBox="1"/>
      </xdr:nvSpPr>
      <xdr:spPr>
        <a:xfrm>
          <a:off x="3582044" y="1406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144615</xdr:rowOff>
    </xdr:from>
    <xdr:ext cx="405111" cy="259045"/>
    <xdr:sp macro="" textlink="">
      <xdr:nvSpPr>
        <xdr:cNvPr id="216" name="n_2aveValue【公営住宅】&#10;有形固定資産減価償却率">
          <a:extLst>
            <a:ext uri="{FF2B5EF4-FFF2-40B4-BE49-F238E27FC236}">
              <a16:creationId xmlns:a16="http://schemas.microsoft.com/office/drawing/2014/main" id="{C4F59BE2-0A0F-495A-ACFA-753E6B9BFEA5}"/>
            </a:ext>
          </a:extLst>
        </xdr:cNvPr>
        <xdr:cNvSpPr txBox="1"/>
      </xdr:nvSpPr>
      <xdr:spPr>
        <a:xfrm>
          <a:off x="2705744" y="1403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217" name="n_3aveValue【公営住宅】&#10;有形固定資産減価償却率">
          <a:extLst>
            <a:ext uri="{FF2B5EF4-FFF2-40B4-BE49-F238E27FC236}">
              <a16:creationId xmlns:a16="http://schemas.microsoft.com/office/drawing/2014/main" id="{B558A51B-12A2-4DFE-BF62-A58C5196FE02}"/>
            </a:ext>
          </a:extLst>
        </xdr:cNvPr>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87465</xdr:rowOff>
    </xdr:from>
    <xdr:ext cx="405111" cy="259045"/>
    <xdr:sp macro="" textlink="">
      <xdr:nvSpPr>
        <xdr:cNvPr id="218" name="n_4aveValue【公営住宅】&#10;有形固定資産減価償却率">
          <a:extLst>
            <a:ext uri="{FF2B5EF4-FFF2-40B4-BE49-F238E27FC236}">
              <a16:creationId xmlns:a16="http://schemas.microsoft.com/office/drawing/2014/main" id="{3A208EC6-2315-4CBA-88C8-436D8BAE494E}"/>
            </a:ext>
          </a:extLst>
        </xdr:cNvPr>
        <xdr:cNvSpPr txBox="1"/>
      </xdr:nvSpPr>
      <xdr:spPr>
        <a:xfrm>
          <a:off x="927744" y="13974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96356</xdr:rowOff>
    </xdr:from>
    <xdr:ext cx="405111" cy="259045"/>
    <xdr:sp macro="" textlink="">
      <xdr:nvSpPr>
        <xdr:cNvPr id="219" name="n_1mainValue【公営住宅】&#10;有形固定資産減価償却率">
          <a:extLst>
            <a:ext uri="{FF2B5EF4-FFF2-40B4-BE49-F238E27FC236}">
              <a16:creationId xmlns:a16="http://schemas.microsoft.com/office/drawing/2014/main" id="{35B0BB3E-D16E-400E-9808-AC6CEDFEBF91}"/>
            </a:ext>
          </a:extLst>
        </xdr:cNvPr>
        <xdr:cNvSpPr txBox="1"/>
      </xdr:nvSpPr>
      <xdr:spPr>
        <a:xfrm>
          <a:off x="3582044" y="1449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68597</xdr:rowOff>
    </xdr:from>
    <xdr:ext cx="405111" cy="259045"/>
    <xdr:sp macro="" textlink="">
      <xdr:nvSpPr>
        <xdr:cNvPr id="220" name="n_2mainValue【公営住宅】&#10;有形固定資産減価償却率">
          <a:extLst>
            <a:ext uri="{FF2B5EF4-FFF2-40B4-BE49-F238E27FC236}">
              <a16:creationId xmlns:a16="http://schemas.microsoft.com/office/drawing/2014/main" id="{CA89B538-C4A7-45BF-B2CC-4A71339BD98A}"/>
            </a:ext>
          </a:extLst>
        </xdr:cNvPr>
        <xdr:cNvSpPr txBox="1"/>
      </xdr:nvSpPr>
      <xdr:spPr>
        <a:xfrm>
          <a:off x="2705744" y="1447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40839</xdr:rowOff>
    </xdr:from>
    <xdr:ext cx="405111" cy="259045"/>
    <xdr:sp macro="" textlink="">
      <xdr:nvSpPr>
        <xdr:cNvPr id="221" name="n_3mainValue【公営住宅】&#10;有形固定資産減価償却率">
          <a:extLst>
            <a:ext uri="{FF2B5EF4-FFF2-40B4-BE49-F238E27FC236}">
              <a16:creationId xmlns:a16="http://schemas.microsoft.com/office/drawing/2014/main" id="{54C83C1F-9716-4450-8EF1-BC9E4A74327D}"/>
            </a:ext>
          </a:extLst>
        </xdr:cNvPr>
        <xdr:cNvSpPr txBox="1"/>
      </xdr:nvSpPr>
      <xdr:spPr>
        <a:xfrm>
          <a:off x="1816744" y="1444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101254</xdr:rowOff>
    </xdr:from>
    <xdr:ext cx="405111" cy="259045"/>
    <xdr:sp macro="" textlink="">
      <xdr:nvSpPr>
        <xdr:cNvPr id="222" name="n_4mainValue【公営住宅】&#10;有形固定資産減価償却率">
          <a:extLst>
            <a:ext uri="{FF2B5EF4-FFF2-40B4-BE49-F238E27FC236}">
              <a16:creationId xmlns:a16="http://schemas.microsoft.com/office/drawing/2014/main" id="{4F5C53D0-BB94-4403-8285-BA40B6B8071F}"/>
            </a:ext>
          </a:extLst>
        </xdr:cNvPr>
        <xdr:cNvSpPr txBox="1"/>
      </xdr:nvSpPr>
      <xdr:spPr>
        <a:xfrm>
          <a:off x="927744" y="14331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a:extLst>
            <a:ext uri="{FF2B5EF4-FFF2-40B4-BE49-F238E27FC236}">
              <a16:creationId xmlns:a16="http://schemas.microsoft.com/office/drawing/2014/main" id="{7655A076-2F92-44A5-B76D-3985DB41746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a:extLst>
            <a:ext uri="{FF2B5EF4-FFF2-40B4-BE49-F238E27FC236}">
              <a16:creationId xmlns:a16="http://schemas.microsoft.com/office/drawing/2014/main" id="{5526C903-64E1-4B37-AFE9-06AABCB440E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a:extLst>
            <a:ext uri="{FF2B5EF4-FFF2-40B4-BE49-F238E27FC236}">
              <a16:creationId xmlns:a16="http://schemas.microsoft.com/office/drawing/2014/main" id="{B024331B-BEE9-47A0-9374-5DAE7E70ACB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a:extLst>
            <a:ext uri="{FF2B5EF4-FFF2-40B4-BE49-F238E27FC236}">
              <a16:creationId xmlns:a16="http://schemas.microsoft.com/office/drawing/2014/main" id="{F1087AD7-CA3B-4390-850F-4C1EA2446BC2}"/>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a:extLst>
            <a:ext uri="{FF2B5EF4-FFF2-40B4-BE49-F238E27FC236}">
              <a16:creationId xmlns:a16="http://schemas.microsoft.com/office/drawing/2014/main" id="{71D6D7C3-8B8C-4676-BC14-6CE6D38C46E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a:extLst>
            <a:ext uri="{FF2B5EF4-FFF2-40B4-BE49-F238E27FC236}">
              <a16:creationId xmlns:a16="http://schemas.microsoft.com/office/drawing/2014/main" id="{0AA8862E-72FE-4F7A-8658-A61F8B0C644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a:extLst>
            <a:ext uri="{FF2B5EF4-FFF2-40B4-BE49-F238E27FC236}">
              <a16:creationId xmlns:a16="http://schemas.microsoft.com/office/drawing/2014/main" id="{58BE30D9-16D1-467A-8E6D-72C92E3C3B1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a:extLst>
            <a:ext uri="{FF2B5EF4-FFF2-40B4-BE49-F238E27FC236}">
              <a16:creationId xmlns:a16="http://schemas.microsoft.com/office/drawing/2014/main" id="{B88DB735-FEC6-4755-9AF2-EB8022A5A25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a:extLst>
            <a:ext uri="{FF2B5EF4-FFF2-40B4-BE49-F238E27FC236}">
              <a16:creationId xmlns:a16="http://schemas.microsoft.com/office/drawing/2014/main" id="{3AC1AE2B-A4F6-4C9B-9C04-9757C2E50BF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a:extLst>
            <a:ext uri="{FF2B5EF4-FFF2-40B4-BE49-F238E27FC236}">
              <a16:creationId xmlns:a16="http://schemas.microsoft.com/office/drawing/2014/main" id="{24D7E90C-A3BD-4141-8EF9-8E20434696F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3" name="直線コネクタ 232">
          <a:extLst>
            <a:ext uri="{FF2B5EF4-FFF2-40B4-BE49-F238E27FC236}">
              <a16:creationId xmlns:a16="http://schemas.microsoft.com/office/drawing/2014/main" id="{444B0B04-2788-46A9-B4D4-08469AA3F7C9}"/>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4" name="テキスト ボックス 233">
          <a:extLst>
            <a:ext uri="{FF2B5EF4-FFF2-40B4-BE49-F238E27FC236}">
              <a16:creationId xmlns:a16="http://schemas.microsoft.com/office/drawing/2014/main" id="{B7108F63-6141-4430-8BD3-88887B365491}"/>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5" name="直線コネクタ 234">
          <a:extLst>
            <a:ext uri="{FF2B5EF4-FFF2-40B4-BE49-F238E27FC236}">
              <a16:creationId xmlns:a16="http://schemas.microsoft.com/office/drawing/2014/main" id="{541BDE81-8FF4-4A39-898C-C00E0D2466B8}"/>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6" name="テキスト ボックス 235">
          <a:extLst>
            <a:ext uri="{FF2B5EF4-FFF2-40B4-BE49-F238E27FC236}">
              <a16:creationId xmlns:a16="http://schemas.microsoft.com/office/drawing/2014/main" id="{8A1535D8-FFB7-4DAD-8179-2E42D7790DE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7" name="直線コネクタ 236">
          <a:extLst>
            <a:ext uri="{FF2B5EF4-FFF2-40B4-BE49-F238E27FC236}">
              <a16:creationId xmlns:a16="http://schemas.microsoft.com/office/drawing/2014/main" id="{BB8E96B6-CACC-4300-91EC-5E373228A2BD}"/>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8" name="テキスト ボックス 237">
          <a:extLst>
            <a:ext uri="{FF2B5EF4-FFF2-40B4-BE49-F238E27FC236}">
              <a16:creationId xmlns:a16="http://schemas.microsoft.com/office/drawing/2014/main" id="{C2FAFE2B-9030-49FE-827E-2CDE49D636D1}"/>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9" name="直線コネクタ 238">
          <a:extLst>
            <a:ext uri="{FF2B5EF4-FFF2-40B4-BE49-F238E27FC236}">
              <a16:creationId xmlns:a16="http://schemas.microsoft.com/office/drawing/2014/main" id="{01346117-CFF8-4B98-BACA-F52ADFF669B6}"/>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0" name="テキスト ボックス 239">
          <a:extLst>
            <a:ext uri="{FF2B5EF4-FFF2-40B4-BE49-F238E27FC236}">
              <a16:creationId xmlns:a16="http://schemas.microsoft.com/office/drawing/2014/main" id="{059B8558-4CE4-4910-B5DB-105042F2687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1" name="直線コネクタ 240">
          <a:extLst>
            <a:ext uri="{FF2B5EF4-FFF2-40B4-BE49-F238E27FC236}">
              <a16:creationId xmlns:a16="http://schemas.microsoft.com/office/drawing/2014/main" id="{B40624BC-6A3F-4EC8-9070-4A4DAC51E102}"/>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2" name="テキスト ボックス 241">
          <a:extLst>
            <a:ext uri="{FF2B5EF4-FFF2-40B4-BE49-F238E27FC236}">
              <a16:creationId xmlns:a16="http://schemas.microsoft.com/office/drawing/2014/main" id="{A67FC08A-E5C9-4C67-BAB0-D321BD76027D}"/>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3" name="【公営住宅】&#10;一人当たり面積グラフ枠">
          <a:extLst>
            <a:ext uri="{FF2B5EF4-FFF2-40B4-BE49-F238E27FC236}">
              <a16:creationId xmlns:a16="http://schemas.microsoft.com/office/drawing/2014/main" id="{E4BB44EF-231D-4E51-89EC-A62548A7EB04}"/>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81077</xdr:rowOff>
    </xdr:from>
    <xdr:to>
      <xdr:col>54</xdr:col>
      <xdr:colOff>189865</xdr:colOff>
      <xdr:row>86</xdr:row>
      <xdr:rowOff>37185</xdr:rowOff>
    </xdr:to>
    <xdr:cxnSp macro="">
      <xdr:nvCxnSpPr>
        <xdr:cNvPr id="244" name="直線コネクタ 243">
          <a:extLst>
            <a:ext uri="{FF2B5EF4-FFF2-40B4-BE49-F238E27FC236}">
              <a16:creationId xmlns:a16="http://schemas.microsoft.com/office/drawing/2014/main" id="{B8C71BBD-943F-4E3B-B319-6DC69AFE8035}"/>
            </a:ext>
          </a:extLst>
        </xdr:cNvPr>
        <xdr:cNvCxnSpPr/>
      </xdr:nvCxnSpPr>
      <xdr:spPr>
        <a:xfrm flipV="1">
          <a:off x="10476865" y="13282727"/>
          <a:ext cx="0" cy="1499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245" name="【公営住宅】&#10;一人当たり面積最小値テキスト">
          <a:extLst>
            <a:ext uri="{FF2B5EF4-FFF2-40B4-BE49-F238E27FC236}">
              <a16:creationId xmlns:a16="http://schemas.microsoft.com/office/drawing/2014/main" id="{02B93B9F-20C0-420B-A941-7F47554E1EAD}"/>
            </a:ext>
          </a:extLst>
        </xdr:cNvPr>
        <xdr:cNvSpPr txBox="1"/>
      </xdr:nvSpPr>
      <xdr:spPr>
        <a:xfrm>
          <a:off x="10515600" y="14785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246" name="直線コネクタ 245">
          <a:extLst>
            <a:ext uri="{FF2B5EF4-FFF2-40B4-BE49-F238E27FC236}">
              <a16:creationId xmlns:a16="http://schemas.microsoft.com/office/drawing/2014/main" id="{3878BBC9-9FF5-47D8-9A04-03391FCA2143}"/>
            </a:ext>
          </a:extLst>
        </xdr:cNvPr>
        <xdr:cNvCxnSpPr/>
      </xdr:nvCxnSpPr>
      <xdr:spPr>
        <a:xfrm>
          <a:off x="10388600" y="14781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27754</xdr:rowOff>
    </xdr:from>
    <xdr:ext cx="469744" cy="259045"/>
    <xdr:sp macro="" textlink="">
      <xdr:nvSpPr>
        <xdr:cNvPr id="247" name="【公営住宅】&#10;一人当たり面積最大値テキスト">
          <a:extLst>
            <a:ext uri="{FF2B5EF4-FFF2-40B4-BE49-F238E27FC236}">
              <a16:creationId xmlns:a16="http://schemas.microsoft.com/office/drawing/2014/main" id="{ADFBEBB2-052B-4EFA-A1E2-99C79AA639F4}"/>
            </a:ext>
          </a:extLst>
        </xdr:cNvPr>
        <xdr:cNvSpPr txBox="1"/>
      </xdr:nvSpPr>
      <xdr:spPr>
        <a:xfrm>
          <a:off x="10515600" y="1305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81077</xdr:rowOff>
    </xdr:from>
    <xdr:to>
      <xdr:col>55</xdr:col>
      <xdr:colOff>88900</xdr:colOff>
      <xdr:row>77</xdr:row>
      <xdr:rowOff>81077</xdr:rowOff>
    </xdr:to>
    <xdr:cxnSp macro="">
      <xdr:nvCxnSpPr>
        <xdr:cNvPr id="248" name="直線コネクタ 247">
          <a:extLst>
            <a:ext uri="{FF2B5EF4-FFF2-40B4-BE49-F238E27FC236}">
              <a16:creationId xmlns:a16="http://schemas.microsoft.com/office/drawing/2014/main" id="{35A817A0-389A-402D-9FEA-A6CD97A189D6}"/>
            </a:ext>
          </a:extLst>
        </xdr:cNvPr>
        <xdr:cNvCxnSpPr/>
      </xdr:nvCxnSpPr>
      <xdr:spPr>
        <a:xfrm>
          <a:off x="10388600" y="132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71798</xdr:rowOff>
    </xdr:from>
    <xdr:ext cx="469744" cy="259045"/>
    <xdr:sp macro="" textlink="">
      <xdr:nvSpPr>
        <xdr:cNvPr id="249" name="【公営住宅】&#10;一人当たり面積平均値テキスト">
          <a:extLst>
            <a:ext uri="{FF2B5EF4-FFF2-40B4-BE49-F238E27FC236}">
              <a16:creationId xmlns:a16="http://schemas.microsoft.com/office/drawing/2014/main" id="{833F6EEB-8411-486B-A05F-D6DC0E4261D5}"/>
            </a:ext>
          </a:extLst>
        </xdr:cNvPr>
        <xdr:cNvSpPr txBox="1"/>
      </xdr:nvSpPr>
      <xdr:spPr>
        <a:xfrm>
          <a:off x="10515600" y="144735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93371</xdr:rowOff>
    </xdr:from>
    <xdr:to>
      <xdr:col>55</xdr:col>
      <xdr:colOff>50800</xdr:colOff>
      <xdr:row>85</xdr:row>
      <xdr:rowOff>23521</xdr:rowOff>
    </xdr:to>
    <xdr:sp macro="" textlink="">
      <xdr:nvSpPr>
        <xdr:cNvPr id="250" name="フローチャート: 判断 249">
          <a:extLst>
            <a:ext uri="{FF2B5EF4-FFF2-40B4-BE49-F238E27FC236}">
              <a16:creationId xmlns:a16="http://schemas.microsoft.com/office/drawing/2014/main" id="{25C4C854-2A9E-43C6-A216-44CEF3406BE0}"/>
            </a:ext>
          </a:extLst>
        </xdr:cNvPr>
        <xdr:cNvSpPr/>
      </xdr:nvSpPr>
      <xdr:spPr>
        <a:xfrm>
          <a:off x="10426700" y="1449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94742</xdr:rowOff>
    </xdr:from>
    <xdr:to>
      <xdr:col>50</xdr:col>
      <xdr:colOff>165100</xdr:colOff>
      <xdr:row>85</xdr:row>
      <xdr:rowOff>24892</xdr:rowOff>
    </xdr:to>
    <xdr:sp macro="" textlink="">
      <xdr:nvSpPr>
        <xdr:cNvPr id="251" name="フローチャート: 判断 250">
          <a:extLst>
            <a:ext uri="{FF2B5EF4-FFF2-40B4-BE49-F238E27FC236}">
              <a16:creationId xmlns:a16="http://schemas.microsoft.com/office/drawing/2014/main" id="{545C5C58-FDB3-4943-9092-6202A83D4D30}"/>
            </a:ext>
          </a:extLst>
        </xdr:cNvPr>
        <xdr:cNvSpPr/>
      </xdr:nvSpPr>
      <xdr:spPr>
        <a:xfrm>
          <a:off x="9588500" y="1449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102972</xdr:rowOff>
    </xdr:from>
    <xdr:to>
      <xdr:col>46</xdr:col>
      <xdr:colOff>38100</xdr:colOff>
      <xdr:row>85</xdr:row>
      <xdr:rowOff>33122</xdr:rowOff>
    </xdr:to>
    <xdr:sp macro="" textlink="">
      <xdr:nvSpPr>
        <xdr:cNvPr id="252" name="フローチャート: 判断 251">
          <a:extLst>
            <a:ext uri="{FF2B5EF4-FFF2-40B4-BE49-F238E27FC236}">
              <a16:creationId xmlns:a16="http://schemas.microsoft.com/office/drawing/2014/main" id="{E44A689E-FA5A-414C-9B3E-391669D2D8A2}"/>
            </a:ext>
          </a:extLst>
        </xdr:cNvPr>
        <xdr:cNvSpPr/>
      </xdr:nvSpPr>
      <xdr:spPr>
        <a:xfrm>
          <a:off x="8699500" y="1450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99771</xdr:rowOff>
    </xdr:from>
    <xdr:to>
      <xdr:col>41</xdr:col>
      <xdr:colOff>101600</xdr:colOff>
      <xdr:row>85</xdr:row>
      <xdr:rowOff>29921</xdr:rowOff>
    </xdr:to>
    <xdr:sp macro="" textlink="">
      <xdr:nvSpPr>
        <xdr:cNvPr id="253" name="フローチャート: 判断 252">
          <a:extLst>
            <a:ext uri="{FF2B5EF4-FFF2-40B4-BE49-F238E27FC236}">
              <a16:creationId xmlns:a16="http://schemas.microsoft.com/office/drawing/2014/main" id="{56952E3D-E860-478E-BBF9-86E92825BA74}"/>
            </a:ext>
          </a:extLst>
        </xdr:cNvPr>
        <xdr:cNvSpPr/>
      </xdr:nvSpPr>
      <xdr:spPr>
        <a:xfrm>
          <a:off x="7810500" y="14501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101143</xdr:rowOff>
    </xdr:from>
    <xdr:to>
      <xdr:col>36</xdr:col>
      <xdr:colOff>165100</xdr:colOff>
      <xdr:row>85</xdr:row>
      <xdr:rowOff>31293</xdr:rowOff>
    </xdr:to>
    <xdr:sp macro="" textlink="">
      <xdr:nvSpPr>
        <xdr:cNvPr id="254" name="フローチャート: 判断 253">
          <a:extLst>
            <a:ext uri="{FF2B5EF4-FFF2-40B4-BE49-F238E27FC236}">
              <a16:creationId xmlns:a16="http://schemas.microsoft.com/office/drawing/2014/main" id="{A0E8979E-DA28-43D1-87BC-04042729E050}"/>
            </a:ext>
          </a:extLst>
        </xdr:cNvPr>
        <xdr:cNvSpPr/>
      </xdr:nvSpPr>
      <xdr:spPr>
        <a:xfrm>
          <a:off x="6921500" y="14502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196CD709-796D-4799-A79F-CB783BE77F7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A65F3BD3-4908-4981-B73E-9BDC20A3496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CFD8B1CE-6FFC-444A-A522-33482FD974D3}"/>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C683B39B-8D2A-49A0-A658-BE4FA01F1993}"/>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2C9466E4-7982-4313-9ADB-C474AD92295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82855</xdr:rowOff>
    </xdr:from>
    <xdr:to>
      <xdr:col>55</xdr:col>
      <xdr:colOff>50800</xdr:colOff>
      <xdr:row>83</xdr:row>
      <xdr:rowOff>13005</xdr:rowOff>
    </xdr:to>
    <xdr:sp macro="" textlink="">
      <xdr:nvSpPr>
        <xdr:cNvPr id="260" name="楕円 259">
          <a:extLst>
            <a:ext uri="{FF2B5EF4-FFF2-40B4-BE49-F238E27FC236}">
              <a16:creationId xmlns:a16="http://schemas.microsoft.com/office/drawing/2014/main" id="{C30D418D-8ACB-41FC-9E6A-A9816AB18D10}"/>
            </a:ext>
          </a:extLst>
        </xdr:cNvPr>
        <xdr:cNvSpPr/>
      </xdr:nvSpPr>
      <xdr:spPr>
        <a:xfrm>
          <a:off x="10426700" y="1414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105732</xdr:rowOff>
    </xdr:from>
    <xdr:ext cx="469744" cy="259045"/>
    <xdr:sp macro="" textlink="">
      <xdr:nvSpPr>
        <xdr:cNvPr id="261" name="【公営住宅】&#10;一人当たり面積該当値テキスト">
          <a:extLst>
            <a:ext uri="{FF2B5EF4-FFF2-40B4-BE49-F238E27FC236}">
              <a16:creationId xmlns:a16="http://schemas.microsoft.com/office/drawing/2014/main" id="{037CEDDD-0C44-4130-B6FC-795D12DEFAB9}"/>
            </a:ext>
          </a:extLst>
        </xdr:cNvPr>
        <xdr:cNvSpPr txBox="1"/>
      </xdr:nvSpPr>
      <xdr:spPr>
        <a:xfrm>
          <a:off x="10515600" y="13993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91999</xdr:rowOff>
    </xdr:from>
    <xdr:to>
      <xdr:col>50</xdr:col>
      <xdr:colOff>165100</xdr:colOff>
      <xdr:row>83</xdr:row>
      <xdr:rowOff>22149</xdr:rowOff>
    </xdr:to>
    <xdr:sp macro="" textlink="">
      <xdr:nvSpPr>
        <xdr:cNvPr id="262" name="楕円 261">
          <a:extLst>
            <a:ext uri="{FF2B5EF4-FFF2-40B4-BE49-F238E27FC236}">
              <a16:creationId xmlns:a16="http://schemas.microsoft.com/office/drawing/2014/main" id="{965D4DE9-D088-47DB-8FB6-2C0068C9B2E7}"/>
            </a:ext>
          </a:extLst>
        </xdr:cNvPr>
        <xdr:cNvSpPr/>
      </xdr:nvSpPr>
      <xdr:spPr>
        <a:xfrm>
          <a:off x="9588500" y="1415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133655</xdr:rowOff>
    </xdr:from>
    <xdr:to>
      <xdr:col>55</xdr:col>
      <xdr:colOff>0</xdr:colOff>
      <xdr:row>82</xdr:row>
      <xdr:rowOff>142799</xdr:rowOff>
    </xdr:to>
    <xdr:cxnSp macro="">
      <xdr:nvCxnSpPr>
        <xdr:cNvPr id="263" name="直線コネクタ 262">
          <a:extLst>
            <a:ext uri="{FF2B5EF4-FFF2-40B4-BE49-F238E27FC236}">
              <a16:creationId xmlns:a16="http://schemas.microsoft.com/office/drawing/2014/main" id="{5A75C825-6923-4DE9-B815-11C56AB6F869}"/>
            </a:ext>
          </a:extLst>
        </xdr:cNvPr>
        <xdr:cNvCxnSpPr/>
      </xdr:nvCxnSpPr>
      <xdr:spPr>
        <a:xfrm flipV="1">
          <a:off x="9639300" y="14192555"/>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94284</xdr:rowOff>
    </xdr:from>
    <xdr:to>
      <xdr:col>46</xdr:col>
      <xdr:colOff>38100</xdr:colOff>
      <xdr:row>83</xdr:row>
      <xdr:rowOff>24434</xdr:rowOff>
    </xdr:to>
    <xdr:sp macro="" textlink="">
      <xdr:nvSpPr>
        <xdr:cNvPr id="264" name="楕円 263">
          <a:extLst>
            <a:ext uri="{FF2B5EF4-FFF2-40B4-BE49-F238E27FC236}">
              <a16:creationId xmlns:a16="http://schemas.microsoft.com/office/drawing/2014/main" id="{367EA0D7-84FA-4747-BBED-9784DE005A52}"/>
            </a:ext>
          </a:extLst>
        </xdr:cNvPr>
        <xdr:cNvSpPr/>
      </xdr:nvSpPr>
      <xdr:spPr>
        <a:xfrm>
          <a:off x="8699500" y="1415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142799</xdr:rowOff>
    </xdr:from>
    <xdr:to>
      <xdr:col>50</xdr:col>
      <xdr:colOff>114300</xdr:colOff>
      <xdr:row>82</xdr:row>
      <xdr:rowOff>145084</xdr:rowOff>
    </xdr:to>
    <xdr:cxnSp macro="">
      <xdr:nvCxnSpPr>
        <xdr:cNvPr id="265" name="直線コネクタ 264">
          <a:extLst>
            <a:ext uri="{FF2B5EF4-FFF2-40B4-BE49-F238E27FC236}">
              <a16:creationId xmlns:a16="http://schemas.microsoft.com/office/drawing/2014/main" id="{88A95FA0-B1DE-47BC-B911-544C751DF943}"/>
            </a:ext>
          </a:extLst>
        </xdr:cNvPr>
        <xdr:cNvCxnSpPr/>
      </xdr:nvCxnSpPr>
      <xdr:spPr>
        <a:xfrm flipV="1">
          <a:off x="8750300" y="14201699"/>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86970</xdr:rowOff>
    </xdr:from>
    <xdr:to>
      <xdr:col>41</xdr:col>
      <xdr:colOff>101600</xdr:colOff>
      <xdr:row>83</xdr:row>
      <xdr:rowOff>17120</xdr:rowOff>
    </xdr:to>
    <xdr:sp macro="" textlink="">
      <xdr:nvSpPr>
        <xdr:cNvPr id="266" name="楕円 265">
          <a:extLst>
            <a:ext uri="{FF2B5EF4-FFF2-40B4-BE49-F238E27FC236}">
              <a16:creationId xmlns:a16="http://schemas.microsoft.com/office/drawing/2014/main" id="{46FA1981-CB8A-464F-873D-E6F70F129BE5}"/>
            </a:ext>
          </a:extLst>
        </xdr:cNvPr>
        <xdr:cNvSpPr/>
      </xdr:nvSpPr>
      <xdr:spPr>
        <a:xfrm>
          <a:off x="7810500" y="14145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137770</xdr:rowOff>
    </xdr:from>
    <xdr:to>
      <xdr:col>45</xdr:col>
      <xdr:colOff>177800</xdr:colOff>
      <xdr:row>82</xdr:row>
      <xdr:rowOff>145084</xdr:rowOff>
    </xdr:to>
    <xdr:cxnSp macro="">
      <xdr:nvCxnSpPr>
        <xdr:cNvPr id="267" name="直線コネクタ 266">
          <a:extLst>
            <a:ext uri="{FF2B5EF4-FFF2-40B4-BE49-F238E27FC236}">
              <a16:creationId xmlns:a16="http://schemas.microsoft.com/office/drawing/2014/main" id="{5106EF5B-DF7D-4762-9E12-7C77079B4D4D}"/>
            </a:ext>
          </a:extLst>
        </xdr:cNvPr>
        <xdr:cNvCxnSpPr/>
      </xdr:nvCxnSpPr>
      <xdr:spPr>
        <a:xfrm>
          <a:off x="7861300" y="14196670"/>
          <a:ext cx="8890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11531</xdr:rowOff>
    </xdr:from>
    <xdr:to>
      <xdr:col>36</xdr:col>
      <xdr:colOff>165100</xdr:colOff>
      <xdr:row>83</xdr:row>
      <xdr:rowOff>113131</xdr:rowOff>
    </xdr:to>
    <xdr:sp macro="" textlink="">
      <xdr:nvSpPr>
        <xdr:cNvPr id="268" name="楕円 267">
          <a:extLst>
            <a:ext uri="{FF2B5EF4-FFF2-40B4-BE49-F238E27FC236}">
              <a16:creationId xmlns:a16="http://schemas.microsoft.com/office/drawing/2014/main" id="{54A55629-4A11-4348-BA61-612505DC4CA4}"/>
            </a:ext>
          </a:extLst>
        </xdr:cNvPr>
        <xdr:cNvSpPr/>
      </xdr:nvSpPr>
      <xdr:spPr>
        <a:xfrm>
          <a:off x="6921500" y="1424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137770</xdr:rowOff>
    </xdr:from>
    <xdr:to>
      <xdr:col>41</xdr:col>
      <xdr:colOff>50800</xdr:colOff>
      <xdr:row>83</xdr:row>
      <xdr:rowOff>62331</xdr:rowOff>
    </xdr:to>
    <xdr:cxnSp macro="">
      <xdr:nvCxnSpPr>
        <xdr:cNvPr id="269" name="直線コネクタ 268">
          <a:extLst>
            <a:ext uri="{FF2B5EF4-FFF2-40B4-BE49-F238E27FC236}">
              <a16:creationId xmlns:a16="http://schemas.microsoft.com/office/drawing/2014/main" id="{AA94B8C6-2261-47B2-89D5-A3C4A6F039A9}"/>
            </a:ext>
          </a:extLst>
        </xdr:cNvPr>
        <xdr:cNvCxnSpPr/>
      </xdr:nvCxnSpPr>
      <xdr:spPr>
        <a:xfrm flipV="1">
          <a:off x="6972300" y="14196670"/>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16019</xdr:rowOff>
    </xdr:from>
    <xdr:ext cx="469744" cy="259045"/>
    <xdr:sp macro="" textlink="">
      <xdr:nvSpPr>
        <xdr:cNvPr id="270" name="n_1aveValue【公営住宅】&#10;一人当たり面積">
          <a:extLst>
            <a:ext uri="{FF2B5EF4-FFF2-40B4-BE49-F238E27FC236}">
              <a16:creationId xmlns:a16="http://schemas.microsoft.com/office/drawing/2014/main" id="{B7D8103D-6A10-4991-B15E-ED799E18CEFB}"/>
            </a:ext>
          </a:extLst>
        </xdr:cNvPr>
        <xdr:cNvSpPr txBox="1"/>
      </xdr:nvSpPr>
      <xdr:spPr>
        <a:xfrm>
          <a:off x="9391727" y="14589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24249</xdr:rowOff>
    </xdr:from>
    <xdr:ext cx="469744" cy="259045"/>
    <xdr:sp macro="" textlink="">
      <xdr:nvSpPr>
        <xdr:cNvPr id="271" name="n_2aveValue【公営住宅】&#10;一人当たり面積">
          <a:extLst>
            <a:ext uri="{FF2B5EF4-FFF2-40B4-BE49-F238E27FC236}">
              <a16:creationId xmlns:a16="http://schemas.microsoft.com/office/drawing/2014/main" id="{0E1E836F-4F79-4976-A8A0-338CEFFDA2CC}"/>
            </a:ext>
          </a:extLst>
        </xdr:cNvPr>
        <xdr:cNvSpPr txBox="1"/>
      </xdr:nvSpPr>
      <xdr:spPr>
        <a:xfrm>
          <a:off x="8515427" y="145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21048</xdr:rowOff>
    </xdr:from>
    <xdr:ext cx="469744" cy="259045"/>
    <xdr:sp macro="" textlink="">
      <xdr:nvSpPr>
        <xdr:cNvPr id="272" name="n_3aveValue【公営住宅】&#10;一人当たり面積">
          <a:extLst>
            <a:ext uri="{FF2B5EF4-FFF2-40B4-BE49-F238E27FC236}">
              <a16:creationId xmlns:a16="http://schemas.microsoft.com/office/drawing/2014/main" id="{9F90B829-4848-4FD5-BC31-6C7A0E6025B0}"/>
            </a:ext>
          </a:extLst>
        </xdr:cNvPr>
        <xdr:cNvSpPr txBox="1"/>
      </xdr:nvSpPr>
      <xdr:spPr>
        <a:xfrm>
          <a:off x="7626427" y="14594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22420</xdr:rowOff>
    </xdr:from>
    <xdr:ext cx="469744" cy="259045"/>
    <xdr:sp macro="" textlink="">
      <xdr:nvSpPr>
        <xdr:cNvPr id="273" name="n_4aveValue【公営住宅】&#10;一人当たり面積">
          <a:extLst>
            <a:ext uri="{FF2B5EF4-FFF2-40B4-BE49-F238E27FC236}">
              <a16:creationId xmlns:a16="http://schemas.microsoft.com/office/drawing/2014/main" id="{9857228F-DA50-427A-B246-08585D336415}"/>
            </a:ext>
          </a:extLst>
        </xdr:cNvPr>
        <xdr:cNvSpPr txBox="1"/>
      </xdr:nvSpPr>
      <xdr:spPr>
        <a:xfrm>
          <a:off x="6737427" y="1459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38676</xdr:rowOff>
    </xdr:from>
    <xdr:ext cx="469744" cy="259045"/>
    <xdr:sp macro="" textlink="">
      <xdr:nvSpPr>
        <xdr:cNvPr id="274" name="n_1mainValue【公営住宅】&#10;一人当たり面積">
          <a:extLst>
            <a:ext uri="{FF2B5EF4-FFF2-40B4-BE49-F238E27FC236}">
              <a16:creationId xmlns:a16="http://schemas.microsoft.com/office/drawing/2014/main" id="{874E762E-6520-4E42-B531-A216A5722D13}"/>
            </a:ext>
          </a:extLst>
        </xdr:cNvPr>
        <xdr:cNvSpPr txBox="1"/>
      </xdr:nvSpPr>
      <xdr:spPr>
        <a:xfrm>
          <a:off x="9391727" y="13926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40961</xdr:rowOff>
    </xdr:from>
    <xdr:ext cx="469744" cy="259045"/>
    <xdr:sp macro="" textlink="">
      <xdr:nvSpPr>
        <xdr:cNvPr id="275" name="n_2mainValue【公営住宅】&#10;一人当たり面積">
          <a:extLst>
            <a:ext uri="{FF2B5EF4-FFF2-40B4-BE49-F238E27FC236}">
              <a16:creationId xmlns:a16="http://schemas.microsoft.com/office/drawing/2014/main" id="{66B3C6A5-D3A8-4431-9B35-F5FEFBD38A44}"/>
            </a:ext>
          </a:extLst>
        </xdr:cNvPr>
        <xdr:cNvSpPr txBox="1"/>
      </xdr:nvSpPr>
      <xdr:spPr>
        <a:xfrm>
          <a:off x="8515427" y="13928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33647</xdr:rowOff>
    </xdr:from>
    <xdr:ext cx="469744" cy="259045"/>
    <xdr:sp macro="" textlink="">
      <xdr:nvSpPr>
        <xdr:cNvPr id="276" name="n_3mainValue【公営住宅】&#10;一人当たり面積">
          <a:extLst>
            <a:ext uri="{FF2B5EF4-FFF2-40B4-BE49-F238E27FC236}">
              <a16:creationId xmlns:a16="http://schemas.microsoft.com/office/drawing/2014/main" id="{74CFA1CD-5177-4D06-BAB7-FDC3F1D2F2F5}"/>
            </a:ext>
          </a:extLst>
        </xdr:cNvPr>
        <xdr:cNvSpPr txBox="1"/>
      </xdr:nvSpPr>
      <xdr:spPr>
        <a:xfrm>
          <a:off x="7626427" y="13921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129658</xdr:rowOff>
    </xdr:from>
    <xdr:ext cx="469744" cy="259045"/>
    <xdr:sp macro="" textlink="">
      <xdr:nvSpPr>
        <xdr:cNvPr id="277" name="n_4mainValue【公営住宅】&#10;一人当たり面積">
          <a:extLst>
            <a:ext uri="{FF2B5EF4-FFF2-40B4-BE49-F238E27FC236}">
              <a16:creationId xmlns:a16="http://schemas.microsoft.com/office/drawing/2014/main" id="{034DD933-B414-419D-A077-3F17BC0AE754}"/>
            </a:ext>
          </a:extLst>
        </xdr:cNvPr>
        <xdr:cNvSpPr txBox="1"/>
      </xdr:nvSpPr>
      <xdr:spPr>
        <a:xfrm>
          <a:off x="6737427" y="1401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CA3DDD4C-FF86-4A62-B3D5-04A95C3A261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4080EBA2-0144-4F2A-B34B-659E5EADE50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854F243B-839A-49F6-9AD2-145C1452C0C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E5B7D28E-1AA9-4325-83CB-D0303D26480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2062D751-8943-422B-91FC-CE67E69FAF3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6E1F33B6-55C6-4988-B514-6770747A862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C302A7C1-E7FF-42DF-A088-B1723F0A969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3A606EB2-C19C-4E12-9C46-37A69F288D8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a:extLst>
            <a:ext uri="{FF2B5EF4-FFF2-40B4-BE49-F238E27FC236}">
              <a16:creationId xmlns:a16="http://schemas.microsoft.com/office/drawing/2014/main" id="{160FA97F-FEF8-4CB7-989C-676FF3A0369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a:extLst>
            <a:ext uri="{FF2B5EF4-FFF2-40B4-BE49-F238E27FC236}">
              <a16:creationId xmlns:a16="http://schemas.microsoft.com/office/drawing/2014/main" id="{D6E9D602-5BBF-4A0C-B901-EDB1B8E87A9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a:extLst>
            <a:ext uri="{FF2B5EF4-FFF2-40B4-BE49-F238E27FC236}">
              <a16:creationId xmlns:a16="http://schemas.microsoft.com/office/drawing/2014/main" id="{F1134A93-CEBD-4F03-B334-FA69E727AB9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a:extLst>
            <a:ext uri="{FF2B5EF4-FFF2-40B4-BE49-F238E27FC236}">
              <a16:creationId xmlns:a16="http://schemas.microsoft.com/office/drawing/2014/main" id="{C5139B97-3689-4BC9-B0A0-3C81EEF6F88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a:extLst>
            <a:ext uri="{FF2B5EF4-FFF2-40B4-BE49-F238E27FC236}">
              <a16:creationId xmlns:a16="http://schemas.microsoft.com/office/drawing/2014/main" id="{80A17434-0381-41DF-9A55-3B2FE712E28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a:extLst>
            <a:ext uri="{FF2B5EF4-FFF2-40B4-BE49-F238E27FC236}">
              <a16:creationId xmlns:a16="http://schemas.microsoft.com/office/drawing/2014/main" id="{E294D314-256C-41E6-A9D1-C27DA142013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a:extLst>
            <a:ext uri="{FF2B5EF4-FFF2-40B4-BE49-F238E27FC236}">
              <a16:creationId xmlns:a16="http://schemas.microsoft.com/office/drawing/2014/main" id="{C7ED0BED-2C44-4F79-BC5E-0F961872397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a:extLst>
            <a:ext uri="{FF2B5EF4-FFF2-40B4-BE49-F238E27FC236}">
              <a16:creationId xmlns:a16="http://schemas.microsoft.com/office/drawing/2014/main" id="{2ACD32C0-9CC1-407E-AF2A-DDE76310D56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a:extLst>
            <a:ext uri="{FF2B5EF4-FFF2-40B4-BE49-F238E27FC236}">
              <a16:creationId xmlns:a16="http://schemas.microsoft.com/office/drawing/2014/main" id="{D058100B-1790-4874-AE69-E69351A5522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a:extLst>
            <a:ext uri="{FF2B5EF4-FFF2-40B4-BE49-F238E27FC236}">
              <a16:creationId xmlns:a16="http://schemas.microsoft.com/office/drawing/2014/main" id="{886CF941-A1F9-4A60-A8D3-D2381F35D81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a:extLst>
            <a:ext uri="{FF2B5EF4-FFF2-40B4-BE49-F238E27FC236}">
              <a16:creationId xmlns:a16="http://schemas.microsoft.com/office/drawing/2014/main" id="{A1336D2C-3225-461C-ACF7-4D3F041CDA9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a:extLst>
            <a:ext uri="{FF2B5EF4-FFF2-40B4-BE49-F238E27FC236}">
              <a16:creationId xmlns:a16="http://schemas.microsoft.com/office/drawing/2014/main" id="{98009A77-D6CD-4E76-A85F-2938D619408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a:extLst>
            <a:ext uri="{FF2B5EF4-FFF2-40B4-BE49-F238E27FC236}">
              <a16:creationId xmlns:a16="http://schemas.microsoft.com/office/drawing/2014/main" id="{DE462F02-194D-4EF2-88A8-BDC9150F4B6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a:extLst>
            <a:ext uri="{FF2B5EF4-FFF2-40B4-BE49-F238E27FC236}">
              <a16:creationId xmlns:a16="http://schemas.microsoft.com/office/drawing/2014/main" id="{E4F4EB05-4DDE-4CA2-8E3B-5C97F824A0A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a:extLst>
            <a:ext uri="{FF2B5EF4-FFF2-40B4-BE49-F238E27FC236}">
              <a16:creationId xmlns:a16="http://schemas.microsoft.com/office/drawing/2014/main" id="{2DD4892F-7276-4CD7-B38D-41E13301816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a:extLst>
            <a:ext uri="{FF2B5EF4-FFF2-40B4-BE49-F238E27FC236}">
              <a16:creationId xmlns:a16="http://schemas.microsoft.com/office/drawing/2014/main" id="{61F61137-6508-4EFD-82D6-3772D570E70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2" name="テキスト ボックス 301">
          <a:extLst>
            <a:ext uri="{FF2B5EF4-FFF2-40B4-BE49-F238E27FC236}">
              <a16:creationId xmlns:a16="http://schemas.microsoft.com/office/drawing/2014/main" id="{4D6970B6-FD47-4037-9503-1851F1E166A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3" name="直線コネクタ 302">
          <a:extLst>
            <a:ext uri="{FF2B5EF4-FFF2-40B4-BE49-F238E27FC236}">
              <a16:creationId xmlns:a16="http://schemas.microsoft.com/office/drawing/2014/main" id="{0CEDDFBF-A3B0-4E78-A750-0246CBADFF7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4" name="テキスト ボックス 303">
          <a:extLst>
            <a:ext uri="{FF2B5EF4-FFF2-40B4-BE49-F238E27FC236}">
              <a16:creationId xmlns:a16="http://schemas.microsoft.com/office/drawing/2014/main" id="{950829FB-3EAE-4011-A076-9ECEB9253AA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5" name="直線コネクタ 304">
          <a:extLst>
            <a:ext uri="{FF2B5EF4-FFF2-40B4-BE49-F238E27FC236}">
              <a16:creationId xmlns:a16="http://schemas.microsoft.com/office/drawing/2014/main" id="{F80FD675-EFDF-4D0A-B28F-B09A774F7487}"/>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6" name="テキスト ボックス 305">
          <a:extLst>
            <a:ext uri="{FF2B5EF4-FFF2-40B4-BE49-F238E27FC236}">
              <a16:creationId xmlns:a16="http://schemas.microsoft.com/office/drawing/2014/main" id="{070266FA-A027-4F21-85B4-502DEF9BF191}"/>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7" name="直線コネクタ 306">
          <a:extLst>
            <a:ext uri="{FF2B5EF4-FFF2-40B4-BE49-F238E27FC236}">
              <a16:creationId xmlns:a16="http://schemas.microsoft.com/office/drawing/2014/main" id="{9A7A1464-781C-458B-8F5E-3905B6576E7D}"/>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8" name="テキスト ボックス 307">
          <a:extLst>
            <a:ext uri="{FF2B5EF4-FFF2-40B4-BE49-F238E27FC236}">
              <a16:creationId xmlns:a16="http://schemas.microsoft.com/office/drawing/2014/main" id="{3B48D251-FDA4-4520-8DF2-10AD1EC00083}"/>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9" name="直線コネクタ 308">
          <a:extLst>
            <a:ext uri="{FF2B5EF4-FFF2-40B4-BE49-F238E27FC236}">
              <a16:creationId xmlns:a16="http://schemas.microsoft.com/office/drawing/2014/main" id="{2BBB0C8D-BF52-4A9B-B4BB-CBF7E1A405DB}"/>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0" name="テキスト ボックス 309">
          <a:extLst>
            <a:ext uri="{FF2B5EF4-FFF2-40B4-BE49-F238E27FC236}">
              <a16:creationId xmlns:a16="http://schemas.microsoft.com/office/drawing/2014/main" id="{47B1A47F-C9C4-4314-8F54-E40CB0F2AEC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1" name="直線コネクタ 310">
          <a:extLst>
            <a:ext uri="{FF2B5EF4-FFF2-40B4-BE49-F238E27FC236}">
              <a16:creationId xmlns:a16="http://schemas.microsoft.com/office/drawing/2014/main" id="{13D29844-CC10-4CE8-A3A7-0D7057DA368A}"/>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2" name="テキスト ボックス 311">
          <a:extLst>
            <a:ext uri="{FF2B5EF4-FFF2-40B4-BE49-F238E27FC236}">
              <a16:creationId xmlns:a16="http://schemas.microsoft.com/office/drawing/2014/main" id="{E55CC14D-0E5B-405E-99EF-A40E84734A69}"/>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3" name="直線コネクタ 312">
          <a:extLst>
            <a:ext uri="{FF2B5EF4-FFF2-40B4-BE49-F238E27FC236}">
              <a16:creationId xmlns:a16="http://schemas.microsoft.com/office/drawing/2014/main" id="{0B438156-2FA2-4D6A-9528-5F06E5F8557F}"/>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4" name="テキスト ボックス 313">
          <a:extLst>
            <a:ext uri="{FF2B5EF4-FFF2-40B4-BE49-F238E27FC236}">
              <a16:creationId xmlns:a16="http://schemas.microsoft.com/office/drawing/2014/main" id="{D17DFACC-BFCC-42AC-9B8B-11A391BA252D}"/>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5" name="直線コネクタ 314">
          <a:extLst>
            <a:ext uri="{FF2B5EF4-FFF2-40B4-BE49-F238E27FC236}">
              <a16:creationId xmlns:a16="http://schemas.microsoft.com/office/drawing/2014/main" id="{065EDA40-0B63-4697-A3CA-CA631DAD92A1}"/>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6" name="テキスト ボックス 315">
          <a:extLst>
            <a:ext uri="{FF2B5EF4-FFF2-40B4-BE49-F238E27FC236}">
              <a16:creationId xmlns:a16="http://schemas.microsoft.com/office/drawing/2014/main" id="{15CDC4C5-E1F0-46D8-B741-302584503C97}"/>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7" name="【認定こども園・幼稚園・保育所】&#10;有形固定資産減価償却率グラフ枠">
          <a:extLst>
            <a:ext uri="{FF2B5EF4-FFF2-40B4-BE49-F238E27FC236}">
              <a16:creationId xmlns:a16="http://schemas.microsoft.com/office/drawing/2014/main" id="{39DC4678-86B0-4E37-94B9-9A6088C554A1}"/>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42</xdr:row>
      <xdr:rowOff>38100</xdr:rowOff>
    </xdr:to>
    <xdr:cxnSp macro="">
      <xdr:nvCxnSpPr>
        <xdr:cNvPr id="318" name="直線コネクタ 317">
          <a:extLst>
            <a:ext uri="{FF2B5EF4-FFF2-40B4-BE49-F238E27FC236}">
              <a16:creationId xmlns:a16="http://schemas.microsoft.com/office/drawing/2014/main" id="{73D74E6F-1AFB-4487-AB1A-3DF7D0E832A4}"/>
            </a:ext>
          </a:extLst>
        </xdr:cNvPr>
        <xdr:cNvCxnSpPr/>
      </xdr:nvCxnSpPr>
      <xdr:spPr>
        <a:xfrm flipV="1">
          <a:off x="16318864" y="573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19" name="【認定こども園・幼稚園・保育所】&#10;有形固定資産減価償却率最小値テキスト">
          <a:extLst>
            <a:ext uri="{FF2B5EF4-FFF2-40B4-BE49-F238E27FC236}">
              <a16:creationId xmlns:a16="http://schemas.microsoft.com/office/drawing/2014/main" id="{3A3BEBEE-C464-4070-A67E-93AC4ECB7719}"/>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20" name="直線コネクタ 319">
          <a:extLst>
            <a:ext uri="{FF2B5EF4-FFF2-40B4-BE49-F238E27FC236}">
              <a16:creationId xmlns:a16="http://schemas.microsoft.com/office/drawing/2014/main" id="{BAE8FB79-06AE-47B9-9D75-62339D40D8DB}"/>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321" name="【認定こども園・幼稚園・保育所】&#10;有形固定資産減価償却率最大値テキスト">
          <a:extLst>
            <a:ext uri="{FF2B5EF4-FFF2-40B4-BE49-F238E27FC236}">
              <a16:creationId xmlns:a16="http://schemas.microsoft.com/office/drawing/2014/main" id="{76704C6C-145D-4033-9541-70B28E633098}"/>
            </a:ext>
          </a:extLst>
        </xdr:cNvPr>
        <xdr:cNvSpPr txBox="1"/>
      </xdr:nvSpPr>
      <xdr:spPr>
        <a:xfrm>
          <a:off x="16357600" y="550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322" name="直線コネクタ 321">
          <a:extLst>
            <a:ext uri="{FF2B5EF4-FFF2-40B4-BE49-F238E27FC236}">
              <a16:creationId xmlns:a16="http://schemas.microsoft.com/office/drawing/2014/main" id="{C6E7A18F-E2AE-4CD8-9CC8-83131286C531}"/>
            </a:ext>
          </a:extLst>
        </xdr:cNvPr>
        <xdr:cNvCxnSpPr/>
      </xdr:nvCxnSpPr>
      <xdr:spPr>
        <a:xfrm>
          <a:off x="16230600" y="573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76852</xdr:rowOff>
    </xdr:from>
    <xdr:ext cx="405111" cy="259045"/>
    <xdr:sp macro="" textlink="">
      <xdr:nvSpPr>
        <xdr:cNvPr id="323" name="【認定こども園・幼稚園・保育所】&#10;有形固定資産減価償却率平均値テキスト">
          <a:extLst>
            <a:ext uri="{FF2B5EF4-FFF2-40B4-BE49-F238E27FC236}">
              <a16:creationId xmlns:a16="http://schemas.microsoft.com/office/drawing/2014/main" id="{92C22C0C-D15D-42C7-83DE-11AFC671394E}"/>
            </a:ext>
          </a:extLst>
        </xdr:cNvPr>
        <xdr:cNvSpPr txBox="1"/>
      </xdr:nvSpPr>
      <xdr:spPr>
        <a:xfrm>
          <a:off x="16357600" y="6249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324" name="フローチャート: 判断 323">
          <a:extLst>
            <a:ext uri="{FF2B5EF4-FFF2-40B4-BE49-F238E27FC236}">
              <a16:creationId xmlns:a16="http://schemas.microsoft.com/office/drawing/2014/main" id="{1D5F5ABB-2AEF-4E02-8480-2D731F437669}"/>
            </a:ext>
          </a:extLst>
        </xdr:cNvPr>
        <xdr:cNvSpPr/>
      </xdr:nvSpPr>
      <xdr:spPr>
        <a:xfrm>
          <a:off x="162687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325" name="フローチャート: 判断 324">
          <a:extLst>
            <a:ext uri="{FF2B5EF4-FFF2-40B4-BE49-F238E27FC236}">
              <a16:creationId xmlns:a16="http://schemas.microsoft.com/office/drawing/2014/main" id="{C742849E-089D-4185-A581-3E9E7915DEE6}"/>
            </a:ext>
          </a:extLst>
        </xdr:cNvPr>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42545</xdr:rowOff>
    </xdr:from>
    <xdr:to>
      <xdr:col>76</xdr:col>
      <xdr:colOff>165100</xdr:colOff>
      <xdr:row>37</xdr:row>
      <xdr:rowOff>144145</xdr:rowOff>
    </xdr:to>
    <xdr:sp macro="" textlink="">
      <xdr:nvSpPr>
        <xdr:cNvPr id="326" name="フローチャート: 判断 325">
          <a:extLst>
            <a:ext uri="{FF2B5EF4-FFF2-40B4-BE49-F238E27FC236}">
              <a16:creationId xmlns:a16="http://schemas.microsoft.com/office/drawing/2014/main" id="{597AB1C5-ACA1-4492-B7CD-6D2A32BBA51E}"/>
            </a:ext>
          </a:extLst>
        </xdr:cNvPr>
        <xdr:cNvSpPr/>
      </xdr:nvSpPr>
      <xdr:spPr>
        <a:xfrm>
          <a:off x="14541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327" name="フローチャート: 判断 326">
          <a:extLst>
            <a:ext uri="{FF2B5EF4-FFF2-40B4-BE49-F238E27FC236}">
              <a16:creationId xmlns:a16="http://schemas.microsoft.com/office/drawing/2014/main" id="{F66CAB92-9CAC-429E-98B4-F23A5C755BA7}"/>
            </a:ext>
          </a:extLst>
        </xdr:cNvPr>
        <xdr:cNvSpPr/>
      </xdr:nvSpPr>
      <xdr:spPr>
        <a:xfrm>
          <a:off x="13652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46355</xdr:rowOff>
    </xdr:from>
    <xdr:to>
      <xdr:col>67</xdr:col>
      <xdr:colOff>101600</xdr:colOff>
      <xdr:row>37</xdr:row>
      <xdr:rowOff>147955</xdr:rowOff>
    </xdr:to>
    <xdr:sp macro="" textlink="">
      <xdr:nvSpPr>
        <xdr:cNvPr id="328" name="フローチャート: 判断 327">
          <a:extLst>
            <a:ext uri="{FF2B5EF4-FFF2-40B4-BE49-F238E27FC236}">
              <a16:creationId xmlns:a16="http://schemas.microsoft.com/office/drawing/2014/main" id="{A749761B-2213-4AFE-82B0-BFACCA164EB9}"/>
            </a:ext>
          </a:extLst>
        </xdr:cNvPr>
        <xdr:cNvSpPr/>
      </xdr:nvSpPr>
      <xdr:spPr>
        <a:xfrm>
          <a:off x="12763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9" name="テキスト ボックス 328">
          <a:extLst>
            <a:ext uri="{FF2B5EF4-FFF2-40B4-BE49-F238E27FC236}">
              <a16:creationId xmlns:a16="http://schemas.microsoft.com/office/drawing/2014/main" id="{2A23A554-5EA1-4C6C-9FC9-F466B7918D7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B5EB14D2-B4A2-4A49-8D86-0EDAF7201DA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7CBBCAD9-89EC-4E61-87B3-E89A8B359552}"/>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24072909-4B92-4DF7-84E1-A46E6728AA7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88513FEB-4F80-4CA4-A77F-C3CBF14E942C}"/>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86360</xdr:rowOff>
    </xdr:from>
    <xdr:to>
      <xdr:col>85</xdr:col>
      <xdr:colOff>177800</xdr:colOff>
      <xdr:row>42</xdr:row>
      <xdr:rowOff>16510</xdr:rowOff>
    </xdr:to>
    <xdr:sp macro="" textlink="">
      <xdr:nvSpPr>
        <xdr:cNvPr id="334" name="楕円 333">
          <a:extLst>
            <a:ext uri="{FF2B5EF4-FFF2-40B4-BE49-F238E27FC236}">
              <a16:creationId xmlns:a16="http://schemas.microsoft.com/office/drawing/2014/main" id="{B9B71AB3-BC47-4A21-8499-92D973CE5191}"/>
            </a:ext>
          </a:extLst>
        </xdr:cNvPr>
        <xdr:cNvSpPr/>
      </xdr:nvSpPr>
      <xdr:spPr>
        <a:xfrm>
          <a:off x="16268700" y="711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1287</xdr:rowOff>
    </xdr:from>
    <xdr:ext cx="405111" cy="259045"/>
    <xdr:sp macro="" textlink="">
      <xdr:nvSpPr>
        <xdr:cNvPr id="335" name="【認定こども園・幼稚園・保育所】&#10;有形固定資産減価償却率該当値テキスト">
          <a:extLst>
            <a:ext uri="{FF2B5EF4-FFF2-40B4-BE49-F238E27FC236}">
              <a16:creationId xmlns:a16="http://schemas.microsoft.com/office/drawing/2014/main" id="{D4D8E5FB-4720-4250-A1BC-56ADAC1DA197}"/>
            </a:ext>
          </a:extLst>
        </xdr:cNvPr>
        <xdr:cNvSpPr txBox="1"/>
      </xdr:nvSpPr>
      <xdr:spPr>
        <a:xfrm>
          <a:off x="16357600" y="7030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80645</xdr:rowOff>
    </xdr:from>
    <xdr:to>
      <xdr:col>81</xdr:col>
      <xdr:colOff>101600</xdr:colOff>
      <xdr:row>42</xdr:row>
      <xdr:rowOff>10795</xdr:rowOff>
    </xdr:to>
    <xdr:sp macro="" textlink="">
      <xdr:nvSpPr>
        <xdr:cNvPr id="336" name="楕円 335">
          <a:extLst>
            <a:ext uri="{FF2B5EF4-FFF2-40B4-BE49-F238E27FC236}">
              <a16:creationId xmlns:a16="http://schemas.microsoft.com/office/drawing/2014/main" id="{E1474ECC-0F58-4EB5-8AD6-341BBC143676}"/>
            </a:ext>
          </a:extLst>
        </xdr:cNvPr>
        <xdr:cNvSpPr/>
      </xdr:nvSpPr>
      <xdr:spPr>
        <a:xfrm>
          <a:off x="15430500" y="711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131445</xdr:rowOff>
    </xdr:from>
    <xdr:to>
      <xdr:col>85</xdr:col>
      <xdr:colOff>127000</xdr:colOff>
      <xdr:row>41</xdr:row>
      <xdr:rowOff>137160</xdr:rowOff>
    </xdr:to>
    <xdr:cxnSp macro="">
      <xdr:nvCxnSpPr>
        <xdr:cNvPr id="337" name="直線コネクタ 336">
          <a:extLst>
            <a:ext uri="{FF2B5EF4-FFF2-40B4-BE49-F238E27FC236}">
              <a16:creationId xmlns:a16="http://schemas.microsoft.com/office/drawing/2014/main" id="{E21F194A-747E-412F-B94C-3B5E5A4C1F19}"/>
            </a:ext>
          </a:extLst>
        </xdr:cNvPr>
        <xdr:cNvCxnSpPr/>
      </xdr:nvCxnSpPr>
      <xdr:spPr>
        <a:xfrm>
          <a:off x="15481300" y="716089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78740</xdr:rowOff>
    </xdr:from>
    <xdr:to>
      <xdr:col>76</xdr:col>
      <xdr:colOff>165100</xdr:colOff>
      <xdr:row>42</xdr:row>
      <xdr:rowOff>8890</xdr:rowOff>
    </xdr:to>
    <xdr:sp macro="" textlink="">
      <xdr:nvSpPr>
        <xdr:cNvPr id="338" name="楕円 337">
          <a:extLst>
            <a:ext uri="{FF2B5EF4-FFF2-40B4-BE49-F238E27FC236}">
              <a16:creationId xmlns:a16="http://schemas.microsoft.com/office/drawing/2014/main" id="{205713D1-0D75-4E79-9D1E-4612912C847C}"/>
            </a:ext>
          </a:extLst>
        </xdr:cNvPr>
        <xdr:cNvSpPr/>
      </xdr:nvSpPr>
      <xdr:spPr>
        <a:xfrm>
          <a:off x="14541500" y="710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129540</xdr:rowOff>
    </xdr:from>
    <xdr:to>
      <xdr:col>81</xdr:col>
      <xdr:colOff>50800</xdr:colOff>
      <xdr:row>41</xdr:row>
      <xdr:rowOff>131445</xdr:rowOff>
    </xdr:to>
    <xdr:cxnSp macro="">
      <xdr:nvCxnSpPr>
        <xdr:cNvPr id="339" name="直線コネクタ 338">
          <a:extLst>
            <a:ext uri="{FF2B5EF4-FFF2-40B4-BE49-F238E27FC236}">
              <a16:creationId xmlns:a16="http://schemas.microsoft.com/office/drawing/2014/main" id="{8AB8D422-B7E7-4B52-B5BC-C929BB7866D9}"/>
            </a:ext>
          </a:extLst>
        </xdr:cNvPr>
        <xdr:cNvCxnSpPr/>
      </xdr:nvCxnSpPr>
      <xdr:spPr>
        <a:xfrm>
          <a:off x="14592300" y="715899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71120</xdr:rowOff>
    </xdr:from>
    <xdr:to>
      <xdr:col>72</xdr:col>
      <xdr:colOff>38100</xdr:colOff>
      <xdr:row>42</xdr:row>
      <xdr:rowOff>1270</xdr:rowOff>
    </xdr:to>
    <xdr:sp macro="" textlink="">
      <xdr:nvSpPr>
        <xdr:cNvPr id="340" name="楕円 339">
          <a:extLst>
            <a:ext uri="{FF2B5EF4-FFF2-40B4-BE49-F238E27FC236}">
              <a16:creationId xmlns:a16="http://schemas.microsoft.com/office/drawing/2014/main" id="{BF47F83A-EA3E-4890-A248-FF6694A5AB8D}"/>
            </a:ext>
          </a:extLst>
        </xdr:cNvPr>
        <xdr:cNvSpPr/>
      </xdr:nvSpPr>
      <xdr:spPr>
        <a:xfrm>
          <a:off x="13652500" y="710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121920</xdr:rowOff>
    </xdr:from>
    <xdr:to>
      <xdr:col>76</xdr:col>
      <xdr:colOff>114300</xdr:colOff>
      <xdr:row>41</xdr:row>
      <xdr:rowOff>129540</xdr:rowOff>
    </xdr:to>
    <xdr:cxnSp macro="">
      <xdr:nvCxnSpPr>
        <xdr:cNvPr id="341" name="直線コネクタ 340">
          <a:extLst>
            <a:ext uri="{FF2B5EF4-FFF2-40B4-BE49-F238E27FC236}">
              <a16:creationId xmlns:a16="http://schemas.microsoft.com/office/drawing/2014/main" id="{2820950D-748C-4943-BAF9-00A2C25E8456}"/>
            </a:ext>
          </a:extLst>
        </xdr:cNvPr>
        <xdr:cNvCxnSpPr/>
      </xdr:nvCxnSpPr>
      <xdr:spPr>
        <a:xfrm>
          <a:off x="13703300" y="71513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76835</xdr:rowOff>
    </xdr:from>
    <xdr:to>
      <xdr:col>67</xdr:col>
      <xdr:colOff>101600</xdr:colOff>
      <xdr:row>42</xdr:row>
      <xdr:rowOff>6985</xdr:rowOff>
    </xdr:to>
    <xdr:sp macro="" textlink="">
      <xdr:nvSpPr>
        <xdr:cNvPr id="342" name="楕円 341">
          <a:extLst>
            <a:ext uri="{FF2B5EF4-FFF2-40B4-BE49-F238E27FC236}">
              <a16:creationId xmlns:a16="http://schemas.microsoft.com/office/drawing/2014/main" id="{75761F53-C2D4-4898-B08E-C4DFEB4DE410}"/>
            </a:ext>
          </a:extLst>
        </xdr:cNvPr>
        <xdr:cNvSpPr/>
      </xdr:nvSpPr>
      <xdr:spPr>
        <a:xfrm>
          <a:off x="12763500" y="710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121920</xdr:rowOff>
    </xdr:from>
    <xdr:to>
      <xdr:col>71</xdr:col>
      <xdr:colOff>177800</xdr:colOff>
      <xdr:row>41</xdr:row>
      <xdr:rowOff>127635</xdr:rowOff>
    </xdr:to>
    <xdr:cxnSp macro="">
      <xdr:nvCxnSpPr>
        <xdr:cNvPr id="343" name="直線コネクタ 342">
          <a:extLst>
            <a:ext uri="{FF2B5EF4-FFF2-40B4-BE49-F238E27FC236}">
              <a16:creationId xmlns:a16="http://schemas.microsoft.com/office/drawing/2014/main" id="{3D3B4876-77A1-46F4-96B9-0E237C8B5A7B}"/>
            </a:ext>
          </a:extLst>
        </xdr:cNvPr>
        <xdr:cNvCxnSpPr/>
      </xdr:nvCxnSpPr>
      <xdr:spPr>
        <a:xfrm flipV="1">
          <a:off x="12814300" y="715137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168292</xdr:rowOff>
    </xdr:from>
    <xdr:ext cx="405111" cy="259045"/>
    <xdr:sp macro="" textlink="">
      <xdr:nvSpPr>
        <xdr:cNvPr id="344" name="n_1aveValue【認定こども園・幼稚園・保育所】&#10;有形固定資産減価償却率">
          <a:extLst>
            <a:ext uri="{FF2B5EF4-FFF2-40B4-BE49-F238E27FC236}">
              <a16:creationId xmlns:a16="http://schemas.microsoft.com/office/drawing/2014/main" id="{F50F9E01-54E7-45A7-A562-8004EEA0AA32}"/>
            </a:ext>
          </a:extLst>
        </xdr:cNvPr>
        <xdr:cNvSpPr txBox="1"/>
      </xdr:nvSpPr>
      <xdr:spPr>
        <a:xfrm>
          <a:off x="152660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160672</xdr:rowOff>
    </xdr:from>
    <xdr:ext cx="405111" cy="259045"/>
    <xdr:sp macro="" textlink="">
      <xdr:nvSpPr>
        <xdr:cNvPr id="345" name="n_2aveValue【認定こども園・幼稚園・保育所】&#10;有形固定資産減価償却率">
          <a:extLst>
            <a:ext uri="{FF2B5EF4-FFF2-40B4-BE49-F238E27FC236}">
              <a16:creationId xmlns:a16="http://schemas.microsoft.com/office/drawing/2014/main" id="{DEBA79FB-CC0C-4E3E-9981-7B118C3CAF6F}"/>
            </a:ext>
          </a:extLst>
        </xdr:cNvPr>
        <xdr:cNvSpPr txBox="1"/>
      </xdr:nvSpPr>
      <xdr:spPr>
        <a:xfrm>
          <a:off x="14389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170197</xdr:rowOff>
    </xdr:from>
    <xdr:ext cx="405111" cy="259045"/>
    <xdr:sp macro="" textlink="">
      <xdr:nvSpPr>
        <xdr:cNvPr id="346" name="n_3aveValue【認定こども園・幼稚園・保育所】&#10;有形固定資産減価償却率">
          <a:extLst>
            <a:ext uri="{FF2B5EF4-FFF2-40B4-BE49-F238E27FC236}">
              <a16:creationId xmlns:a16="http://schemas.microsoft.com/office/drawing/2014/main" id="{136A9884-99E6-48C6-A2E2-6B955CC58BFE}"/>
            </a:ext>
          </a:extLst>
        </xdr:cNvPr>
        <xdr:cNvSpPr txBox="1"/>
      </xdr:nvSpPr>
      <xdr:spPr>
        <a:xfrm>
          <a:off x="13500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164482</xdr:rowOff>
    </xdr:from>
    <xdr:ext cx="405111" cy="259045"/>
    <xdr:sp macro="" textlink="">
      <xdr:nvSpPr>
        <xdr:cNvPr id="347" name="n_4aveValue【認定こども園・幼稚園・保育所】&#10;有形固定資産減価償却率">
          <a:extLst>
            <a:ext uri="{FF2B5EF4-FFF2-40B4-BE49-F238E27FC236}">
              <a16:creationId xmlns:a16="http://schemas.microsoft.com/office/drawing/2014/main" id="{A0FD8285-4A90-4A45-A28B-558947C66422}"/>
            </a:ext>
          </a:extLst>
        </xdr:cNvPr>
        <xdr:cNvSpPr txBox="1"/>
      </xdr:nvSpPr>
      <xdr:spPr>
        <a:xfrm>
          <a:off x="12611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1922</xdr:rowOff>
    </xdr:from>
    <xdr:ext cx="405111" cy="259045"/>
    <xdr:sp macro="" textlink="">
      <xdr:nvSpPr>
        <xdr:cNvPr id="348" name="n_1mainValue【認定こども園・幼稚園・保育所】&#10;有形固定資産減価償却率">
          <a:extLst>
            <a:ext uri="{FF2B5EF4-FFF2-40B4-BE49-F238E27FC236}">
              <a16:creationId xmlns:a16="http://schemas.microsoft.com/office/drawing/2014/main" id="{D0757735-9EA3-4EB2-8460-0A40DA24B184}"/>
            </a:ext>
          </a:extLst>
        </xdr:cNvPr>
        <xdr:cNvSpPr txBox="1"/>
      </xdr:nvSpPr>
      <xdr:spPr>
        <a:xfrm>
          <a:off x="15266044"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17</xdr:rowOff>
    </xdr:from>
    <xdr:ext cx="405111" cy="259045"/>
    <xdr:sp macro="" textlink="">
      <xdr:nvSpPr>
        <xdr:cNvPr id="349" name="n_2mainValue【認定こども園・幼稚園・保育所】&#10;有形固定資産減価償却率">
          <a:extLst>
            <a:ext uri="{FF2B5EF4-FFF2-40B4-BE49-F238E27FC236}">
              <a16:creationId xmlns:a16="http://schemas.microsoft.com/office/drawing/2014/main" id="{58A647A2-4F9E-44D7-9DAB-BE5ED724328E}"/>
            </a:ext>
          </a:extLst>
        </xdr:cNvPr>
        <xdr:cNvSpPr txBox="1"/>
      </xdr:nvSpPr>
      <xdr:spPr>
        <a:xfrm>
          <a:off x="14389744"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163847</xdr:rowOff>
    </xdr:from>
    <xdr:ext cx="405111" cy="259045"/>
    <xdr:sp macro="" textlink="">
      <xdr:nvSpPr>
        <xdr:cNvPr id="350" name="n_3mainValue【認定こども園・幼稚園・保育所】&#10;有形固定資産減価償却率">
          <a:extLst>
            <a:ext uri="{FF2B5EF4-FFF2-40B4-BE49-F238E27FC236}">
              <a16:creationId xmlns:a16="http://schemas.microsoft.com/office/drawing/2014/main" id="{DD4F0E46-A887-444D-8340-3D6D93526D45}"/>
            </a:ext>
          </a:extLst>
        </xdr:cNvPr>
        <xdr:cNvSpPr txBox="1"/>
      </xdr:nvSpPr>
      <xdr:spPr>
        <a:xfrm>
          <a:off x="13500744" y="719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169562</xdr:rowOff>
    </xdr:from>
    <xdr:ext cx="405111" cy="259045"/>
    <xdr:sp macro="" textlink="">
      <xdr:nvSpPr>
        <xdr:cNvPr id="351" name="n_4mainValue【認定こども園・幼稚園・保育所】&#10;有形固定資産減価償却率">
          <a:extLst>
            <a:ext uri="{FF2B5EF4-FFF2-40B4-BE49-F238E27FC236}">
              <a16:creationId xmlns:a16="http://schemas.microsoft.com/office/drawing/2014/main" id="{2CC4065C-66A8-439A-B8C4-C127E1F920DB}"/>
            </a:ext>
          </a:extLst>
        </xdr:cNvPr>
        <xdr:cNvSpPr txBox="1"/>
      </xdr:nvSpPr>
      <xdr:spPr>
        <a:xfrm>
          <a:off x="12611744"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2" name="正方形/長方形 351">
          <a:extLst>
            <a:ext uri="{FF2B5EF4-FFF2-40B4-BE49-F238E27FC236}">
              <a16:creationId xmlns:a16="http://schemas.microsoft.com/office/drawing/2014/main" id="{57609C04-DE7D-491E-B1AE-8EA9B384F33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3" name="正方形/長方形 352">
          <a:extLst>
            <a:ext uri="{FF2B5EF4-FFF2-40B4-BE49-F238E27FC236}">
              <a16:creationId xmlns:a16="http://schemas.microsoft.com/office/drawing/2014/main" id="{EB9E25EA-F2B7-4246-9A67-51F87EB0296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4" name="正方形/長方形 353">
          <a:extLst>
            <a:ext uri="{FF2B5EF4-FFF2-40B4-BE49-F238E27FC236}">
              <a16:creationId xmlns:a16="http://schemas.microsoft.com/office/drawing/2014/main" id="{667E9960-55FF-4CAC-97FC-4C1A17BD67B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5" name="正方形/長方形 354">
          <a:extLst>
            <a:ext uri="{FF2B5EF4-FFF2-40B4-BE49-F238E27FC236}">
              <a16:creationId xmlns:a16="http://schemas.microsoft.com/office/drawing/2014/main" id="{71BA6A3E-85A9-409E-BC1A-9FD61CBB4C9A}"/>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6" name="正方形/長方形 355">
          <a:extLst>
            <a:ext uri="{FF2B5EF4-FFF2-40B4-BE49-F238E27FC236}">
              <a16:creationId xmlns:a16="http://schemas.microsoft.com/office/drawing/2014/main" id="{8BD82D96-E4DE-4E5B-B52D-E48600EC077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7" name="正方形/長方形 356">
          <a:extLst>
            <a:ext uri="{FF2B5EF4-FFF2-40B4-BE49-F238E27FC236}">
              <a16:creationId xmlns:a16="http://schemas.microsoft.com/office/drawing/2014/main" id="{46A3E158-F7ED-47F9-A56A-0F6D0E260B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8" name="正方形/長方形 357">
          <a:extLst>
            <a:ext uri="{FF2B5EF4-FFF2-40B4-BE49-F238E27FC236}">
              <a16:creationId xmlns:a16="http://schemas.microsoft.com/office/drawing/2014/main" id="{34133B8C-A770-4A2F-821C-318F77F5D9A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9" name="正方形/長方形 358">
          <a:extLst>
            <a:ext uri="{FF2B5EF4-FFF2-40B4-BE49-F238E27FC236}">
              <a16:creationId xmlns:a16="http://schemas.microsoft.com/office/drawing/2014/main" id="{55E2A752-A318-4A04-95EB-B3666030A1A9}"/>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0" name="テキスト ボックス 359">
          <a:extLst>
            <a:ext uri="{FF2B5EF4-FFF2-40B4-BE49-F238E27FC236}">
              <a16:creationId xmlns:a16="http://schemas.microsoft.com/office/drawing/2014/main" id="{CD29558B-ECB5-45B4-B847-3E9B50992B1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1" name="直線コネクタ 360">
          <a:extLst>
            <a:ext uri="{FF2B5EF4-FFF2-40B4-BE49-F238E27FC236}">
              <a16:creationId xmlns:a16="http://schemas.microsoft.com/office/drawing/2014/main" id="{BF0221E8-C6D8-4876-8B3B-F677EDADB95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2" name="直線コネクタ 361">
          <a:extLst>
            <a:ext uri="{FF2B5EF4-FFF2-40B4-BE49-F238E27FC236}">
              <a16:creationId xmlns:a16="http://schemas.microsoft.com/office/drawing/2014/main" id="{88B6A3A5-1400-4FDF-A8FE-414905781A5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63" name="テキスト ボックス 362">
          <a:extLst>
            <a:ext uri="{FF2B5EF4-FFF2-40B4-BE49-F238E27FC236}">
              <a16:creationId xmlns:a16="http://schemas.microsoft.com/office/drawing/2014/main" id="{AF2A3ECC-CCFD-4CCF-AA3A-DD0AEA3A067D}"/>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4" name="直線コネクタ 363">
          <a:extLst>
            <a:ext uri="{FF2B5EF4-FFF2-40B4-BE49-F238E27FC236}">
              <a16:creationId xmlns:a16="http://schemas.microsoft.com/office/drawing/2014/main" id="{18D367CA-4ABB-465F-8CF2-8D9B9134587D}"/>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5" name="テキスト ボックス 364">
          <a:extLst>
            <a:ext uri="{FF2B5EF4-FFF2-40B4-BE49-F238E27FC236}">
              <a16:creationId xmlns:a16="http://schemas.microsoft.com/office/drawing/2014/main" id="{B7EF0B71-3367-4525-868B-C46928487E5D}"/>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6" name="直線コネクタ 365">
          <a:extLst>
            <a:ext uri="{FF2B5EF4-FFF2-40B4-BE49-F238E27FC236}">
              <a16:creationId xmlns:a16="http://schemas.microsoft.com/office/drawing/2014/main" id="{140A4239-E30F-4264-8E0F-0A7A6FA530EC}"/>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67" name="テキスト ボックス 366">
          <a:extLst>
            <a:ext uri="{FF2B5EF4-FFF2-40B4-BE49-F238E27FC236}">
              <a16:creationId xmlns:a16="http://schemas.microsoft.com/office/drawing/2014/main" id="{2FC442BB-6A55-45BF-9EA9-29A5FCEC2052}"/>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8" name="直線コネクタ 367">
          <a:extLst>
            <a:ext uri="{FF2B5EF4-FFF2-40B4-BE49-F238E27FC236}">
              <a16:creationId xmlns:a16="http://schemas.microsoft.com/office/drawing/2014/main" id="{CF256ABB-1AA6-4892-8018-B316208737E4}"/>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69" name="テキスト ボックス 368">
          <a:extLst>
            <a:ext uri="{FF2B5EF4-FFF2-40B4-BE49-F238E27FC236}">
              <a16:creationId xmlns:a16="http://schemas.microsoft.com/office/drawing/2014/main" id="{361DAD34-7AAD-4D3E-8F79-45FBFD410162}"/>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0" name="直線コネクタ 369">
          <a:extLst>
            <a:ext uri="{FF2B5EF4-FFF2-40B4-BE49-F238E27FC236}">
              <a16:creationId xmlns:a16="http://schemas.microsoft.com/office/drawing/2014/main" id="{6A9E0827-9A10-4C78-AEE6-6B1017061F73}"/>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1" name="テキスト ボックス 370">
          <a:extLst>
            <a:ext uri="{FF2B5EF4-FFF2-40B4-BE49-F238E27FC236}">
              <a16:creationId xmlns:a16="http://schemas.microsoft.com/office/drawing/2014/main" id="{3560FB3B-5067-4A1F-A9E9-985E4409A75E}"/>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2" name="直線コネクタ 371">
          <a:extLst>
            <a:ext uri="{FF2B5EF4-FFF2-40B4-BE49-F238E27FC236}">
              <a16:creationId xmlns:a16="http://schemas.microsoft.com/office/drawing/2014/main" id="{3F5B56BC-6CA6-46B7-9465-3432024CC65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3" name="テキスト ボックス 372">
          <a:extLst>
            <a:ext uri="{FF2B5EF4-FFF2-40B4-BE49-F238E27FC236}">
              <a16:creationId xmlns:a16="http://schemas.microsoft.com/office/drawing/2014/main" id="{0CDDBDE7-BDFA-4DF2-9537-AA86A0DF340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4" name="【認定こども園・幼稚園・保育所】&#10;一人当たり面積グラフ枠">
          <a:extLst>
            <a:ext uri="{FF2B5EF4-FFF2-40B4-BE49-F238E27FC236}">
              <a16:creationId xmlns:a16="http://schemas.microsoft.com/office/drawing/2014/main" id="{3E2F5F60-D5D4-422F-8E04-58B35EBB931E}"/>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42</xdr:row>
      <xdr:rowOff>22860</xdr:rowOff>
    </xdr:to>
    <xdr:cxnSp macro="">
      <xdr:nvCxnSpPr>
        <xdr:cNvPr id="375" name="直線コネクタ 374">
          <a:extLst>
            <a:ext uri="{FF2B5EF4-FFF2-40B4-BE49-F238E27FC236}">
              <a16:creationId xmlns:a16="http://schemas.microsoft.com/office/drawing/2014/main" id="{8277D4CE-C1D5-4906-9214-6060F20A093B}"/>
            </a:ext>
          </a:extLst>
        </xdr:cNvPr>
        <xdr:cNvCxnSpPr/>
      </xdr:nvCxnSpPr>
      <xdr:spPr>
        <a:xfrm flipV="1">
          <a:off x="22160864" y="587502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76" name="【認定こども園・幼稚園・保育所】&#10;一人当たり面積最小値テキスト">
          <a:extLst>
            <a:ext uri="{FF2B5EF4-FFF2-40B4-BE49-F238E27FC236}">
              <a16:creationId xmlns:a16="http://schemas.microsoft.com/office/drawing/2014/main" id="{46B2FF4A-6E3C-4C69-A227-080FEFEA0A03}"/>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77" name="直線コネクタ 376">
          <a:extLst>
            <a:ext uri="{FF2B5EF4-FFF2-40B4-BE49-F238E27FC236}">
              <a16:creationId xmlns:a16="http://schemas.microsoft.com/office/drawing/2014/main" id="{A8F8FAB3-7AA5-417F-A698-4D51E26B1B95}"/>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378" name="【認定こども園・幼稚園・保育所】&#10;一人当たり面積最大値テキスト">
          <a:extLst>
            <a:ext uri="{FF2B5EF4-FFF2-40B4-BE49-F238E27FC236}">
              <a16:creationId xmlns:a16="http://schemas.microsoft.com/office/drawing/2014/main" id="{7B957F98-A41A-483E-BFB0-63411357C7CE}"/>
            </a:ext>
          </a:extLst>
        </xdr:cNvPr>
        <xdr:cNvSpPr txBox="1"/>
      </xdr:nvSpPr>
      <xdr:spPr>
        <a:xfrm>
          <a:off x="22199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379" name="直線コネクタ 378">
          <a:extLst>
            <a:ext uri="{FF2B5EF4-FFF2-40B4-BE49-F238E27FC236}">
              <a16:creationId xmlns:a16="http://schemas.microsoft.com/office/drawing/2014/main" id="{D014E786-12BC-4F50-A9BB-786A45FA603B}"/>
            </a:ext>
          </a:extLst>
        </xdr:cNvPr>
        <xdr:cNvCxnSpPr/>
      </xdr:nvCxnSpPr>
      <xdr:spPr>
        <a:xfrm>
          <a:off x="22072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21607</xdr:rowOff>
    </xdr:from>
    <xdr:ext cx="469744" cy="259045"/>
    <xdr:sp macro="" textlink="">
      <xdr:nvSpPr>
        <xdr:cNvPr id="380" name="【認定こども園・幼稚園・保育所】&#10;一人当たり面積平均値テキスト">
          <a:extLst>
            <a:ext uri="{FF2B5EF4-FFF2-40B4-BE49-F238E27FC236}">
              <a16:creationId xmlns:a16="http://schemas.microsoft.com/office/drawing/2014/main" id="{4D0680F0-E418-45EF-8860-FB89B2206684}"/>
            </a:ext>
          </a:extLst>
        </xdr:cNvPr>
        <xdr:cNvSpPr txBox="1"/>
      </xdr:nvSpPr>
      <xdr:spPr>
        <a:xfrm>
          <a:off x="22199600" y="67081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381" name="フローチャート: 判断 380">
          <a:extLst>
            <a:ext uri="{FF2B5EF4-FFF2-40B4-BE49-F238E27FC236}">
              <a16:creationId xmlns:a16="http://schemas.microsoft.com/office/drawing/2014/main" id="{9788BA99-1243-4DF8-AAE7-90FFE367DAA3}"/>
            </a:ext>
          </a:extLst>
        </xdr:cNvPr>
        <xdr:cNvSpPr/>
      </xdr:nvSpPr>
      <xdr:spPr>
        <a:xfrm>
          <a:off x="221107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382" name="フローチャート: 判断 381">
          <a:extLst>
            <a:ext uri="{FF2B5EF4-FFF2-40B4-BE49-F238E27FC236}">
              <a16:creationId xmlns:a16="http://schemas.microsoft.com/office/drawing/2014/main" id="{ACC2FE74-9D05-49B6-8757-6E03D2364134}"/>
            </a:ext>
          </a:extLst>
        </xdr:cNvPr>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162560</xdr:rowOff>
    </xdr:from>
    <xdr:to>
      <xdr:col>107</xdr:col>
      <xdr:colOff>101600</xdr:colOff>
      <xdr:row>40</xdr:row>
      <xdr:rowOff>92710</xdr:rowOff>
    </xdr:to>
    <xdr:sp macro="" textlink="">
      <xdr:nvSpPr>
        <xdr:cNvPr id="383" name="フローチャート: 判断 382">
          <a:extLst>
            <a:ext uri="{FF2B5EF4-FFF2-40B4-BE49-F238E27FC236}">
              <a16:creationId xmlns:a16="http://schemas.microsoft.com/office/drawing/2014/main" id="{093C9EA6-7E6D-4EB5-B44A-B81B0CCEA8E1}"/>
            </a:ext>
          </a:extLst>
        </xdr:cNvPr>
        <xdr:cNvSpPr/>
      </xdr:nvSpPr>
      <xdr:spPr>
        <a:xfrm>
          <a:off x="20383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166370</xdr:rowOff>
    </xdr:from>
    <xdr:to>
      <xdr:col>102</xdr:col>
      <xdr:colOff>165100</xdr:colOff>
      <xdr:row>40</xdr:row>
      <xdr:rowOff>96520</xdr:rowOff>
    </xdr:to>
    <xdr:sp macro="" textlink="">
      <xdr:nvSpPr>
        <xdr:cNvPr id="384" name="フローチャート: 判断 383">
          <a:extLst>
            <a:ext uri="{FF2B5EF4-FFF2-40B4-BE49-F238E27FC236}">
              <a16:creationId xmlns:a16="http://schemas.microsoft.com/office/drawing/2014/main" id="{9B3557E0-5CDC-49D3-8E5A-87CBF9741743}"/>
            </a:ext>
          </a:extLst>
        </xdr:cNvPr>
        <xdr:cNvSpPr/>
      </xdr:nvSpPr>
      <xdr:spPr>
        <a:xfrm>
          <a:off x="19494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170180</xdr:rowOff>
    </xdr:from>
    <xdr:to>
      <xdr:col>98</xdr:col>
      <xdr:colOff>38100</xdr:colOff>
      <xdr:row>40</xdr:row>
      <xdr:rowOff>100330</xdr:rowOff>
    </xdr:to>
    <xdr:sp macro="" textlink="">
      <xdr:nvSpPr>
        <xdr:cNvPr id="385" name="フローチャート: 判断 384">
          <a:extLst>
            <a:ext uri="{FF2B5EF4-FFF2-40B4-BE49-F238E27FC236}">
              <a16:creationId xmlns:a16="http://schemas.microsoft.com/office/drawing/2014/main" id="{0E1457C3-CE1D-4005-AAF5-DFDD74F9B356}"/>
            </a:ext>
          </a:extLst>
        </xdr:cNvPr>
        <xdr:cNvSpPr/>
      </xdr:nvSpPr>
      <xdr:spPr>
        <a:xfrm>
          <a:off x="18605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2E07FBF5-E6D7-4CE1-AE24-87CD36DA83F4}"/>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1B007EF9-B45D-4DE9-AFD6-6A3BAB7F7DA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FA6B2D20-A91E-4E34-A8B1-7339600B567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F36485D2-CF7D-49D7-87BE-946C19F39769}"/>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4AA8B18A-A6B5-4A80-AC8C-378AD827E1B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17780</xdr:rowOff>
    </xdr:from>
    <xdr:to>
      <xdr:col>116</xdr:col>
      <xdr:colOff>114300</xdr:colOff>
      <xdr:row>40</xdr:row>
      <xdr:rowOff>119380</xdr:rowOff>
    </xdr:to>
    <xdr:sp macro="" textlink="">
      <xdr:nvSpPr>
        <xdr:cNvPr id="391" name="楕円 390">
          <a:extLst>
            <a:ext uri="{FF2B5EF4-FFF2-40B4-BE49-F238E27FC236}">
              <a16:creationId xmlns:a16="http://schemas.microsoft.com/office/drawing/2014/main" id="{E4FFEEC8-ED10-466C-96BC-26C0384BC5A9}"/>
            </a:ext>
          </a:extLst>
        </xdr:cNvPr>
        <xdr:cNvSpPr/>
      </xdr:nvSpPr>
      <xdr:spPr>
        <a:xfrm>
          <a:off x="22110700" y="687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167657</xdr:rowOff>
    </xdr:from>
    <xdr:ext cx="469744" cy="259045"/>
    <xdr:sp macro="" textlink="">
      <xdr:nvSpPr>
        <xdr:cNvPr id="392" name="【認定こども園・幼稚園・保育所】&#10;一人当たり面積該当値テキスト">
          <a:extLst>
            <a:ext uri="{FF2B5EF4-FFF2-40B4-BE49-F238E27FC236}">
              <a16:creationId xmlns:a16="http://schemas.microsoft.com/office/drawing/2014/main" id="{F7AC7554-F510-42E7-8BBE-6D1DE624C371}"/>
            </a:ext>
          </a:extLst>
        </xdr:cNvPr>
        <xdr:cNvSpPr txBox="1"/>
      </xdr:nvSpPr>
      <xdr:spPr>
        <a:xfrm>
          <a:off x="22199600"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25400</xdr:rowOff>
    </xdr:from>
    <xdr:to>
      <xdr:col>112</xdr:col>
      <xdr:colOff>38100</xdr:colOff>
      <xdr:row>40</xdr:row>
      <xdr:rowOff>127000</xdr:rowOff>
    </xdr:to>
    <xdr:sp macro="" textlink="">
      <xdr:nvSpPr>
        <xdr:cNvPr id="393" name="楕円 392">
          <a:extLst>
            <a:ext uri="{FF2B5EF4-FFF2-40B4-BE49-F238E27FC236}">
              <a16:creationId xmlns:a16="http://schemas.microsoft.com/office/drawing/2014/main" id="{640085E7-847D-4B60-AFB8-081B8E3B3214}"/>
            </a:ext>
          </a:extLst>
        </xdr:cNvPr>
        <xdr:cNvSpPr/>
      </xdr:nvSpPr>
      <xdr:spPr>
        <a:xfrm>
          <a:off x="21272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68580</xdr:rowOff>
    </xdr:from>
    <xdr:to>
      <xdr:col>116</xdr:col>
      <xdr:colOff>63500</xdr:colOff>
      <xdr:row>40</xdr:row>
      <xdr:rowOff>76200</xdr:rowOff>
    </xdr:to>
    <xdr:cxnSp macro="">
      <xdr:nvCxnSpPr>
        <xdr:cNvPr id="394" name="直線コネクタ 393">
          <a:extLst>
            <a:ext uri="{FF2B5EF4-FFF2-40B4-BE49-F238E27FC236}">
              <a16:creationId xmlns:a16="http://schemas.microsoft.com/office/drawing/2014/main" id="{68FFAC52-BB6E-4C69-AC76-1FA141FD8151}"/>
            </a:ext>
          </a:extLst>
        </xdr:cNvPr>
        <xdr:cNvCxnSpPr/>
      </xdr:nvCxnSpPr>
      <xdr:spPr>
        <a:xfrm flipV="1">
          <a:off x="21323300" y="69265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29210</xdr:rowOff>
    </xdr:from>
    <xdr:to>
      <xdr:col>107</xdr:col>
      <xdr:colOff>101600</xdr:colOff>
      <xdr:row>40</xdr:row>
      <xdr:rowOff>130810</xdr:rowOff>
    </xdr:to>
    <xdr:sp macro="" textlink="">
      <xdr:nvSpPr>
        <xdr:cNvPr id="395" name="楕円 394">
          <a:extLst>
            <a:ext uri="{FF2B5EF4-FFF2-40B4-BE49-F238E27FC236}">
              <a16:creationId xmlns:a16="http://schemas.microsoft.com/office/drawing/2014/main" id="{5EF21D82-5145-4D37-B896-B7013DB4EDE2}"/>
            </a:ext>
          </a:extLst>
        </xdr:cNvPr>
        <xdr:cNvSpPr/>
      </xdr:nvSpPr>
      <xdr:spPr>
        <a:xfrm>
          <a:off x="203835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76200</xdr:rowOff>
    </xdr:from>
    <xdr:to>
      <xdr:col>111</xdr:col>
      <xdr:colOff>177800</xdr:colOff>
      <xdr:row>40</xdr:row>
      <xdr:rowOff>80010</xdr:rowOff>
    </xdr:to>
    <xdr:cxnSp macro="">
      <xdr:nvCxnSpPr>
        <xdr:cNvPr id="396" name="直線コネクタ 395">
          <a:extLst>
            <a:ext uri="{FF2B5EF4-FFF2-40B4-BE49-F238E27FC236}">
              <a16:creationId xmlns:a16="http://schemas.microsoft.com/office/drawing/2014/main" id="{F6ABA969-2BAA-4254-A917-F7F75049265E}"/>
            </a:ext>
          </a:extLst>
        </xdr:cNvPr>
        <xdr:cNvCxnSpPr/>
      </xdr:nvCxnSpPr>
      <xdr:spPr>
        <a:xfrm flipV="1">
          <a:off x="20434300" y="69342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33020</xdr:rowOff>
    </xdr:from>
    <xdr:to>
      <xdr:col>102</xdr:col>
      <xdr:colOff>165100</xdr:colOff>
      <xdr:row>40</xdr:row>
      <xdr:rowOff>134620</xdr:rowOff>
    </xdr:to>
    <xdr:sp macro="" textlink="">
      <xdr:nvSpPr>
        <xdr:cNvPr id="397" name="楕円 396">
          <a:extLst>
            <a:ext uri="{FF2B5EF4-FFF2-40B4-BE49-F238E27FC236}">
              <a16:creationId xmlns:a16="http://schemas.microsoft.com/office/drawing/2014/main" id="{52ADDDEF-38CD-4B7D-B43C-623AAFAF72B6}"/>
            </a:ext>
          </a:extLst>
        </xdr:cNvPr>
        <xdr:cNvSpPr/>
      </xdr:nvSpPr>
      <xdr:spPr>
        <a:xfrm>
          <a:off x="19494500" y="689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80010</xdr:rowOff>
    </xdr:from>
    <xdr:to>
      <xdr:col>107</xdr:col>
      <xdr:colOff>50800</xdr:colOff>
      <xdr:row>40</xdr:row>
      <xdr:rowOff>83820</xdr:rowOff>
    </xdr:to>
    <xdr:cxnSp macro="">
      <xdr:nvCxnSpPr>
        <xdr:cNvPr id="398" name="直線コネクタ 397">
          <a:extLst>
            <a:ext uri="{FF2B5EF4-FFF2-40B4-BE49-F238E27FC236}">
              <a16:creationId xmlns:a16="http://schemas.microsoft.com/office/drawing/2014/main" id="{F5D204E0-27CD-4E54-843C-C9E0B7B412CB}"/>
            </a:ext>
          </a:extLst>
        </xdr:cNvPr>
        <xdr:cNvCxnSpPr/>
      </xdr:nvCxnSpPr>
      <xdr:spPr>
        <a:xfrm flipV="1">
          <a:off x="19545300" y="69380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147320</xdr:rowOff>
    </xdr:from>
    <xdr:to>
      <xdr:col>98</xdr:col>
      <xdr:colOff>38100</xdr:colOff>
      <xdr:row>40</xdr:row>
      <xdr:rowOff>77470</xdr:rowOff>
    </xdr:to>
    <xdr:sp macro="" textlink="">
      <xdr:nvSpPr>
        <xdr:cNvPr id="399" name="楕円 398">
          <a:extLst>
            <a:ext uri="{FF2B5EF4-FFF2-40B4-BE49-F238E27FC236}">
              <a16:creationId xmlns:a16="http://schemas.microsoft.com/office/drawing/2014/main" id="{83BEA7D7-DBF7-4CDF-A6EA-433B26CE0AE0}"/>
            </a:ext>
          </a:extLst>
        </xdr:cNvPr>
        <xdr:cNvSpPr/>
      </xdr:nvSpPr>
      <xdr:spPr>
        <a:xfrm>
          <a:off x="186055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26670</xdr:rowOff>
    </xdr:from>
    <xdr:to>
      <xdr:col>102</xdr:col>
      <xdr:colOff>114300</xdr:colOff>
      <xdr:row>40</xdr:row>
      <xdr:rowOff>83820</xdr:rowOff>
    </xdr:to>
    <xdr:cxnSp macro="">
      <xdr:nvCxnSpPr>
        <xdr:cNvPr id="400" name="直線コネクタ 399">
          <a:extLst>
            <a:ext uri="{FF2B5EF4-FFF2-40B4-BE49-F238E27FC236}">
              <a16:creationId xmlns:a16="http://schemas.microsoft.com/office/drawing/2014/main" id="{43D40FB3-2A32-469A-8668-0DAAACB2E4CB}"/>
            </a:ext>
          </a:extLst>
        </xdr:cNvPr>
        <xdr:cNvCxnSpPr/>
      </xdr:nvCxnSpPr>
      <xdr:spPr>
        <a:xfrm>
          <a:off x="18656300" y="68846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105427</xdr:rowOff>
    </xdr:from>
    <xdr:ext cx="469744" cy="259045"/>
    <xdr:sp macro="" textlink="">
      <xdr:nvSpPr>
        <xdr:cNvPr id="401" name="n_1aveValue【認定こども園・幼稚園・保育所】&#10;一人当たり面積">
          <a:extLst>
            <a:ext uri="{FF2B5EF4-FFF2-40B4-BE49-F238E27FC236}">
              <a16:creationId xmlns:a16="http://schemas.microsoft.com/office/drawing/2014/main" id="{0CA02B86-CB73-4E27-8D03-B4765C15C0E1}"/>
            </a:ext>
          </a:extLst>
        </xdr:cNvPr>
        <xdr:cNvSpPr txBox="1"/>
      </xdr:nvSpPr>
      <xdr:spPr>
        <a:xfrm>
          <a:off x="21075727" y="662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109237</xdr:rowOff>
    </xdr:from>
    <xdr:ext cx="469744" cy="259045"/>
    <xdr:sp macro="" textlink="">
      <xdr:nvSpPr>
        <xdr:cNvPr id="402" name="n_2aveValue【認定こども園・幼稚園・保育所】&#10;一人当たり面積">
          <a:extLst>
            <a:ext uri="{FF2B5EF4-FFF2-40B4-BE49-F238E27FC236}">
              <a16:creationId xmlns:a16="http://schemas.microsoft.com/office/drawing/2014/main" id="{773CB2C9-22D6-46C1-8861-5152B1AE9AE7}"/>
            </a:ext>
          </a:extLst>
        </xdr:cNvPr>
        <xdr:cNvSpPr txBox="1"/>
      </xdr:nvSpPr>
      <xdr:spPr>
        <a:xfrm>
          <a:off x="20199427"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113047</xdr:rowOff>
    </xdr:from>
    <xdr:ext cx="469744" cy="259045"/>
    <xdr:sp macro="" textlink="">
      <xdr:nvSpPr>
        <xdr:cNvPr id="403" name="n_3aveValue【認定こども園・幼稚園・保育所】&#10;一人当たり面積">
          <a:extLst>
            <a:ext uri="{FF2B5EF4-FFF2-40B4-BE49-F238E27FC236}">
              <a16:creationId xmlns:a16="http://schemas.microsoft.com/office/drawing/2014/main" id="{ACCD7DA6-D981-48F2-8222-70ED4C2629C8}"/>
            </a:ext>
          </a:extLst>
        </xdr:cNvPr>
        <xdr:cNvSpPr txBox="1"/>
      </xdr:nvSpPr>
      <xdr:spPr>
        <a:xfrm>
          <a:off x="19310427" y="662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91457</xdr:rowOff>
    </xdr:from>
    <xdr:ext cx="469744" cy="259045"/>
    <xdr:sp macro="" textlink="">
      <xdr:nvSpPr>
        <xdr:cNvPr id="404" name="n_4aveValue【認定こども園・幼稚園・保育所】&#10;一人当たり面積">
          <a:extLst>
            <a:ext uri="{FF2B5EF4-FFF2-40B4-BE49-F238E27FC236}">
              <a16:creationId xmlns:a16="http://schemas.microsoft.com/office/drawing/2014/main" id="{D7AD2713-2349-490E-AA7C-B2CC246363E4}"/>
            </a:ext>
          </a:extLst>
        </xdr:cNvPr>
        <xdr:cNvSpPr txBox="1"/>
      </xdr:nvSpPr>
      <xdr:spPr>
        <a:xfrm>
          <a:off x="18421427"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118127</xdr:rowOff>
    </xdr:from>
    <xdr:ext cx="469744" cy="259045"/>
    <xdr:sp macro="" textlink="">
      <xdr:nvSpPr>
        <xdr:cNvPr id="405" name="n_1mainValue【認定こども園・幼稚園・保育所】&#10;一人当たり面積">
          <a:extLst>
            <a:ext uri="{FF2B5EF4-FFF2-40B4-BE49-F238E27FC236}">
              <a16:creationId xmlns:a16="http://schemas.microsoft.com/office/drawing/2014/main" id="{4BAE076B-B982-4940-8D7C-5BF6A2712036}"/>
            </a:ext>
          </a:extLst>
        </xdr:cNvPr>
        <xdr:cNvSpPr txBox="1"/>
      </xdr:nvSpPr>
      <xdr:spPr>
        <a:xfrm>
          <a:off x="21075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121937</xdr:rowOff>
    </xdr:from>
    <xdr:ext cx="469744" cy="259045"/>
    <xdr:sp macro="" textlink="">
      <xdr:nvSpPr>
        <xdr:cNvPr id="406" name="n_2mainValue【認定こども園・幼稚園・保育所】&#10;一人当たり面積">
          <a:extLst>
            <a:ext uri="{FF2B5EF4-FFF2-40B4-BE49-F238E27FC236}">
              <a16:creationId xmlns:a16="http://schemas.microsoft.com/office/drawing/2014/main" id="{01E21BA0-B55E-43A4-BD39-F52B355BECF2}"/>
            </a:ext>
          </a:extLst>
        </xdr:cNvPr>
        <xdr:cNvSpPr txBox="1"/>
      </xdr:nvSpPr>
      <xdr:spPr>
        <a:xfrm>
          <a:off x="20199427"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125747</xdr:rowOff>
    </xdr:from>
    <xdr:ext cx="469744" cy="259045"/>
    <xdr:sp macro="" textlink="">
      <xdr:nvSpPr>
        <xdr:cNvPr id="407" name="n_3mainValue【認定こども園・幼稚園・保育所】&#10;一人当たり面積">
          <a:extLst>
            <a:ext uri="{FF2B5EF4-FFF2-40B4-BE49-F238E27FC236}">
              <a16:creationId xmlns:a16="http://schemas.microsoft.com/office/drawing/2014/main" id="{E8C7F657-759B-4270-8CC1-A221B3388EA1}"/>
            </a:ext>
          </a:extLst>
        </xdr:cNvPr>
        <xdr:cNvSpPr txBox="1"/>
      </xdr:nvSpPr>
      <xdr:spPr>
        <a:xfrm>
          <a:off x="19310427"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93997</xdr:rowOff>
    </xdr:from>
    <xdr:ext cx="469744" cy="259045"/>
    <xdr:sp macro="" textlink="">
      <xdr:nvSpPr>
        <xdr:cNvPr id="408" name="n_4mainValue【認定こども園・幼稚園・保育所】&#10;一人当たり面積">
          <a:extLst>
            <a:ext uri="{FF2B5EF4-FFF2-40B4-BE49-F238E27FC236}">
              <a16:creationId xmlns:a16="http://schemas.microsoft.com/office/drawing/2014/main" id="{5C1AC1CB-642F-440F-BC1C-69FFE73436EA}"/>
            </a:ext>
          </a:extLst>
        </xdr:cNvPr>
        <xdr:cNvSpPr txBox="1"/>
      </xdr:nvSpPr>
      <xdr:spPr>
        <a:xfrm>
          <a:off x="18421427" y="66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9" name="正方形/長方形 408">
          <a:extLst>
            <a:ext uri="{FF2B5EF4-FFF2-40B4-BE49-F238E27FC236}">
              <a16:creationId xmlns:a16="http://schemas.microsoft.com/office/drawing/2014/main" id="{B3EEA8C0-AC7F-45BC-876C-DFAC9040DF8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0" name="正方形/長方形 409">
          <a:extLst>
            <a:ext uri="{FF2B5EF4-FFF2-40B4-BE49-F238E27FC236}">
              <a16:creationId xmlns:a16="http://schemas.microsoft.com/office/drawing/2014/main" id="{F5359658-C258-458A-826C-4C0640BF0F4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1" name="正方形/長方形 410">
          <a:extLst>
            <a:ext uri="{FF2B5EF4-FFF2-40B4-BE49-F238E27FC236}">
              <a16:creationId xmlns:a16="http://schemas.microsoft.com/office/drawing/2014/main" id="{90CCB883-90D8-4209-9D03-FEAC20F442A6}"/>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2" name="正方形/長方形 411">
          <a:extLst>
            <a:ext uri="{FF2B5EF4-FFF2-40B4-BE49-F238E27FC236}">
              <a16:creationId xmlns:a16="http://schemas.microsoft.com/office/drawing/2014/main" id="{E4F933BC-EB73-47E0-A65C-958672FF99B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3" name="正方形/長方形 412">
          <a:extLst>
            <a:ext uri="{FF2B5EF4-FFF2-40B4-BE49-F238E27FC236}">
              <a16:creationId xmlns:a16="http://schemas.microsoft.com/office/drawing/2014/main" id="{1D22D366-64C6-4738-ACD3-4BFF5B3F5482}"/>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4" name="正方形/長方形 413">
          <a:extLst>
            <a:ext uri="{FF2B5EF4-FFF2-40B4-BE49-F238E27FC236}">
              <a16:creationId xmlns:a16="http://schemas.microsoft.com/office/drawing/2014/main" id="{2A27F050-4F26-4266-8EC7-BB833DA7FC2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5" name="正方形/長方形 414">
          <a:extLst>
            <a:ext uri="{FF2B5EF4-FFF2-40B4-BE49-F238E27FC236}">
              <a16:creationId xmlns:a16="http://schemas.microsoft.com/office/drawing/2014/main" id="{A637A8BC-16A2-4CC7-812F-81C454C1417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6" name="正方形/長方形 415">
          <a:extLst>
            <a:ext uri="{FF2B5EF4-FFF2-40B4-BE49-F238E27FC236}">
              <a16:creationId xmlns:a16="http://schemas.microsoft.com/office/drawing/2014/main" id="{DFE08F0D-E629-441F-BC35-E8A475B33D2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7" name="テキスト ボックス 416">
          <a:extLst>
            <a:ext uri="{FF2B5EF4-FFF2-40B4-BE49-F238E27FC236}">
              <a16:creationId xmlns:a16="http://schemas.microsoft.com/office/drawing/2014/main" id="{E39BFFA3-8773-45D5-8EE6-B8999F81DA1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8" name="直線コネクタ 417">
          <a:extLst>
            <a:ext uri="{FF2B5EF4-FFF2-40B4-BE49-F238E27FC236}">
              <a16:creationId xmlns:a16="http://schemas.microsoft.com/office/drawing/2014/main" id="{CC508EF3-DB4C-4CD6-9619-29D818653D8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9" name="テキスト ボックス 418">
          <a:extLst>
            <a:ext uri="{FF2B5EF4-FFF2-40B4-BE49-F238E27FC236}">
              <a16:creationId xmlns:a16="http://schemas.microsoft.com/office/drawing/2014/main" id="{6ED24CB4-D5BF-457B-9191-234C53444602}"/>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20" name="直線コネクタ 419">
          <a:extLst>
            <a:ext uri="{FF2B5EF4-FFF2-40B4-BE49-F238E27FC236}">
              <a16:creationId xmlns:a16="http://schemas.microsoft.com/office/drawing/2014/main" id="{2521C511-F5B7-4301-AF8B-D285E934BE5E}"/>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421" name="テキスト ボックス 420">
          <a:extLst>
            <a:ext uri="{FF2B5EF4-FFF2-40B4-BE49-F238E27FC236}">
              <a16:creationId xmlns:a16="http://schemas.microsoft.com/office/drawing/2014/main" id="{A9AD4E0A-E9AE-46F6-8A61-2CC4C9D61FC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22" name="直線コネクタ 421">
          <a:extLst>
            <a:ext uri="{FF2B5EF4-FFF2-40B4-BE49-F238E27FC236}">
              <a16:creationId xmlns:a16="http://schemas.microsoft.com/office/drawing/2014/main" id="{C6ADBB97-CB33-4903-85D2-E3E80F4B07C8}"/>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23" name="テキスト ボックス 422">
          <a:extLst>
            <a:ext uri="{FF2B5EF4-FFF2-40B4-BE49-F238E27FC236}">
              <a16:creationId xmlns:a16="http://schemas.microsoft.com/office/drawing/2014/main" id="{254F2582-52C4-4EAA-890B-9AB9D946AE57}"/>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24" name="直線コネクタ 423">
          <a:extLst>
            <a:ext uri="{FF2B5EF4-FFF2-40B4-BE49-F238E27FC236}">
              <a16:creationId xmlns:a16="http://schemas.microsoft.com/office/drawing/2014/main" id="{BD48A055-24D5-426B-B7AD-9223F266E57F}"/>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25" name="テキスト ボックス 424">
          <a:extLst>
            <a:ext uri="{FF2B5EF4-FFF2-40B4-BE49-F238E27FC236}">
              <a16:creationId xmlns:a16="http://schemas.microsoft.com/office/drawing/2014/main" id="{72E3A85A-A34E-44DC-B794-E69A6DBED183}"/>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26" name="直線コネクタ 425">
          <a:extLst>
            <a:ext uri="{FF2B5EF4-FFF2-40B4-BE49-F238E27FC236}">
              <a16:creationId xmlns:a16="http://schemas.microsoft.com/office/drawing/2014/main" id="{FDE85638-BE18-4DDA-AB0C-1A42D9E71E02}"/>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27" name="テキスト ボックス 426">
          <a:extLst>
            <a:ext uri="{FF2B5EF4-FFF2-40B4-BE49-F238E27FC236}">
              <a16:creationId xmlns:a16="http://schemas.microsoft.com/office/drawing/2014/main" id="{6CFF56A8-9E31-4C07-B82E-341B03577271}"/>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a:extLst>
            <a:ext uri="{FF2B5EF4-FFF2-40B4-BE49-F238E27FC236}">
              <a16:creationId xmlns:a16="http://schemas.microsoft.com/office/drawing/2014/main" id="{80A14436-079E-4E2C-A58A-8A0AC23EFA3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9" name="テキスト ボックス 428">
          <a:extLst>
            <a:ext uri="{FF2B5EF4-FFF2-40B4-BE49-F238E27FC236}">
              <a16:creationId xmlns:a16="http://schemas.microsoft.com/office/drawing/2014/main" id="{71B79E17-E593-4588-B99B-CEB4D6CF5B9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学校施設】&#10;有形固定資産減価償却率グラフ枠">
          <a:extLst>
            <a:ext uri="{FF2B5EF4-FFF2-40B4-BE49-F238E27FC236}">
              <a16:creationId xmlns:a16="http://schemas.microsoft.com/office/drawing/2014/main" id="{6D1EE3AD-B545-4408-B5E3-05FB7EEEC74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162306</xdr:rowOff>
    </xdr:to>
    <xdr:cxnSp macro="">
      <xdr:nvCxnSpPr>
        <xdr:cNvPr id="431" name="直線コネクタ 430">
          <a:extLst>
            <a:ext uri="{FF2B5EF4-FFF2-40B4-BE49-F238E27FC236}">
              <a16:creationId xmlns:a16="http://schemas.microsoft.com/office/drawing/2014/main" id="{CBE439BF-756B-4FB6-9172-7CB8CEC25CCD}"/>
            </a:ext>
          </a:extLst>
        </xdr:cNvPr>
        <xdr:cNvCxnSpPr/>
      </xdr:nvCxnSpPr>
      <xdr:spPr>
        <a:xfrm flipV="1">
          <a:off x="16318864" y="9502902"/>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166133</xdr:rowOff>
    </xdr:from>
    <xdr:ext cx="405111" cy="259045"/>
    <xdr:sp macro="" textlink="">
      <xdr:nvSpPr>
        <xdr:cNvPr id="432" name="【学校施設】&#10;有形固定資産減価償却率最小値テキスト">
          <a:extLst>
            <a:ext uri="{FF2B5EF4-FFF2-40B4-BE49-F238E27FC236}">
              <a16:creationId xmlns:a16="http://schemas.microsoft.com/office/drawing/2014/main" id="{FFF028D9-ABEC-438D-BF27-824B2BC18943}"/>
            </a:ext>
          </a:extLst>
        </xdr:cNvPr>
        <xdr:cNvSpPr txBox="1"/>
      </xdr:nvSpPr>
      <xdr:spPr>
        <a:xfrm>
          <a:off x="16357600" y="10796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162306</xdr:rowOff>
    </xdr:from>
    <xdr:to>
      <xdr:col>86</xdr:col>
      <xdr:colOff>25400</xdr:colOff>
      <xdr:row>62</xdr:row>
      <xdr:rowOff>162306</xdr:rowOff>
    </xdr:to>
    <xdr:cxnSp macro="">
      <xdr:nvCxnSpPr>
        <xdr:cNvPr id="433" name="直線コネクタ 432">
          <a:extLst>
            <a:ext uri="{FF2B5EF4-FFF2-40B4-BE49-F238E27FC236}">
              <a16:creationId xmlns:a16="http://schemas.microsoft.com/office/drawing/2014/main" id="{F70A1357-7DC3-401A-AAF8-FBEB093E7B82}"/>
            </a:ext>
          </a:extLst>
        </xdr:cNvPr>
        <xdr:cNvCxnSpPr/>
      </xdr:nvCxnSpPr>
      <xdr:spPr>
        <a:xfrm>
          <a:off x="16230600" y="1079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434" name="【学校施設】&#10;有形固定資産減価償却率最大値テキスト">
          <a:extLst>
            <a:ext uri="{FF2B5EF4-FFF2-40B4-BE49-F238E27FC236}">
              <a16:creationId xmlns:a16="http://schemas.microsoft.com/office/drawing/2014/main" id="{47A8ACCF-544F-4B0F-B0A9-D7FC568DDD21}"/>
            </a:ext>
          </a:extLst>
        </xdr:cNvPr>
        <xdr:cNvSpPr txBox="1"/>
      </xdr:nvSpPr>
      <xdr:spPr>
        <a:xfrm>
          <a:off x="16357600" y="9278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435" name="直線コネクタ 434">
          <a:extLst>
            <a:ext uri="{FF2B5EF4-FFF2-40B4-BE49-F238E27FC236}">
              <a16:creationId xmlns:a16="http://schemas.microsoft.com/office/drawing/2014/main" id="{B2B962D6-9A14-43DA-A31A-16326DA18422}"/>
            </a:ext>
          </a:extLst>
        </xdr:cNvPr>
        <xdr:cNvCxnSpPr/>
      </xdr:nvCxnSpPr>
      <xdr:spPr>
        <a:xfrm>
          <a:off x="16230600" y="9502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61231</xdr:rowOff>
    </xdr:from>
    <xdr:ext cx="405111" cy="259045"/>
    <xdr:sp macro="" textlink="">
      <xdr:nvSpPr>
        <xdr:cNvPr id="436" name="【学校施設】&#10;有形固定資産減価償却率平均値テキスト">
          <a:extLst>
            <a:ext uri="{FF2B5EF4-FFF2-40B4-BE49-F238E27FC236}">
              <a16:creationId xmlns:a16="http://schemas.microsoft.com/office/drawing/2014/main" id="{7D824A12-85CC-472C-88E4-AC957235FF0B}"/>
            </a:ext>
          </a:extLst>
        </xdr:cNvPr>
        <xdr:cNvSpPr txBox="1"/>
      </xdr:nvSpPr>
      <xdr:spPr>
        <a:xfrm>
          <a:off x="16357600" y="100053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macro="" textlink="">
      <xdr:nvSpPr>
        <xdr:cNvPr id="437" name="フローチャート: 判断 436">
          <a:extLst>
            <a:ext uri="{FF2B5EF4-FFF2-40B4-BE49-F238E27FC236}">
              <a16:creationId xmlns:a16="http://schemas.microsoft.com/office/drawing/2014/main" id="{01D4DADA-C545-46B0-B138-A9E63D245408}"/>
            </a:ext>
          </a:extLst>
        </xdr:cNvPr>
        <xdr:cNvSpPr/>
      </xdr:nvSpPr>
      <xdr:spPr>
        <a:xfrm>
          <a:off x="16268700" y="1015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438" name="フローチャート: 判断 437">
          <a:extLst>
            <a:ext uri="{FF2B5EF4-FFF2-40B4-BE49-F238E27FC236}">
              <a16:creationId xmlns:a16="http://schemas.microsoft.com/office/drawing/2014/main" id="{0F376E13-8D84-41C4-836B-EE602B02F053}"/>
            </a:ext>
          </a:extLst>
        </xdr:cNvPr>
        <xdr:cNvSpPr/>
      </xdr:nvSpPr>
      <xdr:spPr>
        <a:xfrm>
          <a:off x="15430500" y="1014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xdr:rowOff>
    </xdr:from>
    <xdr:to>
      <xdr:col>76</xdr:col>
      <xdr:colOff>165100</xdr:colOff>
      <xdr:row>59</xdr:row>
      <xdr:rowOff>110236</xdr:rowOff>
    </xdr:to>
    <xdr:sp macro="" textlink="">
      <xdr:nvSpPr>
        <xdr:cNvPr id="439" name="フローチャート: 判断 438">
          <a:extLst>
            <a:ext uri="{FF2B5EF4-FFF2-40B4-BE49-F238E27FC236}">
              <a16:creationId xmlns:a16="http://schemas.microsoft.com/office/drawing/2014/main" id="{D3D9B71C-9E81-4784-98AD-204A2D998E4B}"/>
            </a:ext>
          </a:extLst>
        </xdr:cNvPr>
        <xdr:cNvSpPr/>
      </xdr:nvSpPr>
      <xdr:spPr>
        <a:xfrm>
          <a:off x="14541500" y="10124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170942</xdr:rowOff>
    </xdr:from>
    <xdr:to>
      <xdr:col>72</xdr:col>
      <xdr:colOff>38100</xdr:colOff>
      <xdr:row>59</xdr:row>
      <xdr:rowOff>101092</xdr:rowOff>
    </xdr:to>
    <xdr:sp macro="" textlink="">
      <xdr:nvSpPr>
        <xdr:cNvPr id="440" name="フローチャート: 判断 439">
          <a:extLst>
            <a:ext uri="{FF2B5EF4-FFF2-40B4-BE49-F238E27FC236}">
              <a16:creationId xmlns:a16="http://schemas.microsoft.com/office/drawing/2014/main" id="{F6189564-F81B-48A8-8A51-31B13D8FBE6F}"/>
            </a:ext>
          </a:extLst>
        </xdr:cNvPr>
        <xdr:cNvSpPr/>
      </xdr:nvSpPr>
      <xdr:spPr>
        <a:xfrm>
          <a:off x="13652500" y="101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157226</xdr:rowOff>
    </xdr:from>
    <xdr:to>
      <xdr:col>67</xdr:col>
      <xdr:colOff>101600</xdr:colOff>
      <xdr:row>59</xdr:row>
      <xdr:rowOff>87376</xdr:rowOff>
    </xdr:to>
    <xdr:sp macro="" textlink="">
      <xdr:nvSpPr>
        <xdr:cNvPr id="441" name="フローチャート: 判断 440">
          <a:extLst>
            <a:ext uri="{FF2B5EF4-FFF2-40B4-BE49-F238E27FC236}">
              <a16:creationId xmlns:a16="http://schemas.microsoft.com/office/drawing/2014/main" id="{4DD3B765-8E71-4ED3-8082-31856E30C34F}"/>
            </a:ext>
          </a:extLst>
        </xdr:cNvPr>
        <xdr:cNvSpPr/>
      </xdr:nvSpPr>
      <xdr:spPr>
        <a:xfrm>
          <a:off x="12763500" y="1010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2" name="テキスト ボックス 441">
          <a:extLst>
            <a:ext uri="{FF2B5EF4-FFF2-40B4-BE49-F238E27FC236}">
              <a16:creationId xmlns:a16="http://schemas.microsoft.com/office/drawing/2014/main" id="{8878BE22-324C-472B-ADCA-ECEA1FC7DE8A}"/>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4BEA3084-68C7-4C5C-907E-738886508EC2}"/>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8045F978-5F8F-4668-8555-4EE935ED2C2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D3DD95FA-BB8F-4364-9D99-2DA5A93465AC}"/>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7C714601-8944-4D53-A1E5-4747CA12E482}"/>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1778</xdr:rowOff>
    </xdr:from>
    <xdr:to>
      <xdr:col>85</xdr:col>
      <xdr:colOff>177800</xdr:colOff>
      <xdr:row>60</xdr:row>
      <xdr:rowOff>103378</xdr:rowOff>
    </xdr:to>
    <xdr:sp macro="" textlink="">
      <xdr:nvSpPr>
        <xdr:cNvPr id="447" name="楕円 446">
          <a:extLst>
            <a:ext uri="{FF2B5EF4-FFF2-40B4-BE49-F238E27FC236}">
              <a16:creationId xmlns:a16="http://schemas.microsoft.com/office/drawing/2014/main" id="{D74EDD08-CE0E-455E-B86B-F59E8C6F1BC1}"/>
            </a:ext>
          </a:extLst>
        </xdr:cNvPr>
        <xdr:cNvSpPr/>
      </xdr:nvSpPr>
      <xdr:spPr>
        <a:xfrm>
          <a:off x="16268700" y="1028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151655</xdr:rowOff>
    </xdr:from>
    <xdr:ext cx="405111" cy="259045"/>
    <xdr:sp macro="" textlink="">
      <xdr:nvSpPr>
        <xdr:cNvPr id="448" name="【学校施設】&#10;有形固定資産減価償却率該当値テキスト">
          <a:extLst>
            <a:ext uri="{FF2B5EF4-FFF2-40B4-BE49-F238E27FC236}">
              <a16:creationId xmlns:a16="http://schemas.microsoft.com/office/drawing/2014/main" id="{0C4C4B8E-55F3-457A-8DA6-E4895AF8E223}"/>
            </a:ext>
          </a:extLst>
        </xdr:cNvPr>
        <xdr:cNvSpPr txBox="1"/>
      </xdr:nvSpPr>
      <xdr:spPr>
        <a:xfrm>
          <a:off x="16357600" y="102672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113792</xdr:rowOff>
    </xdr:from>
    <xdr:to>
      <xdr:col>81</xdr:col>
      <xdr:colOff>101600</xdr:colOff>
      <xdr:row>60</xdr:row>
      <xdr:rowOff>43942</xdr:rowOff>
    </xdr:to>
    <xdr:sp macro="" textlink="">
      <xdr:nvSpPr>
        <xdr:cNvPr id="449" name="楕円 448">
          <a:extLst>
            <a:ext uri="{FF2B5EF4-FFF2-40B4-BE49-F238E27FC236}">
              <a16:creationId xmlns:a16="http://schemas.microsoft.com/office/drawing/2014/main" id="{DA9FD6AD-862E-427B-A2BD-AA3EF3F280DE}"/>
            </a:ext>
          </a:extLst>
        </xdr:cNvPr>
        <xdr:cNvSpPr/>
      </xdr:nvSpPr>
      <xdr:spPr>
        <a:xfrm>
          <a:off x="15430500" y="1022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164592</xdr:rowOff>
    </xdr:from>
    <xdr:to>
      <xdr:col>85</xdr:col>
      <xdr:colOff>127000</xdr:colOff>
      <xdr:row>60</xdr:row>
      <xdr:rowOff>52578</xdr:rowOff>
    </xdr:to>
    <xdr:cxnSp macro="">
      <xdr:nvCxnSpPr>
        <xdr:cNvPr id="450" name="直線コネクタ 449">
          <a:extLst>
            <a:ext uri="{FF2B5EF4-FFF2-40B4-BE49-F238E27FC236}">
              <a16:creationId xmlns:a16="http://schemas.microsoft.com/office/drawing/2014/main" id="{E0446089-DF21-4FAB-BB8F-42D9FBA8B532}"/>
            </a:ext>
          </a:extLst>
        </xdr:cNvPr>
        <xdr:cNvCxnSpPr/>
      </xdr:nvCxnSpPr>
      <xdr:spPr>
        <a:xfrm>
          <a:off x="15481300" y="1028014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106934</xdr:rowOff>
    </xdr:from>
    <xdr:to>
      <xdr:col>76</xdr:col>
      <xdr:colOff>165100</xdr:colOff>
      <xdr:row>60</xdr:row>
      <xdr:rowOff>37084</xdr:rowOff>
    </xdr:to>
    <xdr:sp macro="" textlink="">
      <xdr:nvSpPr>
        <xdr:cNvPr id="451" name="楕円 450">
          <a:extLst>
            <a:ext uri="{FF2B5EF4-FFF2-40B4-BE49-F238E27FC236}">
              <a16:creationId xmlns:a16="http://schemas.microsoft.com/office/drawing/2014/main" id="{46180446-C9F6-40EC-9EC0-70EB5D6EC1D7}"/>
            </a:ext>
          </a:extLst>
        </xdr:cNvPr>
        <xdr:cNvSpPr/>
      </xdr:nvSpPr>
      <xdr:spPr>
        <a:xfrm>
          <a:off x="14541500" y="10222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157734</xdr:rowOff>
    </xdr:from>
    <xdr:to>
      <xdr:col>81</xdr:col>
      <xdr:colOff>50800</xdr:colOff>
      <xdr:row>59</xdr:row>
      <xdr:rowOff>164592</xdr:rowOff>
    </xdr:to>
    <xdr:cxnSp macro="">
      <xdr:nvCxnSpPr>
        <xdr:cNvPr id="452" name="直線コネクタ 451">
          <a:extLst>
            <a:ext uri="{FF2B5EF4-FFF2-40B4-BE49-F238E27FC236}">
              <a16:creationId xmlns:a16="http://schemas.microsoft.com/office/drawing/2014/main" id="{40E7EEC4-3CFB-4C31-A6F2-38F4B955BC77}"/>
            </a:ext>
          </a:extLst>
        </xdr:cNvPr>
        <xdr:cNvCxnSpPr/>
      </xdr:nvCxnSpPr>
      <xdr:spPr>
        <a:xfrm>
          <a:off x="14592300" y="10273284"/>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84074</xdr:rowOff>
    </xdr:from>
    <xdr:to>
      <xdr:col>72</xdr:col>
      <xdr:colOff>38100</xdr:colOff>
      <xdr:row>60</xdr:row>
      <xdr:rowOff>14224</xdr:rowOff>
    </xdr:to>
    <xdr:sp macro="" textlink="">
      <xdr:nvSpPr>
        <xdr:cNvPr id="453" name="楕円 452">
          <a:extLst>
            <a:ext uri="{FF2B5EF4-FFF2-40B4-BE49-F238E27FC236}">
              <a16:creationId xmlns:a16="http://schemas.microsoft.com/office/drawing/2014/main" id="{4D6314A8-17A0-4D8F-A4AD-F4F654BF6ABC}"/>
            </a:ext>
          </a:extLst>
        </xdr:cNvPr>
        <xdr:cNvSpPr/>
      </xdr:nvSpPr>
      <xdr:spPr>
        <a:xfrm>
          <a:off x="13652500" y="1019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134874</xdr:rowOff>
    </xdr:from>
    <xdr:to>
      <xdr:col>76</xdr:col>
      <xdr:colOff>114300</xdr:colOff>
      <xdr:row>59</xdr:row>
      <xdr:rowOff>157734</xdr:rowOff>
    </xdr:to>
    <xdr:cxnSp macro="">
      <xdr:nvCxnSpPr>
        <xdr:cNvPr id="454" name="直線コネクタ 453">
          <a:extLst>
            <a:ext uri="{FF2B5EF4-FFF2-40B4-BE49-F238E27FC236}">
              <a16:creationId xmlns:a16="http://schemas.microsoft.com/office/drawing/2014/main" id="{1A884B26-F628-472C-B900-CFF2F4A50069}"/>
            </a:ext>
          </a:extLst>
        </xdr:cNvPr>
        <xdr:cNvCxnSpPr/>
      </xdr:nvCxnSpPr>
      <xdr:spPr>
        <a:xfrm>
          <a:off x="13703300" y="102504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86360</xdr:rowOff>
    </xdr:from>
    <xdr:to>
      <xdr:col>67</xdr:col>
      <xdr:colOff>101600</xdr:colOff>
      <xdr:row>60</xdr:row>
      <xdr:rowOff>16510</xdr:rowOff>
    </xdr:to>
    <xdr:sp macro="" textlink="">
      <xdr:nvSpPr>
        <xdr:cNvPr id="455" name="楕円 454">
          <a:extLst>
            <a:ext uri="{FF2B5EF4-FFF2-40B4-BE49-F238E27FC236}">
              <a16:creationId xmlns:a16="http://schemas.microsoft.com/office/drawing/2014/main" id="{DE5EF230-51DB-4E02-9699-41B355454CE9}"/>
            </a:ext>
          </a:extLst>
        </xdr:cNvPr>
        <xdr:cNvSpPr/>
      </xdr:nvSpPr>
      <xdr:spPr>
        <a:xfrm>
          <a:off x="12763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134874</xdr:rowOff>
    </xdr:from>
    <xdr:to>
      <xdr:col>71</xdr:col>
      <xdr:colOff>177800</xdr:colOff>
      <xdr:row>59</xdr:row>
      <xdr:rowOff>137160</xdr:rowOff>
    </xdr:to>
    <xdr:cxnSp macro="">
      <xdr:nvCxnSpPr>
        <xdr:cNvPr id="456" name="直線コネクタ 455">
          <a:extLst>
            <a:ext uri="{FF2B5EF4-FFF2-40B4-BE49-F238E27FC236}">
              <a16:creationId xmlns:a16="http://schemas.microsoft.com/office/drawing/2014/main" id="{D3BEFC6F-899D-46A4-AA6B-56DA16010AF3}"/>
            </a:ext>
          </a:extLst>
        </xdr:cNvPr>
        <xdr:cNvCxnSpPr/>
      </xdr:nvCxnSpPr>
      <xdr:spPr>
        <a:xfrm flipV="1">
          <a:off x="12814300" y="1025042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142765</xdr:rowOff>
    </xdr:from>
    <xdr:ext cx="405111" cy="259045"/>
    <xdr:sp macro="" textlink="">
      <xdr:nvSpPr>
        <xdr:cNvPr id="457" name="n_1aveValue【学校施設】&#10;有形固定資産減価償却率">
          <a:extLst>
            <a:ext uri="{FF2B5EF4-FFF2-40B4-BE49-F238E27FC236}">
              <a16:creationId xmlns:a16="http://schemas.microsoft.com/office/drawing/2014/main" id="{FBA82C0B-70EF-4429-B31C-2B6D0F43A7CE}"/>
            </a:ext>
          </a:extLst>
        </xdr:cNvPr>
        <xdr:cNvSpPr txBox="1"/>
      </xdr:nvSpPr>
      <xdr:spPr>
        <a:xfrm>
          <a:off x="15266044" y="9915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126763</xdr:rowOff>
    </xdr:from>
    <xdr:ext cx="405111" cy="259045"/>
    <xdr:sp macro="" textlink="">
      <xdr:nvSpPr>
        <xdr:cNvPr id="458" name="n_2aveValue【学校施設】&#10;有形固定資産減価償却率">
          <a:extLst>
            <a:ext uri="{FF2B5EF4-FFF2-40B4-BE49-F238E27FC236}">
              <a16:creationId xmlns:a16="http://schemas.microsoft.com/office/drawing/2014/main" id="{94C390B7-E73B-4067-907B-882C9118A40B}"/>
            </a:ext>
          </a:extLst>
        </xdr:cNvPr>
        <xdr:cNvSpPr txBox="1"/>
      </xdr:nvSpPr>
      <xdr:spPr>
        <a:xfrm>
          <a:off x="14389744" y="989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117619</xdr:rowOff>
    </xdr:from>
    <xdr:ext cx="405111" cy="259045"/>
    <xdr:sp macro="" textlink="">
      <xdr:nvSpPr>
        <xdr:cNvPr id="459" name="n_3aveValue【学校施設】&#10;有形固定資産減価償却率">
          <a:extLst>
            <a:ext uri="{FF2B5EF4-FFF2-40B4-BE49-F238E27FC236}">
              <a16:creationId xmlns:a16="http://schemas.microsoft.com/office/drawing/2014/main" id="{F2B76572-47D1-4237-B53D-2DE73A8C1E04}"/>
            </a:ext>
          </a:extLst>
        </xdr:cNvPr>
        <xdr:cNvSpPr txBox="1"/>
      </xdr:nvSpPr>
      <xdr:spPr>
        <a:xfrm>
          <a:off x="13500744" y="9890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103903</xdr:rowOff>
    </xdr:from>
    <xdr:ext cx="405111" cy="259045"/>
    <xdr:sp macro="" textlink="">
      <xdr:nvSpPr>
        <xdr:cNvPr id="460" name="n_4aveValue【学校施設】&#10;有形固定資産減価償却率">
          <a:extLst>
            <a:ext uri="{FF2B5EF4-FFF2-40B4-BE49-F238E27FC236}">
              <a16:creationId xmlns:a16="http://schemas.microsoft.com/office/drawing/2014/main" id="{7D6D9C24-ADF4-46E8-AE42-A10BFF007C8D}"/>
            </a:ext>
          </a:extLst>
        </xdr:cNvPr>
        <xdr:cNvSpPr txBox="1"/>
      </xdr:nvSpPr>
      <xdr:spPr>
        <a:xfrm>
          <a:off x="12611744" y="987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35069</xdr:rowOff>
    </xdr:from>
    <xdr:ext cx="405111" cy="259045"/>
    <xdr:sp macro="" textlink="">
      <xdr:nvSpPr>
        <xdr:cNvPr id="461" name="n_1mainValue【学校施設】&#10;有形固定資産減価償却率">
          <a:extLst>
            <a:ext uri="{FF2B5EF4-FFF2-40B4-BE49-F238E27FC236}">
              <a16:creationId xmlns:a16="http://schemas.microsoft.com/office/drawing/2014/main" id="{7C34E173-DB3C-4719-979F-CC20F1100A54}"/>
            </a:ext>
          </a:extLst>
        </xdr:cNvPr>
        <xdr:cNvSpPr txBox="1"/>
      </xdr:nvSpPr>
      <xdr:spPr>
        <a:xfrm>
          <a:off x="15266044" y="1032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28211</xdr:rowOff>
    </xdr:from>
    <xdr:ext cx="405111" cy="259045"/>
    <xdr:sp macro="" textlink="">
      <xdr:nvSpPr>
        <xdr:cNvPr id="462" name="n_2mainValue【学校施設】&#10;有形固定資産減価償却率">
          <a:extLst>
            <a:ext uri="{FF2B5EF4-FFF2-40B4-BE49-F238E27FC236}">
              <a16:creationId xmlns:a16="http://schemas.microsoft.com/office/drawing/2014/main" id="{D5247758-FB44-45E1-A024-4FCB9B798BDD}"/>
            </a:ext>
          </a:extLst>
        </xdr:cNvPr>
        <xdr:cNvSpPr txBox="1"/>
      </xdr:nvSpPr>
      <xdr:spPr>
        <a:xfrm>
          <a:off x="14389744" y="10315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5351</xdr:rowOff>
    </xdr:from>
    <xdr:ext cx="405111" cy="259045"/>
    <xdr:sp macro="" textlink="">
      <xdr:nvSpPr>
        <xdr:cNvPr id="463" name="n_3mainValue【学校施設】&#10;有形固定資産減価償却率">
          <a:extLst>
            <a:ext uri="{FF2B5EF4-FFF2-40B4-BE49-F238E27FC236}">
              <a16:creationId xmlns:a16="http://schemas.microsoft.com/office/drawing/2014/main" id="{B5072D60-5AEE-4BE3-94F1-BD73FC39024A}"/>
            </a:ext>
          </a:extLst>
        </xdr:cNvPr>
        <xdr:cNvSpPr txBox="1"/>
      </xdr:nvSpPr>
      <xdr:spPr>
        <a:xfrm>
          <a:off x="13500744" y="10292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7637</xdr:rowOff>
    </xdr:from>
    <xdr:ext cx="405111" cy="259045"/>
    <xdr:sp macro="" textlink="">
      <xdr:nvSpPr>
        <xdr:cNvPr id="464" name="n_4mainValue【学校施設】&#10;有形固定資産減価償却率">
          <a:extLst>
            <a:ext uri="{FF2B5EF4-FFF2-40B4-BE49-F238E27FC236}">
              <a16:creationId xmlns:a16="http://schemas.microsoft.com/office/drawing/2014/main" id="{1EBAF782-BB14-469A-BE5E-9A91C52909E1}"/>
            </a:ext>
          </a:extLst>
        </xdr:cNvPr>
        <xdr:cNvSpPr txBox="1"/>
      </xdr:nvSpPr>
      <xdr:spPr>
        <a:xfrm>
          <a:off x="12611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5" name="正方形/長方形 464">
          <a:extLst>
            <a:ext uri="{FF2B5EF4-FFF2-40B4-BE49-F238E27FC236}">
              <a16:creationId xmlns:a16="http://schemas.microsoft.com/office/drawing/2014/main" id="{3C6E9106-4167-4288-914D-EC71F822453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6" name="正方形/長方形 465">
          <a:extLst>
            <a:ext uri="{FF2B5EF4-FFF2-40B4-BE49-F238E27FC236}">
              <a16:creationId xmlns:a16="http://schemas.microsoft.com/office/drawing/2014/main" id="{6CA1D12B-EC27-40F5-9EDF-AC815DFB5B4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7" name="正方形/長方形 466">
          <a:extLst>
            <a:ext uri="{FF2B5EF4-FFF2-40B4-BE49-F238E27FC236}">
              <a16:creationId xmlns:a16="http://schemas.microsoft.com/office/drawing/2014/main" id="{4A079E50-5E57-4F52-A1B8-9755E3F03A9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8" name="正方形/長方形 467">
          <a:extLst>
            <a:ext uri="{FF2B5EF4-FFF2-40B4-BE49-F238E27FC236}">
              <a16:creationId xmlns:a16="http://schemas.microsoft.com/office/drawing/2014/main" id="{EA3653A5-EBAC-4C25-B575-1A0AD5A7069D}"/>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9" name="正方形/長方形 468">
          <a:extLst>
            <a:ext uri="{FF2B5EF4-FFF2-40B4-BE49-F238E27FC236}">
              <a16:creationId xmlns:a16="http://schemas.microsoft.com/office/drawing/2014/main" id="{726426CC-FD69-47FE-8C6F-471AED71484F}"/>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0" name="正方形/長方形 469">
          <a:extLst>
            <a:ext uri="{FF2B5EF4-FFF2-40B4-BE49-F238E27FC236}">
              <a16:creationId xmlns:a16="http://schemas.microsoft.com/office/drawing/2014/main" id="{2ED1875A-C70D-4757-AD0F-A4F5159353C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1" name="正方形/長方形 470">
          <a:extLst>
            <a:ext uri="{FF2B5EF4-FFF2-40B4-BE49-F238E27FC236}">
              <a16:creationId xmlns:a16="http://schemas.microsoft.com/office/drawing/2014/main" id="{CCD5D79F-0745-4FE9-B926-46AADE621F7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2" name="正方形/長方形 471">
          <a:extLst>
            <a:ext uri="{FF2B5EF4-FFF2-40B4-BE49-F238E27FC236}">
              <a16:creationId xmlns:a16="http://schemas.microsoft.com/office/drawing/2014/main" id="{74947946-1AC6-4AE8-9B74-ADBE3E44A24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3" name="テキスト ボックス 472">
          <a:extLst>
            <a:ext uri="{FF2B5EF4-FFF2-40B4-BE49-F238E27FC236}">
              <a16:creationId xmlns:a16="http://schemas.microsoft.com/office/drawing/2014/main" id="{4D381B7D-81B9-402B-B61E-6C7945B6FEAF}"/>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4" name="直線コネクタ 473">
          <a:extLst>
            <a:ext uri="{FF2B5EF4-FFF2-40B4-BE49-F238E27FC236}">
              <a16:creationId xmlns:a16="http://schemas.microsoft.com/office/drawing/2014/main" id="{E6B31AC7-3A37-4C72-9A06-58109DBAE0D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75" name="直線コネクタ 474">
          <a:extLst>
            <a:ext uri="{FF2B5EF4-FFF2-40B4-BE49-F238E27FC236}">
              <a16:creationId xmlns:a16="http://schemas.microsoft.com/office/drawing/2014/main" id="{219B77EC-D1AE-482C-87D4-8158DC2840E3}"/>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6" name="テキスト ボックス 475">
          <a:extLst>
            <a:ext uri="{FF2B5EF4-FFF2-40B4-BE49-F238E27FC236}">
              <a16:creationId xmlns:a16="http://schemas.microsoft.com/office/drawing/2014/main" id="{0A1874A9-6DDB-44CD-B77B-3617B628057F}"/>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7" name="直線コネクタ 476">
          <a:extLst>
            <a:ext uri="{FF2B5EF4-FFF2-40B4-BE49-F238E27FC236}">
              <a16:creationId xmlns:a16="http://schemas.microsoft.com/office/drawing/2014/main" id="{BF89DEAA-5664-4AEA-BA2E-00213D363C62}"/>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8" name="テキスト ボックス 477">
          <a:extLst>
            <a:ext uri="{FF2B5EF4-FFF2-40B4-BE49-F238E27FC236}">
              <a16:creationId xmlns:a16="http://schemas.microsoft.com/office/drawing/2014/main" id="{317384E7-3D1B-48D9-B309-3FA41CCAF15B}"/>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79" name="直線コネクタ 478">
          <a:extLst>
            <a:ext uri="{FF2B5EF4-FFF2-40B4-BE49-F238E27FC236}">
              <a16:creationId xmlns:a16="http://schemas.microsoft.com/office/drawing/2014/main" id="{A92DCAF8-0DD3-403B-8E48-11268BC288AE}"/>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0" name="テキスト ボックス 479">
          <a:extLst>
            <a:ext uri="{FF2B5EF4-FFF2-40B4-BE49-F238E27FC236}">
              <a16:creationId xmlns:a16="http://schemas.microsoft.com/office/drawing/2014/main" id="{5DFCE876-5CAA-4C25-A77D-A65E4F5579F5}"/>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1" name="直線コネクタ 480">
          <a:extLst>
            <a:ext uri="{FF2B5EF4-FFF2-40B4-BE49-F238E27FC236}">
              <a16:creationId xmlns:a16="http://schemas.microsoft.com/office/drawing/2014/main" id="{EE14D8BC-5810-471E-88E3-CFADCA745B78}"/>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2" name="テキスト ボックス 481">
          <a:extLst>
            <a:ext uri="{FF2B5EF4-FFF2-40B4-BE49-F238E27FC236}">
              <a16:creationId xmlns:a16="http://schemas.microsoft.com/office/drawing/2014/main" id="{1BDC42A3-56F9-4A11-B22B-915E41C4EEF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3" name="直線コネクタ 482">
          <a:extLst>
            <a:ext uri="{FF2B5EF4-FFF2-40B4-BE49-F238E27FC236}">
              <a16:creationId xmlns:a16="http://schemas.microsoft.com/office/drawing/2014/main" id="{B70E3B47-2D5A-4AA7-AB05-BA621CB3901C}"/>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4" name="テキスト ボックス 483">
          <a:extLst>
            <a:ext uri="{FF2B5EF4-FFF2-40B4-BE49-F238E27FC236}">
              <a16:creationId xmlns:a16="http://schemas.microsoft.com/office/drawing/2014/main" id="{E2C1B240-0E51-415F-BEED-28FCB56A9C57}"/>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5" name="直線コネクタ 484">
          <a:extLst>
            <a:ext uri="{FF2B5EF4-FFF2-40B4-BE49-F238E27FC236}">
              <a16:creationId xmlns:a16="http://schemas.microsoft.com/office/drawing/2014/main" id="{E3686C37-6462-42F9-8054-524C570E4A1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86" name="テキスト ボックス 485">
          <a:extLst>
            <a:ext uri="{FF2B5EF4-FFF2-40B4-BE49-F238E27FC236}">
              <a16:creationId xmlns:a16="http://schemas.microsoft.com/office/drawing/2014/main" id="{90D2B54A-E3D3-4EF9-BD8D-1C07E348A449}"/>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7" name="【学校施設】&#10;一人当たり面積グラフ枠">
          <a:extLst>
            <a:ext uri="{FF2B5EF4-FFF2-40B4-BE49-F238E27FC236}">
              <a16:creationId xmlns:a16="http://schemas.microsoft.com/office/drawing/2014/main" id="{E4B7D7F5-C4C0-4762-9157-73043F3EA53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50673</xdr:rowOff>
    </xdr:from>
    <xdr:to>
      <xdr:col>116</xdr:col>
      <xdr:colOff>62864</xdr:colOff>
      <xdr:row>63</xdr:row>
      <xdr:rowOff>99251</xdr:rowOff>
    </xdr:to>
    <xdr:cxnSp macro="">
      <xdr:nvCxnSpPr>
        <xdr:cNvPr id="488" name="直線コネクタ 487">
          <a:extLst>
            <a:ext uri="{FF2B5EF4-FFF2-40B4-BE49-F238E27FC236}">
              <a16:creationId xmlns:a16="http://schemas.microsoft.com/office/drawing/2014/main" id="{4FA18010-D42A-40B0-9BCB-32C0E6B85E35}"/>
            </a:ext>
          </a:extLst>
        </xdr:cNvPr>
        <xdr:cNvCxnSpPr/>
      </xdr:nvCxnSpPr>
      <xdr:spPr>
        <a:xfrm flipV="1">
          <a:off x="22160864" y="9651873"/>
          <a:ext cx="0" cy="1248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103078</xdr:rowOff>
    </xdr:from>
    <xdr:ext cx="469744" cy="259045"/>
    <xdr:sp macro="" textlink="">
      <xdr:nvSpPr>
        <xdr:cNvPr id="489" name="【学校施設】&#10;一人当たり面積最小値テキスト">
          <a:extLst>
            <a:ext uri="{FF2B5EF4-FFF2-40B4-BE49-F238E27FC236}">
              <a16:creationId xmlns:a16="http://schemas.microsoft.com/office/drawing/2014/main" id="{665E038F-5CEC-4153-95D1-2CDC4875F760}"/>
            </a:ext>
          </a:extLst>
        </xdr:cNvPr>
        <xdr:cNvSpPr txBox="1"/>
      </xdr:nvSpPr>
      <xdr:spPr>
        <a:xfrm>
          <a:off x="22199600" y="1090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99251</xdr:rowOff>
    </xdr:from>
    <xdr:to>
      <xdr:col>116</xdr:col>
      <xdr:colOff>152400</xdr:colOff>
      <xdr:row>63</xdr:row>
      <xdr:rowOff>99251</xdr:rowOff>
    </xdr:to>
    <xdr:cxnSp macro="">
      <xdr:nvCxnSpPr>
        <xdr:cNvPr id="490" name="直線コネクタ 489">
          <a:extLst>
            <a:ext uri="{FF2B5EF4-FFF2-40B4-BE49-F238E27FC236}">
              <a16:creationId xmlns:a16="http://schemas.microsoft.com/office/drawing/2014/main" id="{DD2AA1B2-AA44-47E8-96A6-B6D5B92C6081}"/>
            </a:ext>
          </a:extLst>
        </xdr:cNvPr>
        <xdr:cNvCxnSpPr/>
      </xdr:nvCxnSpPr>
      <xdr:spPr>
        <a:xfrm>
          <a:off x="22072600" y="10900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168800</xdr:rowOff>
    </xdr:from>
    <xdr:ext cx="469744" cy="259045"/>
    <xdr:sp macro="" textlink="">
      <xdr:nvSpPr>
        <xdr:cNvPr id="491" name="【学校施設】&#10;一人当たり面積最大値テキスト">
          <a:extLst>
            <a:ext uri="{FF2B5EF4-FFF2-40B4-BE49-F238E27FC236}">
              <a16:creationId xmlns:a16="http://schemas.microsoft.com/office/drawing/2014/main" id="{213062BB-8FC4-414C-B8D0-3A759B74ECD0}"/>
            </a:ext>
          </a:extLst>
        </xdr:cNvPr>
        <xdr:cNvSpPr txBox="1"/>
      </xdr:nvSpPr>
      <xdr:spPr>
        <a:xfrm>
          <a:off x="22199600" y="942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50673</xdr:rowOff>
    </xdr:from>
    <xdr:to>
      <xdr:col>116</xdr:col>
      <xdr:colOff>152400</xdr:colOff>
      <xdr:row>56</xdr:row>
      <xdr:rowOff>50673</xdr:rowOff>
    </xdr:to>
    <xdr:cxnSp macro="">
      <xdr:nvCxnSpPr>
        <xdr:cNvPr id="492" name="直線コネクタ 491">
          <a:extLst>
            <a:ext uri="{FF2B5EF4-FFF2-40B4-BE49-F238E27FC236}">
              <a16:creationId xmlns:a16="http://schemas.microsoft.com/office/drawing/2014/main" id="{25B799E3-71E2-4627-9C4F-3248BE0CEFE0}"/>
            </a:ext>
          </a:extLst>
        </xdr:cNvPr>
        <xdr:cNvCxnSpPr/>
      </xdr:nvCxnSpPr>
      <xdr:spPr>
        <a:xfrm>
          <a:off x="22072600" y="965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64596</xdr:rowOff>
    </xdr:from>
    <xdr:ext cx="469744" cy="259045"/>
    <xdr:sp macro="" textlink="">
      <xdr:nvSpPr>
        <xdr:cNvPr id="493" name="【学校施設】&#10;一人当たり面積平均値テキスト">
          <a:extLst>
            <a:ext uri="{FF2B5EF4-FFF2-40B4-BE49-F238E27FC236}">
              <a16:creationId xmlns:a16="http://schemas.microsoft.com/office/drawing/2014/main" id="{74195345-9DDD-4722-B8FF-79F1A685F15D}"/>
            </a:ext>
          </a:extLst>
        </xdr:cNvPr>
        <xdr:cNvSpPr txBox="1"/>
      </xdr:nvSpPr>
      <xdr:spPr>
        <a:xfrm>
          <a:off x="22199600" y="106944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86169</xdr:rowOff>
    </xdr:from>
    <xdr:to>
      <xdr:col>116</xdr:col>
      <xdr:colOff>114300</xdr:colOff>
      <xdr:row>63</xdr:row>
      <xdr:rowOff>16319</xdr:rowOff>
    </xdr:to>
    <xdr:sp macro="" textlink="">
      <xdr:nvSpPr>
        <xdr:cNvPr id="494" name="フローチャート: 判断 493">
          <a:extLst>
            <a:ext uri="{FF2B5EF4-FFF2-40B4-BE49-F238E27FC236}">
              <a16:creationId xmlns:a16="http://schemas.microsoft.com/office/drawing/2014/main" id="{302DF794-32F6-4862-AB47-D22030470B73}"/>
            </a:ext>
          </a:extLst>
        </xdr:cNvPr>
        <xdr:cNvSpPr/>
      </xdr:nvSpPr>
      <xdr:spPr>
        <a:xfrm>
          <a:off x="22110700" y="10716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87122</xdr:rowOff>
    </xdr:from>
    <xdr:to>
      <xdr:col>112</xdr:col>
      <xdr:colOff>38100</xdr:colOff>
      <xdr:row>63</xdr:row>
      <xdr:rowOff>17272</xdr:rowOff>
    </xdr:to>
    <xdr:sp macro="" textlink="">
      <xdr:nvSpPr>
        <xdr:cNvPr id="495" name="フローチャート: 判断 494">
          <a:extLst>
            <a:ext uri="{FF2B5EF4-FFF2-40B4-BE49-F238E27FC236}">
              <a16:creationId xmlns:a16="http://schemas.microsoft.com/office/drawing/2014/main" id="{B12350DF-A2A8-4975-A5B3-560467095FBE}"/>
            </a:ext>
          </a:extLst>
        </xdr:cNvPr>
        <xdr:cNvSpPr/>
      </xdr:nvSpPr>
      <xdr:spPr>
        <a:xfrm>
          <a:off x="21272500" y="1071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80455</xdr:rowOff>
    </xdr:from>
    <xdr:to>
      <xdr:col>107</xdr:col>
      <xdr:colOff>101600</xdr:colOff>
      <xdr:row>63</xdr:row>
      <xdr:rowOff>10605</xdr:rowOff>
    </xdr:to>
    <xdr:sp macro="" textlink="">
      <xdr:nvSpPr>
        <xdr:cNvPr id="496" name="フローチャート: 判断 495">
          <a:extLst>
            <a:ext uri="{FF2B5EF4-FFF2-40B4-BE49-F238E27FC236}">
              <a16:creationId xmlns:a16="http://schemas.microsoft.com/office/drawing/2014/main" id="{4587F4F6-8105-4A94-9D6D-7ADFF35C1A3A}"/>
            </a:ext>
          </a:extLst>
        </xdr:cNvPr>
        <xdr:cNvSpPr/>
      </xdr:nvSpPr>
      <xdr:spPr>
        <a:xfrm>
          <a:off x="20383500" y="1071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83503</xdr:rowOff>
    </xdr:from>
    <xdr:to>
      <xdr:col>102</xdr:col>
      <xdr:colOff>165100</xdr:colOff>
      <xdr:row>63</xdr:row>
      <xdr:rowOff>13653</xdr:rowOff>
    </xdr:to>
    <xdr:sp macro="" textlink="">
      <xdr:nvSpPr>
        <xdr:cNvPr id="497" name="フローチャート: 判断 496">
          <a:extLst>
            <a:ext uri="{FF2B5EF4-FFF2-40B4-BE49-F238E27FC236}">
              <a16:creationId xmlns:a16="http://schemas.microsoft.com/office/drawing/2014/main" id="{F881BD5A-0DAE-43F8-A7D2-A8CBCDCAD3FF}"/>
            </a:ext>
          </a:extLst>
        </xdr:cNvPr>
        <xdr:cNvSpPr/>
      </xdr:nvSpPr>
      <xdr:spPr>
        <a:xfrm>
          <a:off x="19494500" y="10713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89218</xdr:rowOff>
    </xdr:from>
    <xdr:to>
      <xdr:col>98</xdr:col>
      <xdr:colOff>38100</xdr:colOff>
      <xdr:row>63</xdr:row>
      <xdr:rowOff>19368</xdr:rowOff>
    </xdr:to>
    <xdr:sp macro="" textlink="">
      <xdr:nvSpPr>
        <xdr:cNvPr id="498" name="フローチャート: 判断 497">
          <a:extLst>
            <a:ext uri="{FF2B5EF4-FFF2-40B4-BE49-F238E27FC236}">
              <a16:creationId xmlns:a16="http://schemas.microsoft.com/office/drawing/2014/main" id="{D08D372D-95CE-4AA5-865B-CBD30B9D9758}"/>
            </a:ext>
          </a:extLst>
        </xdr:cNvPr>
        <xdr:cNvSpPr/>
      </xdr:nvSpPr>
      <xdr:spPr>
        <a:xfrm>
          <a:off x="18605500" y="1071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9" name="テキスト ボックス 498">
          <a:extLst>
            <a:ext uri="{FF2B5EF4-FFF2-40B4-BE49-F238E27FC236}">
              <a16:creationId xmlns:a16="http://schemas.microsoft.com/office/drawing/2014/main" id="{1691F6BC-E452-444D-AAAA-870470B0A69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55018F44-ACB3-492C-BF98-60E57124D76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DA3013B9-B113-4161-9AE3-23BC156BEA8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B3C1B0D9-F7D1-4426-9B95-4BF01FE9B3A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387D8487-7730-4BF9-8BBC-C4297D9C1729}"/>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123698</xdr:rowOff>
    </xdr:from>
    <xdr:to>
      <xdr:col>116</xdr:col>
      <xdr:colOff>114300</xdr:colOff>
      <xdr:row>61</xdr:row>
      <xdr:rowOff>53848</xdr:rowOff>
    </xdr:to>
    <xdr:sp macro="" textlink="">
      <xdr:nvSpPr>
        <xdr:cNvPr id="504" name="楕円 503">
          <a:extLst>
            <a:ext uri="{FF2B5EF4-FFF2-40B4-BE49-F238E27FC236}">
              <a16:creationId xmlns:a16="http://schemas.microsoft.com/office/drawing/2014/main" id="{D49FD432-3588-46BC-B554-C47DEB7B34AD}"/>
            </a:ext>
          </a:extLst>
        </xdr:cNvPr>
        <xdr:cNvSpPr/>
      </xdr:nvSpPr>
      <xdr:spPr>
        <a:xfrm>
          <a:off x="22110700" y="1041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146575</xdr:rowOff>
    </xdr:from>
    <xdr:ext cx="469744" cy="259045"/>
    <xdr:sp macro="" textlink="">
      <xdr:nvSpPr>
        <xdr:cNvPr id="505" name="【学校施設】&#10;一人当たり面積該当値テキスト">
          <a:extLst>
            <a:ext uri="{FF2B5EF4-FFF2-40B4-BE49-F238E27FC236}">
              <a16:creationId xmlns:a16="http://schemas.microsoft.com/office/drawing/2014/main" id="{4A210B7E-66B0-4D28-AB45-DCADC32D7D06}"/>
            </a:ext>
          </a:extLst>
        </xdr:cNvPr>
        <xdr:cNvSpPr txBox="1"/>
      </xdr:nvSpPr>
      <xdr:spPr>
        <a:xfrm>
          <a:off x="22199600" y="1026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125031</xdr:rowOff>
    </xdr:from>
    <xdr:to>
      <xdr:col>112</xdr:col>
      <xdr:colOff>38100</xdr:colOff>
      <xdr:row>61</xdr:row>
      <xdr:rowOff>55181</xdr:rowOff>
    </xdr:to>
    <xdr:sp macro="" textlink="">
      <xdr:nvSpPr>
        <xdr:cNvPr id="506" name="楕円 505">
          <a:extLst>
            <a:ext uri="{FF2B5EF4-FFF2-40B4-BE49-F238E27FC236}">
              <a16:creationId xmlns:a16="http://schemas.microsoft.com/office/drawing/2014/main" id="{6E8AB916-39E0-405D-9AEE-13ECE70ED277}"/>
            </a:ext>
          </a:extLst>
        </xdr:cNvPr>
        <xdr:cNvSpPr/>
      </xdr:nvSpPr>
      <xdr:spPr>
        <a:xfrm>
          <a:off x="21272500" y="1041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3048</xdr:rowOff>
    </xdr:from>
    <xdr:to>
      <xdr:col>116</xdr:col>
      <xdr:colOff>63500</xdr:colOff>
      <xdr:row>61</xdr:row>
      <xdr:rowOff>4381</xdr:rowOff>
    </xdr:to>
    <xdr:cxnSp macro="">
      <xdr:nvCxnSpPr>
        <xdr:cNvPr id="507" name="直線コネクタ 506">
          <a:extLst>
            <a:ext uri="{FF2B5EF4-FFF2-40B4-BE49-F238E27FC236}">
              <a16:creationId xmlns:a16="http://schemas.microsoft.com/office/drawing/2014/main" id="{0D9682B6-83D7-4219-9C2C-0BC636E53B26}"/>
            </a:ext>
          </a:extLst>
        </xdr:cNvPr>
        <xdr:cNvCxnSpPr/>
      </xdr:nvCxnSpPr>
      <xdr:spPr>
        <a:xfrm flipV="1">
          <a:off x="21323300" y="10461498"/>
          <a:ext cx="8382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135128</xdr:rowOff>
    </xdr:from>
    <xdr:to>
      <xdr:col>107</xdr:col>
      <xdr:colOff>101600</xdr:colOff>
      <xdr:row>61</xdr:row>
      <xdr:rowOff>65278</xdr:rowOff>
    </xdr:to>
    <xdr:sp macro="" textlink="">
      <xdr:nvSpPr>
        <xdr:cNvPr id="508" name="楕円 507">
          <a:extLst>
            <a:ext uri="{FF2B5EF4-FFF2-40B4-BE49-F238E27FC236}">
              <a16:creationId xmlns:a16="http://schemas.microsoft.com/office/drawing/2014/main" id="{B144FFE2-C65C-4533-8859-CD7D33391ED8}"/>
            </a:ext>
          </a:extLst>
        </xdr:cNvPr>
        <xdr:cNvSpPr/>
      </xdr:nvSpPr>
      <xdr:spPr>
        <a:xfrm>
          <a:off x="20383500" y="1042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4381</xdr:rowOff>
    </xdr:from>
    <xdr:to>
      <xdr:col>111</xdr:col>
      <xdr:colOff>177800</xdr:colOff>
      <xdr:row>61</xdr:row>
      <xdr:rowOff>14478</xdr:rowOff>
    </xdr:to>
    <xdr:cxnSp macro="">
      <xdr:nvCxnSpPr>
        <xdr:cNvPr id="509" name="直線コネクタ 508">
          <a:extLst>
            <a:ext uri="{FF2B5EF4-FFF2-40B4-BE49-F238E27FC236}">
              <a16:creationId xmlns:a16="http://schemas.microsoft.com/office/drawing/2014/main" id="{19A9751F-2BFD-4889-9532-6C6E8F5A3F9C}"/>
            </a:ext>
          </a:extLst>
        </xdr:cNvPr>
        <xdr:cNvCxnSpPr/>
      </xdr:nvCxnSpPr>
      <xdr:spPr>
        <a:xfrm flipV="1">
          <a:off x="20434300" y="10462831"/>
          <a:ext cx="8890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129984</xdr:rowOff>
    </xdr:from>
    <xdr:to>
      <xdr:col>102</xdr:col>
      <xdr:colOff>165100</xdr:colOff>
      <xdr:row>61</xdr:row>
      <xdr:rowOff>60134</xdr:rowOff>
    </xdr:to>
    <xdr:sp macro="" textlink="">
      <xdr:nvSpPr>
        <xdr:cNvPr id="510" name="楕円 509">
          <a:extLst>
            <a:ext uri="{FF2B5EF4-FFF2-40B4-BE49-F238E27FC236}">
              <a16:creationId xmlns:a16="http://schemas.microsoft.com/office/drawing/2014/main" id="{9B9E6F1C-8435-430D-B12D-E3F7A2C58726}"/>
            </a:ext>
          </a:extLst>
        </xdr:cNvPr>
        <xdr:cNvSpPr/>
      </xdr:nvSpPr>
      <xdr:spPr>
        <a:xfrm>
          <a:off x="19494500" y="1041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9334</xdr:rowOff>
    </xdr:from>
    <xdr:to>
      <xdr:col>107</xdr:col>
      <xdr:colOff>50800</xdr:colOff>
      <xdr:row>61</xdr:row>
      <xdr:rowOff>14478</xdr:rowOff>
    </xdr:to>
    <xdr:cxnSp macro="">
      <xdr:nvCxnSpPr>
        <xdr:cNvPr id="511" name="直線コネクタ 510">
          <a:extLst>
            <a:ext uri="{FF2B5EF4-FFF2-40B4-BE49-F238E27FC236}">
              <a16:creationId xmlns:a16="http://schemas.microsoft.com/office/drawing/2014/main" id="{CB0DE238-5E01-4BE5-B395-14C0EF0D4955}"/>
            </a:ext>
          </a:extLst>
        </xdr:cNvPr>
        <xdr:cNvCxnSpPr/>
      </xdr:nvCxnSpPr>
      <xdr:spPr>
        <a:xfrm>
          <a:off x="19545300" y="10467784"/>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56261</xdr:rowOff>
    </xdr:from>
    <xdr:to>
      <xdr:col>98</xdr:col>
      <xdr:colOff>38100</xdr:colOff>
      <xdr:row>61</xdr:row>
      <xdr:rowOff>157861</xdr:rowOff>
    </xdr:to>
    <xdr:sp macro="" textlink="">
      <xdr:nvSpPr>
        <xdr:cNvPr id="512" name="楕円 511">
          <a:extLst>
            <a:ext uri="{FF2B5EF4-FFF2-40B4-BE49-F238E27FC236}">
              <a16:creationId xmlns:a16="http://schemas.microsoft.com/office/drawing/2014/main" id="{A7DDFC9E-E4F1-4AC4-A3D4-5BCA60E561F5}"/>
            </a:ext>
          </a:extLst>
        </xdr:cNvPr>
        <xdr:cNvSpPr/>
      </xdr:nvSpPr>
      <xdr:spPr>
        <a:xfrm>
          <a:off x="18605500" y="10514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9334</xdr:rowOff>
    </xdr:from>
    <xdr:to>
      <xdr:col>102</xdr:col>
      <xdr:colOff>114300</xdr:colOff>
      <xdr:row>61</xdr:row>
      <xdr:rowOff>107061</xdr:rowOff>
    </xdr:to>
    <xdr:cxnSp macro="">
      <xdr:nvCxnSpPr>
        <xdr:cNvPr id="513" name="直線コネクタ 512">
          <a:extLst>
            <a:ext uri="{FF2B5EF4-FFF2-40B4-BE49-F238E27FC236}">
              <a16:creationId xmlns:a16="http://schemas.microsoft.com/office/drawing/2014/main" id="{EF01A6F2-5BB1-4B5A-959D-6C1B74105945}"/>
            </a:ext>
          </a:extLst>
        </xdr:cNvPr>
        <xdr:cNvCxnSpPr/>
      </xdr:nvCxnSpPr>
      <xdr:spPr>
        <a:xfrm flipV="1">
          <a:off x="18656300" y="10467784"/>
          <a:ext cx="889000" cy="9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8399</xdr:rowOff>
    </xdr:from>
    <xdr:ext cx="469744" cy="259045"/>
    <xdr:sp macro="" textlink="">
      <xdr:nvSpPr>
        <xdr:cNvPr id="514" name="n_1aveValue【学校施設】&#10;一人当たり面積">
          <a:extLst>
            <a:ext uri="{FF2B5EF4-FFF2-40B4-BE49-F238E27FC236}">
              <a16:creationId xmlns:a16="http://schemas.microsoft.com/office/drawing/2014/main" id="{E1A438A4-1FCF-4AA6-8F9B-2232CB22E4E8}"/>
            </a:ext>
          </a:extLst>
        </xdr:cNvPr>
        <xdr:cNvSpPr txBox="1"/>
      </xdr:nvSpPr>
      <xdr:spPr>
        <a:xfrm>
          <a:off x="21075727" y="1080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1732</xdr:rowOff>
    </xdr:from>
    <xdr:ext cx="469744" cy="259045"/>
    <xdr:sp macro="" textlink="">
      <xdr:nvSpPr>
        <xdr:cNvPr id="515" name="n_2aveValue【学校施設】&#10;一人当たり面積">
          <a:extLst>
            <a:ext uri="{FF2B5EF4-FFF2-40B4-BE49-F238E27FC236}">
              <a16:creationId xmlns:a16="http://schemas.microsoft.com/office/drawing/2014/main" id="{58460BB9-765C-4B98-BB23-CA62E6E6F36F}"/>
            </a:ext>
          </a:extLst>
        </xdr:cNvPr>
        <xdr:cNvSpPr txBox="1"/>
      </xdr:nvSpPr>
      <xdr:spPr>
        <a:xfrm>
          <a:off x="20199427" y="10803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4780</xdr:rowOff>
    </xdr:from>
    <xdr:ext cx="469744" cy="259045"/>
    <xdr:sp macro="" textlink="">
      <xdr:nvSpPr>
        <xdr:cNvPr id="516" name="n_3aveValue【学校施設】&#10;一人当たり面積">
          <a:extLst>
            <a:ext uri="{FF2B5EF4-FFF2-40B4-BE49-F238E27FC236}">
              <a16:creationId xmlns:a16="http://schemas.microsoft.com/office/drawing/2014/main" id="{F2A9C70D-F6CE-4A14-901C-5C42E8B1A699}"/>
            </a:ext>
          </a:extLst>
        </xdr:cNvPr>
        <xdr:cNvSpPr txBox="1"/>
      </xdr:nvSpPr>
      <xdr:spPr>
        <a:xfrm>
          <a:off x="19310427" y="10806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10495</xdr:rowOff>
    </xdr:from>
    <xdr:ext cx="469744" cy="259045"/>
    <xdr:sp macro="" textlink="">
      <xdr:nvSpPr>
        <xdr:cNvPr id="517" name="n_4aveValue【学校施設】&#10;一人当たり面積">
          <a:extLst>
            <a:ext uri="{FF2B5EF4-FFF2-40B4-BE49-F238E27FC236}">
              <a16:creationId xmlns:a16="http://schemas.microsoft.com/office/drawing/2014/main" id="{26C1C8CA-7825-48AD-BAF8-6400395508F5}"/>
            </a:ext>
          </a:extLst>
        </xdr:cNvPr>
        <xdr:cNvSpPr txBox="1"/>
      </xdr:nvSpPr>
      <xdr:spPr>
        <a:xfrm>
          <a:off x="18421427" y="1081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71708</xdr:rowOff>
    </xdr:from>
    <xdr:ext cx="469744" cy="259045"/>
    <xdr:sp macro="" textlink="">
      <xdr:nvSpPr>
        <xdr:cNvPr id="518" name="n_1mainValue【学校施設】&#10;一人当たり面積">
          <a:extLst>
            <a:ext uri="{FF2B5EF4-FFF2-40B4-BE49-F238E27FC236}">
              <a16:creationId xmlns:a16="http://schemas.microsoft.com/office/drawing/2014/main" id="{86134BAB-D19E-4B4A-8C81-FB3084165F8B}"/>
            </a:ext>
          </a:extLst>
        </xdr:cNvPr>
        <xdr:cNvSpPr txBox="1"/>
      </xdr:nvSpPr>
      <xdr:spPr>
        <a:xfrm>
          <a:off x="21075727" y="10187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81805</xdr:rowOff>
    </xdr:from>
    <xdr:ext cx="469744" cy="259045"/>
    <xdr:sp macro="" textlink="">
      <xdr:nvSpPr>
        <xdr:cNvPr id="519" name="n_2mainValue【学校施設】&#10;一人当たり面積">
          <a:extLst>
            <a:ext uri="{FF2B5EF4-FFF2-40B4-BE49-F238E27FC236}">
              <a16:creationId xmlns:a16="http://schemas.microsoft.com/office/drawing/2014/main" id="{7FC1AB07-908F-432B-B103-42B24C0A135C}"/>
            </a:ext>
          </a:extLst>
        </xdr:cNvPr>
        <xdr:cNvSpPr txBox="1"/>
      </xdr:nvSpPr>
      <xdr:spPr>
        <a:xfrm>
          <a:off x="20199427" y="10197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76661</xdr:rowOff>
    </xdr:from>
    <xdr:ext cx="469744" cy="259045"/>
    <xdr:sp macro="" textlink="">
      <xdr:nvSpPr>
        <xdr:cNvPr id="520" name="n_3mainValue【学校施設】&#10;一人当たり面積">
          <a:extLst>
            <a:ext uri="{FF2B5EF4-FFF2-40B4-BE49-F238E27FC236}">
              <a16:creationId xmlns:a16="http://schemas.microsoft.com/office/drawing/2014/main" id="{B176D3AF-D147-47E0-B511-D3AD6705B150}"/>
            </a:ext>
          </a:extLst>
        </xdr:cNvPr>
        <xdr:cNvSpPr txBox="1"/>
      </xdr:nvSpPr>
      <xdr:spPr>
        <a:xfrm>
          <a:off x="19310427" y="1019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2938</xdr:rowOff>
    </xdr:from>
    <xdr:ext cx="469744" cy="259045"/>
    <xdr:sp macro="" textlink="">
      <xdr:nvSpPr>
        <xdr:cNvPr id="521" name="n_4mainValue【学校施設】&#10;一人当たり面積">
          <a:extLst>
            <a:ext uri="{FF2B5EF4-FFF2-40B4-BE49-F238E27FC236}">
              <a16:creationId xmlns:a16="http://schemas.microsoft.com/office/drawing/2014/main" id="{462465C4-51FE-4721-9DC3-6B92525555AE}"/>
            </a:ext>
          </a:extLst>
        </xdr:cNvPr>
        <xdr:cNvSpPr txBox="1"/>
      </xdr:nvSpPr>
      <xdr:spPr>
        <a:xfrm>
          <a:off x="18421427" y="1028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2" name="正方形/長方形 521">
          <a:extLst>
            <a:ext uri="{FF2B5EF4-FFF2-40B4-BE49-F238E27FC236}">
              <a16:creationId xmlns:a16="http://schemas.microsoft.com/office/drawing/2014/main" id="{117054E6-F407-4800-BDA8-CA5FBF3D343E}"/>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3" name="正方形/長方形 522">
          <a:extLst>
            <a:ext uri="{FF2B5EF4-FFF2-40B4-BE49-F238E27FC236}">
              <a16:creationId xmlns:a16="http://schemas.microsoft.com/office/drawing/2014/main" id="{93D28FD7-974B-488A-BB51-BDBD7F870C61}"/>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4" name="正方形/長方形 523">
          <a:extLst>
            <a:ext uri="{FF2B5EF4-FFF2-40B4-BE49-F238E27FC236}">
              <a16:creationId xmlns:a16="http://schemas.microsoft.com/office/drawing/2014/main" id="{793F28FA-1794-48A7-BC5E-21C088E8499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5" name="正方形/長方形 524">
          <a:extLst>
            <a:ext uri="{FF2B5EF4-FFF2-40B4-BE49-F238E27FC236}">
              <a16:creationId xmlns:a16="http://schemas.microsoft.com/office/drawing/2014/main" id="{50993B47-BAD4-4854-B505-F0E9D6E48333}"/>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6" name="正方形/長方形 525">
          <a:extLst>
            <a:ext uri="{FF2B5EF4-FFF2-40B4-BE49-F238E27FC236}">
              <a16:creationId xmlns:a16="http://schemas.microsoft.com/office/drawing/2014/main" id="{B926693F-CB4D-4A5B-A585-ECD7A943685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7" name="正方形/長方形 526">
          <a:extLst>
            <a:ext uri="{FF2B5EF4-FFF2-40B4-BE49-F238E27FC236}">
              <a16:creationId xmlns:a16="http://schemas.microsoft.com/office/drawing/2014/main" id="{4380CEC3-B0CF-4563-A3B9-6C0E795C643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8" name="正方形/長方形 527">
          <a:extLst>
            <a:ext uri="{FF2B5EF4-FFF2-40B4-BE49-F238E27FC236}">
              <a16:creationId xmlns:a16="http://schemas.microsoft.com/office/drawing/2014/main" id="{10057BCD-29A7-4554-96D9-DFFC98FA6BE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9" name="正方形/長方形 528">
          <a:extLst>
            <a:ext uri="{FF2B5EF4-FFF2-40B4-BE49-F238E27FC236}">
              <a16:creationId xmlns:a16="http://schemas.microsoft.com/office/drawing/2014/main" id="{2B8D792F-F1F4-4F76-A0B6-8B1CE51DD9B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0" name="テキスト ボックス 529">
          <a:extLst>
            <a:ext uri="{FF2B5EF4-FFF2-40B4-BE49-F238E27FC236}">
              <a16:creationId xmlns:a16="http://schemas.microsoft.com/office/drawing/2014/main" id="{5997442F-562B-4977-A391-B8D20A467A03}"/>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1" name="直線コネクタ 530">
          <a:extLst>
            <a:ext uri="{FF2B5EF4-FFF2-40B4-BE49-F238E27FC236}">
              <a16:creationId xmlns:a16="http://schemas.microsoft.com/office/drawing/2014/main" id="{C0CE4E00-F446-4EE9-A670-2872BCD5051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2" name="テキスト ボックス 531">
          <a:extLst>
            <a:ext uri="{FF2B5EF4-FFF2-40B4-BE49-F238E27FC236}">
              <a16:creationId xmlns:a16="http://schemas.microsoft.com/office/drawing/2014/main" id="{77F2FAC0-B3F7-4C22-AD9B-B00AD203A025}"/>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33" name="直線コネクタ 532">
          <a:extLst>
            <a:ext uri="{FF2B5EF4-FFF2-40B4-BE49-F238E27FC236}">
              <a16:creationId xmlns:a16="http://schemas.microsoft.com/office/drawing/2014/main" id="{4CCF3AA4-A2AB-4CFE-9432-06A81B475DAC}"/>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34" name="テキスト ボックス 533">
          <a:extLst>
            <a:ext uri="{FF2B5EF4-FFF2-40B4-BE49-F238E27FC236}">
              <a16:creationId xmlns:a16="http://schemas.microsoft.com/office/drawing/2014/main" id="{E5B8DC9A-5CD9-4CC8-9BC5-82E71C249D22}"/>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35" name="直線コネクタ 534">
          <a:extLst>
            <a:ext uri="{FF2B5EF4-FFF2-40B4-BE49-F238E27FC236}">
              <a16:creationId xmlns:a16="http://schemas.microsoft.com/office/drawing/2014/main" id="{84E88023-3128-4B51-A2DF-5D18D476C23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36" name="テキスト ボックス 535">
          <a:extLst>
            <a:ext uri="{FF2B5EF4-FFF2-40B4-BE49-F238E27FC236}">
              <a16:creationId xmlns:a16="http://schemas.microsoft.com/office/drawing/2014/main" id="{DA7D0695-C0B7-48C4-9055-DCE245A4D424}"/>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7" name="直線コネクタ 536">
          <a:extLst>
            <a:ext uri="{FF2B5EF4-FFF2-40B4-BE49-F238E27FC236}">
              <a16:creationId xmlns:a16="http://schemas.microsoft.com/office/drawing/2014/main" id="{D84E5D73-85AB-405C-B689-A0299B8D0CA3}"/>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8" name="テキスト ボックス 537">
          <a:extLst>
            <a:ext uri="{FF2B5EF4-FFF2-40B4-BE49-F238E27FC236}">
              <a16:creationId xmlns:a16="http://schemas.microsoft.com/office/drawing/2014/main" id="{B1C4697B-EB89-4CC8-97C3-F7BBFE332C8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9" name="直線コネクタ 538">
          <a:extLst>
            <a:ext uri="{FF2B5EF4-FFF2-40B4-BE49-F238E27FC236}">
              <a16:creationId xmlns:a16="http://schemas.microsoft.com/office/drawing/2014/main" id="{0962D6AE-C641-49C3-8CDE-3519612F74EE}"/>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0" name="テキスト ボックス 539">
          <a:extLst>
            <a:ext uri="{FF2B5EF4-FFF2-40B4-BE49-F238E27FC236}">
              <a16:creationId xmlns:a16="http://schemas.microsoft.com/office/drawing/2014/main" id="{D36B2618-A723-4BA5-9C48-DFAF8BE818A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1" name="直線コネクタ 540">
          <a:extLst>
            <a:ext uri="{FF2B5EF4-FFF2-40B4-BE49-F238E27FC236}">
              <a16:creationId xmlns:a16="http://schemas.microsoft.com/office/drawing/2014/main" id="{74D9AA07-B53E-4F0B-ADA1-F69D85225076}"/>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2" name="テキスト ボックス 541">
          <a:extLst>
            <a:ext uri="{FF2B5EF4-FFF2-40B4-BE49-F238E27FC236}">
              <a16:creationId xmlns:a16="http://schemas.microsoft.com/office/drawing/2014/main" id="{627D199B-6E32-4FE2-B499-8AE37FCA3847}"/>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43" name="直線コネクタ 542">
          <a:extLst>
            <a:ext uri="{FF2B5EF4-FFF2-40B4-BE49-F238E27FC236}">
              <a16:creationId xmlns:a16="http://schemas.microsoft.com/office/drawing/2014/main" id="{0E43236E-804F-4EB9-A221-D1AC81FEE3B2}"/>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44" name="テキスト ボックス 543">
          <a:extLst>
            <a:ext uri="{FF2B5EF4-FFF2-40B4-BE49-F238E27FC236}">
              <a16:creationId xmlns:a16="http://schemas.microsoft.com/office/drawing/2014/main" id="{AE7A28C8-7534-4BB1-BD50-6DCE307D086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5" name="直線コネクタ 544">
          <a:extLst>
            <a:ext uri="{FF2B5EF4-FFF2-40B4-BE49-F238E27FC236}">
              <a16:creationId xmlns:a16="http://schemas.microsoft.com/office/drawing/2014/main" id="{9660ACAF-D546-4263-B9FD-F1604D16882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6" name="【児童館】&#10;有形固定資産減価償却率グラフ枠">
          <a:extLst>
            <a:ext uri="{FF2B5EF4-FFF2-40B4-BE49-F238E27FC236}">
              <a16:creationId xmlns:a16="http://schemas.microsoft.com/office/drawing/2014/main" id="{71EEF3B5-EFA4-4CF1-95D3-F541E6D5DC0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114844</xdr:rowOff>
    </xdr:from>
    <xdr:to>
      <xdr:col>85</xdr:col>
      <xdr:colOff>126364</xdr:colOff>
      <xdr:row>86</xdr:row>
      <xdr:rowOff>168729</xdr:rowOff>
    </xdr:to>
    <xdr:cxnSp macro="">
      <xdr:nvCxnSpPr>
        <xdr:cNvPr id="547" name="直線コネクタ 546">
          <a:extLst>
            <a:ext uri="{FF2B5EF4-FFF2-40B4-BE49-F238E27FC236}">
              <a16:creationId xmlns:a16="http://schemas.microsoft.com/office/drawing/2014/main" id="{D1AE2E11-763F-45A1-9333-C23A06812C35}"/>
            </a:ext>
          </a:extLst>
        </xdr:cNvPr>
        <xdr:cNvCxnSpPr/>
      </xdr:nvCxnSpPr>
      <xdr:spPr>
        <a:xfrm flipV="1">
          <a:off x="16318864" y="13316494"/>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48" name="【児童館】&#10;有形固定資産減価償却率最小値テキスト">
          <a:extLst>
            <a:ext uri="{FF2B5EF4-FFF2-40B4-BE49-F238E27FC236}">
              <a16:creationId xmlns:a16="http://schemas.microsoft.com/office/drawing/2014/main" id="{423CB816-39CB-4097-9F6C-FF4990DD6429}"/>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49" name="直線コネクタ 548">
          <a:extLst>
            <a:ext uri="{FF2B5EF4-FFF2-40B4-BE49-F238E27FC236}">
              <a16:creationId xmlns:a16="http://schemas.microsoft.com/office/drawing/2014/main" id="{92959617-5115-4459-9BC3-563E76E44497}"/>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61521</xdr:rowOff>
    </xdr:from>
    <xdr:ext cx="340478" cy="259045"/>
    <xdr:sp macro="" textlink="">
      <xdr:nvSpPr>
        <xdr:cNvPr id="550" name="【児童館】&#10;有形固定資産減価償却率最大値テキスト">
          <a:extLst>
            <a:ext uri="{FF2B5EF4-FFF2-40B4-BE49-F238E27FC236}">
              <a16:creationId xmlns:a16="http://schemas.microsoft.com/office/drawing/2014/main" id="{648BAE20-EADE-4050-918C-B0C5AA3A3F53}"/>
            </a:ext>
          </a:extLst>
        </xdr:cNvPr>
        <xdr:cNvSpPr txBox="1"/>
      </xdr:nvSpPr>
      <xdr:spPr>
        <a:xfrm>
          <a:off x="16357600" y="130917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114844</xdr:rowOff>
    </xdr:from>
    <xdr:to>
      <xdr:col>86</xdr:col>
      <xdr:colOff>25400</xdr:colOff>
      <xdr:row>77</xdr:row>
      <xdr:rowOff>114844</xdr:rowOff>
    </xdr:to>
    <xdr:cxnSp macro="">
      <xdr:nvCxnSpPr>
        <xdr:cNvPr id="551" name="直線コネクタ 550">
          <a:extLst>
            <a:ext uri="{FF2B5EF4-FFF2-40B4-BE49-F238E27FC236}">
              <a16:creationId xmlns:a16="http://schemas.microsoft.com/office/drawing/2014/main" id="{BA60466D-729C-46C2-83B8-72FD1B280187}"/>
            </a:ext>
          </a:extLst>
        </xdr:cNvPr>
        <xdr:cNvCxnSpPr/>
      </xdr:nvCxnSpPr>
      <xdr:spPr>
        <a:xfrm>
          <a:off x="16230600" y="13316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54264</xdr:rowOff>
    </xdr:from>
    <xdr:ext cx="405111" cy="259045"/>
    <xdr:sp macro="" textlink="">
      <xdr:nvSpPr>
        <xdr:cNvPr id="552" name="【児童館】&#10;有形固定資産減価償却率平均値テキスト">
          <a:extLst>
            <a:ext uri="{FF2B5EF4-FFF2-40B4-BE49-F238E27FC236}">
              <a16:creationId xmlns:a16="http://schemas.microsoft.com/office/drawing/2014/main" id="{7A7F1F73-B6BF-48AC-9834-E3069A3862D0}"/>
            </a:ext>
          </a:extLst>
        </xdr:cNvPr>
        <xdr:cNvSpPr txBox="1"/>
      </xdr:nvSpPr>
      <xdr:spPr>
        <a:xfrm>
          <a:off x="16357600" y="139417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31387</xdr:rowOff>
    </xdr:from>
    <xdr:to>
      <xdr:col>85</xdr:col>
      <xdr:colOff>177800</xdr:colOff>
      <xdr:row>82</xdr:row>
      <xdr:rowOff>132987</xdr:rowOff>
    </xdr:to>
    <xdr:sp macro="" textlink="">
      <xdr:nvSpPr>
        <xdr:cNvPr id="553" name="フローチャート: 判断 552">
          <a:extLst>
            <a:ext uri="{FF2B5EF4-FFF2-40B4-BE49-F238E27FC236}">
              <a16:creationId xmlns:a16="http://schemas.microsoft.com/office/drawing/2014/main" id="{5A19B982-E096-4B44-9501-3CA42A444414}"/>
            </a:ext>
          </a:extLst>
        </xdr:cNvPr>
        <xdr:cNvSpPr/>
      </xdr:nvSpPr>
      <xdr:spPr>
        <a:xfrm>
          <a:off x="162687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44450</xdr:rowOff>
    </xdr:from>
    <xdr:to>
      <xdr:col>81</xdr:col>
      <xdr:colOff>101600</xdr:colOff>
      <xdr:row>82</xdr:row>
      <xdr:rowOff>146050</xdr:rowOff>
    </xdr:to>
    <xdr:sp macro="" textlink="">
      <xdr:nvSpPr>
        <xdr:cNvPr id="554" name="フローチャート: 判断 553">
          <a:extLst>
            <a:ext uri="{FF2B5EF4-FFF2-40B4-BE49-F238E27FC236}">
              <a16:creationId xmlns:a16="http://schemas.microsoft.com/office/drawing/2014/main" id="{6CD91028-E729-42C2-A40D-19F92066DFF6}"/>
            </a:ext>
          </a:extLst>
        </xdr:cNvPr>
        <xdr:cNvSpPr/>
      </xdr:nvSpPr>
      <xdr:spPr>
        <a:xfrm>
          <a:off x="15430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86905</xdr:rowOff>
    </xdr:from>
    <xdr:to>
      <xdr:col>76</xdr:col>
      <xdr:colOff>165100</xdr:colOff>
      <xdr:row>83</xdr:row>
      <xdr:rowOff>17055</xdr:rowOff>
    </xdr:to>
    <xdr:sp macro="" textlink="">
      <xdr:nvSpPr>
        <xdr:cNvPr id="555" name="フローチャート: 判断 554">
          <a:extLst>
            <a:ext uri="{FF2B5EF4-FFF2-40B4-BE49-F238E27FC236}">
              <a16:creationId xmlns:a16="http://schemas.microsoft.com/office/drawing/2014/main" id="{31363537-FB6F-4650-B16F-56823C62E95B}"/>
            </a:ext>
          </a:extLst>
        </xdr:cNvPr>
        <xdr:cNvSpPr/>
      </xdr:nvSpPr>
      <xdr:spPr>
        <a:xfrm>
          <a:off x="14541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75474</xdr:rowOff>
    </xdr:from>
    <xdr:to>
      <xdr:col>72</xdr:col>
      <xdr:colOff>38100</xdr:colOff>
      <xdr:row>83</xdr:row>
      <xdr:rowOff>5624</xdr:rowOff>
    </xdr:to>
    <xdr:sp macro="" textlink="">
      <xdr:nvSpPr>
        <xdr:cNvPr id="556" name="フローチャート: 判断 555">
          <a:extLst>
            <a:ext uri="{FF2B5EF4-FFF2-40B4-BE49-F238E27FC236}">
              <a16:creationId xmlns:a16="http://schemas.microsoft.com/office/drawing/2014/main" id="{ECA43785-30DA-406A-8698-08D39471A002}"/>
            </a:ext>
          </a:extLst>
        </xdr:cNvPr>
        <xdr:cNvSpPr/>
      </xdr:nvSpPr>
      <xdr:spPr>
        <a:xfrm>
          <a:off x="13652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68943</xdr:rowOff>
    </xdr:from>
    <xdr:to>
      <xdr:col>67</xdr:col>
      <xdr:colOff>101600</xdr:colOff>
      <xdr:row>82</xdr:row>
      <xdr:rowOff>170543</xdr:rowOff>
    </xdr:to>
    <xdr:sp macro="" textlink="">
      <xdr:nvSpPr>
        <xdr:cNvPr id="557" name="フローチャート: 判断 556">
          <a:extLst>
            <a:ext uri="{FF2B5EF4-FFF2-40B4-BE49-F238E27FC236}">
              <a16:creationId xmlns:a16="http://schemas.microsoft.com/office/drawing/2014/main" id="{C6D2F6D8-2C67-400C-82F4-AA750D200690}"/>
            </a:ext>
          </a:extLst>
        </xdr:cNvPr>
        <xdr:cNvSpPr/>
      </xdr:nvSpPr>
      <xdr:spPr>
        <a:xfrm>
          <a:off x="12763500" y="1412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8" name="テキスト ボックス 557">
          <a:extLst>
            <a:ext uri="{FF2B5EF4-FFF2-40B4-BE49-F238E27FC236}">
              <a16:creationId xmlns:a16="http://schemas.microsoft.com/office/drawing/2014/main" id="{BAF1FFA0-9187-4704-BC11-969758D3374E}"/>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9" name="テキスト ボックス 558">
          <a:extLst>
            <a:ext uri="{FF2B5EF4-FFF2-40B4-BE49-F238E27FC236}">
              <a16:creationId xmlns:a16="http://schemas.microsoft.com/office/drawing/2014/main" id="{784876F9-78B8-4C7E-8756-9BA3D0CE9E8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82D2E711-E511-4808-93DA-4A125BEB57C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ABBB60C6-A209-427C-A5BA-7D7AB09BD1A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B4977CF0-93E6-4509-B868-D132E9789B86}"/>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563" name="楕円 562">
          <a:extLst>
            <a:ext uri="{FF2B5EF4-FFF2-40B4-BE49-F238E27FC236}">
              <a16:creationId xmlns:a16="http://schemas.microsoft.com/office/drawing/2014/main" id="{43DF27FC-2B74-486A-A7A4-02751DA6D993}"/>
            </a:ext>
          </a:extLst>
        </xdr:cNvPr>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564" name="【児童館】&#10;有形固定資産減価償却率該当値テキスト">
          <a:extLst>
            <a:ext uri="{FF2B5EF4-FFF2-40B4-BE49-F238E27FC236}">
              <a16:creationId xmlns:a16="http://schemas.microsoft.com/office/drawing/2014/main" id="{4C8C0EC6-F797-4AF1-8A2B-DBD0053678D0}"/>
            </a:ext>
          </a:extLst>
        </xdr:cNvPr>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565" name="楕円 564">
          <a:extLst>
            <a:ext uri="{FF2B5EF4-FFF2-40B4-BE49-F238E27FC236}">
              <a16:creationId xmlns:a16="http://schemas.microsoft.com/office/drawing/2014/main" id="{2DDB28E1-6972-40A0-BAE0-CC53E962D5E0}"/>
            </a:ext>
          </a:extLst>
        </xdr:cNvPr>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566" name="直線コネクタ 565">
          <a:extLst>
            <a:ext uri="{FF2B5EF4-FFF2-40B4-BE49-F238E27FC236}">
              <a16:creationId xmlns:a16="http://schemas.microsoft.com/office/drawing/2014/main" id="{298CB47A-A685-4FAE-9836-8892D93F4006}"/>
            </a:ext>
          </a:extLst>
        </xdr:cNvPr>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117929</xdr:rowOff>
    </xdr:from>
    <xdr:to>
      <xdr:col>76</xdr:col>
      <xdr:colOff>165100</xdr:colOff>
      <xdr:row>87</xdr:row>
      <xdr:rowOff>48079</xdr:rowOff>
    </xdr:to>
    <xdr:sp macro="" textlink="">
      <xdr:nvSpPr>
        <xdr:cNvPr id="567" name="楕円 566">
          <a:extLst>
            <a:ext uri="{FF2B5EF4-FFF2-40B4-BE49-F238E27FC236}">
              <a16:creationId xmlns:a16="http://schemas.microsoft.com/office/drawing/2014/main" id="{4F766872-9C83-4EDE-AB37-4DE7011F349C}"/>
            </a:ext>
          </a:extLst>
        </xdr:cNvPr>
        <xdr:cNvSpPr/>
      </xdr:nvSpPr>
      <xdr:spPr>
        <a:xfrm>
          <a:off x="14541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168729</xdr:rowOff>
    </xdr:from>
    <xdr:to>
      <xdr:col>81</xdr:col>
      <xdr:colOff>50800</xdr:colOff>
      <xdr:row>86</xdr:row>
      <xdr:rowOff>168729</xdr:rowOff>
    </xdr:to>
    <xdr:cxnSp macro="">
      <xdr:nvCxnSpPr>
        <xdr:cNvPr id="568" name="直線コネクタ 567">
          <a:extLst>
            <a:ext uri="{FF2B5EF4-FFF2-40B4-BE49-F238E27FC236}">
              <a16:creationId xmlns:a16="http://schemas.microsoft.com/office/drawing/2014/main" id="{E8DE3B4E-F371-4F22-A772-D5571A3208BE}"/>
            </a:ext>
          </a:extLst>
        </xdr:cNvPr>
        <xdr:cNvCxnSpPr/>
      </xdr:nvCxnSpPr>
      <xdr:spPr>
        <a:xfrm>
          <a:off x="14592300" y="1491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106499</xdr:rowOff>
    </xdr:from>
    <xdr:to>
      <xdr:col>72</xdr:col>
      <xdr:colOff>38100</xdr:colOff>
      <xdr:row>86</xdr:row>
      <xdr:rowOff>36649</xdr:rowOff>
    </xdr:to>
    <xdr:sp macro="" textlink="">
      <xdr:nvSpPr>
        <xdr:cNvPr id="569" name="楕円 568">
          <a:extLst>
            <a:ext uri="{FF2B5EF4-FFF2-40B4-BE49-F238E27FC236}">
              <a16:creationId xmlns:a16="http://schemas.microsoft.com/office/drawing/2014/main" id="{770C54B6-65BA-4F1C-A563-46CE2A81C3CD}"/>
            </a:ext>
          </a:extLst>
        </xdr:cNvPr>
        <xdr:cNvSpPr/>
      </xdr:nvSpPr>
      <xdr:spPr>
        <a:xfrm>
          <a:off x="13652500" y="1467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157299</xdr:rowOff>
    </xdr:from>
    <xdr:to>
      <xdr:col>76</xdr:col>
      <xdr:colOff>114300</xdr:colOff>
      <xdr:row>86</xdr:row>
      <xdr:rowOff>168729</xdr:rowOff>
    </xdr:to>
    <xdr:cxnSp macro="">
      <xdr:nvCxnSpPr>
        <xdr:cNvPr id="570" name="直線コネクタ 569">
          <a:extLst>
            <a:ext uri="{FF2B5EF4-FFF2-40B4-BE49-F238E27FC236}">
              <a16:creationId xmlns:a16="http://schemas.microsoft.com/office/drawing/2014/main" id="{3819ECDC-7252-4656-B9C5-989E6833552D}"/>
            </a:ext>
          </a:extLst>
        </xdr:cNvPr>
        <xdr:cNvCxnSpPr/>
      </xdr:nvCxnSpPr>
      <xdr:spPr>
        <a:xfrm>
          <a:off x="13703300" y="14730549"/>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59145</xdr:rowOff>
    </xdr:from>
    <xdr:to>
      <xdr:col>67</xdr:col>
      <xdr:colOff>101600</xdr:colOff>
      <xdr:row>86</xdr:row>
      <xdr:rowOff>160745</xdr:rowOff>
    </xdr:to>
    <xdr:sp macro="" textlink="">
      <xdr:nvSpPr>
        <xdr:cNvPr id="571" name="楕円 570">
          <a:extLst>
            <a:ext uri="{FF2B5EF4-FFF2-40B4-BE49-F238E27FC236}">
              <a16:creationId xmlns:a16="http://schemas.microsoft.com/office/drawing/2014/main" id="{1AC43C26-393F-481A-8E2A-FB4DB0ED2623}"/>
            </a:ext>
          </a:extLst>
        </xdr:cNvPr>
        <xdr:cNvSpPr/>
      </xdr:nvSpPr>
      <xdr:spPr>
        <a:xfrm>
          <a:off x="12763500" y="1480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157299</xdr:rowOff>
    </xdr:from>
    <xdr:to>
      <xdr:col>71</xdr:col>
      <xdr:colOff>177800</xdr:colOff>
      <xdr:row>86</xdr:row>
      <xdr:rowOff>109945</xdr:rowOff>
    </xdr:to>
    <xdr:cxnSp macro="">
      <xdr:nvCxnSpPr>
        <xdr:cNvPr id="572" name="直線コネクタ 571">
          <a:extLst>
            <a:ext uri="{FF2B5EF4-FFF2-40B4-BE49-F238E27FC236}">
              <a16:creationId xmlns:a16="http://schemas.microsoft.com/office/drawing/2014/main" id="{5BFC1FAB-C0ED-4563-98FE-8D09E932C30E}"/>
            </a:ext>
          </a:extLst>
        </xdr:cNvPr>
        <xdr:cNvCxnSpPr/>
      </xdr:nvCxnSpPr>
      <xdr:spPr>
        <a:xfrm flipV="1">
          <a:off x="12814300" y="14730549"/>
          <a:ext cx="889000" cy="12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162577</xdr:rowOff>
    </xdr:from>
    <xdr:ext cx="405111" cy="259045"/>
    <xdr:sp macro="" textlink="">
      <xdr:nvSpPr>
        <xdr:cNvPr id="573" name="n_1aveValue【児童館】&#10;有形固定資産減価償却率">
          <a:extLst>
            <a:ext uri="{FF2B5EF4-FFF2-40B4-BE49-F238E27FC236}">
              <a16:creationId xmlns:a16="http://schemas.microsoft.com/office/drawing/2014/main" id="{C5A71EAE-678A-4D6F-899C-D391B49F04DF}"/>
            </a:ext>
          </a:extLst>
        </xdr:cNvPr>
        <xdr:cNvSpPr txBox="1"/>
      </xdr:nvSpPr>
      <xdr:spPr>
        <a:xfrm>
          <a:off x="152660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33582</xdr:rowOff>
    </xdr:from>
    <xdr:ext cx="405111" cy="259045"/>
    <xdr:sp macro="" textlink="">
      <xdr:nvSpPr>
        <xdr:cNvPr id="574" name="n_2aveValue【児童館】&#10;有形固定資産減価償却率">
          <a:extLst>
            <a:ext uri="{FF2B5EF4-FFF2-40B4-BE49-F238E27FC236}">
              <a16:creationId xmlns:a16="http://schemas.microsoft.com/office/drawing/2014/main" id="{944887EC-03C7-42ED-92BC-A7B34939975D}"/>
            </a:ext>
          </a:extLst>
        </xdr:cNvPr>
        <xdr:cNvSpPr txBox="1"/>
      </xdr:nvSpPr>
      <xdr:spPr>
        <a:xfrm>
          <a:off x="143897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22151</xdr:rowOff>
    </xdr:from>
    <xdr:ext cx="405111" cy="259045"/>
    <xdr:sp macro="" textlink="">
      <xdr:nvSpPr>
        <xdr:cNvPr id="575" name="n_3aveValue【児童館】&#10;有形固定資産減価償却率">
          <a:extLst>
            <a:ext uri="{FF2B5EF4-FFF2-40B4-BE49-F238E27FC236}">
              <a16:creationId xmlns:a16="http://schemas.microsoft.com/office/drawing/2014/main" id="{22F7BF5F-CEF1-4250-BF45-2D246DC67DCD}"/>
            </a:ext>
          </a:extLst>
        </xdr:cNvPr>
        <xdr:cNvSpPr txBox="1"/>
      </xdr:nvSpPr>
      <xdr:spPr>
        <a:xfrm>
          <a:off x="13500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15620</xdr:rowOff>
    </xdr:from>
    <xdr:ext cx="405111" cy="259045"/>
    <xdr:sp macro="" textlink="">
      <xdr:nvSpPr>
        <xdr:cNvPr id="576" name="n_4aveValue【児童館】&#10;有形固定資産減価償却率">
          <a:extLst>
            <a:ext uri="{FF2B5EF4-FFF2-40B4-BE49-F238E27FC236}">
              <a16:creationId xmlns:a16="http://schemas.microsoft.com/office/drawing/2014/main" id="{FFEE69A3-D9C2-42AE-8A6F-3D782E6DDBE9}"/>
            </a:ext>
          </a:extLst>
        </xdr:cNvPr>
        <xdr:cNvSpPr txBox="1"/>
      </xdr:nvSpPr>
      <xdr:spPr>
        <a:xfrm>
          <a:off x="12611744" y="1390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577" name="n_1mainValue【児童館】&#10;有形固定資産減価償却率">
          <a:extLst>
            <a:ext uri="{FF2B5EF4-FFF2-40B4-BE49-F238E27FC236}">
              <a16:creationId xmlns:a16="http://schemas.microsoft.com/office/drawing/2014/main" id="{742CCD10-F06A-4FAC-96C5-5E9BF1E3C32E}"/>
            </a:ext>
          </a:extLst>
        </xdr:cNvPr>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87</xdr:row>
      <xdr:rowOff>39206</xdr:rowOff>
    </xdr:from>
    <xdr:ext cx="469744" cy="259045"/>
    <xdr:sp macro="" textlink="">
      <xdr:nvSpPr>
        <xdr:cNvPr id="578" name="n_2mainValue【児童館】&#10;有形固定資産減価償却率">
          <a:extLst>
            <a:ext uri="{FF2B5EF4-FFF2-40B4-BE49-F238E27FC236}">
              <a16:creationId xmlns:a16="http://schemas.microsoft.com/office/drawing/2014/main" id="{61B3890D-3E62-4EA8-8AA8-7A09552BAD0F}"/>
            </a:ext>
          </a:extLst>
        </xdr:cNvPr>
        <xdr:cNvSpPr txBox="1"/>
      </xdr:nvSpPr>
      <xdr:spPr>
        <a:xfrm>
          <a:off x="143574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27776</xdr:rowOff>
    </xdr:from>
    <xdr:ext cx="405111" cy="259045"/>
    <xdr:sp macro="" textlink="">
      <xdr:nvSpPr>
        <xdr:cNvPr id="579" name="n_3mainValue【児童館】&#10;有形固定資産減価償却率">
          <a:extLst>
            <a:ext uri="{FF2B5EF4-FFF2-40B4-BE49-F238E27FC236}">
              <a16:creationId xmlns:a16="http://schemas.microsoft.com/office/drawing/2014/main" id="{E38CF99C-ED3C-4661-AB0B-CBEAD40346F0}"/>
            </a:ext>
          </a:extLst>
        </xdr:cNvPr>
        <xdr:cNvSpPr txBox="1"/>
      </xdr:nvSpPr>
      <xdr:spPr>
        <a:xfrm>
          <a:off x="13500744" y="14772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151872</xdr:rowOff>
    </xdr:from>
    <xdr:ext cx="405111" cy="259045"/>
    <xdr:sp macro="" textlink="">
      <xdr:nvSpPr>
        <xdr:cNvPr id="580" name="n_4mainValue【児童館】&#10;有形固定資産減価償却率">
          <a:extLst>
            <a:ext uri="{FF2B5EF4-FFF2-40B4-BE49-F238E27FC236}">
              <a16:creationId xmlns:a16="http://schemas.microsoft.com/office/drawing/2014/main" id="{99E8561D-A238-4D86-A5D0-134E47421EC6}"/>
            </a:ext>
          </a:extLst>
        </xdr:cNvPr>
        <xdr:cNvSpPr txBox="1"/>
      </xdr:nvSpPr>
      <xdr:spPr>
        <a:xfrm>
          <a:off x="12611744" y="14896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1" name="正方形/長方形 580">
          <a:extLst>
            <a:ext uri="{FF2B5EF4-FFF2-40B4-BE49-F238E27FC236}">
              <a16:creationId xmlns:a16="http://schemas.microsoft.com/office/drawing/2014/main" id="{F0998DF6-88AD-4BE9-93E3-2EFAABD7380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2" name="正方形/長方形 581">
          <a:extLst>
            <a:ext uri="{FF2B5EF4-FFF2-40B4-BE49-F238E27FC236}">
              <a16:creationId xmlns:a16="http://schemas.microsoft.com/office/drawing/2014/main" id="{DB004E87-BED3-4971-B2C5-8FA23821518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3" name="正方形/長方形 582">
          <a:extLst>
            <a:ext uri="{FF2B5EF4-FFF2-40B4-BE49-F238E27FC236}">
              <a16:creationId xmlns:a16="http://schemas.microsoft.com/office/drawing/2014/main" id="{7250B8FD-F64E-44F4-9DD7-B70F70DE654E}"/>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4" name="正方形/長方形 583">
          <a:extLst>
            <a:ext uri="{FF2B5EF4-FFF2-40B4-BE49-F238E27FC236}">
              <a16:creationId xmlns:a16="http://schemas.microsoft.com/office/drawing/2014/main" id="{043DF1CE-328E-457E-A65E-AFABAF0378D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5" name="正方形/長方形 584">
          <a:extLst>
            <a:ext uri="{FF2B5EF4-FFF2-40B4-BE49-F238E27FC236}">
              <a16:creationId xmlns:a16="http://schemas.microsoft.com/office/drawing/2014/main" id="{6B3A1A7F-5FE5-47E9-8004-64D6DB59AFD1}"/>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6" name="正方形/長方形 585">
          <a:extLst>
            <a:ext uri="{FF2B5EF4-FFF2-40B4-BE49-F238E27FC236}">
              <a16:creationId xmlns:a16="http://schemas.microsoft.com/office/drawing/2014/main" id="{2708E5E9-EF0D-4E51-A1CF-ED84CB655B28}"/>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7" name="正方形/長方形 586">
          <a:extLst>
            <a:ext uri="{FF2B5EF4-FFF2-40B4-BE49-F238E27FC236}">
              <a16:creationId xmlns:a16="http://schemas.microsoft.com/office/drawing/2014/main" id="{DEC60199-78CA-4244-8FB6-300D6EDEACD3}"/>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8" name="正方形/長方形 587">
          <a:extLst>
            <a:ext uri="{FF2B5EF4-FFF2-40B4-BE49-F238E27FC236}">
              <a16:creationId xmlns:a16="http://schemas.microsoft.com/office/drawing/2014/main" id="{220A26AF-9EDF-496A-BCD5-D257D11D4EB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9" name="テキスト ボックス 588">
          <a:extLst>
            <a:ext uri="{FF2B5EF4-FFF2-40B4-BE49-F238E27FC236}">
              <a16:creationId xmlns:a16="http://schemas.microsoft.com/office/drawing/2014/main" id="{C49B0EF7-8C88-447D-A7A8-32D61CA5977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0" name="直線コネクタ 589">
          <a:extLst>
            <a:ext uri="{FF2B5EF4-FFF2-40B4-BE49-F238E27FC236}">
              <a16:creationId xmlns:a16="http://schemas.microsoft.com/office/drawing/2014/main" id="{D9A48F0B-5D10-40E2-B602-07298A22CCD7}"/>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1" name="直線コネクタ 590">
          <a:extLst>
            <a:ext uri="{FF2B5EF4-FFF2-40B4-BE49-F238E27FC236}">
              <a16:creationId xmlns:a16="http://schemas.microsoft.com/office/drawing/2014/main" id="{DA581116-CFD0-4698-B417-0CDF8477B8E2}"/>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2" name="テキスト ボックス 591">
          <a:extLst>
            <a:ext uri="{FF2B5EF4-FFF2-40B4-BE49-F238E27FC236}">
              <a16:creationId xmlns:a16="http://schemas.microsoft.com/office/drawing/2014/main" id="{791A5368-CCA9-498B-BC0A-83BE408071F3}"/>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3" name="直線コネクタ 592">
          <a:extLst>
            <a:ext uri="{FF2B5EF4-FFF2-40B4-BE49-F238E27FC236}">
              <a16:creationId xmlns:a16="http://schemas.microsoft.com/office/drawing/2014/main" id="{A696BDFD-663E-43C1-B45A-5A0CD98296AA}"/>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4" name="テキスト ボックス 593">
          <a:extLst>
            <a:ext uri="{FF2B5EF4-FFF2-40B4-BE49-F238E27FC236}">
              <a16:creationId xmlns:a16="http://schemas.microsoft.com/office/drawing/2014/main" id="{E2F7E1AE-BBFC-4CA1-80BC-7B8CFA4CDB34}"/>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5" name="直線コネクタ 594">
          <a:extLst>
            <a:ext uri="{FF2B5EF4-FFF2-40B4-BE49-F238E27FC236}">
              <a16:creationId xmlns:a16="http://schemas.microsoft.com/office/drawing/2014/main" id="{369EAACE-D3F8-4BB7-9C73-909544FB7F71}"/>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6" name="テキスト ボックス 595">
          <a:extLst>
            <a:ext uri="{FF2B5EF4-FFF2-40B4-BE49-F238E27FC236}">
              <a16:creationId xmlns:a16="http://schemas.microsoft.com/office/drawing/2014/main" id="{D1F70B0F-9A50-4D73-86E9-AD5D5DF262E5}"/>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7" name="直線コネクタ 596">
          <a:extLst>
            <a:ext uri="{FF2B5EF4-FFF2-40B4-BE49-F238E27FC236}">
              <a16:creationId xmlns:a16="http://schemas.microsoft.com/office/drawing/2014/main" id="{A9EF8FEE-2A36-4866-8936-FAA5552FC4FB}"/>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8" name="テキスト ボックス 597">
          <a:extLst>
            <a:ext uri="{FF2B5EF4-FFF2-40B4-BE49-F238E27FC236}">
              <a16:creationId xmlns:a16="http://schemas.microsoft.com/office/drawing/2014/main" id="{9CEA94F4-D4A0-4CD4-A33E-2EF5CA99EDB2}"/>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9" name="直線コネクタ 598">
          <a:extLst>
            <a:ext uri="{FF2B5EF4-FFF2-40B4-BE49-F238E27FC236}">
              <a16:creationId xmlns:a16="http://schemas.microsoft.com/office/drawing/2014/main" id="{EAFBD79D-1557-47B3-AAD4-7D3EF2596475}"/>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0" name="テキスト ボックス 599">
          <a:extLst>
            <a:ext uri="{FF2B5EF4-FFF2-40B4-BE49-F238E27FC236}">
              <a16:creationId xmlns:a16="http://schemas.microsoft.com/office/drawing/2014/main" id="{2EA762C5-7CBE-41E3-97A1-B20FF60752C5}"/>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1" name="直線コネクタ 600">
          <a:extLst>
            <a:ext uri="{FF2B5EF4-FFF2-40B4-BE49-F238E27FC236}">
              <a16:creationId xmlns:a16="http://schemas.microsoft.com/office/drawing/2014/main" id="{BD6B1B57-48BD-4787-9BD6-84C2B9EC146C}"/>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2" name="テキスト ボックス 601">
          <a:extLst>
            <a:ext uri="{FF2B5EF4-FFF2-40B4-BE49-F238E27FC236}">
              <a16:creationId xmlns:a16="http://schemas.microsoft.com/office/drawing/2014/main" id="{0CAC84FE-972E-4C83-A8CD-11589D3493D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3" name="【児童館】&#10;一人当たり面積グラフ枠">
          <a:extLst>
            <a:ext uri="{FF2B5EF4-FFF2-40B4-BE49-F238E27FC236}">
              <a16:creationId xmlns:a16="http://schemas.microsoft.com/office/drawing/2014/main" id="{07B24EAD-7946-401D-9BFC-9C884956684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604" name="直線コネクタ 603">
          <a:extLst>
            <a:ext uri="{FF2B5EF4-FFF2-40B4-BE49-F238E27FC236}">
              <a16:creationId xmlns:a16="http://schemas.microsoft.com/office/drawing/2014/main" id="{48ECF9E3-2894-4A2A-9867-B72DE99EB977}"/>
            </a:ext>
          </a:extLst>
        </xdr:cNvPr>
        <xdr:cNvCxnSpPr/>
      </xdr:nvCxnSpPr>
      <xdr:spPr>
        <a:xfrm flipV="1">
          <a:off x="22160864" y="1339215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5" name="【児童館】&#10;一人当たり面積最小値テキスト">
          <a:extLst>
            <a:ext uri="{FF2B5EF4-FFF2-40B4-BE49-F238E27FC236}">
              <a16:creationId xmlns:a16="http://schemas.microsoft.com/office/drawing/2014/main" id="{58452DD3-3AFC-4E1E-BB1F-68E4793D3F55}"/>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6" name="直線コネクタ 605">
          <a:extLst>
            <a:ext uri="{FF2B5EF4-FFF2-40B4-BE49-F238E27FC236}">
              <a16:creationId xmlns:a16="http://schemas.microsoft.com/office/drawing/2014/main" id="{EACF56CD-B895-45C3-85F2-D582AEB3BE7E}"/>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607" name="【児童館】&#10;一人当たり面積最大値テキスト">
          <a:extLst>
            <a:ext uri="{FF2B5EF4-FFF2-40B4-BE49-F238E27FC236}">
              <a16:creationId xmlns:a16="http://schemas.microsoft.com/office/drawing/2014/main" id="{480BF208-A4AB-4F76-AC58-B3F483976199}"/>
            </a:ext>
          </a:extLst>
        </xdr:cNvPr>
        <xdr:cNvSpPr txBox="1"/>
      </xdr:nvSpPr>
      <xdr:spPr>
        <a:xfrm>
          <a:off x="22199600" y="1316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608" name="直線コネクタ 607">
          <a:extLst>
            <a:ext uri="{FF2B5EF4-FFF2-40B4-BE49-F238E27FC236}">
              <a16:creationId xmlns:a16="http://schemas.microsoft.com/office/drawing/2014/main" id="{2F0DBA67-AF34-4F3D-A051-72EFCE74C57A}"/>
            </a:ext>
          </a:extLst>
        </xdr:cNvPr>
        <xdr:cNvCxnSpPr/>
      </xdr:nvCxnSpPr>
      <xdr:spPr>
        <a:xfrm>
          <a:off x="22072600" y="1339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609" name="【児童館】&#10;一人当たり面積平均値テキスト">
          <a:extLst>
            <a:ext uri="{FF2B5EF4-FFF2-40B4-BE49-F238E27FC236}">
              <a16:creationId xmlns:a16="http://schemas.microsoft.com/office/drawing/2014/main" id="{4B2B6E92-34E8-406E-8979-B3E9A927D97A}"/>
            </a:ext>
          </a:extLst>
        </xdr:cNvPr>
        <xdr:cNvSpPr txBox="1"/>
      </xdr:nvSpPr>
      <xdr:spPr>
        <a:xfrm>
          <a:off x="22199600" y="1416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610" name="フローチャート: 判断 609">
          <a:extLst>
            <a:ext uri="{FF2B5EF4-FFF2-40B4-BE49-F238E27FC236}">
              <a16:creationId xmlns:a16="http://schemas.microsoft.com/office/drawing/2014/main" id="{C1EEE4FA-1500-43BD-8887-6182A2CAEDF2}"/>
            </a:ext>
          </a:extLst>
        </xdr:cNvPr>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11" name="フローチャート: 判断 610">
          <a:extLst>
            <a:ext uri="{FF2B5EF4-FFF2-40B4-BE49-F238E27FC236}">
              <a16:creationId xmlns:a16="http://schemas.microsoft.com/office/drawing/2014/main" id="{FD42866E-D816-4824-B3EF-4C68359238D8}"/>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12" name="フローチャート: 判断 611">
          <a:extLst>
            <a:ext uri="{FF2B5EF4-FFF2-40B4-BE49-F238E27FC236}">
              <a16:creationId xmlns:a16="http://schemas.microsoft.com/office/drawing/2014/main" id="{AF5B6772-8C92-4F9D-ADF0-7220B1382244}"/>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13" name="フローチャート: 判断 612">
          <a:extLst>
            <a:ext uri="{FF2B5EF4-FFF2-40B4-BE49-F238E27FC236}">
              <a16:creationId xmlns:a16="http://schemas.microsoft.com/office/drawing/2014/main" id="{4DDB61D3-DE82-47E0-82C9-AD957798072E}"/>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614" name="フローチャート: 判断 613">
          <a:extLst>
            <a:ext uri="{FF2B5EF4-FFF2-40B4-BE49-F238E27FC236}">
              <a16:creationId xmlns:a16="http://schemas.microsoft.com/office/drawing/2014/main" id="{EC6A2E7A-7B2C-4DC7-9FB5-327CA4EAC3A6}"/>
            </a:ext>
          </a:extLst>
        </xdr:cNvPr>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9EB105AD-202E-4FD6-8196-064DDD639BE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9A9E5E5D-9650-421A-98E4-258D122E33A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BC1BCED2-7E8B-4749-B8DC-20C4EC5D545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CE5D8C40-CE6D-4069-8C72-749BB3C07ED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BBAB8959-736F-49E1-9D13-9875A3292CF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6350</xdr:rowOff>
    </xdr:from>
    <xdr:to>
      <xdr:col>116</xdr:col>
      <xdr:colOff>114300</xdr:colOff>
      <xdr:row>85</xdr:row>
      <xdr:rowOff>107950</xdr:rowOff>
    </xdr:to>
    <xdr:sp macro="" textlink="">
      <xdr:nvSpPr>
        <xdr:cNvPr id="620" name="楕円 619">
          <a:extLst>
            <a:ext uri="{FF2B5EF4-FFF2-40B4-BE49-F238E27FC236}">
              <a16:creationId xmlns:a16="http://schemas.microsoft.com/office/drawing/2014/main" id="{A48E9239-1A70-4BDC-AE7B-34D72C6B1C74}"/>
            </a:ext>
          </a:extLst>
        </xdr:cNvPr>
        <xdr:cNvSpPr/>
      </xdr:nvSpPr>
      <xdr:spPr>
        <a:xfrm>
          <a:off x="221107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156227</xdr:rowOff>
    </xdr:from>
    <xdr:ext cx="469744" cy="259045"/>
    <xdr:sp macro="" textlink="">
      <xdr:nvSpPr>
        <xdr:cNvPr id="621" name="【児童館】&#10;一人当たり面積該当値テキスト">
          <a:extLst>
            <a:ext uri="{FF2B5EF4-FFF2-40B4-BE49-F238E27FC236}">
              <a16:creationId xmlns:a16="http://schemas.microsoft.com/office/drawing/2014/main" id="{B06ABA68-D7A3-4764-9D40-6C7CBBDB1935}"/>
            </a:ext>
          </a:extLst>
        </xdr:cNvPr>
        <xdr:cNvSpPr txBox="1"/>
      </xdr:nvSpPr>
      <xdr:spPr>
        <a:xfrm>
          <a:off x="22199600"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82550</xdr:rowOff>
    </xdr:from>
    <xdr:to>
      <xdr:col>112</xdr:col>
      <xdr:colOff>38100</xdr:colOff>
      <xdr:row>85</xdr:row>
      <xdr:rowOff>12700</xdr:rowOff>
    </xdr:to>
    <xdr:sp macro="" textlink="">
      <xdr:nvSpPr>
        <xdr:cNvPr id="622" name="楕円 621">
          <a:extLst>
            <a:ext uri="{FF2B5EF4-FFF2-40B4-BE49-F238E27FC236}">
              <a16:creationId xmlns:a16="http://schemas.microsoft.com/office/drawing/2014/main" id="{A3E5C2D2-55A6-4AF9-9A14-1CD7F1DBC4CD}"/>
            </a:ext>
          </a:extLst>
        </xdr:cNvPr>
        <xdr:cNvSpPr/>
      </xdr:nvSpPr>
      <xdr:spPr>
        <a:xfrm>
          <a:off x="212725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133350</xdr:rowOff>
    </xdr:from>
    <xdr:to>
      <xdr:col>116</xdr:col>
      <xdr:colOff>63500</xdr:colOff>
      <xdr:row>85</xdr:row>
      <xdr:rowOff>57150</xdr:rowOff>
    </xdr:to>
    <xdr:cxnSp macro="">
      <xdr:nvCxnSpPr>
        <xdr:cNvPr id="623" name="直線コネクタ 622">
          <a:extLst>
            <a:ext uri="{FF2B5EF4-FFF2-40B4-BE49-F238E27FC236}">
              <a16:creationId xmlns:a16="http://schemas.microsoft.com/office/drawing/2014/main" id="{741238AF-98BA-4548-AB3A-D13CCDE8E642}"/>
            </a:ext>
          </a:extLst>
        </xdr:cNvPr>
        <xdr:cNvCxnSpPr/>
      </xdr:nvCxnSpPr>
      <xdr:spPr>
        <a:xfrm>
          <a:off x="21323300" y="145351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101600</xdr:rowOff>
    </xdr:from>
    <xdr:to>
      <xdr:col>107</xdr:col>
      <xdr:colOff>101600</xdr:colOff>
      <xdr:row>85</xdr:row>
      <xdr:rowOff>31750</xdr:rowOff>
    </xdr:to>
    <xdr:sp macro="" textlink="">
      <xdr:nvSpPr>
        <xdr:cNvPr id="624" name="楕円 623">
          <a:extLst>
            <a:ext uri="{FF2B5EF4-FFF2-40B4-BE49-F238E27FC236}">
              <a16:creationId xmlns:a16="http://schemas.microsoft.com/office/drawing/2014/main" id="{CE23E1EF-E264-460F-83B3-8E615DF1CDD8}"/>
            </a:ext>
          </a:extLst>
        </xdr:cNvPr>
        <xdr:cNvSpPr/>
      </xdr:nvSpPr>
      <xdr:spPr>
        <a:xfrm>
          <a:off x="20383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133350</xdr:rowOff>
    </xdr:from>
    <xdr:to>
      <xdr:col>111</xdr:col>
      <xdr:colOff>177800</xdr:colOff>
      <xdr:row>84</xdr:row>
      <xdr:rowOff>152400</xdr:rowOff>
    </xdr:to>
    <xdr:cxnSp macro="">
      <xdr:nvCxnSpPr>
        <xdr:cNvPr id="625" name="直線コネクタ 624">
          <a:extLst>
            <a:ext uri="{FF2B5EF4-FFF2-40B4-BE49-F238E27FC236}">
              <a16:creationId xmlns:a16="http://schemas.microsoft.com/office/drawing/2014/main" id="{706BB605-E889-4741-A384-20D0EC005D42}"/>
            </a:ext>
          </a:extLst>
        </xdr:cNvPr>
        <xdr:cNvCxnSpPr/>
      </xdr:nvCxnSpPr>
      <xdr:spPr>
        <a:xfrm flipV="1">
          <a:off x="20434300" y="14535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6350</xdr:rowOff>
    </xdr:from>
    <xdr:to>
      <xdr:col>102</xdr:col>
      <xdr:colOff>165100</xdr:colOff>
      <xdr:row>84</xdr:row>
      <xdr:rowOff>107950</xdr:rowOff>
    </xdr:to>
    <xdr:sp macro="" textlink="">
      <xdr:nvSpPr>
        <xdr:cNvPr id="626" name="楕円 625">
          <a:extLst>
            <a:ext uri="{FF2B5EF4-FFF2-40B4-BE49-F238E27FC236}">
              <a16:creationId xmlns:a16="http://schemas.microsoft.com/office/drawing/2014/main" id="{BFC0F803-B6B4-4C0C-8197-BA9A2EF276A0}"/>
            </a:ext>
          </a:extLst>
        </xdr:cNvPr>
        <xdr:cNvSpPr/>
      </xdr:nvSpPr>
      <xdr:spPr>
        <a:xfrm>
          <a:off x="19494500" y="1440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57150</xdr:rowOff>
    </xdr:from>
    <xdr:to>
      <xdr:col>107</xdr:col>
      <xdr:colOff>50800</xdr:colOff>
      <xdr:row>84</xdr:row>
      <xdr:rowOff>152400</xdr:rowOff>
    </xdr:to>
    <xdr:cxnSp macro="">
      <xdr:nvCxnSpPr>
        <xdr:cNvPr id="627" name="直線コネクタ 626">
          <a:extLst>
            <a:ext uri="{FF2B5EF4-FFF2-40B4-BE49-F238E27FC236}">
              <a16:creationId xmlns:a16="http://schemas.microsoft.com/office/drawing/2014/main" id="{6CB69882-BA2D-41A4-80CD-FE1CF97CB33A}"/>
            </a:ext>
          </a:extLst>
        </xdr:cNvPr>
        <xdr:cNvCxnSpPr/>
      </xdr:nvCxnSpPr>
      <xdr:spPr>
        <a:xfrm>
          <a:off x="19545300" y="144589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101600</xdr:rowOff>
    </xdr:from>
    <xdr:to>
      <xdr:col>98</xdr:col>
      <xdr:colOff>38100</xdr:colOff>
      <xdr:row>85</xdr:row>
      <xdr:rowOff>31750</xdr:rowOff>
    </xdr:to>
    <xdr:sp macro="" textlink="">
      <xdr:nvSpPr>
        <xdr:cNvPr id="628" name="楕円 627">
          <a:extLst>
            <a:ext uri="{FF2B5EF4-FFF2-40B4-BE49-F238E27FC236}">
              <a16:creationId xmlns:a16="http://schemas.microsoft.com/office/drawing/2014/main" id="{B9257C57-1C73-4232-8FDC-19CED10B457A}"/>
            </a:ext>
          </a:extLst>
        </xdr:cNvPr>
        <xdr:cNvSpPr/>
      </xdr:nvSpPr>
      <xdr:spPr>
        <a:xfrm>
          <a:off x="18605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57150</xdr:rowOff>
    </xdr:from>
    <xdr:to>
      <xdr:col>102</xdr:col>
      <xdr:colOff>114300</xdr:colOff>
      <xdr:row>84</xdr:row>
      <xdr:rowOff>152400</xdr:rowOff>
    </xdr:to>
    <xdr:cxnSp macro="">
      <xdr:nvCxnSpPr>
        <xdr:cNvPr id="629" name="直線コネクタ 628">
          <a:extLst>
            <a:ext uri="{FF2B5EF4-FFF2-40B4-BE49-F238E27FC236}">
              <a16:creationId xmlns:a16="http://schemas.microsoft.com/office/drawing/2014/main" id="{8F9561E0-5680-43E8-89EB-828A6584C4C8}"/>
            </a:ext>
          </a:extLst>
        </xdr:cNvPr>
        <xdr:cNvCxnSpPr/>
      </xdr:nvCxnSpPr>
      <xdr:spPr>
        <a:xfrm flipV="1">
          <a:off x="18656300" y="144589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630" name="n_1aveValue【児童館】&#10;一人当たり面積">
          <a:extLst>
            <a:ext uri="{FF2B5EF4-FFF2-40B4-BE49-F238E27FC236}">
              <a16:creationId xmlns:a16="http://schemas.microsoft.com/office/drawing/2014/main" id="{122196C3-A4C2-4784-B018-7639C2000D96}"/>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31" name="n_2aveValue【児童館】&#10;一人当たり面積">
          <a:extLst>
            <a:ext uri="{FF2B5EF4-FFF2-40B4-BE49-F238E27FC236}">
              <a16:creationId xmlns:a16="http://schemas.microsoft.com/office/drawing/2014/main" id="{A54542DF-9312-4067-8F9A-82DBFEC5244F}"/>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632" name="n_3aveValue【児童館】&#10;一人当たり面積">
          <a:extLst>
            <a:ext uri="{FF2B5EF4-FFF2-40B4-BE49-F238E27FC236}">
              <a16:creationId xmlns:a16="http://schemas.microsoft.com/office/drawing/2014/main" id="{677A5E9F-B18E-43EF-904A-A7FA877B21E1}"/>
            </a:ext>
          </a:extLst>
        </xdr:cNvPr>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633" name="n_4aveValue【児童館】&#10;一人当たり面積">
          <a:extLst>
            <a:ext uri="{FF2B5EF4-FFF2-40B4-BE49-F238E27FC236}">
              <a16:creationId xmlns:a16="http://schemas.microsoft.com/office/drawing/2014/main" id="{2D21124C-231A-414F-81B1-E64167FF5045}"/>
            </a:ext>
          </a:extLst>
        </xdr:cNvPr>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3827</xdr:rowOff>
    </xdr:from>
    <xdr:ext cx="469744" cy="259045"/>
    <xdr:sp macro="" textlink="">
      <xdr:nvSpPr>
        <xdr:cNvPr id="634" name="n_1mainValue【児童館】&#10;一人当たり面積">
          <a:extLst>
            <a:ext uri="{FF2B5EF4-FFF2-40B4-BE49-F238E27FC236}">
              <a16:creationId xmlns:a16="http://schemas.microsoft.com/office/drawing/2014/main" id="{9225136C-65D8-4841-8433-6BEEE1C849CF}"/>
            </a:ext>
          </a:extLst>
        </xdr:cNvPr>
        <xdr:cNvSpPr txBox="1"/>
      </xdr:nvSpPr>
      <xdr:spPr>
        <a:xfrm>
          <a:off x="21075727" y="1457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22877</xdr:rowOff>
    </xdr:from>
    <xdr:ext cx="469744" cy="259045"/>
    <xdr:sp macro="" textlink="">
      <xdr:nvSpPr>
        <xdr:cNvPr id="635" name="n_2mainValue【児童館】&#10;一人当たり面積">
          <a:extLst>
            <a:ext uri="{FF2B5EF4-FFF2-40B4-BE49-F238E27FC236}">
              <a16:creationId xmlns:a16="http://schemas.microsoft.com/office/drawing/2014/main" id="{857BDFEA-BF20-4F01-9DE8-366F3F1C8991}"/>
            </a:ext>
          </a:extLst>
        </xdr:cNvPr>
        <xdr:cNvSpPr txBox="1"/>
      </xdr:nvSpPr>
      <xdr:spPr>
        <a:xfrm>
          <a:off x="20199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99077</xdr:rowOff>
    </xdr:from>
    <xdr:ext cx="469744" cy="259045"/>
    <xdr:sp macro="" textlink="">
      <xdr:nvSpPr>
        <xdr:cNvPr id="636" name="n_3mainValue【児童館】&#10;一人当たり面積">
          <a:extLst>
            <a:ext uri="{FF2B5EF4-FFF2-40B4-BE49-F238E27FC236}">
              <a16:creationId xmlns:a16="http://schemas.microsoft.com/office/drawing/2014/main" id="{90E683A5-593D-4FFA-BFA1-BAA3227554A4}"/>
            </a:ext>
          </a:extLst>
        </xdr:cNvPr>
        <xdr:cNvSpPr txBox="1"/>
      </xdr:nvSpPr>
      <xdr:spPr>
        <a:xfrm>
          <a:off x="19310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637" name="n_4mainValue【児童館】&#10;一人当たり面積">
          <a:extLst>
            <a:ext uri="{FF2B5EF4-FFF2-40B4-BE49-F238E27FC236}">
              <a16:creationId xmlns:a16="http://schemas.microsoft.com/office/drawing/2014/main" id="{E8C70825-6724-4F22-B0EF-1353A150E1C2}"/>
            </a:ext>
          </a:extLst>
        </xdr:cNvPr>
        <xdr:cNvSpPr txBox="1"/>
      </xdr:nvSpPr>
      <xdr:spPr>
        <a:xfrm>
          <a:off x="18421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a:extLst>
            <a:ext uri="{FF2B5EF4-FFF2-40B4-BE49-F238E27FC236}">
              <a16:creationId xmlns:a16="http://schemas.microsoft.com/office/drawing/2014/main" id="{B76405FB-68CE-4F68-AD6C-0A6E8BB5DC0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a:extLst>
            <a:ext uri="{FF2B5EF4-FFF2-40B4-BE49-F238E27FC236}">
              <a16:creationId xmlns:a16="http://schemas.microsoft.com/office/drawing/2014/main" id="{664A7793-85D4-4BDF-936E-8C993B80538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a:extLst>
            <a:ext uri="{FF2B5EF4-FFF2-40B4-BE49-F238E27FC236}">
              <a16:creationId xmlns:a16="http://schemas.microsoft.com/office/drawing/2014/main" id="{29CB8CEB-3F0A-4994-912F-6499FF9B103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a:extLst>
            <a:ext uri="{FF2B5EF4-FFF2-40B4-BE49-F238E27FC236}">
              <a16:creationId xmlns:a16="http://schemas.microsoft.com/office/drawing/2014/main" id="{FB4643D4-F641-4C82-ADAD-96A98CF84F2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a:extLst>
            <a:ext uri="{FF2B5EF4-FFF2-40B4-BE49-F238E27FC236}">
              <a16:creationId xmlns:a16="http://schemas.microsoft.com/office/drawing/2014/main" id="{F0C28AC7-496B-4F93-B1CD-F5F1D0E8C96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a:extLst>
            <a:ext uri="{FF2B5EF4-FFF2-40B4-BE49-F238E27FC236}">
              <a16:creationId xmlns:a16="http://schemas.microsoft.com/office/drawing/2014/main" id="{558CA493-DE8B-4D30-BE00-060035F641F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a:extLst>
            <a:ext uri="{FF2B5EF4-FFF2-40B4-BE49-F238E27FC236}">
              <a16:creationId xmlns:a16="http://schemas.microsoft.com/office/drawing/2014/main" id="{CC2622A9-DE84-4C72-9329-3E1A50D4D2B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a:extLst>
            <a:ext uri="{FF2B5EF4-FFF2-40B4-BE49-F238E27FC236}">
              <a16:creationId xmlns:a16="http://schemas.microsoft.com/office/drawing/2014/main" id="{0CFD83F4-A518-4388-87C6-5C51F58AC6E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a:extLst>
            <a:ext uri="{FF2B5EF4-FFF2-40B4-BE49-F238E27FC236}">
              <a16:creationId xmlns:a16="http://schemas.microsoft.com/office/drawing/2014/main" id="{41031BAE-DE32-4276-BDEB-B68FA74B07A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a:extLst>
            <a:ext uri="{FF2B5EF4-FFF2-40B4-BE49-F238E27FC236}">
              <a16:creationId xmlns:a16="http://schemas.microsoft.com/office/drawing/2014/main" id="{945E1A0F-5FEA-4BDC-9A2D-9E47C66BAC53}"/>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a:extLst>
            <a:ext uri="{FF2B5EF4-FFF2-40B4-BE49-F238E27FC236}">
              <a16:creationId xmlns:a16="http://schemas.microsoft.com/office/drawing/2014/main" id="{2938B613-A643-40A4-91A1-23371131502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9" name="直線コネクタ 648">
          <a:extLst>
            <a:ext uri="{FF2B5EF4-FFF2-40B4-BE49-F238E27FC236}">
              <a16:creationId xmlns:a16="http://schemas.microsoft.com/office/drawing/2014/main" id="{45458C61-0A72-45A8-9A3F-7F2A58A4D8B6}"/>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0" name="テキスト ボックス 649">
          <a:extLst>
            <a:ext uri="{FF2B5EF4-FFF2-40B4-BE49-F238E27FC236}">
              <a16:creationId xmlns:a16="http://schemas.microsoft.com/office/drawing/2014/main" id="{B333D2EF-6D8D-469C-9A06-95A774003D6B}"/>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1" name="直線コネクタ 650">
          <a:extLst>
            <a:ext uri="{FF2B5EF4-FFF2-40B4-BE49-F238E27FC236}">
              <a16:creationId xmlns:a16="http://schemas.microsoft.com/office/drawing/2014/main" id="{80C96FE5-2E6C-4DFA-9F66-D7957790436A}"/>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2" name="テキスト ボックス 651">
          <a:extLst>
            <a:ext uri="{FF2B5EF4-FFF2-40B4-BE49-F238E27FC236}">
              <a16:creationId xmlns:a16="http://schemas.microsoft.com/office/drawing/2014/main" id="{B131774D-EDEF-453F-9CA1-61AC2EE27FDE}"/>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3" name="直線コネクタ 652">
          <a:extLst>
            <a:ext uri="{FF2B5EF4-FFF2-40B4-BE49-F238E27FC236}">
              <a16:creationId xmlns:a16="http://schemas.microsoft.com/office/drawing/2014/main" id="{0F9A9E60-6A3D-41E2-ABE8-5FBA0D2195F8}"/>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4" name="テキスト ボックス 653">
          <a:extLst>
            <a:ext uri="{FF2B5EF4-FFF2-40B4-BE49-F238E27FC236}">
              <a16:creationId xmlns:a16="http://schemas.microsoft.com/office/drawing/2014/main" id="{4846ED0E-9AE6-4BA9-9BA8-B962854FD654}"/>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5" name="直線コネクタ 654">
          <a:extLst>
            <a:ext uri="{FF2B5EF4-FFF2-40B4-BE49-F238E27FC236}">
              <a16:creationId xmlns:a16="http://schemas.microsoft.com/office/drawing/2014/main" id="{7CC7F1C9-A8F8-4A14-8461-0CF36953AFF2}"/>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6" name="テキスト ボックス 655">
          <a:extLst>
            <a:ext uri="{FF2B5EF4-FFF2-40B4-BE49-F238E27FC236}">
              <a16:creationId xmlns:a16="http://schemas.microsoft.com/office/drawing/2014/main" id="{1A701DB4-D743-43E9-A7E6-2EC62E25169E}"/>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7" name="直線コネクタ 656">
          <a:extLst>
            <a:ext uri="{FF2B5EF4-FFF2-40B4-BE49-F238E27FC236}">
              <a16:creationId xmlns:a16="http://schemas.microsoft.com/office/drawing/2014/main" id="{00C0E296-245D-44EE-82F2-89447A2E6E1C}"/>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8" name="テキスト ボックス 657">
          <a:extLst>
            <a:ext uri="{FF2B5EF4-FFF2-40B4-BE49-F238E27FC236}">
              <a16:creationId xmlns:a16="http://schemas.microsoft.com/office/drawing/2014/main" id="{2CBB2FAE-2F29-4472-AB26-F4613CC04D9B}"/>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a:extLst>
            <a:ext uri="{FF2B5EF4-FFF2-40B4-BE49-F238E27FC236}">
              <a16:creationId xmlns:a16="http://schemas.microsoft.com/office/drawing/2014/main" id="{2F0A577E-7A1E-498D-9C3C-BA4A26FAE9AC}"/>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0" name="テキスト ボックス 659">
          <a:extLst>
            <a:ext uri="{FF2B5EF4-FFF2-40B4-BE49-F238E27FC236}">
              <a16:creationId xmlns:a16="http://schemas.microsoft.com/office/drawing/2014/main" id="{1B78F190-D106-4400-B425-16E13C3363DD}"/>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a:extLst>
            <a:ext uri="{FF2B5EF4-FFF2-40B4-BE49-F238E27FC236}">
              <a16:creationId xmlns:a16="http://schemas.microsoft.com/office/drawing/2014/main" id="{BA93E66D-6661-449C-9E38-1313886588A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59055</xdr:rowOff>
    </xdr:from>
    <xdr:to>
      <xdr:col>85</xdr:col>
      <xdr:colOff>126364</xdr:colOff>
      <xdr:row>108</xdr:row>
      <xdr:rowOff>152400</xdr:rowOff>
    </xdr:to>
    <xdr:cxnSp macro="">
      <xdr:nvCxnSpPr>
        <xdr:cNvPr id="662" name="直線コネクタ 661">
          <a:extLst>
            <a:ext uri="{FF2B5EF4-FFF2-40B4-BE49-F238E27FC236}">
              <a16:creationId xmlns:a16="http://schemas.microsoft.com/office/drawing/2014/main" id="{D87F669F-E347-4359-B0A0-DE20F5BC2589}"/>
            </a:ext>
          </a:extLst>
        </xdr:cNvPr>
        <xdr:cNvCxnSpPr/>
      </xdr:nvCxnSpPr>
      <xdr:spPr>
        <a:xfrm flipV="1">
          <a:off x="16318864" y="17204055"/>
          <a:ext cx="0" cy="1464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3" name="【公民館】&#10;有形固定資産減価償却率最小値テキスト">
          <a:extLst>
            <a:ext uri="{FF2B5EF4-FFF2-40B4-BE49-F238E27FC236}">
              <a16:creationId xmlns:a16="http://schemas.microsoft.com/office/drawing/2014/main" id="{3371ADC0-DFB8-4509-BAF1-5FC2418840DD}"/>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4" name="直線コネクタ 663">
          <a:extLst>
            <a:ext uri="{FF2B5EF4-FFF2-40B4-BE49-F238E27FC236}">
              <a16:creationId xmlns:a16="http://schemas.microsoft.com/office/drawing/2014/main" id="{C0DD3C1E-9784-4540-B6C8-6348B4A24499}"/>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5732</xdr:rowOff>
    </xdr:from>
    <xdr:ext cx="405111" cy="259045"/>
    <xdr:sp macro="" textlink="">
      <xdr:nvSpPr>
        <xdr:cNvPr id="665" name="【公民館】&#10;有形固定資産減価償却率最大値テキスト">
          <a:extLst>
            <a:ext uri="{FF2B5EF4-FFF2-40B4-BE49-F238E27FC236}">
              <a16:creationId xmlns:a16="http://schemas.microsoft.com/office/drawing/2014/main" id="{2D24F7DC-7065-40CB-AE2E-DCBC47D2BF2E}"/>
            </a:ext>
          </a:extLst>
        </xdr:cNvPr>
        <xdr:cNvSpPr txBox="1"/>
      </xdr:nvSpPr>
      <xdr:spPr>
        <a:xfrm>
          <a:off x="16357600" y="16979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59055</xdr:rowOff>
    </xdr:from>
    <xdr:to>
      <xdr:col>86</xdr:col>
      <xdr:colOff>25400</xdr:colOff>
      <xdr:row>100</xdr:row>
      <xdr:rowOff>59055</xdr:rowOff>
    </xdr:to>
    <xdr:cxnSp macro="">
      <xdr:nvCxnSpPr>
        <xdr:cNvPr id="666" name="直線コネクタ 665">
          <a:extLst>
            <a:ext uri="{FF2B5EF4-FFF2-40B4-BE49-F238E27FC236}">
              <a16:creationId xmlns:a16="http://schemas.microsoft.com/office/drawing/2014/main" id="{D705D1EF-442F-46F2-BD6D-CDF3A81725CE}"/>
            </a:ext>
          </a:extLst>
        </xdr:cNvPr>
        <xdr:cNvCxnSpPr/>
      </xdr:nvCxnSpPr>
      <xdr:spPr>
        <a:xfrm>
          <a:off x="16230600" y="1720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17163</xdr:rowOff>
    </xdr:from>
    <xdr:ext cx="405111" cy="259045"/>
    <xdr:sp macro="" textlink="">
      <xdr:nvSpPr>
        <xdr:cNvPr id="667" name="【公民館】&#10;有形固定資産減価償却率平均値テキスト">
          <a:extLst>
            <a:ext uri="{FF2B5EF4-FFF2-40B4-BE49-F238E27FC236}">
              <a16:creationId xmlns:a16="http://schemas.microsoft.com/office/drawing/2014/main" id="{0104E78F-FFB4-4648-A87C-3CD93B588E10}"/>
            </a:ext>
          </a:extLst>
        </xdr:cNvPr>
        <xdr:cNvSpPr txBox="1"/>
      </xdr:nvSpPr>
      <xdr:spPr>
        <a:xfrm>
          <a:off x="16357600" y="17847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38736</xdr:rowOff>
    </xdr:from>
    <xdr:to>
      <xdr:col>85</xdr:col>
      <xdr:colOff>177800</xdr:colOff>
      <xdr:row>104</xdr:row>
      <xdr:rowOff>140336</xdr:rowOff>
    </xdr:to>
    <xdr:sp macro="" textlink="">
      <xdr:nvSpPr>
        <xdr:cNvPr id="668" name="フローチャート: 判断 667">
          <a:extLst>
            <a:ext uri="{FF2B5EF4-FFF2-40B4-BE49-F238E27FC236}">
              <a16:creationId xmlns:a16="http://schemas.microsoft.com/office/drawing/2014/main" id="{7553BCAE-48A8-46C4-A108-FF236244FD9B}"/>
            </a:ext>
          </a:extLst>
        </xdr:cNvPr>
        <xdr:cNvSpPr/>
      </xdr:nvSpPr>
      <xdr:spPr>
        <a:xfrm>
          <a:off x="16268700" y="1786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669" name="フローチャート: 判断 668">
          <a:extLst>
            <a:ext uri="{FF2B5EF4-FFF2-40B4-BE49-F238E27FC236}">
              <a16:creationId xmlns:a16="http://schemas.microsoft.com/office/drawing/2014/main" id="{D4A65FC6-0358-46AD-ABC2-5C35AF76542F}"/>
            </a:ext>
          </a:extLst>
        </xdr:cNvPr>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46355</xdr:rowOff>
    </xdr:from>
    <xdr:to>
      <xdr:col>76</xdr:col>
      <xdr:colOff>165100</xdr:colOff>
      <xdr:row>104</xdr:row>
      <xdr:rowOff>147955</xdr:rowOff>
    </xdr:to>
    <xdr:sp macro="" textlink="">
      <xdr:nvSpPr>
        <xdr:cNvPr id="670" name="フローチャート: 判断 669">
          <a:extLst>
            <a:ext uri="{FF2B5EF4-FFF2-40B4-BE49-F238E27FC236}">
              <a16:creationId xmlns:a16="http://schemas.microsoft.com/office/drawing/2014/main" id="{D7FE7F44-14C4-46EC-89E3-48FFB49A636C}"/>
            </a:ext>
          </a:extLst>
        </xdr:cNvPr>
        <xdr:cNvSpPr/>
      </xdr:nvSpPr>
      <xdr:spPr>
        <a:xfrm>
          <a:off x="14541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154939</xdr:rowOff>
    </xdr:from>
    <xdr:to>
      <xdr:col>72</xdr:col>
      <xdr:colOff>38100</xdr:colOff>
      <xdr:row>104</xdr:row>
      <xdr:rowOff>85089</xdr:rowOff>
    </xdr:to>
    <xdr:sp macro="" textlink="">
      <xdr:nvSpPr>
        <xdr:cNvPr id="671" name="フローチャート: 判断 670">
          <a:extLst>
            <a:ext uri="{FF2B5EF4-FFF2-40B4-BE49-F238E27FC236}">
              <a16:creationId xmlns:a16="http://schemas.microsoft.com/office/drawing/2014/main" id="{5706C313-4C2A-4D16-9D50-E0017321FC1D}"/>
            </a:ext>
          </a:extLst>
        </xdr:cNvPr>
        <xdr:cNvSpPr/>
      </xdr:nvSpPr>
      <xdr:spPr>
        <a:xfrm>
          <a:off x="13652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137795</xdr:rowOff>
    </xdr:from>
    <xdr:to>
      <xdr:col>67</xdr:col>
      <xdr:colOff>101600</xdr:colOff>
      <xdr:row>104</xdr:row>
      <xdr:rowOff>67945</xdr:rowOff>
    </xdr:to>
    <xdr:sp macro="" textlink="">
      <xdr:nvSpPr>
        <xdr:cNvPr id="672" name="フローチャート: 判断 671">
          <a:extLst>
            <a:ext uri="{FF2B5EF4-FFF2-40B4-BE49-F238E27FC236}">
              <a16:creationId xmlns:a16="http://schemas.microsoft.com/office/drawing/2014/main" id="{2D11FC3F-0298-4F91-B528-45419B3E1B2B}"/>
            </a:ext>
          </a:extLst>
        </xdr:cNvPr>
        <xdr:cNvSpPr/>
      </xdr:nvSpPr>
      <xdr:spPr>
        <a:xfrm>
          <a:off x="12763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3BC41227-2D0F-44B9-BA05-C3CB8A9B786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990C9888-CBA8-4DC8-93A6-05033A5E39D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03AF6068-5B9C-4949-8E41-019EE05DE3F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AF622800-1BD5-4C0D-8977-6358D7D8CA6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F9191562-82BC-4F0C-A9EC-C5B741CA35C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97789</xdr:rowOff>
    </xdr:from>
    <xdr:to>
      <xdr:col>85</xdr:col>
      <xdr:colOff>177800</xdr:colOff>
      <xdr:row>101</xdr:row>
      <xdr:rowOff>27939</xdr:rowOff>
    </xdr:to>
    <xdr:sp macro="" textlink="">
      <xdr:nvSpPr>
        <xdr:cNvPr id="678" name="楕円 677">
          <a:extLst>
            <a:ext uri="{FF2B5EF4-FFF2-40B4-BE49-F238E27FC236}">
              <a16:creationId xmlns:a16="http://schemas.microsoft.com/office/drawing/2014/main" id="{672E6151-052B-4778-9C61-99AF35EAF139}"/>
            </a:ext>
          </a:extLst>
        </xdr:cNvPr>
        <xdr:cNvSpPr/>
      </xdr:nvSpPr>
      <xdr:spPr>
        <a:xfrm>
          <a:off x="16268700" y="1724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12716</xdr:rowOff>
    </xdr:from>
    <xdr:ext cx="405111" cy="259045"/>
    <xdr:sp macro="" textlink="">
      <xdr:nvSpPr>
        <xdr:cNvPr id="679" name="【公民館】&#10;有形固定資産減価償却率該当値テキスト">
          <a:extLst>
            <a:ext uri="{FF2B5EF4-FFF2-40B4-BE49-F238E27FC236}">
              <a16:creationId xmlns:a16="http://schemas.microsoft.com/office/drawing/2014/main" id="{C0FD5168-AFE0-4599-89CC-D6809DFD6C31}"/>
            </a:ext>
          </a:extLst>
        </xdr:cNvPr>
        <xdr:cNvSpPr txBox="1"/>
      </xdr:nvSpPr>
      <xdr:spPr>
        <a:xfrm>
          <a:off x="16357600" y="17157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48261</xdr:rowOff>
    </xdr:from>
    <xdr:to>
      <xdr:col>81</xdr:col>
      <xdr:colOff>101600</xdr:colOff>
      <xdr:row>100</xdr:row>
      <xdr:rowOff>149861</xdr:rowOff>
    </xdr:to>
    <xdr:sp macro="" textlink="">
      <xdr:nvSpPr>
        <xdr:cNvPr id="680" name="楕円 679">
          <a:extLst>
            <a:ext uri="{FF2B5EF4-FFF2-40B4-BE49-F238E27FC236}">
              <a16:creationId xmlns:a16="http://schemas.microsoft.com/office/drawing/2014/main" id="{27D23516-F89A-4940-9A55-DFFF5CC15CF5}"/>
            </a:ext>
          </a:extLst>
        </xdr:cNvPr>
        <xdr:cNvSpPr/>
      </xdr:nvSpPr>
      <xdr:spPr>
        <a:xfrm>
          <a:off x="15430500" y="1719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99061</xdr:rowOff>
    </xdr:from>
    <xdr:to>
      <xdr:col>85</xdr:col>
      <xdr:colOff>127000</xdr:colOff>
      <xdr:row>100</xdr:row>
      <xdr:rowOff>148589</xdr:rowOff>
    </xdr:to>
    <xdr:cxnSp macro="">
      <xdr:nvCxnSpPr>
        <xdr:cNvPr id="681" name="直線コネクタ 680">
          <a:extLst>
            <a:ext uri="{FF2B5EF4-FFF2-40B4-BE49-F238E27FC236}">
              <a16:creationId xmlns:a16="http://schemas.microsoft.com/office/drawing/2014/main" id="{EFA3A421-87A2-4DB9-B531-DEBC54D2FF84}"/>
            </a:ext>
          </a:extLst>
        </xdr:cNvPr>
        <xdr:cNvCxnSpPr/>
      </xdr:nvCxnSpPr>
      <xdr:spPr>
        <a:xfrm>
          <a:off x="15481300" y="17244061"/>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170180</xdr:rowOff>
    </xdr:from>
    <xdr:to>
      <xdr:col>76</xdr:col>
      <xdr:colOff>165100</xdr:colOff>
      <xdr:row>100</xdr:row>
      <xdr:rowOff>100330</xdr:rowOff>
    </xdr:to>
    <xdr:sp macro="" textlink="">
      <xdr:nvSpPr>
        <xdr:cNvPr id="682" name="楕円 681">
          <a:extLst>
            <a:ext uri="{FF2B5EF4-FFF2-40B4-BE49-F238E27FC236}">
              <a16:creationId xmlns:a16="http://schemas.microsoft.com/office/drawing/2014/main" id="{2E0A119A-1EC3-48A2-B303-1871F9674ECD}"/>
            </a:ext>
          </a:extLst>
        </xdr:cNvPr>
        <xdr:cNvSpPr/>
      </xdr:nvSpPr>
      <xdr:spPr>
        <a:xfrm>
          <a:off x="14541500" y="17143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49530</xdr:rowOff>
    </xdr:from>
    <xdr:to>
      <xdr:col>81</xdr:col>
      <xdr:colOff>50800</xdr:colOff>
      <xdr:row>100</xdr:row>
      <xdr:rowOff>99061</xdr:rowOff>
    </xdr:to>
    <xdr:cxnSp macro="">
      <xdr:nvCxnSpPr>
        <xdr:cNvPr id="683" name="直線コネクタ 682">
          <a:extLst>
            <a:ext uri="{FF2B5EF4-FFF2-40B4-BE49-F238E27FC236}">
              <a16:creationId xmlns:a16="http://schemas.microsoft.com/office/drawing/2014/main" id="{664A3FED-53C4-4805-9754-C9BFFB1420BC}"/>
            </a:ext>
          </a:extLst>
        </xdr:cNvPr>
        <xdr:cNvCxnSpPr/>
      </xdr:nvCxnSpPr>
      <xdr:spPr>
        <a:xfrm>
          <a:off x="14592300" y="1719453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61595</xdr:rowOff>
    </xdr:from>
    <xdr:to>
      <xdr:col>72</xdr:col>
      <xdr:colOff>38100</xdr:colOff>
      <xdr:row>100</xdr:row>
      <xdr:rowOff>163195</xdr:rowOff>
    </xdr:to>
    <xdr:sp macro="" textlink="">
      <xdr:nvSpPr>
        <xdr:cNvPr id="684" name="楕円 683">
          <a:extLst>
            <a:ext uri="{FF2B5EF4-FFF2-40B4-BE49-F238E27FC236}">
              <a16:creationId xmlns:a16="http://schemas.microsoft.com/office/drawing/2014/main" id="{13D1C50E-A8DC-480C-AD8B-E67B02F85613}"/>
            </a:ext>
          </a:extLst>
        </xdr:cNvPr>
        <xdr:cNvSpPr/>
      </xdr:nvSpPr>
      <xdr:spPr>
        <a:xfrm>
          <a:off x="13652500" y="1720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49530</xdr:rowOff>
    </xdr:from>
    <xdr:to>
      <xdr:col>76</xdr:col>
      <xdr:colOff>114300</xdr:colOff>
      <xdr:row>100</xdr:row>
      <xdr:rowOff>112395</xdr:rowOff>
    </xdr:to>
    <xdr:cxnSp macro="">
      <xdr:nvCxnSpPr>
        <xdr:cNvPr id="685" name="直線コネクタ 684">
          <a:extLst>
            <a:ext uri="{FF2B5EF4-FFF2-40B4-BE49-F238E27FC236}">
              <a16:creationId xmlns:a16="http://schemas.microsoft.com/office/drawing/2014/main" id="{09748C59-A6DE-439E-B4BB-7DBF18A55C19}"/>
            </a:ext>
          </a:extLst>
        </xdr:cNvPr>
        <xdr:cNvCxnSpPr/>
      </xdr:nvCxnSpPr>
      <xdr:spPr>
        <a:xfrm flipV="1">
          <a:off x="13703300" y="1719453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8255</xdr:rowOff>
    </xdr:from>
    <xdr:to>
      <xdr:col>67</xdr:col>
      <xdr:colOff>101600</xdr:colOff>
      <xdr:row>101</xdr:row>
      <xdr:rowOff>109855</xdr:rowOff>
    </xdr:to>
    <xdr:sp macro="" textlink="">
      <xdr:nvSpPr>
        <xdr:cNvPr id="686" name="楕円 685">
          <a:extLst>
            <a:ext uri="{FF2B5EF4-FFF2-40B4-BE49-F238E27FC236}">
              <a16:creationId xmlns:a16="http://schemas.microsoft.com/office/drawing/2014/main" id="{8E13C156-8457-4C74-BB00-FA9B36A14791}"/>
            </a:ext>
          </a:extLst>
        </xdr:cNvPr>
        <xdr:cNvSpPr/>
      </xdr:nvSpPr>
      <xdr:spPr>
        <a:xfrm>
          <a:off x="12763500" y="1732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112395</xdr:rowOff>
    </xdr:from>
    <xdr:to>
      <xdr:col>71</xdr:col>
      <xdr:colOff>177800</xdr:colOff>
      <xdr:row>101</xdr:row>
      <xdr:rowOff>59055</xdr:rowOff>
    </xdr:to>
    <xdr:cxnSp macro="">
      <xdr:nvCxnSpPr>
        <xdr:cNvPr id="687" name="直線コネクタ 686">
          <a:extLst>
            <a:ext uri="{FF2B5EF4-FFF2-40B4-BE49-F238E27FC236}">
              <a16:creationId xmlns:a16="http://schemas.microsoft.com/office/drawing/2014/main" id="{B65F7D47-B0A3-4A75-87E6-462F19A4EA7A}"/>
            </a:ext>
          </a:extLst>
        </xdr:cNvPr>
        <xdr:cNvCxnSpPr/>
      </xdr:nvCxnSpPr>
      <xdr:spPr>
        <a:xfrm flipV="1">
          <a:off x="12814300" y="17257395"/>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127652</xdr:rowOff>
    </xdr:from>
    <xdr:ext cx="405111" cy="259045"/>
    <xdr:sp macro="" textlink="">
      <xdr:nvSpPr>
        <xdr:cNvPr id="688" name="n_1aveValue【公民館】&#10;有形固定資産減価償却率">
          <a:extLst>
            <a:ext uri="{FF2B5EF4-FFF2-40B4-BE49-F238E27FC236}">
              <a16:creationId xmlns:a16="http://schemas.microsoft.com/office/drawing/2014/main" id="{CA9F0FB1-E48C-4029-BBA7-7EF4B4919064}"/>
            </a:ext>
          </a:extLst>
        </xdr:cNvPr>
        <xdr:cNvSpPr txBox="1"/>
      </xdr:nvSpPr>
      <xdr:spPr>
        <a:xfrm>
          <a:off x="15266044" y="1795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139082</xdr:rowOff>
    </xdr:from>
    <xdr:ext cx="405111" cy="259045"/>
    <xdr:sp macro="" textlink="">
      <xdr:nvSpPr>
        <xdr:cNvPr id="689" name="n_2aveValue【公民館】&#10;有形固定資産減価償却率">
          <a:extLst>
            <a:ext uri="{FF2B5EF4-FFF2-40B4-BE49-F238E27FC236}">
              <a16:creationId xmlns:a16="http://schemas.microsoft.com/office/drawing/2014/main" id="{32B9E70A-5DB3-4468-B803-A303E8C85161}"/>
            </a:ext>
          </a:extLst>
        </xdr:cNvPr>
        <xdr:cNvSpPr txBox="1"/>
      </xdr:nvSpPr>
      <xdr:spPr>
        <a:xfrm>
          <a:off x="14389744" y="1796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76216</xdr:rowOff>
    </xdr:from>
    <xdr:ext cx="405111" cy="259045"/>
    <xdr:sp macro="" textlink="">
      <xdr:nvSpPr>
        <xdr:cNvPr id="690" name="n_3aveValue【公民館】&#10;有形固定資産減価償却率">
          <a:extLst>
            <a:ext uri="{FF2B5EF4-FFF2-40B4-BE49-F238E27FC236}">
              <a16:creationId xmlns:a16="http://schemas.microsoft.com/office/drawing/2014/main" id="{904F55AB-2C58-4C2C-B3FA-059DC605100B}"/>
            </a:ext>
          </a:extLst>
        </xdr:cNvPr>
        <xdr:cNvSpPr txBox="1"/>
      </xdr:nvSpPr>
      <xdr:spPr>
        <a:xfrm>
          <a:off x="135007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59072</xdr:rowOff>
    </xdr:from>
    <xdr:ext cx="405111" cy="259045"/>
    <xdr:sp macro="" textlink="">
      <xdr:nvSpPr>
        <xdr:cNvPr id="691" name="n_4aveValue【公民館】&#10;有形固定資産減価償却率">
          <a:extLst>
            <a:ext uri="{FF2B5EF4-FFF2-40B4-BE49-F238E27FC236}">
              <a16:creationId xmlns:a16="http://schemas.microsoft.com/office/drawing/2014/main" id="{FDFAAC3A-AA9E-4C67-92B0-44B4E92CEC70}"/>
            </a:ext>
          </a:extLst>
        </xdr:cNvPr>
        <xdr:cNvSpPr txBox="1"/>
      </xdr:nvSpPr>
      <xdr:spPr>
        <a:xfrm>
          <a:off x="12611744" y="1788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98</xdr:row>
      <xdr:rowOff>166388</xdr:rowOff>
    </xdr:from>
    <xdr:ext cx="405111" cy="259045"/>
    <xdr:sp macro="" textlink="">
      <xdr:nvSpPr>
        <xdr:cNvPr id="692" name="n_1mainValue【公民館】&#10;有形固定資産減価償却率">
          <a:extLst>
            <a:ext uri="{FF2B5EF4-FFF2-40B4-BE49-F238E27FC236}">
              <a16:creationId xmlns:a16="http://schemas.microsoft.com/office/drawing/2014/main" id="{D2420033-0DB6-40CE-B051-8636B1EF6B30}"/>
            </a:ext>
          </a:extLst>
        </xdr:cNvPr>
        <xdr:cNvSpPr txBox="1"/>
      </xdr:nvSpPr>
      <xdr:spPr>
        <a:xfrm>
          <a:off x="15266044" y="1696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116857</xdr:rowOff>
    </xdr:from>
    <xdr:ext cx="405111" cy="259045"/>
    <xdr:sp macro="" textlink="">
      <xdr:nvSpPr>
        <xdr:cNvPr id="693" name="n_2mainValue【公民館】&#10;有形固定資産減価償却率">
          <a:extLst>
            <a:ext uri="{FF2B5EF4-FFF2-40B4-BE49-F238E27FC236}">
              <a16:creationId xmlns:a16="http://schemas.microsoft.com/office/drawing/2014/main" id="{BC810D64-513E-439C-8E37-03E179E3D513}"/>
            </a:ext>
          </a:extLst>
        </xdr:cNvPr>
        <xdr:cNvSpPr txBox="1"/>
      </xdr:nvSpPr>
      <xdr:spPr>
        <a:xfrm>
          <a:off x="14389744" y="1691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8272</xdr:rowOff>
    </xdr:from>
    <xdr:ext cx="405111" cy="259045"/>
    <xdr:sp macro="" textlink="">
      <xdr:nvSpPr>
        <xdr:cNvPr id="694" name="n_3mainValue【公民館】&#10;有形固定資産減価償却率">
          <a:extLst>
            <a:ext uri="{FF2B5EF4-FFF2-40B4-BE49-F238E27FC236}">
              <a16:creationId xmlns:a16="http://schemas.microsoft.com/office/drawing/2014/main" id="{D2671F72-6242-4614-802A-BE6F189304C3}"/>
            </a:ext>
          </a:extLst>
        </xdr:cNvPr>
        <xdr:cNvSpPr txBox="1"/>
      </xdr:nvSpPr>
      <xdr:spPr>
        <a:xfrm>
          <a:off x="13500744" y="1698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99</xdr:row>
      <xdr:rowOff>126382</xdr:rowOff>
    </xdr:from>
    <xdr:ext cx="405111" cy="259045"/>
    <xdr:sp macro="" textlink="">
      <xdr:nvSpPr>
        <xdr:cNvPr id="695" name="n_4mainValue【公民館】&#10;有形固定資産減価償却率">
          <a:extLst>
            <a:ext uri="{FF2B5EF4-FFF2-40B4-BE49-F238E27FC236}">
              <a16:creationId xmlns:a16="http://schemas.microsoft.com/office/drawing/2014/main" id="{DCDB3A74-C96D-4FFF-8195-C0C081C2C02E}"/>
            </a:ext>
          </a:extLst>
        </xdr:cNvPr>
        <xdr:cNvSpPr txBox="1"/>
      </xdr:nvSpPr>
      <xdr:spPr>
        <a:xfrm>
          <a:off x="12611744" y="1709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a:extLst>
            <a:ext uri="{FF2B5EF4-FFF2-40B4-BE49-F238E27FC236}">
              <a16:creationId xmlns:a16="http://schemas.microsoft.com/office/drawing/2014/main" id="{DD1BE343-89E7-4416-B90E-DEAF10C0557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a:extLst>
            <a:ext uri="{FF2B5EF4-FFF2-40B4-BE49-F238E27FC236}">
              <a16:creationId xmlns:a16="http://schemas.microsoft.com/office/drawing/2014/main" id="{148B7F1E-954E-4558-9DD6-3633C9DCF94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a:extLst>
            <a:ext uri="{FF2B5EF4-FFF2-40B4-BE49-F238E27FC236}">
              <a16:creationId xmlns:a16="http://schemas.microsoft.com/office/drawing/2014/main" id="{3AEF37EE-6059-4B82-9429-AB3D705A4EB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a:extLst>
            <a:ext uri="{FF2B5EF4-FFF2-40B4-BE49-F238E27FC236}">
              <a16:creationId xmlns:a16="http://schemas.microsoft.com/office/drawing/2014/main" id="{58D44227-0572-4E71-92B9-2560CEBC980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a:extLst>
            <a:ext uri="{FF2B5EF4-FFF2-40B4-BE49-F238E27FC236}">
              <a16:creationId xmlns:a16="http://schemas.microsoft.com/office/drawing/2014/main" id="{E5BBDB2F-606E-4EA1-8BE3-A81CAC22D55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a:extLst>
            <a:ext uri="{FF2B5EF4-FFF2-40B4-BE49-F238E27FC236}">
              <a16:creationId xmlns:a16="http://schemas.microsoft.com/office/drawing/2014/main" id="{8E95C2DA-ED1E-4012-9CCE-9A75324EDA2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a:extLst>
            <a:ext uri="{FF2B5EF4-FFF2-40B4-BE49-F238E27FC236}">
              <a16:creationId xmlns:a16="http://schemas.microsoft.com/office/drawing/2014/main" id="{681E7604-BFEB-4F38-85DA-7608E8D7209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a:extLst>
            <a:ext uri="{FF2B5EF4-FFF2-40B4-BE49-F238E27FC236}">
              <a16:creationId xmlns:a16="http://schemas.microsoft.com/office/drawing/2014/main" id="{FAA34793-2A16-40D3-97F1-16EF652E635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a:extLst>
            <a:ext uri="{FF2B5EF4-FFF2-40B4-BE49-F238E27FC236}">
              <a16:creationId xmlns:a16="http://schemas.microsoft.com/office/drawing/2014/main" id="{5E6E7960-176F-424F-B40B-19B711668FD5}"/>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a:extLst>
            <a:ext uri="{FF2B5EF4-FFF2-40B4-BE49-F238E27FC236}">
              <a16:creationId xmlns:a16="http://schemas.microsoft.com/office/drawing/2014/main" id="{1C69FE69-F7FA-4ED2-ADB5-7AB99059643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6" name="直線コネクタ 705">
          <a:extLst>
            <a:ext uri="{FF2B5EF4-FFF2-40B4-BE49-F238E27FC236}">
              <a16:creationId xmlns:a16="http://schemas.microsoft.com/office/drawing/2014/main" id="{1FD4CE95-D0D7-425D-A500-020E5D748EF2}"/>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7" name="テキスト ボックス 706">
          <a:extLst>
            <a:ext uri="{FF2B5EF4-FFF2-40B4-BE49-F238E27FC236}">
              <a16:creationId xmlns:a16="http://schemas.microsoft.com/office/drawing/2014/main" id="{8E74C9FD-B389-44BD-BAF5-AF32C6369C1C}"/>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8" name="直線コネクタ 707">
          <a:extLst>
            <a:ext uri="{FF2B5EF4-FFF2-40B4-BE49-F238E27FC236}">
              <a16:creationId xmlns:a16="http://schemas.microsoft.com/office/drawing/2014/main" id="{C96F82DD-1613-43D6-8CBF-40D8FB7A9C7E}"/>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9" name="テキスト ボックス 708">
          <a:extLst>
            <a:ext uri="{FF2B5EF4-FFF2-40B4-BE49-F238E27FC236}">
              <a16:creationId xmlns:a16="http://schemas.microsoft.com/office/drawing/2014/main" id="{600FDE5B-B3E5-4FA2-A022-F225693EF4E5}"/>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0" name="直線コネクタ 709">
          <a:extLst>
            <a:ext uri="{FF2B5EF4-FFF2-40B4-BE49-F238E27FC236}">
              <a16:creationId xmlns:a16="http://schemas.microsoft.com/office/drawing/2014/main" id="{602C3B8A-1C60-4C11-BDAE-8B9F55387B8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1" name="テキスト ボックス 710">
          <a:extLst>
            <a:ext uri="{FF2B5EF4-FFF2-40B4-BE49-F238E27FC236}">
              <a16:creationId xmlns:a16="http://schemas.microsoft.com/office/drawing/2014/main" id="{F0FC093B-BAB5-4DD3-A030-A7C41A526D7B}"/>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2" name="直線コネクタ 711">
          <a:extLst>
            <a:ext uri="{FF2B5EF4-FFF2-40B4-BE49-F238E27FC236}">
              <a16:creationId xmlns:a16="http://schemas.microsoft.com/office/drawing/2014/main" id="{257C3E7C-5EBE-4CC0-A3CA-8EE9EDA1C9C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3" name="テキスト ボックス 712">
          <a:extLst>
            <a:ext uri="{FF2B5EF4-FFF2-40B4-BE49-F238E27FC236}">
              <a16:creationId xmlns:a16="http://schemas.microsoft.com/office/drawing/2014/main" id="{E21C4EC7-330D-4730-84BF-6B34EA2A378A}"/>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4" name="直線コネクタ 713">
          <a:extLst>
            <a:ext uri="{FF2B5EF4-FFF2-40B4-BE49-F238E27FC236}">
              <a16:creationId xmlns:a16="http://schemas.microsoft.com/office/drawing/2014/main" id="{7B614BA8-8E47-4892-8AB8-C50A8D50ED35}"/>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5" name="テキスト ボックス 714">
          <a:extLst>
            <a:ext uri="{FF2B5EF4-FFF2-40B4-BE49-F238E27FC236}">
              <a16:creationId xmlns:a16="http://schemas.microsoft.com/office/drawing/2014/main" id="{5EA8B4DD-1740-4444-B8D6-2B2B070E47C6}"/>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6" name="直線コネクタ 715">
          <a:extLst>
            <a:ext uri="{FF2B5EF4-FFF2-40B4-BE49-F238E27FC236}">
              <a16:creationId xmlns:a16="http://schemas.microsoft.com/office/drawing/2014/main" id="{C3E77768-4D06-4F81-A21D-F3EF5762EA28}"/>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7" name="テキスト ボックス 716">
          <a:extLst>
            <a:ext uri="{FF2B5EF4-FFF2-40B4-BE49-F238E27FC236}">
              <a16:creationId xmlns:a16="http://schemas.microsoft.com/office/drawing/2014/main" id="{55873CAF-430C-4B2F-869D-BE91C9611C7B}"/>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a:extLst>
            <a:ext uri="{FF2B5EF4-FFF2-40B4-BE49-F238E27FC236}">
              <a16:creationId xmlns:a16="http://schemas.microsoft.com/office/drawing/2014/main" id="{AE87695F-C0A6-4E1D-B76A-8D32A1466B3B}"/>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a:extLst>
            <a:ext uri="{FF2B5EF4-FFF2-40B4-BE49-F238E27FC236}">
              <a16:creationId xmlns:a16="http://schemas.microsoft.com/office/drawing/2014/main" id="{70F74EE6-BDEB-4702-8BAE-187E69FD48A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a:extLst>
            <a:ext uri="{FF2B5EF4-FFF2-40B4-BE49-F238E27FC236}">
              <a16:creationId xmlns:a16="http://schemas.microsoft.com/office/drawing/2014/main" id="{D43571CC-C558-48A4-9803-E6EF60DA7D9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97427</xdr:rowOff>
    </xdr:from>
    <xdr:to>
      <xdr:col>116</xdr:col>
      <xdr:colOff>62864</xdr:colOff>
      <xdr:row>109</xdr:row>
      <xdr:rowOff>9252</xdr:rowOff>
    </xdr:to>
    <xdr:cxnSp macro="">
      <xdr:nvCxnSpPr>
        <xdr:cNvPr id="721" name="直線コネクタ 720">
          <a:extLst>
            <a:ext uri="{FF2B5EF4-FFF2-40B4-BE49-F238E27FC236}">
              <a16:creationId xmlns:a16="http://schemas.microsoft.com/office/drawing/2014/main" id="{5D6762AC-5F6F-431A-9127-1CFEFDF21B3E}"/>
            </a:ext>
          </a:extLst>
        </xdr:cNvPr>
        <xdr:cNvCxnSpPr/>
      </xdr:nvCxnSpPr>
      <xdr:spPr>
        <a:xfrm flipV="1">
          <a:off x="22160864" y="17070977"/>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722" name="【公民館】&#10;一人当たり面積最小値テキスト">
          <a:extLst>
            <a:ext uri="{FF2B5EF4-FFF2-40B4-BE49-F238E27FC236}">
              <a16:creationId xmlns:a16="http://schemas.microsoft.com/office/drawing/2014/main" id="{C0A9F607-1809-465D-A37F-3374A02746A6}"/>
            </a:ext>
          </a:extLst>
        </xdr:cNvPr>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723" name="直線コネクタ 722">
          <a:extLst>
            <a:ext uri="{FF2B5EF4-FFF2-40B4-BE49-F238E27FC236}">
              <a16:creationId xmlns:a16="http://schemas.microsoft.com/office/drawing/2014/main" id="{69B60A93-D223-4500-8C52-D6886E321FFA}"/>
            </a:ext>
          </a:extLst>
        </xdr:cNvPr>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44104</xdr:rowOff>
    </xdr:from>
    <xdr:ext cx="469744" cy="259045"/>
    <xdr:sp macro="" textlink="">
      <xdr:nvSpPr>
        <xdr:cNvPr id="724" name="【公民館】&#10;一人当たり面積最大値テキスト">
          <a:extLst>
            <a:ext uri="{FF2B5EF4-FFF2-40B4-BE49-F238E27FC236}">
              <a16:creationId xmlns:a16="http://schemas.microsoft.com/office/drawing/2014/main" id="{74C189EB-1F34-416E-BABC-6538F4C44C49}"/>
            </a:ext>
          </a:extLst>
        </xdr:cNvPr>
        <xdr:cNvSpPr txBox="1"/>
      </xdr:nvSpPr>
      <xdr:spPr>
        <a:xfrm>
          <a:off x="22199600" y="16846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97427</xdr:rowOff>
    </xdr:from>
    <xdr:to>
      <xdr:col>116</xdr:col>
      <xdr:colOff>152400</xdr:colOff>
      <xdr:row>99</xdr:row>
      <xdr:rowOff>97427</xdr:rowOff>
    </xdr:to>
    <xdr:cxnSp macro="">
      <xdr:nvCxnSpPr>
        <xdr:cNvPr id="725" name="直線コネクタ 724">
          <a:extLst>
            <a:ext uri="{FF2B5EF4-FFF2-40B4-BE49-F238E27FC236}">
              <a16:creationId xmlns:a16="http://schemas.microsoft.com/office/drawing/2014/main" id="{E55EF1A1-F690-471B-BDDA-04044FA05F8A}"/>
            </a:ext>
          </a:extLst>
        </xdr:cNvPr>
        <xdr:cNvCxnSpPr/>
      </xdr:nvCxnSpPr>
      <xdr:spPr>
        <a:xfrm>
          <a:off x="22072600" y="170709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21789</xdr:rowOff>
    </xdr:from>
    <xdr:ext cx="469744" cy="259045"/>
    <xdr:sp macro="" textlink="">
      <xdr:nvSpPr>
        <xdr:cNvPr id="726" name="【公民館】&#10;一人当たり面積平均値テキスト">
          <a:extLst>
            <a:ext uri="{FF2B5EF4-FFF2-40B4-BE49-F238E27FC236}">
              <a16:creationId xmlns:a16="http://schemas.microsoft.com/office/drawing/2014/main" id="{E7D74363-D108-466A-A0FC-A6B1C59EFC15}"/>
            </a:ext>
          </a:extLst>
        </xdr:cNvPr>
        <xdr:cNvSpPr txBox="1"/>
      </xdr:nvSpPr>
      <xdr:spPr>
        <a:xfrm>
          <a:off x="22199600" y="18366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727" name="フローチャート: 判断 726">
          <a:extLst>
            <a:ext uri="{FF2B5EF4-FFF2-40B4-BE49-F238E27FC236}">
              <a16:creationId xmlns:a16="http://schemas.microsoft.com/office/drawing/2014/main" id="{E052C8A0-84E6-4B8B-ACAB-D37A240E930C}"/>
            </a:ext>
          </a:extLst>
        </xdr:cNvPr>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49893</xdr:rowOff>
    </xdr:from>
    <xdr:to>
      <xdr:col>112</xdr:col>
      <xdr:colOff>38100</xdr:colOff>
      <xdr:row>107</xdr:row>
      <xdr:rowOff>151493</xdr:rowOff>
    </xdr:to>
    <xdr:sp macro="" textlink="">
      <xdr:nvSpPr>
        <xdr:cNvPr id="728" name="フローチャート: 判断 727">
          <a:extLst>
            <a:ext uri="{FF2B5EF4-FFF2-40B4-BE49-F238E27FC236}">
              <a16:creationId xmlns:a16="http://schemas.microsoft.com/office/drawing/2014/main" id="{EEFC8F08-5191-4934-BB15-B1123FCCEBE0}"/>
            </a:ext>
          </a:extLst>
        </xdr:cNvPr>
        <xdr:cNvSpPr/>
      </xdr:nvSpPr>
      <xdr:spPr>
        <a:xfrm>
          <a:off x="21272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729" name="フローチャート: 判断 728">
          <a:extLst>
            <a:ext uri="{FF2B5EF4-FFF2-40B4-BE49-F238E27FC236}">
              <a16:creationId xmlns:a16="http://schemas.microsoft.com/office/drawing/2014/main" id="{F7B1B019-5E09-4BFB-9DB4-45D0B24D89D1}"/>
            </a:ext>
          </a:extLst>
        </xdr:cNvPr>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40095</xdr:rowOff>
    </xdr:from>
    <xdr:to>
      <xdr:col>102</xdr:col>
      <xdr:colOff>165100</xdr:colOff>
      <xdr:row>107</xdr:row>
      <xdr:rowOff>141695</xdr:rowOff>
    </xdr:to>
    <xdr:sp macro="" textlink="">
      <xdr:nvSpPr>
        <xdr:cNvPr id="730" name="フローチャート: 判断 729">
          <a:extLst>
            <a:ext uri="{FF2B5EF4-FFF2-40B4-BE49-F238E27FC236}">
              <a16:creationId xmlns:a16="http://schemas.microsoft.com/office/drawing/2014/main" id="{D7F874D4-BE48-4272-A71C-B1F8A21E9F8B}"/>
            </a:ext>
          </a:extLst>
        </xdr:cNvPr>
        <xdr:cNvSpPr/>
      </xdr:nvSpPr>
      <xdr:spPr>
        <a:xfrm>
          <a:off x="19494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46627</xdr:rowOff>
    </xdr:from>
    <xdr:to>
      <xdr:col>98</xdr:col>
      <xdr:colOff>38100</xdr:colOff>
      <xdr:row>107</xdr:row>
      <xdr:rowOff>148227</xdr:rowOff>
    </xdr:to>
    <xdr:sp macro="" textlink="">
      <xdr:nvSpPr>
        <xdr:cNvPr id="731" name="フローチャート: 判断 730">
          <a:extLst>
            <a:ext uri="{FF2B5EF4-FFF2-40B4-BE49-F238E27FC236}">
              <a16:creationId xmlns:a16="http://schemas.microsoft.com/office/drawing/2014/main" id="{5CBE6EB4-CE85-4380-B429-2C1B14B9B46E}"/>
            </a:ext>
          </a:extLst>
        </xdr:cNvPr>
        <xdr:cNvSpPr/>
      </xdr:nvSpPr>
      <xdr:spPr>
        <a:xfrm>
          <a:off x="18605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ABDC1B0-801B-4838-B138-75CE1A2FCAA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77C275E7-4C3B-4D8C-8F3C-408A6B217DC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F29E29F0-85A6-4D0F-B5BC-6ED9CDA5BF14}"/>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09A21098-FA59-4532-8411-A771116606E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9F90E5A1-B594-4A69-9539-F0515D835E6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38463</xdr:rowOff>
    </xdr:from>
    <xdr:to>
      <xdr:col>116</xdr:col>
      <xdr:colOff>114300</xdr:colOff>
      <xdr:row>106</xdr:row>
      <xdr:rowOff>140063</xdr:rowOff>
    </xdr:to>
    <xdr:sp macro="" textlink="">
      <xdr:nvSpPr>
        <xdr:cNvPr id="737" name="楕円 736">
          <a:extLst>
            <a:ext uri="{FF2B5EF4-FFF2-40B4-BE49-F238E27FC236}">
              <a16:creationId xmlns:a16="http://schemas.microsoft.com/office/drawing/2014/main" id="{876374DF-F9CD-4D00-9EF7-ED325F4A0958}"/>
            </a:ext>
          </a:extLst>
        </xdr:cNvPr>
        <xdr:cNvSpPr/>
      </xdr:nvSpPr>
      <xdr:spPr>
        <a:xfrm>
          <a:off x="221107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61340</xdr:rowOff>
    </xdr:from>
    <xdr:ext cx="469744" cy="259045"/>
    <xdr:sp macro="" textlink="">
      <xdr:nvSpPr>
        <xdr:cNvPr id="738" name="【公民館】&#10;一人当たり面積該当値テキスト">
          <a:extLst>
            <a:ext uri="{FF2B5EF4-FFF2-40B4-BE49-F238E27FC236}">
              <a16:creationId xmlns:a16="http://schemas.microsoft.com/office/drawing/2014/main" id="{AE8962E7-C89C-4D11-8225-72B2837FCEBF}"/>
            </a:ext>
          </a:extLst>
        </xdr:cNvPr>
        <xdr:cNvSpPr txBox="1"/>
      </xdr:nvSpPr>
      <xdr:spPr>
        <a:xfrm>
          <a:off x="22199600" y="1806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48261</xdr:rowOff>
    </xdr:from>
    <xdr:to>
      <xdr:col>112</xdr:col>
      <xdr:colOff>38100</xdr:colOff>
      <xdr:row>106</xdr:row>
      <xdr:rowOff>149861</xdr:rowOff>
    </xdr:to>
    <xdr:sp macro="" textlink="">
      <xdr:nvSpPr>
        <xdr:cNvPr id="739" name="楕円 738">
          <a:extLst>
            <a:ext uri="{FF2B5EF4-FFF2-40B4-BE49-F238E27FC236}">
              <a16:creationId xmlns:a16="http://schemas.microsoft.com/office/drawing/2014/main" id="{84176EF3-D614-4A05-9E6F-D4056C54D224}"/>
            </a:ext>
          </a:extLst>
        </xdr:cNvPr>
        <xdr:cNvSpPr/>
      </xdr:nvSpPr>
      <xdr:spPr>
        <a:xfrm>
          <a:off x="21272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89263</xdr:rowOff>
    </xdr:from>
    <xdr:to>
      <xdr:col>116</xdr:col>
      <xdr:colOff>63500</xdr:colOff>
      <xdr:row>106</xdr:row>
      <xdr:rowOff>99061</xdr:rowOff>
    </xdr:to>
    <xdr:cxnSp macro="">
      <xdr:nvCxnSpPr>
        <xdr:cNvPr id="740" name="直線コネクタ 739">
          <a:extLst>
            <a:ext uri="{FF2B5EF4-FFF2-40B4-BE49-F238E27FC236}">
              <a16:creationId xmlns:a16="http://schemas.microsoft.com/office/drawing/2014/main" id="{818BBF1A-AE4F-4F27-AC55-D3EE27A41A2A}"/>
            </a:ext>
          </a:extLst>
        </xdr:cNvPr>
        <xdr:cNvCxnSpPr/>
      </xdr:nvCxnSpPr>
      <xdr:spPr>
        <a:xfrm flipV="1">
          <a:off x="21323300" y="18262963"/>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54792</xdr:rowOff>
    </xdr:from>
    <xdr:to>
      <xdr:col>107</xdr:col>
      <xdr:colOff>101600</xdr:colOff>
      <xdr:row>106</xdr:row>
      <xdr:rowOff>156392</xdr:rowOff>
    </xdr:to>
    <xdr:sp macro="" textlink="">
      <xdr:nvSpPr>
        <xdr:cNvPr id="741" name="楕円 740">
          <a:extLst>
            <a:ext uri="{FF2B5EF4-FFF2-40B4-BE49-F238E27FC236}">
              <a16:creationId xmlns:a16="http://schemas.microsoft.com/office/drawing/2014/main" id="{2FE58DB6-5F14-44FA-8C77-11F993ED1394}"/>
            </a:ext>
          </a:extLst>
        </xdr:cNvPr>
        <xdr:cNvSpPr/>
      </xdr:nvSpPr>
      <xdr:spPr>
        <a:xfrm>
          <a:off x="203835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99061</xdr:rowOff>
    </xdr:from>
    <xdr:to>
      <xdr:col>111</xdr:col>
      <xdr:colOff>177800</xdr:colOff>
      <xdr:row>106</xdr:row>
      <xdr:rowOff>105592</xdr:rowOff>
    </xdr:to>
    <xdr:cxnSp macro="">
      <xdr:nvCxnSpPr>
        <xdr:cNvPr id="742" name="直線コネクタ 741">
          <a:extLst>
            <a:ext uri="{FF2B5EF4-FFF2-40B4-BE49-F238E27FC236}">
              <a16:creationId xmlns:a16="http://schemas.microsoft.com/office/drawing/2014/main" id="{5311EE3F-FD91-45E3-8225-8B670FAE4589}"/>
            </a:ext>
          </a:extLst>
        </xdr:cNvPr>
        <xdr:cNvCxnSpPr/>
      </xdr:nvCxnSpPr>
      <xdr:spPr>
        <a:xfrm flipV="1">
          <a:off x="20434300" y="1827276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743" name="楕円 742">
          <a:extLst>
            <a:ext uri="{FF2B5EF4-FFF2-40B4-BE49-F238E27FC236}">
              <a16:creationId xmlns:a16="http://schemas.microsoft.com/office/drawing/2014/main" id="{86607B1F-A8FF-4C41-94AC-64161021AA56}"/>
            </a:ext>
          </a:extLst>
        </xdr:cNvPr>
        <xdr:cNvSpPr/>
      </xdr:nvSpPr>
      <xdr:spPr>
        <a:xfrm>
          <a:off x="19494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105592</xdr:rowOff>
    </xdr:from>
    <xdr:to>
      <xdr:col>107</xdr:col>
      <xdr:colOff>50800</xdr:colOff>
      <xdr:row>106</xdr:row>
      <xdr:rowOff>144780</xdr:rowOff>
    </xdr:to>
    <xdr:cxnSp macro="">
      <xdr:nvCxnSpPr>
        <xdr:cNvPr id="744" name="直線コネクタ 743">
          <a:extLst>
            <a:ext uri="{FF2B5EF4-FFF2-40B4-BE49-F238E27FC236}">
              <a16:creationId xmlns:a16="http://schemas.microsoft.com/office/drawing/2014/main" id="{0AC26C09-186C-409A-91C4-BC65ED102704}"/>
            </a:ext>
          </a:extLst>
        </xdr:cNvPr>
        <xdr:cNvCxnSpPr/>
      </xdr:nvCxnSpPr>
      <xdr:spPr>
        <a:xfrm flipV="1">
          <a:off x="19545300" y="18279292"/>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154395</xdr:rowOff>
    </xdr:from>
    <xdr:to>
      <xdr:col>98</xdr:col>
      <xdr:colOff>38100</xdr:colOff>
      <xdr:row>106</xdr:row>
      <xdr:rowOff>84545</xdr:rowOff>
    </xdr:to>
    <xdr:sp macro="" textlink="">
      <xdr:nvSpPr>
        <xdr:cNvPr id="745" name="楕円 744">
          <a:extLst>
            <a:ext uri="{FF2B5EF4-FFF2-40B4-BE49-F238E27FC236}">
              <a16:creationId xmlns:a16="http://schemas.microsoft.com/office/drawing/2014/main" id="{097D792E-B5DC-4484-887E-308E3536B806}"/>
            </a:ext>
          </a:extLst>
        </xdr:cNvPr>
        <xdr:cNvSpPr/>
      </xdr:nvSpPr>
      <xdr:spPr>
        <a:xfrm>
          <a:off x="186055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33745</xdr:rowOff>
    </xdr:from>
    <xdr:to>
      <xdr:col>102</xdr:col>
      <xdr:colOff>114300</xdr:colOff>
      <xdr:row>106</xdr:row>
      <xdr:rowOff>144780</xdr:rowOff>
    </xdr:to>
    <xdr:cxnSp macro="">
      <xdr:nvCxnSpPr>
        <xdr:cNvPr id="746" name="直線コネクタ 745">
          <a:extLst>
            <a:ext uri="{FF2B5EF4-FFF2-40B4-BE49-F238E27FC236}">
              <a16:creationId xmlns:a16="http://schemas.microsoft.com/office/drawing/2014/main" id="{A2C469B3-4758-4531-AC58-C657A7EA7E6E}"/>
            </a:ext>
          </a:extLst>
        </xdr:cNvPr>
        <xdr:cNvCxnSpPr/>
      </xdr:nvCxnSpPr>
      <xdr:spPr>
        <a:xfrm>
          <a:off x="18656300" y="18207445"/>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142620</xdr:rowOff>
    </xdr:from>
    <xdr:ext cx="469744" cy="259045"/>
    <xdr:sp macro="" textlink="">
      <xdr:nvSpPr>
        <xdr:cNvPr id="747" name="n_1aveValue【公民館】&#10;一人当たり面積">
          <a:extLst>
            <a:ext uri="{FF2B5EF4-FFF2-40B4-BE49-F238E27FC236}">
              <a16:creationId xmlns:a16="http://schemas.microsoft.com/office/drawing/2014/main" id="{DC3A4C26-DC2F-42C2-AAA0-449C2A2BB930}"/>
            </a:ext>
          </a:extLst>
        </xdr:cNvPr>
        <xdr:cNvSpPr txBox="1"/>
      </xdr:nvSpPr>
      <xdr:spPr>
        <a:xfrm>
          <a:off x="210757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139354</xdr:rowOff>
    </xdr:from>
    <xdr:ext cx="469744" cy="259045"/>
    <xdr:sp macro="" textlink="">
      <xdr:nvSpPr>
        <xdr:cNvPr id="748" name="n_2aveValue【公民館】&#10;一人当たり面積">
          <a:extLst>
            <a:ext uri="{FF2B5EF4-FFF2-40B4-BE49-F238E27FC236}">
              <a16:creationId xmlns:a16="http://schemas.microsoft.com/office/drawing/2014/main" id="{3B0F6577-2663-4025-B7DC-6117901155F1}"/>
            </a:ext>
          </a:extLst>
        </xdr:cNvPr>
        <xdr:cNvSpPr txBox="1"/>
      </xdr:nvSpPr>
      <xdr:spPr>
        <a:xfrm>
          <a:off x="20199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132822</xdr:rowOff>
    </xdr:from>
    <xdr:ext cx="469744" cy="259045"/>
    <xdr:sp macro="" textlink="">
      <xdr:nvSpPr>
        <xdr:cNvPr id="749" name="n_3aveValue【公民館】&#10;一人当たり面積">
          <a:extLst>
            <a:ext uri="{FF2B5EF4-FFF2-40B4-BE49-F238E27FC236}">
              <a16:creationId xmlns:a16="http://schemas.microsoft.com/office/drawing/2014/main" id="{EEA31DDF-2191-4FA8-9353-7DEB0458D9E8}"/>
            </a:ext>
          </a:extLst>
        </xdr:cNvPr>
        <xdr:cNvSpPr txBox="1"/>
      </xdr:nvSpPr>
      <xdr:spPr>
        <a:xfrm>
          <a:off x="193104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139354</xdr:rowOff>
    </xdr:from>
    <xdr:ext cx="469744" cy="259045"/>
    <xdr:sp macro="" textlink="">
      <xdr:nvSpPr>
        <xdr:cNvPr id="750" name="n_4aveValue【公民館】&#10;一人当たり面積">
          <a:extLst>
            <a:ext uri="{FF2B5EF4-FFF2-40B4-BE49-F238E27FC236}">
              <a16:creationId xmlns:a16="http://schemas.microsoft.com/office/drawing/2014/main" id="{584E5DF4-CDBF-4C90-9BC7-FC0899AD0EFD}"/>
            </a:ext>
          </a:extLst>
        </xdr:cNvPr>
        <xdr:cNvSpPr txBox="1"/>
      </xdr:nvSpPr>
      <xdr:spPr>
        <a:xfrm>
          <a:off x="18421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166388</xdr:rowOff>
    </xdr:from>
    <xdr:ext cx="469744" cy="259045"/>
    <xdr:sp macro="" textlink="">
      <xdr:nvSpPr>
        <xdr:cNvPr id="751" name="n_1mainValue【公民館】&#10;一人当たり面積">
          <a:extLst>
            <a:ext uri="{FF2B5EF4-FFF2-40B4-BE49-F238E27FC236}">
              <a16:creationId xmlns:a16="http://schemas.microsoft.com/office/drawing/2014/main" id="{1743D6C8-7D4D-4C15-A458-0FDBF8697B09}"/>
            </a:ext>
          </a:extLst>
        </xdr:cNvPr>
        <xdr:cNvSpPr txBox="1"/>
      </xdr:nvSpPr>
      <xdr:spPr>
        <a:xfrm>
          <a:off x="210757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1469</xdr:rowOff>
    </xdr:from>
    <xdr:ext cx="469744" cy="259045"/>
    <xdr:sp macro="" textlink="">
      <xdr:nvSpPr>
        <xdr:cNvPr id="752" name="n_2mainValue【公民館】&#10;一人当たり面積">
          <a:extLst>
            <a:ext uri="{FF2B5EF4-FFF2-40B4-BE49-F238E27FC236}">
              <a16:creationId xmlns:a16="http://schemas.microsoft.com/office/drawing/2014/main" id="{3481180A-5F23-419F-B5DE-1993AACA641D}"/>
            </a:ext>
          </a:extLst>
        </xdr:cNvPr>
        <xdr:cNvSpPr txBox="1"/>
      </xdr:nvSpPr>
      <xdr:spPr>
        <a:xfrm>
          <a:off x="201994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40657</xdr:rowOff>
    </xdr:from>
    <xdr:ext cx="469744" cy="259045"/>
    <xdr:sp macro="" textlink="">
      <xdr:nvSpPr>
        <xdr:cNvPr id="753" name="n_3mainValue【公民館】&#10;一人当たり面積">
          <a:extLst>
            <a:ext uri="{FF2B5EF4-FFF2-40B4-BE49-F238E27FC236}">
              <a16:creationId xmlns:a16="http://schemas.microsoft.com/office/drawing/2014/main" id="{BF109A62-6EDF-48F0-83F3-7018DC3FE424}"/>
            </a:ext>
          </a:extLst>
        </xdr:cNvPr>
        <xdr:cNvSpPr txBox="1"/>
      </xdr:nvSpPr>
      <xdr:spPr>
        <a:xfrm>
          <a:off x="19310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101072</xdr:rowOff>
    </xdr:from>
    <xdr:ext cx="469744" cy="259045"/>
    <xdr:sp macro="" textlink="">
      <xdr:nvSpPr>
        <xdr:cNvPr id="754" name="n_4mainValue【公民館】&#10;一人当たり面積">
          <a:extLst>
            <a:ext uri="{FF2B5EF4-FFF2-40B4-BE49-F238E27FC236}">
              <a16:creationId xmlns:a16="http://schemas.microsoft.com/office/drawing/2014/main" id="{FB70764E-3D09-4842-8D36-75ECA32C7E61}"/>
            </a:ext>
          </a:extLst>
        </xdr:cNvPr>
        <xdr:cNvSpPr txBox="1"/>
      </xdr:nvSpPr>
      <xdr:spPr>
        <a:xfrm>
          <a:off x="18421427" y="17931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a:extLst>
            <a:ext uri="{FF2B5EF4-FFF2-40B4-BE49-F238E27FC236}">
              <a16:creationId xmlns:a16="http://schemas.microsoft.com/office/drawing/2014/main" id="{AB024491-BC71-48A4-8A83-A120408ED34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a:extLst>
            <a:ext uri="{FF2B5EF4-FFF2-40B4-BE49-F238E27FC236}">
              <a16:creationId xmlns:a16="http://schemas.microsoft.com/office/drawing/2014/main" id="{4CF8C5DB-7E88-4851-A3E6-F54AD548666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a:extLst>
            <a:ext uri="{FF2B5EF4-FFF2-40B4-BE49-F238E27FC236}">
              <a16:creationId xmlns:a16="http://schemas.microsoft.com/office/drawing/2014/main" id="{70158D15-C719-49E0-8320-D1BF0417941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は合併により広大な面積を有し、市内全域の行政サービスを維持するために公共施設やインフラ設備を類似団体よりも多く有することから、一人当たりの施設面積や道路延長が類似団体を超える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有形固定資産減価償却率については、前年度と同様</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が類似団体平均と比較して数値が高く、老朽化が顕著となっている。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については、供用を開始している市道の道路改良や舗装補修を進めているが、老朽化の進んだ道路が多いことから、有形固定資産減価償却率は高い位置となっている。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については、民間事業者への施設整備補助を進めた一方で、直営施設については老朽化が進み、有形固定資産減価償却率が極めて高い数値となっている。なお、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については、施設の集約化として、現在新規整備を行っているため、今後数値が改善される見込みである。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については、合併（平成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年）以降、各公民館の建替が行われてきたことで新しい施設が多く、類似団体と比べて有形固定資産減価償却率が低い傾向にある。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4348BD4-1BEB-43B3-A218-4F1C9D7AE6C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244B972-0FE3-4DC2-B3A8-D3CE8F6758B7}"/>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FBD3B3B-CDB8-4C7B-A481-FC549B9C3A3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6F1EBB0-061A-49DA-A697-2175759033B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栃木県日光市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987379A-56EA-4B18-BF2D-3320E4870E8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35A8E06-A7C6-4417-BEF9-606ABF8EEE2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F1C8E53-83CF-4BF9-9DF1-A3A7F0ED922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1A5FB02-8529-420B-9B02-D93AAECFC6C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4A652F7E-6083-433F-B9F6-C4BF548DB2F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238F072-E355-41FE-9B61-F57716151873}"/>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77,546
76,199
1,449.83
44,485,352
42,406,364
1,921,040
25,348,147
51,789,674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43C3E377-84D2-478B-8F06-FD5B4EF4952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8D8E74F9-2F1A-4566-9F7A-63B425CC557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28134CC2-6B7B-4489-B534-B0219426BDF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50.6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1A09DDB-5B4C-43A6-A012-5660444B059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2F8B143B-33B3-48B2-B329-269277787FA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AFECFBD-C712-4D28-80DA-5868F3439FD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6FA1DFF-DA34-45B8-A722-1AFA5717595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F7058B4-C74C-4A5D-925A-44323381398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63554F0C-C151-40E3-96E6-BDC02DFB683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292F169A-81FC-4209-9C59-FD3B16760C4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720E6DA-8E19-47BF-8290-99C93BC8791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903730F-1ECF-4284-9E97-6CCA1152F30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8D7679B-A2FA-4C92-9E75-E262DCDE669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8DAAE50-3A2A-4CDF-A5B6-183508E13A99}"/>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67A5F0C-FAD5-49BB-9748-6545F46915F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8EC9AFC-E15E-4001-9588-D794A0628FD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4127C22-B637-4D89-90A3-F34D137C052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36A76B3-19D6-41D4-9D49-FD240B2CA78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1663ECE9-36D4-40C0-AF96-9E6CDB28411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53BB8BD-9D64-4F37-B1DF-F08F0ECCBED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E0F8C31D-61E4-4534-9272-9ED2DF72E069}"/>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D435F55-5711-42C9-8300-0FFF6F13627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D548D8-9A48-4C75-A9CB-93EA0510EC9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3D00976-1DB5-4D23-8EEC-CC4E2185FFC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A3CD4AA-1EF4-4D14-9F49-A28B946A3B7C}"/>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6BABCBF-20A2-4966-842C-83262AE5D53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82D6AAB3-541C-4C74-82CC-63BCC3809DC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A978CEF-CB16-44C2-97EA-DAD10157BF82}"/>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083E0A7-6D28-42D5-AE8E-784BA8C8A65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BDD28390-6604-4F0F-997E-9749929CCE7E}"/>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6FFD70AB-A2F5-44CB-A765-BD1ADC9BF55F}"/>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CE10D52D-9D25-4D80-BD22-432802E8BC9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827026DE-CC5D-4EA5-92A3-4EB8CDE86D0A}"/>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E7033EF4-126C-4F1E-914A-8D53125B3DB4}"/>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4A429EE5-29F3-49D5-A31F-C4E5A2854CA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6CCB8E54-7F14-4EBC-8622-239B844CB7AB}"/>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F480B212-772A-4135-A7EC-63CEB4199055}"/>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1D72CD60-D8AB-4D69-B919-7C8AAAEFB3FD}"/>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AAAF94DC-C34A-46D9-B5A8-8D1BC4DF7549}"/>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97EB3267-B5DA-4D56-9848-72599F710032}"/>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4ABB8C5-8DCB-4F59-B187-E892D82DC4CF}"/>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B8A162A-7A95-4A9C-A216-0162F0D785CA}"/>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F036A6B1-1211-428C-9ADD-CAFDDC231E0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278A9F77-9B27-470C-9C48-3F4C15AAF7EA}"/>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27F8B75D-0FB7-49BE-AC2F-3F38DDA4D3E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1BE788A6-F0FF-447A-BD00-CC6C1766B5D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77833</xdr:rowOff>
    </xdr:to>
    <xdr:cxnSp macro="">
      <xdr:nvCxnSpPr>
        <xdr:cNvPr id="58" name="直線コネクタ 57">
          <a:extLst>
            <a:ext uri="{FF2B5EF4-FFF2-40B4-BE49-F238E27FC236}">
              <a16:creationId xmlns:a16="http://schemas.microsoft.com/office/drawing/2014/main" id="{58056BD2-1803-4D97-AFBB-E833E7914123}"/>
            </a:ext>
          </a:extLst>
        </xdr:cNvPr>
        <xdr:cNvCxnSpPr/>
      </xdr:nvCxnSpPr>
      <xdr:spPr>
        <a:xfrm flipV="1">
          <a:off x="4634865" y="5750378"/>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81660</xdr:rowOff>
    </xdr:from>
    <xdr:ext cx="405111" cy="259045"/>
    <xdr:sp macro="" textlink="">
      <xdr:nvSpPr>
        <xdr:cNvPr id="59" name="【図書館】&#10;有形固定資産減価償却率最小値テキスト">
          <a:extLst>
            <a:ext uri="{FF2B5EF4-FFF2-40B4-BE49-F238E27FC236}">
              <a16:creationId xmlns:a16="http://schemas.microsoft.com/office/drawing/2014/main" id="{29B3A0D2-8E2B-4CC1-960D-4FA459B474C2}"/>
            </a:ext>
          </a:extLst>
        </xdr:cNvPr>
        <xdr:cNvSpPr txBox="1"/>
      </xdr:nvSpPr>
      <xdr:spPr>
        <a:xfrm>
          <a:off x="4673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77833</xdr:rowOff>
    </xdr:from>
    <xdr:to>
      <xdr:col>24</xdr:col>
      <xdr:colOff>152400</xdr:colOff>
      <xdr:row>42</xdr:row>
      <xdr:rowOff>77833</xdr:rowOff>
    </xdr:to>
    <xdr:cxnSp macro="">
      <xdr:nvCxnSpPr>
        <xdr:cNvPr id="60" name="直線コネクタ 59">
          <a:extLst>
            <a:ext uri="{FF2B5EF4-FFF2-40B4-BE49-F238E27FC236}">
              <a16:creationId xmlns:a16="http://schemas.microsoft.com/office/drawing/2014/main" id="{2832F8FE-B65D-4785-8E99-6793863C4485}"/>
            </a:ext>
          </a:extLst>
        </xdr:cNvPr>
        <xdr:cNvCxnSpPr/>
      </xdr:nvCxnSpPr>
      <xdr:spPr>
        <a:xfrm>
          <a:off x="4546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macro="" textlink="">
      <xdr:nvSpPr>
        <xdr:cNvPr id="61" name="【図書館】&#10;有形固定資産減価償却率最大値テキスト">
          <a:extLst>
            <a:ext uri="{FF2B5EF4-FFF2-40B4-BE49-F238E27FC236}">
              <a16:creationId xmlns:a16="http://schemas.microsoft.com/office/drawing/2014/main" id="{55D6EEC6-6C47-4E1E-AB34-199786AFDC4C}"/>
            </a:ext>
          </a:extLst>
        </xdr:cNvPr>
        <xdr:cNvSpPr txBox="1"/>
      </xdr:nvSpPr>
      <xdr:spPr>
        <a:xfrm>
          <a:off x="4673600" y="5525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a:extLst>
            <a:ext uri="{FF2B5EF4-FFF2-40B4-BE49-F238E27FC236}">
              <a16:creationId xmlns:a16="http://schemas.microsoft.com/office/drawing/2014/main" id="{2F4A4096-58D6-43C3-92E1-77302505965D}"/>
            </a:ext>
          </a:extLst>
        </xdr:cNvPr>
        <xdr:cNvCxnSpPr/>
      </xdr:nvCxnSpPr>
      <xdr:spPr>
        <a:xfrm>
          <a:off x="4546600" y="575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138084</xdr:rowOff>
    </xdr:from>
    <xdr:ext cx="405111" cy="259045"/>
    <xdr:sp macro="" textlink="">
      <xdr:nvSpPr>
        <xdr:cNvPr id="63" name="【図書館】&#10;有形固定資産減価償却率平均値テキスト">
          <a:extLst>
            <a:ext uri="{FF2B5EF4-FFF2-40B4-BE49-F238E27FC236}">
              <a16:creationId xmlns:a16="http://schemas.microsoft.com/office/drawing/2014/main" id="{7CFF260D-5531-4DEF-9E69-E2819C24CF09}"/>
            </a:ext>
          </a:extLst>
        </xdr:cNvPr>
        <xdr:cNvSpPr txBox="1"/>
      </xdr:nvSpPr>
      <xdr:spPr>
        <a:xfrm>
          <a:off x="4673600" y="6310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a:extLst>
            <a:ext uri="{FF2B5EF4-FFF2-40B4-BE49-F238E27FC236}">
              <a16:creationId xmlns:a16="http://schemas.microsoft.com/office/drawing/2014/main" id="{380D15D4-5BD3-4852-A0B1-A49649243C85}"/>
            </a:ext>
          </a:extLst>
        </xdr:cNvPr>
        <xdr:cNvSpPr/>
      </xdr:nvSpPr>
      <xdr:spPr>
        <a:xfrm>
          <a:off x="45847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a:extLst>
            <a:ext uri="{FF2B5EF4-FFF2-40B4-BE49-F238E27FC236}">
              <a16:creationId xmlns:a16="http://schemas.microsoft.com/office/drawing/2014/main" id="{6526C6C2-5FCA-4BF0-9121-4037EFA79054}"/>
            </a:ext>
          </a:extLst>
        </xdr:cNvPr>
        <xdr:cNvSpPr/>
      </xdr:nvSpPr>
      <xdr:spPr>
        <a:xfrm>
          <a:off x="3746500" y="643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53158</xdr:rowOff>
    </xdr:from>
    <xdr:to>
      <xdr:col>15</xdr:col>
      <xdr:colOff>101600</xdr:colOff>
      <xdr:row>37</xdr:row>
      <xdr:rowOff>154758</xdr:rowOff>
    </xdr:to>
    <xdr:sp macro="" textlink="">
      <xdr:nvSpPr>
        <xdr:cNvPr id="66" name="フローチャート: 判断 65">
          <a:extLst>
            <a:ext uri="{FF2B5EF4-FFF2-40B4-BE49-F238E27FC236}">
              <a16:creationId xmlns:a16="http://schemas.microsoft.com/office/drawing/2014/main" id="{D2BC769C-8B47-4366-B5C8-A16ECCE762D0}"/>
            </a:ext>
          </a:extLst>
        </xdr:cNvPr>
        <xdr:cNvSpPr/>
      </xdr:nvSpPr>
      <xdr:spPr>
        <a:xfrm>
          <a:off x="28575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27033</xdr:rowOff>
    </xdr:from>
    <xdr:to>
      <xdr:col>10</xdr:col>
      <xdr:colOff>165100</xdr:colOff>
      <xdr:row>37</xdr:row>
      <xdr:rowOff>128633</xdr:rowOff>
    </xdr:to>
    <xdr:sp macro="" textlink="">
      <xdr:nvSpPr>
        <xdr:cNvPr id="67" name="フローチャート: 判断 66">
          <a:extLst>
            <a:ext uri="{FF2B5EF4-FFF2-40B4-BE49-F238E27FC236}">
              <a16:creationId xmlns:a16="http://schemas.microsoft.com/office/drawing/2014/main" id="{E4CABA28-1609-4DBE-885F-4D188A2E0505}"/>
            </a:ext>
          </a:extLst>
        </xdr:cNvPr>
        <xdr:cNvSpPr/>
      </xdr:nvSpPr>
      <xdr:spPr>
        <a:xfrm>
          <a:off x="1968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a:extLst>
            <a:ext uri="{FF2B5EF4-FFF2-40B4-BE49-F238E27FC236}">
              <a16:creationId xmlns:a16="http://schemas.microsoft.com/office/drawing/2014/main" id="{801AA4CC-CD6A-4F35-BA4C-39B76193B367}"/>
            </a:ext>
          </a:extLst>
        </xdr:cNvPr>
        <xdr:cNvSpPr/>
      </xdr:nvSpPr>
      <xdr:spPr>
        <a:xfrm>
          <a:off x="1079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884DF56-79EF-47CA-A382-8B360D73FF6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A41DADE4-7913-4DDC-AD2C-A42785CAA9C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3E28F7A-3FF7-435A-8D57-7D00EAF98A3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54DE3FB9-B281-4123-A6C1-7778055BF97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63AF4A32-1B65-43F3-939D-18129C12DC77}"/>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115207</xdr:rowOff>
    </xdr:from>
    <xdr:to>
      <xdr:col>24</xdr:col>
      <xdr:colOff>114300</xdr:colOff>
      <xdr:row>39</xdr:row>
      <xdr:rowOff>45357</xdr:rowOff>
    </xdr:to>
    <xdr:sp macro="" textlink="">
      <xdr:nvSpPr>
        <xdr:cNvPr id="74" name="楕円 73">
          <a:extLst>
            <a:ext uri="{FF2B5EF4-FFF2-40B4-BE49-F238E27FC236}">
              <a16:creationId xmlns:a16="http://schemas.microsoft.com/office/drawing/2014/main" id="{C47AAC78-8337-40DA-AD68-C44E42639A09}"/>
            </a:ext>
          </a:extLst>
        </xdr:cNvPr>
        <xdr:cNvSpPr/>
      </xdr:nvSpPr>
      <xdr:spPr>
        <a:xfrm>
          <a:off x="4584700" y="663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93634</xdr:rowOff>
    </xdr:from>
    <xdr:ext cx="405111" cy="259045"/>
    <xdr:sp macro="" textlink="">
      <xdr:nvSpPr>
        <xdr:cNvPr id="75" name="【図書館】&#10;有形固定資産減価償却率該当値テキスト">
          <a:extLst>
            <a:ext uri="{FF2B5EF4-FFF2-40B4-BE49-F238E27FC236}">
              <a16:creationId xmlns:a16="http://schemas.microsoft.com/office/drawing/2014/main" id="{ADC1500C-5ED5-45BD-8FED-F4015A215D7F}"/>
            </a:ext>
          </a:extLst>
        </xdr:cNvPr>
        <xdr:cNvSpPr txBox="1"/>
      </xdr:nvSpPr>
      <xdr:spPr>
        <a:xfrm>
          <a:off x="4673600" y="660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84183</xdr:rowOff>
    </xdr:from>
    <xdr:to>
      <xdr:col>20</xdr:col>
      <xdr:colOff>38100</xdr:colOff>
      <xdr:row>39</xdr:row>
      <xdr:rowOff>14333</xdr:rowOff>
    </xdr:to>
    <xdr:sp macro="" textlink="">
      <xdr:nvSpPr>
        <xdr:cNvPr id="76" name="楕円 75">
          <a:extLst>
            <a:ext uri="{FF2B5EF4-FFF2-40B4-BE49-F238E27FC236}">
              <a16:creationId xmlns:a16="http://schemas.microsoft.com/office/drawing/2014/main" id="{0DABE1C1-4D6E-4DBC-A43E-946098306BDF}"/>
            </a:ext>
          </a:extLst>
        </xdr:cNvPr>
        <xdr:cNvSpPr/>
      </xdr:nvSpPr>
      <xdr:spPr>
        <a:xfrm>
          <a:off x="3746500" y="659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134983</xdr:rowOff>
    </xdr:from>
    <xdr:to>
      <xdr:col>24</xdr:col>
      <xdr:colOff>63500</xdr:colOff>
      <xdr:row>38</xdr:row>
      <xdr:rowOff>166007</xdr:rowOff>
    </xdr:to>
    <xdr:cxnSp macro="">
      <xdr:nvCxnSpPr>
        <xdr:cNvPr id="77" name="直線コネクタ 76">
          <a:extLst>
            <a:ext uri="{FF2B5EF4-FFF2-40B4-BE49-F238E27FC236}">
              <a16:creationId xmlns:a16="http://schemas.microsoft.com/office/drawing/2014/main" id="{E3E114CB-517A-4C97-8AEF-482661565C17}"/>
            </a:ext>
          </a:extLst>
        </xdr:cNvPr>
        <xdr:cNvCxnSpPr/>
      </xdr:nvCxnSpPr>
      <xdr:spPr>
        <a:xfrm>
          <a:off x="3797300" y="6650083"/>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53159</xdr:rowOff>
    </xdr:from>
    <xdr:to>
      <xdr:col>15</xdr:col>
      <xdr:colOff>101600</xdr:colOff>
      <xdr:row>38</xdr:row>
      <xdr:rowOff>154759</xdr:rowOff>
    </xdr:to>
    <xdr:sp macro="" textlink="">
      <xdr:nvSpPr>
        <xdr:cNvPr id="78" name="楕円 77">
          <a:extLst>
            <a:ext uri="{FF2B5EF4-FFF2-40B4-BE49-F238E27FC236}">
              <a16:creationId xmlns:a16="http://schemas.microsoft.com/office/drawing/2014/main" id="{5C846AF6-8909-4055-9EA8-7F062F6E9DCA}"/>
            </a:ext>
          </a:extLst>
        </xdr:cNvPr>
        <xdr:cNvSpPr/>
      </xdr:nvSpPr>
      <xdr:spPr>
        <a:xfrm>
          <a:off x="2857500" y="656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103959</xdr:rowOff>
    </xdr:from>
    <xdr:to>
      <xdr:col>19</xdr:col>
      <xdr:colOff>177800</xdr:colOff>
      <xdr:row>38</xdr:row>
      <xdr:rowOff>134983</xdr:rowOff>
    </xdr:to>
    <xdr:cxnSp macro="">
      <xdr:nvCxnSpPr>
        <xdr:cNvPr id="79" name="直線コネクタ 78">
          <a:extLst>
            <a:ext uri="{FF2B5EF4-FFF2-40B4-BE49-F238E27FC236}">
              <a16:creationId xmlns:a16="http://schemas.microsoft.com/office/drawing/2014/main" id="{F1639ED2-884F-497D-89EF-C39C9EC04580}"/>
            </a:ext>
          </a:extLst>
        </xdr:cNvPr>
        <xdr:cNvCxnSpPr/>
      </xdr:nvCxnSpPr>
      <xdr:spPr>
        <a:xfrm>
          <a:off x="2908300" y="6619059"/>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13970</xdr:rowOff>
    </xdr:from>
    <xdr:to>
      <xdr:col>10</xdr:col>
      <xdr:colOff>165100</xdr:colOff>
      <xdr:row>38</xdr:row>
      <xdr:rowOff>115570</xdr:rowOff>
    </xdr:to>
    <xdr:sp macro="" textlink="">
      <xdr:nvSpPr>
        <xdr:cNvPr id="80" name="楕円 79">
          <a:extLst>
            <a:ext uri="{FF2B5EF4-FFF2-40B4-BE49-F238E27FC236}">
              <a16:creationId xmlns:a16="http://schemas.microsoft.com/office/drawing/2014/main" id="{6B23A1FB-781E-4CAB-8996-AC17C445E679}"/>
            </a:ext>
          </a:extLst>
        </xdr:cNvPr>
        <xdr:cNvSpPr/>
      </xdr:nvSpPr>
      <xdr:spPr>
        <a:xfrm>
          <a:off x="1968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64770</xdr:rowOff>
    </xdr:from>
    <xdr:to>
      <xdr:col>15</xdr:col>
      <xdr:colOff>50800</xdr:colOff>
      <xdr:row>38</xdr:row>
      <xdr:rowOff>103959</xdr:rowOff>
    </xdr:to>
    <xdr:cxnSp macro="">
      <xdr:nvCxnSpPr>
        <xdr:cNvPr id="81" name="直線コネクタ 80">
          <a:extLst>
            <a:ext uri="{FF2B5EF4-FFF2-40B4-BE49-F238E27FC236}">
              <a16:creationId xmlns:a16="http://schemas.microsoft.com/office/drawing/2014/main" id="{D0EA32AC-170F-4597-8E68-E3504E16BBC0}"/>
            </a:ext>
          </a:extLst>
        </xdr:cNvPr>
        <xdr:cNvCxnSpPr/>
      </xdr:nvCxnSpPr>
      <xdr:spPr>
        <a:xfrm>
          <a:off x="2019300" y="6579870"/>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147864</xdr:rowOff>
    </xdr:from>
    <xdr:to>
      <xdr:col>6</xdr:col>
      <xdr:colOff>38100</xdr:colOff>
      <xdr:row>38</xdr:row>
      <xdr:rowOff>78014</xdr:rowOff>
    </xdr:to>
    <xdr:sp macro="" textlink="">
      <xdr:nvSpPr>
        <xdr:cNvPr id="82" name="楕円 81">
          <a:extLst>
            <a:ext uri="{FF2B5EF4-FFF2-40B4-BE49-F238E27FC236}">
              <a16:creationId xmlns:a16="http://schemas.microsoft.com/office/drawing/2014/main" id="{AA15153B-9BD8-4FDF-A125-000FFAFA3B7E}"/>
            </a:ext>
          </a:extLst>
        </xdr:cNvPr>
        <xdr:cNvSpPr/>
      </xdr:nvSpPr>
      <xdr:spPr>
        <a:xfrm>
          <a:off x="1079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27215</xdr:rowOff>
    </xdr:from>
    <xdr:to>
      <xdr:col>10</xdr:col>
      <xdr:colOff>114300</xdr:colOff>
      <xdr:row>38</xdr:row>
      <xdr:rowOff>64770</xdr:rowOff>
    </xdr:to>
    <xdr:cxnSp macro="">
      <xdr:nvCxnSpPr>
        <xdr:cNvPr id="83" name="直線コネクタ 82">
          <a:extLst>
            <a:ext uri="{FF2B5EF4-FFF2-40B4-BE49-F238E27FC236}">
              <a16:creationId xmlns:a16="http://schemas.microsoft.com/office/drawing/2014/main" id="{73ECCBFA-CFD2-465E-93C5-01824C86F997}"/>
            </a:ext>
          </a:extLst>
        </xdr:cNvPr>
        <xdr:cNvCxnSpPr/>
      </xdr:nvCxnSpPr>
      <xdr:spPr>
        <a:xfrm>
          <a:off x="1130300" y="6542315"/>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42290</xdr:rowOff>
    </xdr:from>
    <xdr:ext cx="405111" cy="259045"/>
    <xdr:sp macro="" textlink="">
      <xdr:nvSpPr>
        <xdr:cNvPr id="84" name="n_1aveValue【図書館】&#10;有形固定資産減価償却率">
          <a:extLst>
            <a:ext uri="{FF2B5EF4-FFF2-40B4-BE49-F238E27FC236}">
              <a16:creationId xmlns:a16="http://schemas.microsoft.com/office/drawing/2014/main" id="{09E40AC4-7259-404C-BA83-EDFE36564B0D}"/>
            </a:ext>
          </a:extLst>
        </xdr:cNvPr>
        <xdr:cNvSpPr txBox="1"/>
      </xdr:nvSpPr>
      <xdr:spPr>
        <a:xfrm>
          <a:off x="3582044" y="621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171285</xdr:rowOff>
    </xdr:from>
    <xdr:ext cx="405111" cy="259045"/>
    <xdr:sp macro="" textlink="">
      <xdr:nvSpPr>
        <xdr:cNvPr id="85" name="n_2aveValue【図書館】&#10;有形固定資産減価償却率">
          <a:extLst>
            <a:ext uri="{FF2B5EF4-FFF2-40B4-BE49-F238E27FC236}">
              <a16:creationId xmlns:a16="http://schemas.microsoft.com/office/drawing/2014/main" id="{B9741D51-8BF8-479D-9A20-FF6BEA72FF6C}"/>
            </a:ext>
          </a:extLst>
        </xdr:cNvPr>
        <xdr:cNvSpPr txBox="1"/>
      </xdr:nvSpPr>
      <xdr:spPr>
        <a:xfrm>
          <a:off x="2705744" y="617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145160</xdr:rowOff>
    </xdr:from>
    <xdr:ext cx="405111" cy="259045"/>
    <xdr:sp macro="" textlink="">
      <xdr:nvSpPr>
        <xdr:cNvPr id="86" name="n_3aveValue【図書館】&#10;有形固定資産減価償却率">
          <a:extLst>
            <a:ext uri="{FF2B5EF4-FFF2-40B4-BE49-F238E27FC236}">
              <a16:creationId xmlns:a16="http://schemas.microsoft.com/office/drawing/2014/main" id="{9C67B3E9-A3CE-408D-95C5-2BF2203C4DBC}"/>
            </a:ext>
          </a:extLst>
        </xdr:cNvPr>
        <xdr:cNvSpPr txBox="1"/>
      </xdr:nvSpPr>
      <xdr:spPr>
        <a:xfrm>
          <a:off x="1816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7" name="n_4aveValue【図書館】&#10;有形固定資産減価償却率">
          <a:extLst>
            <a:ext uri="{FF2B5EF4-FFF2-40B4-BE49-F238E27FC236}">
              <a16:creationId xmlns:a16="http://schemas.microsoft.com/office/drawing/2014/main" id="{74905B2E-4DE8-472E-8A7A-0A18BF3799B7}"/>
            </a:ext>
          </a:extLst>
        </xdr:cNvPr>
        <xdr:cNvSpPr txBox="1"/>
      </xdr:nvSpPr>
      <xdr:spPr>
        <a:xfrm>
          <a:off x="927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5460</xdr:rowOff>
    </xdr:from>
    <xdr:ext cx="405111" cy="259045"/>
    <xdr:sp macro="" textlink="">
      <xdr:nvSpPr>
        <xdr:cNvPr id="88" name="n_1mainValue【図書館】&#10;有形固定資産減価償却率">
          <a:extLst>
            <a:ext uri="{FF2B5EF4-FFF2-40B4-BE49-F238E27FC236}">
              <a16:creationId xmlns:a16="http://schemas.microsoft.com/office/drawing/2014/main" id="{C5C6978E-3E00-4874-8141-7E27FD04AFFF}"/>
            </a:ext>
          </a:extLst>
        </xdr:cNvPr>
        <xdr:cNvSpPr txBox="1"/>
      </xdr:nvSpPr>
      <xdr:spPr>
        <a:xfrm>
          <a:off x="3582044" y="669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145886</xdr:rowOff>
    </xdr:from>
    <xdr:ext cx="405111" cy="259045"/>
    <xdr:sp macro="" textlink="">
      <xdr:nvSpPr>
        <xdr:cNvPr id="89" name="n_2mainValue【図書館】&#10;有形固定資産減価償却率">
          <a:extLst>
            <a:ext uri="{FF2B5EF4-FFF2-40B4-BE49-F238E27FC236}">
              <a16:creationId xmlns:a16="http://schemas.microsoft.com/office/drawing/2014/main" id="{6B134A71-85D3-4B40-AB8C-0B910E16ED32}"/>
            </a:ext>
          </a:extLst>
        </xdr:cNvPr>
        <xdr:cNvSpPr txBox="1"/>
      </xdr:nvSpPr>
      <xdr:spPr>
        <a:xfrm>
          <a:off x="2705744"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106697</xdr:rowOff>
    </xdr:from>
    <xdr:ext cx="405111" cy="259045"/>
    <xdr:sp macro="" textlink="">
      <xdr:nvSpPr>
        <xdr:cNvPr id="90" name="n_3mainValue【図書館】&#10;有形固定資産減価償却率">
          <a:extLst>
            <a:ext uri="{FF2B5EF4-FFF2-40B4-BE49-F238E27FC236}">
              <a16:creationId xmlns:a16="http://schemas.microsoft.com/office/drawing/2014/main" id="{6D2FFB0C-D71E-46BB-BD75-8D3D0E4449CD}"/>
            </a:ext>
          </a:extLst>
        </xdr:cNvPr>
        <xdr:cNvSpPr txBox="1"/>
      </xdr:nvSpPr>
      <xdr:spPr>
        <a:xfrm>
          <a:off x="1816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69142</xdr:rowOff>
    </xdr:from>
    <xdr:ext cx="405111" cy="259045"/>
    <xdr:sp macro="" textlink="">
      <xdr:nvSpPr>
        <xdr:cNvPr id="91" name="n_4mainValue【図書館】&#10;有形固定資産減価償却率">
          <a:extLst>
            <a:ext uri="{FF2B5EF4-FFF2-40B4-BE49-F238E27FC236}">
              <a16:creationId xmlns:a16="http://schemas.microsoft.com/office/drawing/2014/main" id="{DDCCDBDA-91F9-4CC8-AC69-BF79CDDF5555}"/>
            </a:ext>
          </a:extLst>
        </xdr:cNvPr>
        <xdr:cNvSpPr txBox="1"/>
      </xdr:nvSpPr>
      <xdr:spPr>
        <a:xfrm>
          <a:off x="9277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5BFD4940-E319-4496-B4BD-829AD782187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52E2562E-1902-4066-B9DD-ACA3848AC0E2}"/>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D7449C6D-AE94-4F50-8A7E-508FA11EB5E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1AA38CDA-2A68-4A7B-BAB2-06E38B2E0BF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5523ED53-C3A1-4111-9F4C-5E022E8D7D0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DE9557BF-0E4D-467D-B55B-8075A0DCAB2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503B9E93-0F24-4218-8085-0901BD7855F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C3C0E98A-4565-4B6C-904B-6450E69DF18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F3A28040-FA82-43F7-86CC-428D16AF8011}"/>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FE5138F8-ED5D-4A16-8AD6-154C98E8E55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582D49C7-E74A-4937-9FB6-D3D4B08ED6B6}"/>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E7CE6077-BBCD-47EF-B612-DACAB73E8971}"/>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A2E1D3BF-6764-482E-AA52-A5EBE84FA4D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01B63974-C3FC-4DB6-B9AC-8BBC167C38BA}"/>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9FCD77F1-15FC-4CED-A2AD-542D6436287C}"/>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70C9CB26-AF21-4F17-97A5-50E72F35997B}"/>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7E41CC02-DDCE-4D6F-9E48-88902174DFE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41E4A3A4-7A52-4050-9F22-AD1A5E1C42B4}"/>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AB006442-D9A1-4F45-87F0-8BC57D8D57B8}"/>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13335</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162ABAD3-C168-439C-84E4-7B4E813173AA}"/>
            </a:ext>
          </a:extLst>
        </xdr:cNvPr>
        <xdr:cNvCxnSpPr/>
      </xdr:nvCxnSpPr>
      <xdr:spPr>
        <a:xfrm flipV="1">
          <a:off x="10476865" y="584263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681B93BE-B095-44C6-9DBA-800C1770BC04}"/>
            </a:ext>
          </a:extLst>
        </xdr:cNvPr>
        <xdr:cNvSpPr txBox="1"/>
      </xdr:nvSpPr>
      <xdr:spPr>
        <a:xfrm>
          <a:off x="10515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87D56B10-53A0-4AB3-9B6F-498BA73A1161}"/>
            </a:ext>
          </a:extLst>
        </xdr:cNvPr>
        <xdr:cNvCxnSpPr/>
      </xdr:nvCxnSpPr>
      <xdr:spPr>
        <a:xfrm>
          <a:off x="10388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131462</xdr:rowOff>
    </xdr:from>
    <xdr:ext cx="469744" cy="259045"/>
    <xdr:sp macro="" textlink="">
      <xdr:nvSpPr>
        <xdr:cNvPr id="114" name="【図書館】&#10;一人当たり面積最大値テキスト">
          <a:extLst>
            <a:ext uri="{FF2B5EF4-FFF2-40B4-BE49-F238E27FC236}">
              <a16:creationId xmlns:a16="http://schemas.microsoft.com/office/drawing/2014/main" id="{9DE65E00-2130-406A-9014-A7E0F0828E3B}"/>
            </a:ext>
          </a:extLst>
        </xdr:cNvPr>
        <xdr:cNvSpPr txBox="1"/>
      </xdr:nvSpPr>
      <xdr:spPr>
        <a:xfrm>
          <a:off x="10515600" y="5617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xdr:rowOff>
    </xdr:from>
    <xdr:to>
      <xdr:col>55</xdr:col>
      <xdr:colOff>88900</xdr:colOff>
      <xdr:row>34</xdr:row>
      <xdr:rowOff>13335</xdr:rowOff>
    </xdr:to>
    <xdr:cxnSp macro="">
      <xdr:nvCxnSpPr>
        <xdr:cNvPr id="115" name="直線コネクタ 114">
          <a:extLst>
            <a:ext uri="{FF2B5EF4-FFF2-40B4-BE49-F238E27FC236}">
              <a16:creationId xmlns:a16="http://schemas.microsoft.com/office/drawing/2014/main" id="{29D555DA-E7AA-4166-A105-F45D36526392}"/>
            </a:ext>
          </a:extLst>
        </xdr:cNvPr>
        <xdr:cNvCxnSpPr/>
      </xdr:nvCxnSpPr>
      <xdr:spPr>
        <a:xfrm>
          <a:off x="10388600" y="584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43832</xdr:rowOff>
    </xdr:from>
    <xdr:ext cx="469744" cy="259045"/>
    <xdr:sp macro="" textlink="">
      <xdr:nvSpPr>
        <xdr:cNvPr id="116" name="【図書館】&#10;一人当たり面積平均値テキスト">
          <a:extLst>
            <a:ext uri="{FF2B5EF4-FFF2-40B4-BE49-F238E27FC236}">
              <a16:creationId xmlns:a16="http://schemas.microsoft.com/office/drawing/2014/main" id="{E5EFDD88-55C1-4E36-8652-555F9E347756}"/>
            </a:ext>
          </a:extLst>
        </xdr:cNvPr>
        <xdr:cNvSpPr txBox="1"/>
      </xdr:nvSpPr>
      <xdr:spPr>
        <a:xfrm>
          <a:off x="10515600" y="6730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65405</xdr:rowOff>
    </xdr:from>
    <xdr:to>
      <xdr:col>55</xdr:col>
      <xdr:colOff>50800</xdr:colOff>
      <xdr:row>39</xdr:row>
      <xdr:rowOff>167005</xdr:rowOff>
    </xdr:to>
    <xdr:sp macro="" textlink="">
      <xdr:nvSpPr>
        <xdr:cNvPr id="117" name="フローチャート: 判断 116">
          <a:extLst>
            <a:ext uri="{FF2B5EF4-FFF2-40B4-BE49-F238E27FC236}">
              <a16:creationId xmlns:a16="http://schemas.microsoft.com/office/drawing/2014/main" id="{46FF94C2-C14D-474F-A39E-925B28023287}"/>
            </a:ext>
          </a:extLst>
        </xdr:cNvPr>
        <xdr:cNvSpPr/>
      </xdr:nvSpPr>
      <xdr:spPr>
        <a:xfrm>
          <a:off x="104267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65405</xdr:rowOff>
    </xdr:from>
    <xdr:to>
      <xdr:col>50</xdr:col>
      <xdr:colOff>165100</xdr:colOff>
      <xdr:row>39</xdr:row>
      <xdr:rowOff>167005</xdr:rowOff>
    </xdr:to>
    <xdr:sp macro="" textlink="">
      <xdr:nvSpPr>
        <xdr:cNvPr id="118" name="フローチャート: 判断 117">
          <a:extLst>
            <a:ext uri="{FF2B5EF4-FFF2-40B4-BE49-F238E27FC236}">
              <a16:creationId xmlns:a16="http://schemas.microsoft.com/office/drawing/2014/main" id="{45260D63-959B-4F66-8FD5-172FA3AB9A1F}"/>
            </a:ext>
          </a:extLst>
        </xdr:cNvPr>
        <xdr:cNvSpPr/>
      </xdr:nvSpPr>
      <xdr:spPr>
        <a:xfrm>
          <a:off x="9588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65405</xdr:rowOff>
    </xdr:from>
    <xdr:to>
      <xdr:col>46</xdr:col>
      <xdr:colOff>38100</xdr:colOff>
      <xdr:row>39</xdr:row>
      <xdr:rowOff>167005</xdr:rowOff>
    </xdr:to>
    <xdr:sp macro="" textlink="">
      <xdr:nvSpPr>
        <xdr:cNvPr id="119" name="フローチャート: 判断 118">
          <a:extLst>
            <a:ext uri="{FF2B5EF4-FFF2-40B4-BE49-F238E27FC236}">
              <a16:creationId xmlns:a16="http://schemas.microsoft.com/office/drawing/2014/main" id="{FCE251FB-BD47-433D-875C-4DCCAF12128D}"/>
            </a:ext>
          </a:extLst>
        </xdr:cNvPr>
        <xdr:cNvSpPr/>
      </xdr:nvSpPr>
      <xdr:spPr>
        <a:xfrm>
          <a:off x="8699500" y="675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a:extLst>
            <a:ext uri="{FF2B5EF4-FFF2-40B4-BE49-F238E27FC236}">
              <a16:creationId xmlns:a16="http://schemas.microsoft.com/office/drawing/2014/main" id="{EC2F6DF5-A7A5-47D2-AF5B-701E8E5247D7}"/>
            </a:ext>
          </a:extLst>
        </xdr:cNvPr>
        <xdr:cNvSpPr/>
      </xdr:nvSpPr>
      <xdr:spPr>
        <a:xfrm>
          <a:off x="7810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76835</xdr:rowOff>
    </xdr:from>
    <xdr:to>
      <xdr:col>36</xdr:col>
      <xdr:colOff>165100</xdr:colOff>
      <xdr:row>40</xdr:row>
      <xdr:rowOff>6985</xdr:rowOff>
    </xdr:to>
    <xdr:sp macro="" textlink="">
      <xdr:nvSpPr>
        <xdr:cNvPr id="121" name="フローチャート: 判断 120">
          <a:extLst>
            <a:ext uri="{FF2B5EF4-FFF2-40B4-BE49-F238E27FC236}">
              <a16:creationId xmlns:a16="http://schemas.microsoft.com/office/drawing/2014/main" id="{78EF1B10-EAA7-4EF5-942D-D190D1066990}"/>
            </a:ext>
          </a:extLst>
        </xdr:cNvPr>
        <xdr:cNvSpPr/>
      </xdr:nvSpPr>
      <xdr:spPr>
        <a:xfrm>
          <a:off x="6921500" y="676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6CC9D886-8CD5-49FD-9297-AACABB1B59D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A1F1F1B2-A1DF-45A3-A9A8-6266E637C47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531AFC34-4010-47DF-AB39-8895AE84AD97}"/>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B2993FB-7FE3-4110-8CDD-D3F1EA7A94E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37CF511D-B347-4856-BF63-8836C8A2E8E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145415</xdr:rowOff>
    </xdr:from>
    <xdr:to>
      <xdr:col>55</xdr:col>
      <xdr:colOff>50800</xdr:colOff>
      <xdr:row>39</xdr:row>
      <xdr:rowOff>75565</xdr:rowOff>
    </xdr:to>
    <xdr:sp macro="" textlink="">
      <xdr:nvSpPr>
        <xdr:cNvPr id="127" name="楕円 126">
          <a:extLst>
            <a:ext uri="{FF2B5EF4-FFF2-40B4-BE49-F238E27FC236}">
              <a16:creationId xmlns:a16="http://schemas.microsoft.com/office/drawing/2014/main" id="{92C08E62-F14E-433B-A28B-7EAA1D1B7B3F}"/>
            </a:ext>
          </a:extLst>
        </xdr:cNvPr>
        <xdr:cNvSpPr/>
      </xdr:nvSpPr>
      <xdr:spPr>
        <a:xfrm>
          <a:off x="104267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168292</xdr:rowOff>
    </xdr:from>
    <xdr:ext cx="469744" cy="259045"/>
    <xdr:sp macro="" textlink="">
      <xdr:nvSpPr>
        <xdr:cNvPr id="128" name="【図書館】&#10;一人当たり面積該当値テキスト">
          <a:extLst>
            <a:ext uri="{FF2B5EF4-FFF2-40B4-BE49-F238E27FC236}">
              <a16:creationId xmlns:a16="http://schemas.microsoft.com/office/drawing/2014/main" id="{F103FE00-60A3-45AE-9803-653F0A5E6A13}"/>
            </a:ext>
          </a:extLst>
        </xdr:cNvPr>
        <xdr:cNvSpPr txBox="1"/>
      </xdr:nvSpPr>
      <xdr:spPr>
        <a:xfrm>
          <a:off x="10515600" y="651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151130</xdr:rowOff>
    </xdr:from>
    <xdr:to>
      <xdr:col>50</xdr:col>
      <xdr:colOff>165100</xdr:colOff>
      <xdr:row>39</xdr:row>
      <xdr:rowOff>81280</xdr:rowOff>
    </xdr:to>
    <xdr:sp macro="" textlink="">
      <xdr:nvSpPr>
        <xdr:cNvPr id="129" name="楕円 128">
          <a:extLst>
            <a:ext uri="{FF2B5EF4-FFF2-40B4-BE49-F238E27FC236}">
              <a16:creationId xmlns:a16="http://schemas.microsoft.com/office/drawing/2014/main" id="{5275249E-E103-408D-97B7-EBF726D8DB7D}"/>
            </a:ext>
          </a:extLst>
        </xdr:cNvPr>
        <xdr:cNvSpPr/>
      </xdr:nvSpPr>
      <xdr:spPr>
        <a:xfrm>
          <a:off x="9588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24765</xdr:rowOff>
    </xdr:from>
    <xdr:to>
      <xdr:col>55</xdr:col>
      <xdr:colOff>0</xdr:colOff>
      <xdr:row>39</xdr:row>
      <xdr:rowOff>30480</xdr:rowOff>
    </xdr:to>
    <xdr:cxnSp macro="">
      <xdr:nvCxnSpPr>
        <xdr:cNvPr id="130" name="直線コネクタ 129">
          <a:extLst>
            <a:ext uri="{FF2B5EF4-FFF2-40B4-BE49-F238E27FC236}">
              <a16:creationId xmlns:a16="http://schemas.microsoft.com/office/drawing/2014/main" id="{42ADEF0C-F475-4A46-BE68-EBB4665A219F}"/>
            </a:ext>
          </a:extLst>
        </xdr:cNvPr>
        <xdr:cNvCxnSpPr/>
      </xdr:nvCxnSpPr>
      <xdr:spPr>
        <a:xfrm flipV="1">
          <a:off x="9639300" y="671131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151130</xdr:rowOff>
    </xdr:from>
    <xdr:to>
      <xdr:col>46</xdr:col>
      <xdr:colOff>38100</xdr:colOff>
      <xdr:row>39</xdr:row>
      <xdr:rowOff>81280</xdr:rowOff>
    </xdr:to>
    <xdr:sp macro="" textlink="">
      <xdr:nvSpPr>
        <xdr:cNvPr id="131" name="楕円 130">
          <a:extLst>
            <a:ext uri="{FF2B5EF4-FFF2-40B4-BE49-F238E27FC236}">
              <a16:creationId xmlns:a16="http://schemas.microsoft.com/office/drawing/2014/main" id="{2421DD34-CE71-4257-9B0F-2B01031FC787}"/>
            </a:ext>
          </a:extLst>
        </xdr:cNvPr>
        <xdr:cNvSpPr/>
      </xdr:nvSpPr>
      <xdr:spPr>
        <a:xfrm>
          <a:off x="8699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30480</xdr:rowOff>
    </xdr:from>
    <xdr:to>
      <xdr:col>50</xdr:col>
      <xdr:colOff>114300</xdr:colOff>
      <xdr:row>39</xdr:row>
      <xdr:rowOff>30480</xdr:rowOff>
    </xdr:to>
    <xdr:cxnSp macro="">
      <xdr:nvCxnSpPr>
        <xdr:cNvPr id="132" name="直線コネクタ 131">
          <a:extLst>
            <a:ext uri="{FF2B5EF4-FFF2-40B4-BE49-F238E27FC236}">
              <a16:creationId xmlns:a16="http://schemas.microsoft.com/office/drawing/2014/main" id="{B8FC70A8-180A-494D-98A3-CB8200F74F83}"/>
            </a:ext>
          </a:extLst>
        </xdr:cNvPr>
        <xdr:cNvCxnSpPr/>
      </xdr:nvCxnSpPr>
      <xdr:spPr>
        <a:xfrm>
          <a:off x="8750300" y="67170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156845</xdr:rowOff>
    </xdr:from>
    <xdr:to>
      <xdr:col>41</xdr:col>
      <xdr:colOff>101600</xdr:colOff>
      <xdr:row>39</xdr:row>
      <xdr:rowOff>86995</xdr:rowOff>
    </xdr:to>
    <xdr:sp macro="" textlink="">
      <xdr:nvSpPr>
        <xdr:cNvPr id="133" name="楕円 132">
          <a:extLst>
            <a:ext uri="{FF2B5EF4-FFF2-40B4-BE49-F238E27FC236}">
              <a16:creationId xmlns:a16="http://schemas.microsoft.com/office/drawing/2014/main" id="{B4D3DFF3-D7A3-4CC2-9A28-B67AC5F2FC0B}"/>
            </a:ext>
          </a:extLst>
        </xdr:cNvPr>
        <xdr:cNvSpPr/>
      </xdr:nvSpPr>
      <xdr:spPr>
        <a:xfrm>
          <a:off x="7810500" y="667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30480</xdr:rowOff>
    </xdr:from>
    <xdr:to>
      <xdr:col>45</xdr:col>
      <xdr:colOff>177800</xdr:colOff>
      <xdr:row>39</xdr:row>
      <xdr:rowOff>36195</xdr:rowOff>
    </xdr:to>
    <xdr:cxnSp macro="">
      <xdr:nvCxnSpPr>
        <xdr:cNvPr id="134" name="直線コネクタ 133">
          <a:extLst>
            <a:ext uri="{FF2B5EF4-FFF2-40B4-BE49-F238E27FC236}">
              <a16:creationId xmlns:a16="http://schemas.microsoft.com/office/drawing/2014/main" id="{85093FB1-BB2D-49C4-8B0B-1E2821D39138}"/>
            </a:ext>
          </a:extLst>
        </xdr:cNvPr>
        <xdr:cNvCxnSpPr/>
      </xdr:nvCxnSpPr>
      <xdr:spPr>
        <a:xfrm flipV="1">
          <a:off x="7861300" y="671703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162560</xdr:rowOff>
    </xdr:from>
    <xdr:to>
      <xdr:col>36</xdr:col>
      <xdr:colOff>165100</xdr:colOff>
      <xdr:row>39</xdr:row>
      <xdr:rowOff>92710</xdr:rowOff>
    </xdr:to>
    <xdr:sp macro="" textlink="">
      <xdr:nvSpPr>
        <xdr:cNvPr id="135" name="楕円 134">
          <a:extLst>
            <a:ext uri="{FF2B5EF4-FFF2-40B4-BE49-F238E27FC236}">
              <a16:creationId xmlns:a16="http://schemas.microsoft.com/office/drawing/2014/main" id="{3C3A9342-07B7-49EA-8DF0-4DFDD829F8FA}"/>
            </a:ext>
          </a:extLst>
        </xdr:cNvPr>
        <xdr:cNvSpPr/>
      </xdr:nvSpPr>
      <xdr:spPr>
        <a:xfrm>
          <a:off x="6921500"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36195</xdr:rowOff>
    </xdr:from>
    <xdr:to>
      <xdr:col>41</xdr:col>
      <xdr:colOff>50800</xdr:colOff>
      <xdr:row>39</xdr:row>
      <xdr:rowOff>41910</xdr:rowOff>
    </xdr:to>
    <xdr:cxnSp macro="">
      <xdr:nvCxnSpPr>
        <xdr:cNvPr id="136" name="直線コネクタ 135">
          <a:extLst>
            <a:ext uri="{FF2B5EF4-FFF2-40B4-BE49-F238E27FC236}">
              <a16:creationId xmlns:a16="http://schemas.microsoft.com/office/drawing/2014/main" id="{22337566-F848-42C4-B2AD-6AE830B211D1}"/>
            </a:ext>
          </a:extLst>
        </xdr:cNvPr>
        <xdr:cNvCxnSpPr/>
      </xdr:nvCxnSpPr>
      <xdr:spPr>
        <a:xfrm flipV="1">
          <a:off x="6972300" y="67227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158132</xdr:rowOff>
    </xdr:from>
    <xdr:ext cx="469744" cy="259045"/>
    <xdr:sp macro="" textlink="">
      <xdr:nvSpPr>
        <xdr:cNvPr id="137" name="n_1aveValue【図書館】&#10;一人当たり面積">
          <a:extLst>
            <a:ext uri="{FF2B5EF4-FFF2-40B4-BE49-F238E27FC236}">
              <a16:creationId xmlns:a16="http://schemas.microsoft.com/office/drawing/2014/main" id="{20724ABA-85B4-4C0C-85C1-BEEF57D020EC}"/>
            </a:ext>
          </a:extLst>
        </xdr:cNvPr>
        <xdr:cNvSpPr txBox="1"/>
      </xdr:nvSpPr>
      <xdr:spPr>
        <a:xfrm>
          <a:off x="9391727" y="684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158132</xdr:rowOff>
    </xdr:from>
    <xdr:ext cx="469744" cy="259045"/>
    <xdr:sp macro="" textlink="">
      <xdr:nvSpPr>
        <xdr:cNvPr id="138" name="n_2aveValue【図書館】&#10;一人当たり面積">
          <a:extLst>
            <a:ext uri="{FF2B5EF4-FFF2-40B4-BE49-F238E27FC236}">
              <a16:creationId xmlns:a16="http://schemas.microsoft.com/office/drawing/2014/main" id="{B21289B5-F207-4765-A6DE-51741F5A6196}"/>
            </a:ext>
          </a:extLst>
        </xdr:cNvPr>
        <xdr:cNvSpPr txBox="1"/>
      </xdr:nvSpPr>
      <xdr:spPr>
        <a:xfrm>
          <a:off x="8515427" y="684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169562</xdr:rowOff>
    </xdr:from>
    <xdr:ext cx="469744" cy="259045"/>
    <xdr:sp macro="" textlink="">
      <xdr:nvSpPr>
        <xdr:cNvPr id="139" name="n_3aveValue【図書館】&#10;一人当たり面積">
          <a:extLst>
            <a:ext uri="{FF2B5EF4-FFF2-40B4-BE49-F238E27FC236}">
              <a16:creationId xmlns:a16="http://schemas.microsoft.com/office/drawing/2014/main" id="{45F9AC9D-7166-4D2B-990F-87702A7AE881}"/>
            </a:ext>
          </a:extLst>
        </xdr:cNvPr>
        <xdr:cNvSpPr txBox="1"/>
      </xdr:nvSpPr>
      <xdr:spPr>
        <a:xfrm>
          <a:off x="7626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169562</xdr:rowOff>
    </xdr:from>
    <xdr:ext cx="469744" cy="259045"/>
    <xdr:sp macro="" textlink="">
      <xdr:nvSpPr>
        <xdr:cNvPr id="140" name="n_4aveValue【図書館】&#10;一人当たり面積">
          <a:extLst>
            <a:ext uri="{FF2B5EF4-FFF2-40B4-BE49-F238E27FC236}">
              <a16:creationId xmlns:a16="http://schemas.microsoft.com/office/drawing/2014/main" id="{18B15C9A-14B3-4AC8-B776-8C4CB0AFA752}"/>
            </a:ext>
          </a:extLst>
        </xdr:cNvPr>
        <xdr:cNvSpPr txBox="1"/>
      </xdr:nvSpPr>
      <xdr:spPr>
        <a:xfrm>
          <a:off x="6737427" y="685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97807</xdr:rowOff>
    </xdr:from>
    <xdr:ext cx="469744" cy="259045"/>
    <xdr:sp macro="" textlink="">
      <xdr:nvSpPr>
        <xdr:cNvPr id="141" name="n_1mainValue【図書館】&#10;一人当たり面積">
          <a:extLst>
            <a:ext uri="{FF2B5EF4-FFF2-40B4-BE49-F238E27FC236}">
              <a16:creationId xmlns:a16="http://schemas.microsoft.com/office/drawing/2014/main" id="{EE8212C0-33C6-42DB-82A5-ED1E0F7D7192}"/>
            </a:ext>
          </a:extLst>
        </xdr:cNvPr>
        <xdr:cNvSpPr txBox="1"/>
      </xdr:nvSpPr>
      <xdr:spPr>
        <a:xfrm>
          <a:off x="93917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97807</xdr:rowOff>
    </xdr:from>
    <xdr:ext cx="469744" cy="259045"/>
    <xdr:sp macro="" textlink="">
      <xdr:nvSpPr>
        <xdr:cNvPr id="142" name="n_2mainValue【図書館】&#10;一人当たり面積">
          <a:extLst>
            <a:ext uri="{FF2B5EF4-FFF2-40B4-BE49-F238E27FC236}">
              <a16:creationId xmlns:a16="http://schemas.microsoft.com/office/drawing/2014/main" id="{8424C5B4-113F-4E87-B94D-6B7DBBDFCDA5}"/>
            </a:ext>
          </a:extLst>
        </xdr:cNvPr>
        <xdr:cNvSpPr txBox="1"/>
      </xdr:nvSpPr>
      <xdr:spPr>
        <a:xfrm>
          <a:off x="8515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103522</xdr:rowOff>
    </xdr:from>
    <xdr:ext cx="469744" cy="259045"/>
    <xdr:sp macro="" textlink="">
      <xdr:nvSpPr>
        <xdr:cNvPr id="143" name="n_3mainValue【図書館】&#10;一人当たり面積">
          <a:extLst>
            <a:ext uri="{FF2B5EF4-FFF2-40B4-BE49-F238E27FC236}">
              <a16:creationId xmlns:a16="http://schemas.microsoft.com/office/drawing/2014/main" id="{D538C396-9901-4F20-850C-3AAE3AAC1DB4}"/>
            </a:ext>
          </a:extLst>
        </xdr:cNvPr>
        <xdr:cNvSpPr txBox="1"/>
      </xdr:nvSpPr>
      <xdr:spPr>
        <a:xfrm>
          <a:off x="7626427" y="644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109237</xdr:rowOff>
    </xdr:from>
    <xdr:ext cx="469744" cy="259045"/>
    <xdr:sp macro="" textlink="">
      <xdr:nvSpPr>
        <xdr:cNvPr id="144" name="n_4mainValue【図書館】&#10;一人当たり面積">
          <a:extLst>
            <a:ext uri="{FF2B5EF4-FFF2-40B4-BE49-F238E27FC236}">
              <a16:creationId xmlns:a16="http://schemas.microsoft.com/office/drawing/2014/main" id="{3307ED52-E622-4899-9161-416B78236346}"/>
            </a:ext>
          </a:extLst>
        </xdr:cNvPr>
        <xdr:cNvSpPr txBox="1"/>
      </xdr:nvSpPr>
      <xdr:spPr>
        <a:xfrm>
          <a:off x="6737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80C21E8E-CACC-42D5-969F-FA36A244634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A40137AC-A7DC-492E-9008-17984EB3142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04B17737-8080-44F9-A859-B8B137A36C29}"/>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EEA20603-1260-460B-B7C7-C44192B5E90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AD60EDBC-C894-48E0-9B0A-988DB173AA3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3D2BEDFD-4DB1-4F86-909B-A630C3DE571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FBE08697-4D98-4AD4-85DE-5835DE87E9A1}"/>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B7633462-8E5E-429F-A165-C30694568B9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CA04CBA3-F8FE-4F44-86FB-8994AAA3479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65072D9C-8E74-4580-B5A1-8DC6D224321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0085BD1B-18CF-4F57-AD4C-F485E8D6888A}"/>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111FACA9-1EF7-4A4D-BBC6-A569686A5D3A}"/>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DD6FC2FF-9537-43C6-B69E-8031FF5902DA}"/>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F2F09DED-4AF0-4CF9-AED2-9E43DC5250BC}"/>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CAFAFF94-6357-4039-A58C-9580A6259BAD}"/>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8448C63B-D5C1-4020-BF9A-AB017E8DB225}"/>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50502F77-67BB-41D6-8948-4732985FEDE6}"/>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408F2699-76F4-4ABD-AF30-22B31B81A47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30BE8182-BEEE-4674-9B0E-BFA97039C5F2}"/>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99B10D68-71AF-4465-8155-775F600FEFE9}"/>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27855679-69E1-4DAE-B3B1-747E5AC0E454}"/>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A238EB74-3938-4351-9472-E7A7026B9EB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9E977332-83D3-458B-BA45-6AEB2030BC2F}"/>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E8BC9F28-096D-45F9-A0C9-774AF5954F6D}"/>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AD28E533-0A17-4EEE-A670-ED31BAF1DD54}"/>
            </a:ext>
          </a:extLst>
        </xdr:cNvPr>
        <xdr:cNvCxnSpPr/>
      </xdr:nvCxnSpPr>
      <xdr:spPr>
        <a:xfrm flipV="1">
          <a:off x="4634865" y="957834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EA50625C-03D7-49CC-980F-6AC61DFC9E23}"/>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24EEDC2A-83D1-4E40-8944-65048EF453CD}"/>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8C90B034-D93F-4A00-B2C6-F9F1EBB79844}"/>
            </a:ext>
          </a:extLst>
        </xdr:cNvPr>
        <xdr:cNvSpPr txBox="1"/>
      </xdr:nvSpPr>
      <xdr:spPr>
        <a:xfrm>
          <a:off x="4673600" y="935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3" name="直線コネクタ 172">
          <a:extLst>
            <a:ext uri="{FF2B5EF4-FFF2-40B4-BE49-F238E27FC236}">
              <a16:creationId xmlns:a16="http://schemas.microsoft.com/office/drawing/2014/main" id="{B14E12C3-0BCA-4CB9-A477-C2B63508D61E}"/>
            </a:ext>
          </a:extLst>
        </xdr:cNvPr>
        <xdr:cNvCxnSpPr/>
      </xdr:nvCxnSpPr>
      <xdr:spPr>
        <a:xfrm>
          <a:off x="4546600" y="957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3C648EC3-9B73-4B65-954B-B044E9C7CD49}"/>
            </a:ext>
          </a:extLst>
        </xdr:cNvPr>
        <xdr:cNvSpPr txBox="1"/>
      </xdr:nvSpPr>
      <xdr:spPr>
        <a:xfrm>
          <a:off x="4673600" y="1016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5" name="フローチャート: 判断 174">
          <a:extLst>
            <a:ext uri="{FF2B5EF4-FFF2-40B4-BE49-F238E27FC236}">
              <a16:creationId xmlns:a16="http://schemas.microsoft.com/office/drawing/2014/main" id="{C95847F0-0C8D-487F-A086-D794D47789DC}"/>
            </a:ext>
          </a:extLst>
        </xdr:cNvPr>
        <xdr:cNvSpPr/>
      </xdr:nvSpPr>
      <xdr:spPr>
        <a:xfrm>
          <a:off x="45847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170180</xdr:rowOff>
    </xdr:from>
    <xdr:to>
      <xdr:col>20</xdr:col>
      <xdr:colOff>38100</xdr:colOff>
      <xdr:row>60</xdr:row>
      <xdr:rowOff>100330</xdr:rowOff>
    </xdr:to>
    <xdr:sp macro="" textlink="">
      <xdr:nvSpPr>
        <xdr:cNvPr id="176" name="フローチャート: 判断 175">
          <a:extLst>
            <a:ext uri="{FF2B5EF4-FFF2-40B4-BE49-F238E27FC236}">
              <a16:creationId xmlns:a16="http://schemas.microsoft.com/office/drawing/2014/main" id="{5B6D1783-5C10-42B5-8330-80AF86AE9657}"/>
            </a:ext>
          </a:extLst>
        </xdr:cNvPr>
        <xdr:cNvSpPr/>
      </xdr:nvSpPr>
      <xdr:spPr>
        <a:xfrm>
          <a:off x="3746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77" name="フローチャート: 判断 176">
          <a:extLst>
            <a:ext uri="{FF2B5EF4-FFF2-40B4-BE49-F238E27FC236}">
              <a16:creationId xmlns:a16="http://schemas.microsoft.com/office/drawing/2014/main" id="{EE9464C9-1F5B-4266-9CA4-EB5DAF166019}"/>
            </a:ext>
          </a:extLst>
        </xdr:cNvPr>
        <xdr:cNvSpPr/>
      </xdr:nvSpPr>
      <xdr:spPr>
        <a:xfrm>
          <a:off x="2857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78" name="フローチャート: 判断 177">
          <a:extLst>
            <a:ext uri="{FF2B5EF4-FFF2-40B4-BE49-F238E27FC236}">
              <a16:creationId xmlns:a16="http://schemas.microsoft.com/office/drawing/2014/main" id="{D7B93D52-A720-49A1-8013-49F0936F5101}"/>
            </a:ext>
          </a:extLst>
        </xdr:cNvPr>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79" name="フローチャート: 判断 178">
          <a:extLst>
            <a:ext uri="{FF2B5EF4-FFF2-40B4-BE49-F238E27FC236}">
              <a16:creationId xmlns:a16="http://schemas.microsoft.com/office/drawing/2014/main" id="{AD91046B-F93D-4E06-9109-4429338A47F4}"/>
            </a:ext>
          </a:extLst>
        </xdr:cNvPr>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975DD314-AEEB-4FC1-9386-ECA9C7DBFC8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D34879EF-98EB-4D0B-9979-83563E61B11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46010305-FCDB-47DE-8D06-D5A7F28E001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EE356D41-06E6-4968-A516-F37BCF5B6BE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E818340-9D87-49ED-AD0B-735073DA0EC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143510</xdr:rowOff>
    </xdr:from>
    <xdr:to>
      <xdr:col>24</xdr:col>
      <xdr:colOff>114300</xdr:colOff>
      <xdr:row>61</xdr:row>
      <xdr:rowOff>73660</xdr:rowOff>
    </xdr:to>
    <xdr:sp macro="" textlink="">
      <xdr:nvSpPr>
        <xdr:cNvPr id="185" name="楕円 184">
          <a:extLst>
            <a:ext uri="{FF2B5EF4-FFF2-40B4-BE49-F238E27FC236}">
              <a16:creationId xmlns:a16="http://schemas.microsoft.com/office/drawing/2014/main" id="{386163A9-8815-4E82-AD59-D3EB7FABC3A9}"/>
            </a:ext>
          </a:extLst>
        </xdr:cNvPr>
        <xdr:cNvSpPr/>
      </xdr:nvSpPr>
      <xdr:spPr>
        <a:xfrm>
          <a:off x="45847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121937</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17F70C51-FFF5-4254-99C4-20B15936A004}"/>
            </a:ext>
          </a:extLst>
        </xdr:cNvPr>
        <xdr:cNvSpPr txBox="1"/>
      </xdr:nvSpPr>
      <xdr:spPr>
        <a:xfrm>
          <a:off x="4673600"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99695</xdr:rowOff>
    </xdr:from>
    <xdr:to>
      <xdr:col>20</xdr:col>
      <xdr:colOff>38100</xdr:colOff>
      <xdr:row>61</xdr:row>
      <xdr:rowOff>29845</xdr:rowOff>
    </xdr:to>
    <xdr:sp macro="" textlink="">
      <xdr:nvSpPr>
        <xdr:cNvPr id="187" name="楕円 186">
          <a:extLst>
            <a:ext uri="{FF2B5EF4-FFF2-40B4-BE49-F238E27FC236}">
              <a16:creationId xmlns:a16="http://schemas.microsoft.com/office/drawing/2014/main" id="{4740AAFF-DD91-4541-A649-DFC9B84D41AD}"/>
            </a:ext>
          </a:extLst>
        </xdr:cNvPr>
        <xdr:cNvSpPr/>
      </xdr:nvSpPr>
      <xdr:spPr>
        <a:xfrm>
          <a:off x="3746500" y="103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150495</xdr:rowOff>
    </xdr:from>
    <xdr:to>
      <xdr:col>24</xdr:col>
      <xdr:colOff>63500</xdr:colOff>
      <xdr:row>61</xdr:row>
      <xdr:rowOff>22860</xdr:rowOff>
    </xdr:to>
    <xdr:cxnSp macro="">
      <xdr:nvCxnSpPr>
        <xdr:cNvPr id="188" name="直線コネクタ 187">
          <a:extLst>
            <a:ext uri="{FF2B5EF4-FFF2-40B4-BE49-F238E27FC236}">
              <a16:creationId xmlns:a16="http://schemas.microsoft.com/office/drawing/2014/main" id="{92DA82B5-0086-4C35-A00F-366A31F85A7B}"/>
            </a:ext>
          </a:extLst>
        </xdr:cNvPr>
        <xdr:cNvCxnSpPr/>
      </xdr:nvCxnSpPr>
      <xdr:spPr>
        <a:xfrm>
          <a:off x="3797300" y="1043749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90170</xdr:rowOff>
    </xdr:from>
    <xdr:to>
      <xdr:col>15</xdr:col>
      <xdr:colOff>101600</xdr:colOff>
      <xdr:row>61</xdr:row>
      <xdr:rowOff>20320</xdr:rowOff>
    </xdr:to>
    <xdr:sp macro="" textlink="">
      <xdr:nvSpPr>
        <xdr:cNvPr id="189" name="楕円 188">
          <a:extLst>
            <a:ext uri="{FF2B5EF4-FFF2-40B4-BE49-F238E27FC236}">
              <a16:creationId xmlns:a16="http://schemas.microsoft.com/office/drawing/2014/main" id="{5A23EFCE-4576-4079-BF02-BF50121A8CC3}"/>
            </a:ext>
          </a:extLst>
        </xdr:cNvPr>
        <xdr:cNvSpPr/>
      </xdr:nvSpPr>
      <xdr:spPr>
        <a:xfrm>
          <a:off x="2857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140970</xdr:rowOff>
    </xdr:from>
    <xdr:to>
      <xdr:col>19</xdr:col>
      <xdr:colOff>177800</xdr:colOff>
      <xdr:row>60</xdr:row>
      <xdr:rowOff>150495</xdr:rowOff>
    </xdr:to>
    <xdr:cxnSp macro="">
      <xdr:nvCxnSpPr>
        <xdr:cNvPr id="190" name="直線コネクタ 189">
          <a:extLst>
            <a:ext uri="{FF2B5EF4-FFF2-40B4-BE49-F238E27FC236}">
              <a16:creationId xmlns:a16="http://schemas.microsoft.com/office/drawing/2014/main" id="{AEC371C2-FB17-4FB3-BCCA-5E49A7C86C13}"/>
            </a:ext>
          </a:extLst>
        </xdr:cNvPr>
        <xdr:cNvCxnSpPr/>
      </xdr:nvCxnSpPr>
      <xdr:spPr>
        <a:xfrm>
          <a:off x="2908300" y="1042797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48260</xdr:rowOff>
    </xdr:from>
    <xdr:to>
      <xdr:col>10</xdr:col>
      <xdr:colOff>165100</xdr:colOff>
      <xdr:row>60</xdr:row>
      <xdr:rowOff>149860</xdr:rowOff>
    </xdr:to>
    <xdr:sp macro="" textlink="">
      <xdr:nvSpPr>
        <xdr:cNvPr id="191" name="楕円 190">
          <a:extLst>
            <a:ext uri="{FF2B5EF4-FFF2-40B4-BE49-F238E27FC236}">
              <a16:creationId xmlns:a16="http://schemas.microsoft.com/office/drawing/2014/main" id="{95D94DB4-8A19-4930-B4BF-35BEEA14F6AC}"/>
            </a:ext>
          </a:extLst>
        </xdr:cNvPr>
        <xdr:cNvSpPr/>
      </xdr:nvSpPr>
      <xdr:spPr>
        <a:xfrm>
          <a:off x="1968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99060</xdr:rowOff>
    </xdr:from>
    <xdr:to>
      <xdr:col>15</xdr:col>
      <xdr:colOff>50800</xdr:colOff>
      <xdr:row>60</xdr:row>
      <xdr:rowOff>140970</xdr:rowOff>
    </xdr:to>
    <xdr:cxnSp macro="">
      <xdr:nvCxnSpPr>
        <xdr:cNvPr id="192" name="直線コネクタ 191">
          <a:extLst>
            <a:ext uri="{FF2B5EF4-FFF2-40B4-BE49-F238E27FC236}">
              <a16:creationId xmlns:a16="http://schemas.microsoft.com/office/drawing/2014/main" id="{F380D778-9525-4CF1-AF07-1F1D3A36E901}"/>
            </a:ext>
          </a:extLst>
        </xdr:cNvPr>
        <xdr:cNvCxnSpPr/>
      </xdr:nvCxnSpPr>
      <xdr:spPr>
        <a:xfrm>
          <a:off x="2019300" y="103860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120650</xdr:rowOff>
    </xdr:from>
    <xdr:to>
      <xdr:col>6</xdr:col>
      <xdr:colOff>38100</xdr:colOff>
      <xdr:row>60</xdr:row>
      <xdr:rowOff>50800</xdr:rowOff>
    </xdr:to>
    <xdr:sp macro="" textlink="">
      <xdr:nvSpPr>
        <xdr:cNvPr id="193" name="楕円 192">
          <a:extLst>
            <a:ext uri="{FF2B5EF4-FFF2-40B4-BE49-F238E27FC236}">
              <a16:creationId xmlns:a16="http://schemas.microsoft.com/office/drawing/2014/main" id="{B619F8A1-2732-4BC5-94B3-C8384E48408D}"/>
            </a:ext>
          </a:extLst>
        </xdr:cNvPr>
        <xdr:cNvSpPr/>
      </xdr:nvSpPr>
      <xdr:spPr>
        <a:xfrm>
          <a:off x="1079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0</xdr:rowOff>
    </xdr:from>
    <xdr:to>
      <xdr:col>10</xdr:col>
      <xdr:colOff>114300</xdr:colOff>
      <xdr:row>60</xdr:row>
      <xdr:rowOff>99060</xdr:rowOff>
    </xdr:to>
    <xdr:cxnSp macro="">
      <xdr:nvCxnSpPr>
        <xdr:cNvPr id="194" name="直線コネクタ 193">
          <a:extLst>
            <a:ext uri="{FF2B5EF4-FFF2-40B4-BE49-F238E27FC236}">
              <a16:creationId xmlns:a16="http://schemas.microsoft.com/office/drawing/2014/main" id="{B5F5C7D2-5030-4898-8E59-9C53959EF190}"/>
            </a:ext>
          </a:extLst>
        </xdr:cNvPr>
        <xdr:cNvCxnSpPr/>
      </xdr:nvCxnSpPr>
      <xdr:spPr>
        <a:xfrm>
          <a:off x="1130300" y="102870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116857</xdr:rowOff>
    </xdr:from>
    <xdr:ext cx="405111" cy="259045"/>
    <xdr:sp macro="" textlink="">
      <xdr:nvSpPr>
        <xdr:cNvPr id="195" name="n_1aveValue【体育館・プール】&#10;有形固定資産減価償却率">
          <a:extLst>
            <a:ext uri="{FF2B5EF4-FFF2-40B4-BE49-F238E27FC236}">
              <a16:creationId xmlns:a16="http://schemas.microsoft.com/office/drawing/2014/main" id="{95C867EC-174C-4A91-8583-E206FE4D705C}"/>
            </a:ext>
          </a:extLst>
        </xdr:cNvPr>
        <xdr:cNvSpPr txBox="1"/>
      </xdr:nvSpPr>
      <xdr:spPr>
        <a:xfrm>
          <a:off x="3582044"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120667</xdr:rowOff>
    </xdr:from>
    <xdr:ext cx="405111" cy="259045"/>
    <xdr:sp macro="" textlink="">
      <xdr:nvSpPr>
        <xdr:cNvPr id="196" name="n_2aveValue【体育館・プール】&#10;有形固定資産減価償却率">
          <a:extLst>
            <a:ext uri="{FF2B5EF4-FFF2-40B4-BE49-F238E27FC236}">
              <a16:creationId xmlns:a16="http://schemas.microsoft.com/office/drawing/2014/main" id="{D07278E8-20CC-4417-B075-366BC80D8FF6}"/>
            </a:ext>
          </a:extLst>
        </xdr:cNvPr>
        <xdr:cNvSpPr txBox="1"/>
      </xdr:nvSpPr>
      <xdr:spPr>
        <a:xfrm>
          <a:off x="2705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97" name="n_3aveValue【体育館・プール】&#10;有形固定資産減価償却率">
          <a:extLst>
            <a:ext uri="{FF2B5EF4-FFF2-40B4-BE49-F238E27FC236}">
              <a16:creationId xmlns:a16="http://schemas.microsoft.com/office/drawing/2014/main" id="{182D6324-9D4B-4613-9F67-BD6F2F350686}"/>
            </a:ext>
          </a:extLst>
        </xdr:cNvPr>
        <xdr:cNvSpPr txBox="1"/>
      </xdr:nvSpPr>
      <xdr:spPr>
        <a:xfrm>
          <a:off x="1816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41927</xdr:rowOff>
    </xdr:from>
    <xdr:ext cx="405111" cy="259045"/>
    <xdr:sp macro="" textlink="">
      <xdr:nvSpPr>
        <xdr:cNvPr id="198" name="n_4aveValue【体育館・プール】&#10;有形固定資産減価償却率">
          <a:extLst>
            <a:ext uri="{FF2B5EF4-FFF2-40B4-BE49-F238E27FC236}">
              <a16:creationId xmlns:a16="http://schemas.microsoft.com/office/drawing/2014/main" id="{ADA46D5F-65E9-43EB-AD72-0D0C28C36DCD}"/>
            </a:ext>
          </a:extLst>
        </xdr:cNvPr>
        <xdr:cNvSpPr txBox="1"/>
      </xdr:nvSpPr>
      <xdr:spPr>
        <a:xfrm>
          <a:off x="927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20972</xdr:rowOff>
    </xdr:from>
    <xdr:ext cx="405111" cy="259045"/>
    <xdr:sp macro="" textlink="">
      <xdr:nvSpPr>
        <xdr:cNvPr id="199" name="n_1mainValue【体育館・プール】&#10;有形固定資産減価償却率">
          <a:extLst>
            <a:ext uri="{FF2B5EF4-FFF2-40B4-BE49-F238E27FC236}">
              <a16:creationId xmlns:a16="http://schemas.microsoft.com/office/drawing/2014/main" id="{DEEABE25-B74D-420A-B085-2EBEF3D099AB}"/>
            </a:ext>
          </a:extLst>
        </xdr:cNvPr>
        <xdr:cNvSpPr txBox="1"/>
      </xdr:nvSpPr>
      <xdr:spPr>
        <a:xfrm>
          <a:off x="3582044" y="1047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11447</xdr:rowOff>
    </xdr:from>
    <xdr:ext cx="405111" cy="259045"/>
    <xdr:sp macro="" textlink="">
      <xdr:nvSpPr>
        <xdr:cNvPr id="200" name="n_2mainValue【体育館・プール】&#10;有形固定資産減価償却率">
          <a:extLst>
            <a:ext uri="{FF2B5EF4-FFF2-40B4-BE49-F238E27FC236}">
              <a16:creationId xmlns:a16="http://schemas.microsoft.com/office/drawing/2014/main" id="{D8BC6C30-DE9E-404C-A92A-7CD8B13B1128}"/>
            </a:ext>
          </a:extLst>
        </xdr:cNvPr>
        <xdr:cNvSpPr txBox="1"/>
      </xdr:nvSpPr>
      <xdr:spPr>
        <a:xfrm>
          <a:off x="2705744"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140987</xdr:rowOff>
    </xdr:from>
    <xdr:ext cx="405111" cy="259045"/>
    <xdr:sp macro="" textlink="">
      <xdr:nvSpPr>
        <xdr:cNvPr id="201" name="n_3mainValue【体育館・プール】&#10;有形固定資産減価償却率">
          <a:extLst>
            <a:ext uri="{FF2B5EF4-FFF2-40B4-BE49-F238E27FC236}">
              <a16:creationId xmlns:a16="http://schemas.microsoft.com/office/drawing/2014/main" id="{79EDCCEB-0EF9-48EF-B6AE-E186BEBE9F88}"/>
            </a:ext>
          </a:extLst>
        </xdr:cNvPr>
        <xdr:cNvSpPr txBox="1"/>
      </xdr:nvSpPr>
      <xdr:spPr>
        <a:xfrm>
          <a:off x="18167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202" name="n_4mainValue【体育館・プール】&#10;有形固定資産減価償却率">
          <a:extLst>
            <a:ext uri="{FF2B5EF4-FFF2-40B4-BE49-F238E27FC236}">
              <a16:creationId xmlns:a16="http://schemas.microsoft.com/office/drawing/2014/main" id="{0F32A94F-E89B-4BB0-B3A9-A228D61D7F4E}"/>
            </a:ext>
          </a:extLst>
        </xdr:cNvPr>
        <xdr:cNvSpPr txBox="1"/>
      </xdr:nvSpPr>
      <xdr:spPr>
        <a:xfrm>
          <a:off x="927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AE596AFD-80A7-474A-80A6-A473909A14E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58A1DDD9-F30F-417C-91CA-1225CE78C68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C2BA2E33-7FE3-4DB3-89BE-3B29B1BD4D6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C3D84215-D48B-4FBB-85F0-59460AC5676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D109AB45-7E17-47E3-BFB2-40E1530E739B}"/>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B1333D5C-668E-4DB9-BDFC-55CE35E292B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F6944F67-C7AC-479A-B78A-CD9D82FAAE2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3947477C-1C6A-461C-A72D-D63C53C3A53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ACD25284-0642-4437-B03B-6284E37D735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26E07D4B-4844-45D0-8715-C74F2D85FEF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CEEB3048-9E51-4EC1-B370-649858B1D1A3}"/>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12A4E594-3737-43CD-B6B4-349E1127FE8E}"/>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C2CBB371-C13D-4931-B6F0-01DF48EFAB15}"/>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FAFA5A48-6C34-4664-83CE-511524DDC115}"/>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1C5E05B3-0C3D-4519-8481-281B12882A18}"/>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BBDBA780-A5FE-4699-8427-936284991431}"/>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E709D7AA-4FA0-4235-9536-FBADD134F39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A04B7C3D-81CC-424A-8866-42B104BB857B}"/>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43B4428D-3BD9-4DE1-AB3B-493C750F24EB}"/>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5016469D-FAE3-4233-8531-474921D40805}"/>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FEE3B62B-0208-43AA-BF3F-A5210A07C1F7}"/>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877ED0BB-E603-4B83-8FFB-E0A0D6B65179}"/>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A366D723-9D75-44C6-843F-A9B95E21FD61}"/>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969EC8B0-2F35-41B0-9357-1FE18DAE564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C4A20028-C671-4CA9-9DDC-3B65D03B95A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A0428C67-623B-4E37-91D9-65A1C8B2692E}"/>
            </a:ext>
          </a:extLst>
        </xdr:cNvPr>
        <xdr:cNvCxnSpPr/>
      </xdr:nvCxnSpPr>
      <xdr:spPr>
        <a:xfrm flipV="1">
          <a:off x="10476865" y="9566910"/>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3CE42C16-182D-4D74-9665-BD0A77A84D86}"/>
            </a:ext>
          </a:extLst>
        </xdr:cNvPr>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1F573E6B-A62C-4F8B-B0BF-D922A3F9D881}"/>
            </a:ext>
          </a:extLst>
        </xdr:cNvPr>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macro="" textlink="">
      <xdr:nvSpPr>
        <xdr:cNvPr id="231" name="【体育館・プール】&#10;一人当たり面積最大値テキスト">
          <a:extLst>
            <a:ext uri="{FF2B5EF4-FFF2-40B4-BE49-F238E27FC236}">
              <a16:creationId xmlns:a16="http://schemas.microsoft.com/office/drawing/2014/main" id="{6B19F726-B198-4120-AE8E-B99AB771DD7A}"/>
            </a:ext>
          </a:extLst>
        </xdr:cNvPr>
        <xdr:cNvSpPr txBox="1"/>
      </xdr:nvSpPr>
      <xdr:spPr>
        <a:xfrm>
          <a:off x="10515600" y="9342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232" name="直線コネクタ 231">
          <a:extLst>
            <a:ext uri="{FF2B5EF4-FFF2-40B4-BE49-F238E27FC236}">
              <a16:creationId xmlns:a16="http://schemas.microsoft.com/office/drawing/2014/main" id="{906D817B-7CFF-4FA2-91CE-9375224B472E}"/>
            </a:ext>
          </a:extLst>
        </xdr:cNvPr>
        <xdr:cNvCxnSpPr/>
      </xdr:nvCxnSpPr>
      <xdr:spPr>
        <a:xfrm>
          <a:off x="10388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25961</xdr:rowOff>
    </xdr:from>
    <xdr:ext cx="469744" cy="259045"/>
    <xdr:sp macro="" textlink="">
      <xdr:nvSpPr>
        <xdr:cNvPr id="233" name="【体育館・プール】&#10;一人当たり面積平均値テキスト">
          <a:extLst>
            <a:ext uri="{FF2B5EF4-FFF2-40B4-BE49-F238E27FC236}">
              <a16:creationId xmlns:a16="http://schemas.microsoft.com/office/drawing/2014/main" id="{DA7D7175-104E-4058-BDEF-55E2F6356BAB}"/>
            </a:ext>
          </a:extLst>
        </xdr:cNvPr>
        <xdr:cNvSpPr txBox="1"/>
      </xdr:nvSpPr>
      <xdr:spPr>
        <a:xfrm>
          <a:off x="10515600" y="106558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234" name="フローチャート: 判断 233">
          <a:extLst>
            <a:ext uri="{FF2B5EF4-FFF2-40B4-BE49-F238E27FC236}">
              <a16:creationId xmlns:a16="http://schemas.microsoft.com/office/drawing/2014/main" id="{A35593B7-25EF-4938-8CB3-D09F0D931805}"/>
            </a:ext>
          </a:extLst>
        </xdr:cNvPr>
        <xdr:cNvSpPr/>
      </xdr:nvSpPr>
      <xdr:spPr>
        <a:xfrm>
          <a:off x="10426700" y="10804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872CEE8C-51D8-4324-8254-500A4FC175DB}"/>
            </a:ext>
          </a:extLst>
        </xdr:cNvPr>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117384</xdr:rowOff>
    </xdr:from>
    <xdr:to>
      <xdr:col>46</xdr:col>
      <xdr:colOff>38100</xdr:colOff>
      <xdr:row>63</xdr:row>
      <xdr:rowOff>47534</xdr:rowOff>
    </xdr:to>
    <xdr:sp macro="" textlink="">
      <xdr:nvSpPr>
        <xdr:cNvPr id="236" name="フローチャート: 判断 235">
          <a:extLst>
            <a:ext uri="{FF2B5EF4-FFF2-40B4-BE49-F238E27FC236}">
              <a16:creationId xmlns:a16="http://schemas.microsoft.com/office/drawing/2014/main" id="{60B388EB-4058-44AB-B6B9-67A1DC1F4D4E}"/>
            </a:ext>
          </a:extLst>
        </xdr:cNvPr>
        <xdr:cNvSpPr/>
      </xdr:nvSpPr>
      <xdr:spPr>
        <a:xfrm>
          <a:off x="8699500" y="10747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171269</xdr:rowOff>
    </xdr:from>
    <xdr:to>
      <xdr:col>41</xdr:col>
      <xdr:colOff>101600</xdr:colOff>
      <xdr:row>63</xdr:row>
      <xdr:rowOff>101419</xdr:rowOff>
    </xdr:to>
    <xdr:sp macro="" textlink="">
      <xdr:nvSpPr>
        <xdr:cNvPr id="237" name="フローチャート: 判断 236">
          <a:extLst>
            <a:ext uri="{FF2B5EF4-FFF2-40B4-BE49-F238E27FC236}">
              <a16:creationId xmlns:a16="http://schemas.microsoft.com/office/drawing/2014/main" id="{A17E9AB3-7D36-46B5-AF3E-09D91A6FF764}"/>
            </a:ext>
          </a:extLst>
        </xdr:cNvPr>
        <xdr:cNvSpPr/>
      </xdr:nvSpPr>
      <xdr:spPr>
        <a:xfrm>
          <a:off x="7810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1451</xdr:rowOff>
    </xdr:from>
    <xdr:to>
      <xdr:col>36</xdr:col>
      <xdr:colOff>165100</xdr:colOff>
      <xdr:row>63</xdr:row>
      <xdr:rowOff>103051</xdr:rowOff>
    </xdr:to>
    <xdr:sp macro="" textlink="">
      <xdr:nvSpPr>
        <xdr:cNvPr id="238" name="フローチャート: 判断 237">
          <a:extLst>
            <a:ext uri="{FF2B5EF4-FFF2-40B4-BE49-F238E27FC236}">
              <a16:creationId xmlns:a16="http://schemas.microsoft.com/office/drawing/2014/main" id="{D36855B4-E992-462D-A223-24FE12079181}"/>
            </a:ext>
          </a:extLst>
        </xdr:cNvPr>
        <xdr:cNvSpPr/>
      </xdr:nvSpPr>
      <xdr:spPr>
        <a:xfrm>
          <a:off x="6921500" y="1080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313DF700-00BA-4EA2-ABA0-6A57F736FC7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15AABAF1-0EE1-46F4-B622-75C13465CDA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CA157C26-E121-4B39-9FBC-2E21729A7AD3}"/>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316128C-DDEB-4583-B0A6-B45DEABC213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2E950B1-CCDC-4105-9DA2-3BC748CA92AA}"/>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47172</xdr:rowOff>
    </xdr:from>
    <xdr:to>
      <xdr:col>55</xdr:col>
      <xdr:colOff>50800</xdr:colOff>
      <xdr:row>63</xdr:row>
      <xdr:rowOff>148772</xdr:rowOff>
    </xdr:to>
    <xdr:sp macro="" textlink="">
      <xdr:nvSpPr>
        <xdr:cNvPr id="244" name="楕円 243">
          <a:extLst>
            <a:ext uri="{FF2B5EF4-FFF2-40B4-BE49-F238E27FC236}">
              <a16:creationId xmlns:a16="http://schemas.microsoft.com/office/drawing/2014/main" id="{408769B3-EEFD-4FF2-922F-DCFA003A41B1}"/>
            </a:ext>
          </a:extLst>
        </xdr:cNvPr>
        <xdr:cNvSpPr/>
      </xdr:nvSpPr>
      <xdr:spPr>
        <a:xfrm>
          <a:off x="10426700" y="1084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25599</xdr:rowOff>
    </xdr:from>
    <xdr:ext cx="469744" cy="259045"/>
    <xdr:sp macro="" textlink="">
      <xdr:nvSpPr>
        <xdr:cNvPr id="245" name="【体育館・プール】&#10;一人当たり面積該当値テキスト">
          <a:extLst>
            <a:ext uri="{FF2B5EF4-FFF2-40B4-BE49-F238E27FC236}">
              <a16:creationId xmlns:a16="http://schemas.microsoft.com/office/drawing/2014/main" id="{CD2CB359-2AA7-4E12-BDB6-7EF76F6536F2}"/>
            </a:ext>
          </a:extLst>
        </xdr:cNvPr>
        <xdr:cNvSpPr txBox="1"/>
      </xdr:nvSpPr>
      <xdr:spPr>
        <a:xfrm>
          <a:off x="10515600" y="10826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50437</xdr:rowOff>
    </xdr:from>
    <xdr:to>
      <xdr:col>50</xdr:col>
      <xdr:colOff>165100</xdr:colOff>
      <xdr:row>63</xdr:row>
      <xdr:rowOff>152037</xdr:rowOff>
    </xdr:to>
    <xdr:sp macro="" textlink="">
      <xdr:nvSpPr>
        <xdr:cNvPr id="246" name="楕円 245">
          <a:extLst>
            <a:ext uri="{FF2B5EF4-FFF2-40B4-BE49-F238E27FC236}">
              <a16:creationId xmlns:a16="http://schemas.microsoft.com/office/drawing/2014/main" id="{C961A44A-D1A6-4373-8A55-39C4107AE466}"/>
            </a:ext>
          </a:extLst>
        </xdr:cNvPr>
        <xdr:cNvSpPr/>
      </xdr:nvSpPr>
      <xdr:spPr>
        <a:xfrm>
          <a:off x="9588500" y="1085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97972</xdr:rowOff>
    </xdr:from>
    <xdr:to>
      <xdr:col>55</xdr:col>
      <xdr:colOff>0</xdr:colOff>
      <xdr:row>63</xdr:row>
      <xdr:rowOff>101237</xdr:rowOff>
    </xdr:to>
    <xdr:cxnSp macro="">
      <xdr:nvCxnSpPr>
        <xdr:cNvPr id="247" name="直線コネクタ 246">
          <a:extLst>
            <a:ext uri="{FF2B5EF4-FFF2-40B4-BE49-F238E27FC236}">
              <a16:creationId xmlns:a16="http://schemas.microsoft.com/office/drawing/2014/main" id="{C7F04F86-14E2-4727-B2B2-83009D1795B4}"/>
            </a:ext>
          </a:extLst>
        </xdr:cNvPr>
        <xdr:cNvCxnSpPr/>
      </xdr:nvCxnSpPr>
      <xdr:spPr>
        <a:xfrm flipV="1">
          <a:off x="9639300" y="1089932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43906</xdr:rowOff>
    </xdr:from>
    <xdr:to>
      <xdr:col>46</xdr:col>
      <xdr:colOff>38100</xdr:colOff>
      <xdr:row>63</xdr:row>
      <xdr:rowOff>145506</xdr:rowOff>
    </xdr:to>
    <xdr:sp macro="" textlink="">
      <xdr:nvSpPr>
        <xdr:cNvPr id="248" name="楕円 247">
          <a:extLst>
            <a:ext uri="{FF2B5EF4-FFF2-40B4-BE49-F238E27FC236}">
              <a16:creationId xmlns:a16="http://schemas.microsoft.com/office/drawing/2014/main" id="{7F69B740-83BD-4FB4-8D4B-3594AB0D6A4C}"/>
            </a:ext>
          </a:extLst>
        </xdr:cNvPr>
        <xdr:cNvSpPr/>
      </xdr:nvSpPr>
      <xdr:spPr>
        <a:xfrm>
          <a:off x="8699500" y="1084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94706</xdr:rowOff>
    </xdr:from>
    <xdr:to>
      <xdr:col>50</xdr:col>
      <xdr:colOff>114300</xdr:colOff>
      <xdr:row>63</xdr:row>
      <xdr:rowOff>101237</xdr:rowOff>
    </xdr:to>
    <xdr:cxnSp macro="">
      <xdr:nvCxnSpPr>
        <xdr:cNvPr id="249" name="直線コネクタ 248">
          <a:extLst>
            <a:ext uri="{FF2B5EF4-FFF2-40B4-BE49-F238E27FC236}">
              <a16:creationId xmlns:a16="http://schemas.microsoft.com/office/drawing/2014/main" id="{A35FAAC5-B71E-4979-9098-C6374099A9E1}"/>
            </a:ext>
          </a:extLst>
        </xdr:cNvPr>
        <xdr:cNvCxnSpPr/>
      </xdr:nvCxnSpPr>
      <xdr:spPr>
        <a:xfrm>
          <a:off x="8750300" y="1089605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47172</xdr:rowOff>
    </xdr:from>
    <xdr:to>
      <xdr:col>41</xdr:col>
      <xdr:colOff>101600</xdr:colOff>
      <xdr:row>63</xdr:row>
      <xdr:rowOff>148772</xdr:rowOff>
    </xdr:to>
    <xdr:sp macro="" textlink="">
      <xdr:nvSpPr>
        <xdr:cNvPr id="250" name="楕円 249">
          <a:extLst>
            <a:ext uri="{FF2B5EF4-FFF2-40B4-BE49-F238E27FC236}">
              <a16:creationId xmlns:a16="http://schemas.microsoft.com/office/drawing/2014/main" id="{BF89F1D1-3544-4915-A5F8-A8188FE40067}"/>
            </a:ext>
          </a:extLst>
        </xdr:cNvPr>
        <xdr:cNvSpPr/>
      </xdr:nvSpPr>
      <xdr:spPr>
        <a:xfrm>
          <a:off x="7810500" y="1084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94706</xdr:rowOff>
    </xdr:from>
    <xdr:to>
      <xdr:col>45</xdr:col>
      <xdr:colOff>177800</xdr:colOff>
      <xdr:row>63</xdr:row>
      <xdr:rowOff>97972</xdr:rowOff>
    </xdr:to>
    <xdr:cxnSp macro="">
      <xdr:nvCxnSpPr>
        <xdr:cNvPr id="251" name="直線コネクタ 250">
          <a:extLst>
            <a:ext uri="{FF2B5EF4-FFF2-40B4-BE49-F238E27FC236}">
              <a16:creationId xmlns:a16="http://schemas.microsoft.com/office/drawing/2014/main" id="{E5951A49-414B-447C-B4E1-AF1B1AD7C123}"/>
            </a:ext>
          </a:extLst>
        </xdr:cNvPr>
        <xdr:cNvCxnSpPr/>
      </xdr:nvCxnSpPr>
      <xdr:spPr>
        <a:xfrm flipV="1">
          <a:off x="7861300" y="1089605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97790</xdr:rowOff>
    </xdr:from>
    <xdr:to>
      <xdr:col>36</xdr:col>
      <xdr:colOff>165100</xdr:colOff>
      <xdr:row>64</xdr:row>
      <xdr:rowOff>27940</xdr:rowOff>
    </xdr:to>
    <xdr:sp macro="" textlink="">
      <xdr:nvSpPr>
        <xdr:cNvPr id="252" name="楕円 251">
          <a:extLst>
            <a:ext uri="{FF2B5EF4-FFF2-40B4-BE49-F238E27FC236}">
              <a16:creationId xmlns:a16="http://schemas.microsoft.com/office/drawing/2014/main" id="{DB7AA6D3-D6EA-4D2D-AF85-7E795A1707A9}"/>
            </a:ext>
          </a:extLst>
        </xdr:cNvPr>
        <xdr:cNvSpPr/>
      </xdr:nvSpPr>
      <xdr:spPr>
        <a:xfrm>
          <a:off x="6921500" y="1089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97972</xdr:rowOff>
    </xdr:from>
    <xdr:to>
      <xdr:col>41</xdr:col>
      <xdr:colOff>50800</xdr:colOff>
      <xdr:row>63</xdr:row>
      <xdr:rowOff>148590</xdr:rowOff>
    </xdr:to>
    <xdr:cxnSp macro="">
      <xdr:nvCxnSpPr>
        <xdr:cNvPr id="253" name="直線コネクタ 252">
          <a:extLst>
            <a:ext uri="{FF2B5EF4-FFF2-40B4-BE49-F238E27FC236}">
              <a16:creationId xmlns:a16="http://schemas.microsoft.com/office/drawing/2014/main" id="{9D81A796-F723-4A61-82C2-B6046A321334}"/>
            </a:ext>
          </a:extLst>
        </xdr:cNvPr>
        <xdr:cNvCxnSpPr/>
      </xdr:nvCxnSpPr>
      <xdr:spPr>
        <a:xfrm flipV="1">
          <a:off x="6972300" y="10899322"/>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254" name="n_1aveValue【体育館・プール】&#10;一人当たり面積">
          <a:extLst>
            <a:ext uri="{FF2B5EF4-FFF2-40B4-BE49-F238E27FC236}">
              <a16:creationId xmlns:a16="http://schemas.microsoft.com/office/drawing/2014/main" id="{8F08981D-C758-4FCB-A83B-FA470190A01D}"/>
            </a:ext>
          </a:extLst>
        </xdr:cNvPr>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64061</xdr:rowOff>
    </xdr:from>
    <xdr:ext cx="469744" cy="259045"/>
    <xdr:sp macro="" textlink="">
      <xdr:nvSpPr>
        <xdr:cNvPr id="255" name="n_2aveValue【体育館・プール】&#10;一人当たり面積">
          <a:extLst>
            <a:ext uri="{FF2B5EF4-FFF2-40B4-BE49-F238E27FC236}">
              <a16:creationId xmlns:a16="http://schemas.microsoft.com/office/drawing/2014/main" id="{6F120265-B21B-4F63-8D45-7C5C48E50A73}"/>
            </a:ext>
          </a:extLst>
        </xdr:cNvPr>
        <xdr:cNvSpPr txBox="1"/>
      </xdr:nvSpPr>
      <xdr:spPr>
        <a:xfrm>
          <a:off x="8515427" y="1052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117946</xdr:rowOff>
    </xdr:from>
    <xdr:ext cx="469744" cy="259045"/>
    <xdr:sp macro="" textlink="">
      <xdr:nvSpPr>
        <xdr:cNvPr id="256" name="n_3aveValue【体育館・プール】&#10;一人当たり面積">
          <a:extLst>
            <a:ext uri="{FF2B5EF4-FFF2-40B4-BE49-F238E27FC236}">
              <a16:creationId xmlns:a16="http://schemas.microsoft.com/office/drawing/2014/main" id="{040B677D-F707-4A2D-9730-4D77F06D103A}"/>
            </a:ext>
          </a:extLst>
        </xdr:cNvPr>
        <xdr:cNvSpPr txBox="1"/>
      </xdr:nvSpPr>
      <xdr:spPr>
        <a:xfrm>
          <a:off x="76264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119578</xdr:rowOff>
    </xdr:from>
    <xdr:ext cx="469744" cy="259045"/>
    <xdr:sp macro="" textlink="">
      <xdr:nvSpPr>
        <xdr:cNvPr id="257" name="n_4aveValue【体育館・プール】&#10;一人当たり面積">
          <a:extLst>
            <a:ext uri="{FF2B5EF4-FFF2-40B4-BE49-F238E27FC236}">
              <a16:creationId xmlns:a16="http://schemas.microsoft.com/office/drawing/2014/main" id="{AB7A5D17-B9D0-4FCB-98D8-03C89DA042DF}"/>
            </a:ext>
          </a:extLst>
        </xdr:cNvPr>
        <xdr:cNvSpPr txBox="1"/>
      </xdr:nvSpPr>
      <xdr:spPr>
        <a:xfrm>
          <a:off x="6737427" y="1057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143164</xdr:rowOff>
    </xdr:from>
    <xdr:ext cx="469744" cy="259045"/>
    <xdr:sp macro="" textlink="">
      <xdr:nvSpPr>
        <xdr:cNvPr id="258" name="n_1mainValue【体育館・プール】&#10;一人当たり面積">
          <a:extLst>
            <a:ext uri="{FF2B5EF4-FFF2-40B4-BE49-F238E27FC236}">
              <a16:creationId xmlns:a16="http://schemas.microsoft.com/office/drawing/2014/main" id="{0D448832-EB0F-40D1-B411-FAC5E15B8C8D}"/>
            </a:ext>
          </a:extLst>
        </xdr:cNvPr>
        <xdr:cNvSpPr txBox="1"/>
      </xdr:nvSpPr>
      <xdr:spPr>
        <a:xfrm>
          <a:off x="9391727" y="1094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136633</xdr:rowOff>
    </xdr:from>
    <xdr:ext cx="469744" cy="259045"/>
    <xdr:sp macro="" textlink="">
      <xdr:nvSpPr>
        <xdr:cNvPr id="259" name="n_2mainValue【体育館・プール】&#10;一人当たり面積">
          <a:extLst>
            <a:ext uri="{FF2B5EF4-FFF2-40B4-BE49-F238E27FC236}">
              <a16:creationId xmlns:a16="http://schemas.microsoft.com/office/drawing/2014/main" id="{315B8139-EF5E-46EB-A212-A0EAE16C88F5}"/>
            </a:ext>
          </a:extLst>
        </xdr:cNvPr>
        <xdr:cNvSpPr txBox="1"/>
      </xdr:nvSpPr>
      <xdr:spPr>
        <a:xfrm>
          <a:off x="8515427" y="1093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139899</xdr:rowOff>
    </xdr:from>
    <xdr:ext cx="469744" cy="259045"/>
    <xdr:sp macro="" textlink="">
      <xdr:nvSpPr>
        <xdr:cNvPr id="260" name="n_3mainValue【体育館・プール】&#10;一人当たり面積">
          <a:extLst>
            <a:ext uri="{FF2B5EF4-FFF2-40B4-BE49-F238E27FC236}">
              <a16:creationId xmlns:a16="http://schemas.microsoft.com/office/drawing/2014/main" id="{5CED9503-43E2-4BCE-A452-7E2B0D3C946E}"/>
            </a:ext>
          </a:extLst>
        </xdr:cNvPr>
        <xdr:cNvSpPr txBox="1"/>
      </xdr:nvSpPr>
      <xdr:spPr>
        <a:xfrm>
          <a:off x="7626427" y="1094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19067</xdr:rowOff>
    </xdr:from>
    <xdr:ext cx="469744" cy="259045"/>
    <xdr:sp macro="" textlink="">
      <xdr:nvSpPr>
        <xdr:cNvPr id="261" name="n_4mainValue【体育館・プール】&#10;一人当たり面積">
          <a:extLst>
            <a:ext uri="{FF2B5EF4-FFF2-40B4-BE49-F238E27FC236}">
              <a16:creationId xmlns:a16="http://schemas.microsoft.com/office/drawing/2014/main" id="{8F526C8E-A842-49FA-B2AF-19A1085DB2DC}"/>
            </a:ext>
          </a:extLst>
        </xdr:cNvPr>
        <xdr:cNvSpPr txBox="1"/>
      </xdr:nvSpPr>
      <xdr:spPr>
        <a:xfrm>
          <a:off x="6737427"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9DBC390-C03D-4A57-B901-04CD12D613B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800CB408-35DE-40D0-80CC-83F7C3D86BC9}"/>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B4DE3EF9-3AE8-4084-A4E7-583CA5F38BB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FA9EFACF-3D8F-41F1-9FCC-AC2C1A76A23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C4867D24-8F2B-485F-B935-059BA1D19D1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64F76649-ECB5-4146-9E1E-ECD5967C364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8C2318B4-E817-407A-918A-DCA79297B8F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87D9D636-09B5-43AA-B19F-D44D5186BA2F}"/>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4C7B2D05-6F94-42BD-ABF4-F8C5FC875B3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53D42ED4-5CB4-4D80-B2DB-AD6D744041E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71D2D6A7-713D-4CA0-B578-391C3612D77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E3DD6547-6BA6-4DBB-8ED1-1EFA26036DBB}"/>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F4C77F3E-8B4D-474E-BC56-B6777E352395}"/>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B8600981-1E77-4458-B4E2-5154410F6AC7}"/>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6C53F552-7D55-46A5-9202-3F9259E2C177}"/>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A8271B5B-D09B-4358-AF24-52943C16A719}"/>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8A6DD7BC-DABF-4D21-B12A-A28DD831A76F}"/>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371F39D7-05A3-4240-A1AE-A78A497287F7}"/>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6A627185-ACFD-4ED8-9E99-16478F2745B4}"/>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46908E4F-B5F5-4DC8-A6C3-991EB8AC8E82}"/>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9AB9002E-CA0F-4734-9E6B-BABD924F2BC2}"/>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5522983E-A995-4D54-913E-21209E1CD92D}"/>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93869690-10ED-4DD2-A8E6-AB2EEA7D5998}"/>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0F9F4B25-1098-44DF-8F52-AA9B39AA4CB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62523FEC-7055-47BC-B868-40C85322C53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105048</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6C638AEA-A6A3-46EA-8D7F-9A0BCE3D9E76}"/>
            </a:ext>
          </a:extLst>
        </xdr:cNvPr>
        <xdr:cNvCxnSpPr/>
      </xdr:nvCxnSpPr>
      <xdr:spPr>
        <a:xfrm flipV="1">
          <a:off x="4634865" y="13478148"/>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0D69DEBF-7A51-462A-A911-BB889B87B6A4}"/>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58342EE5-0840-4550-AC9A-D220B306E4DD}"/>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51725</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1CF86E7A-629A-4995-949D-BACF4607AB93}"/>
            </a:ext>
          </a:extLst>
        </xdr:cNvPr>
        <xdr:cNvSpPr txBox="1"/>
      </xdr:nvSpPr>
      <xdr:spPr>
        <a:xfrm>
          <a:off x="4673600" y="1325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105048</xdr:rowOff>
    </xdr:from>
    <xdr:to>
      <xdr:col>24</xdr:col>
      <xdr:colOff>152400</xdr:colOff>
      <xdr:row>78</xdr:row>
      <xdr:rowOff>105048</xdr:rowOff>
    </xdr:to>
    <xdr:cxnSp macro="">
      <xdr:nvCxnSpPr>
        <xdr:cNvPr id="291" name="直線コネクタ 290">
          <a:extLst>
            <a:ext uri="{FF2B5EF4-FFF2-40B4-BE49-F238E27FC236}">
              <a16:creationId xmlns:a16="http://schemas.microsoft.com/office/drawing/2014/main" id="{B97766A4-FD7F-4F79-A52F-492C02DBE100}"/>
            </a:ext>
          </a:extLst>
        </xdr:cNvPr>
        <xdr:cNvCxnSpPr/>
      </xdr:nvCxnSpPr>
      <xdr:spPr>
        <a:xfrm>
          <a:off x="4546600" y="1347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9814</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D4DF8BE8-A169-4186-9109-C701870A8F5C}"/>
            </a:ext>
          </a:extLst>
        </xdr:cNvPr>
        <xdr:cNvSpPr txBox="1"/>
      </xdr:nvSpPr>
      <xdr:spPr>
        <a:xfrm>
          <a:off x="4673600" y="14240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31387</xdr:rowOff>
    </xdr:from>
    <xdr:to>
      <xdr:col>24</xdr:col>
      <xdr:colOff>114300</xdr:colOff>
      <xdr:row>83</xdr:row>
      <xdr:rowOff>132987</xdr:rowOff>
    </xdr:to>
    <xdr:sp macro="" textlink="">
      <xdr:nvSpPr>
        <xdr:cNvPr id="293" name="フローチャート: 判断 292">
          <a:extLst>
            <a:ext uri="{FF2B5EF4-FFF2-40B4-BE49-F238E27FC236}">
              <a16:creationId xmlns:a16="http://schemas.microsoft.com/office/drawing/2014/main" id="{A60AC573-6B25-4B20-B11D-2B58C2176A86}"/>
            </a:ext>
          </a:extLst>
        </xdr:cNvPr>
        <xdr:cNvSpPr/>
      </xdr:nvSpPr>
      <xdr:spPr>
        <a:xfrm>
          <a:off x="4584700" y="1426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168548</xdr:rowOff>
    </xdr:from>
    <xdr:to>
      <xdr:col>20</xdr:col>
      <xdr:colOff>38100</xdr:colOff>
      <xdr:row>83</xdr:row>
      <xdr:rowOff>98698</xdr:rowOff>
    </xdr:to>
    <xdr:sp macro="" textlink="">
      <xdr:nvSpPr>
        <xdr:cNvPr id="294" name="フローチャート: 判断 293">
          <a:extLst>
            <a:ext uri="{FF2B5EF4-FFF2-40B4-BE49-F238E27FC236}">
              <a16:creationId xmlns:a16="http://schemas.microsoft.com/office/drawing/2014/main" id="{72404DCD-BB09-4998-974A-B43F8482A9C0}"/>
            </a:ext>
          </a:extLst>
        </xdr:cNvPr>
        <xdr:cNvSpPr/>
      </xdr:nvSpPr>
      <xdr:spPr>
        <a:xfrm>
          <a:off x="3746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155484</xdr:rowOff>
    </xdr:from>
    <xdr:to>
      <xdr:col>15</xdr:col>
      <xdr:colOff>101600</xdr:colOff>
      <xdr:row>83</xdr:row>
      <xdr:rowOff>85634</xdr:rowOff>
    </xdr:to>
    <xdr:sp macro="" textlink="">
      <xdr:nvSpPr>
        <xdr:cNvPr id="295" name="フローチャート: 判断 294">
          <a:extLst>
            <a:ext uri="{FF2B5EF4-FFF2-40B4-BE49-F238E27FC236}">
              <a16:creationId xmlns:a16="http://schemas.microsoft.com/office/drawing/2014/main" id="{14CD68D8-8955-414A-AD2D-2674165C70E0}"/>
            </a:ext>
          </a:extLst>
        </xdr:cNvPr>
        <xdr:cNvSpPr/>
      </xdr:nvSpPr>
      <xdr:spPr>
        <a:xfrm>
          <a:off x="2857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116295</xdr:rowOff>
    </xdr:from>
    <xdr:to>
      <xdr:col>10</xdr:col>
      <xdr:colOff>165100</xdr:colOff>
      <xdr:row>83</xdr:row>
      <xdr:rowOff>46445</xdr:rowOff>
    </xdr:to>
    <xdr:sp macro="" textlink="">
      <xdr:nvSpPr>
        <xdr:cNvPr id="296" name="フローチャート: 判断 295">
          <a:extLst>
            <a:ext uri="{FF2B5EF4-FFF2-40B4-BE49-F238E27FC236}">
              <a16:creationId xmlns:a16="http://schemas.microsoft.com/office/drawing/2014/main" id="{8BB916C8-8549-4D5F-9BD3-F6996E4886A0}"/>
            </a:ext>
          </a:extLst>
        </xdr:cNvPr>
        <xdr:cNvSpPr/>
      </xdr:nvSpPr>
      <xdr:spPr>
        <a:xfrm>
          <a:off x="1968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114663</xdr:rowOff>
    </xdr:from>
    <xdr:to>
      <xdr:col>6</xdr:col>
      <xdr:colOff>38100</xdr:colOff>
      <xdr:row>83</xdr:row>
      <xdr:rowOff>44813</xdr:rowOff>
    </xdr:to>
    <xdr:sp macro="" textlink="">
      <xdr:nvSpPr>
        <xdr:cNvPr id="297" name="フローチャート: 判断 296">
          <a:extLst>
            <a:ext uri="{FF2B5EF4-FFF2-40B4-BE49-F238E27FC236}">
              <a16:creationId xmlns:a16="http://schemas.microsoft.com/office/drawing/2014/main" id="{13B8493A-FAA0-46C6-B60F-1358DED29391}"/>
            </a:ext>
          </a:extLst>
        </xdr:cNvPr>
        <xdr:cNvSpPr/>
      </xdr:nvSpPr>
      <xdr:spPr>
        <a:xfrm>
          <a:off x="1079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38892227-AD42-44AA-83BA-0E7D5F653944}"/>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57895128-5078-4B35-B3A5-7EB11CC657E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4EFC4838-FC9A-4C22-8AD2-A93295E82AC8}"/>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A2EF8E43-507C-40D8-827C-17D0DBA182D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5AAD6DC3-6E24-43A4-9640-573F2C2F609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13426</xdr:rowOff>
    </xdr:from>
    <xdr:to>
      <xdr:col>24</xdr:col>
      <xdr:colOff>114300</xdr:colOff>
      <xdr:row>83</xdr:row>
      <xdr:rowOff>115026</xdr:rowOff>
    </xdr:to>
    <xdr:sp macro="" textlink="">
      <xdr:nvSpPr>
        <xdr:cNvPr id="303" name="楕円 302">
          <a:extLst>
            <a:ext uri="{FF2B5EF4-FFF2-40B4-BE49-F238E27FC236}">
              <a16:creationId xmlns:a16="http://schemas.microsoft.com/office/drawing/2014/main" id="{54DE9D23-4626-4D9A-B9B2-F45E0727761C}"/>
            </a:ext>
          </a:extLst>
        </xdr:cNvPr>
        <xdr:cNvSpPr/>
      </xdr:nvSpPr>
      <xdr:spPr>
        <a:xfrm>
          <a:off x="4584700" y="142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36303</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E7A68A1B-6678-43B3-BF88-89CB71C91E97}"/>
            </a:ext>
          </a:extLst>
        </xdr:cNvPr>
        <xdr:cNvSpPr txBox="1"/>
      </xdr:nvSpPr>
      <xdr:spPr>
        <a:xfrm>
          <a:off x="4673600" y="14095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134257</xdr:rowOff>
    </xdr:from>
    <xdr:to>
      <xdr:col>20</xdr:col>
      <xdr:colOff>38100</xdr:colOff>
      <xdr:row>83</xdr:row>
      <xdr:rowOff>64407</xdr:rowOff>
    </xdr:to>
    <xdr:sp macro="" textlink="">
      <xdr:nvSpPr>
        <xdr:cNvPr id="305" name="楕円 304">
          <a:extLst>
            <a:ext uri="{FF2B5EF4-FFF2-40B4-BE49-F238E27FC236}">
              <a16:creationId xmlns:a16="http://schemas.microsoft.com/office/drawing/2014/main" id="{0F227739-BADE-43E7-AC6A-1DE9127B530A}"/>
            </a:ext>
          </a:extLst>
        </xdr:cNvPr>
        <xdr:cNvSpPr/>
      </xdr:nvSpPr>
      <xdr:spPr>
        <a:xfrm>
          <a:off x="3746500" y="14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13607</xdr:rowOff>
    </xdr:from>
    <xdr:to>
      <xdr:col>24</xdr:col>
      <xdr:colOff>63500</xdr:colOff>
      <xdr:row>83</xdr:row>
      <xdr:rowOff>64226</xdr:rowOff>
    </xdr:to>
    <xdr:cxnSp macro="">
      <xdr:nvCxnSpPr>
        <xdr:cNvPr id="306" name="直線コネクタ 305">
          <a:extLst>
            <a:ext uri="{FF2B5EF4-FFF2-40B4-BE49-F238E27FC236}">
              <a16:creationId xmlns:a16="http://schemas.microsoft.com/office/drawing/2014/main" id="{9581EA43-E746-4B2E-8471-CA8323F9D1AE}"/>
            </a:ext>
          </a:extLst>
        </xdr:cNvPr>
        <xdr:cNvCxnSpPr/>
      </xdr:nvCxnSpPr>
      <xdr:spPr>
        <a:xfrm>
          <a:off x="3797300" y="14243957"/>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109764</xdr:rowOff>
    </xdr:from>
    <xdr:to>
      <xdr:col>15</xdr:col>
      <xdr:colOff>101600</xdr:colOff>
      <xdr:row>83</xdr:row>
      <xdr:rowOff>39914</xdr:rowOff>
    </xdr:to>
    <xdr:sp macro="" textlink="">
      <xdr:nvSpPr>
        <xdr:cNvPr id="307" name="楕円 306">
          <a:extLst>
            <a:ext uri="{FF2B5EF4-FFF2-40B4-BE49-F238E27FC236}">
              <a16:creationId xmlns:a16="http://schemas.microsoft.com/office/drawing/2014/main" id="{60229233-3F0D-4522-BBB6-A2CF8A4E3137}"/>
            </a:ext>
          </a:extLst>
        </xdr:cNvPr>
        <xdr:cNvSpPr/>
      </xdr:nvSpPr>
      <xdr:spPr>
        <a:xfrm>
          <a:off x="2857500" y="1416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160564</xdr:rowOff>
    </xdr:from>
    <xdr:to>
      <xdr:col>19</xdr:col>
      <xdr:colOff>177800</xdr:colOff>
      <xdr:row>83</xdr:row>
      <xdr:rowOff>13607</xdr:rowOff>
    </xdr:to>
    <xdr:cxnSp macro="">
      <xdr:nvCxnSpPr>
        <xdr:cNvPr id="308" name="直線コネクタ 307">
          <a:extLst>
            <a:ext uri="{FF2B5EF4-FFF2-40B4-BE49-F238E27FC236}">
              <a16:creationId xmlns:a16="http://schemas.microsoft.com/office/drawing/2014/main" id="{B474A776-BE05-4B47-9026-EACD52923194}"/>
            </a:ext>
          </a:extLst>
        </xdr:cNvPr>
        <xdr:cNvCxnSpPr/>
      </xdr:nvCxnSpPr>
      <xdr:spPr>
        <a:xfrm>
          <a:off x="2908300" y="1421946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60779</xdr:rowOff>
    </xdr:from>
    <xdr:to>
      <xdr:col>10</xdr:col>
      <xdr:colOff>165100</xdr:colOff>
      <xdr:row>82</xdr:row>
      <xdr:rowOff>162379</xdr:rowOff>
    </xdr:to>
    <xdr:sp macro="" textlink="">
      <xdr:nvSpPr>
        <xdr:cNvPr id="309" name="楕円 308">
          <a:extLst>
            <a:ext uri="{FF2B5EF4-FFF2-40B4-BE49-F238E27FC236}">
              <a16:creationId xmlns:a16="http://schemas.microsoft.com/office/drawing/2014/main" id="{3CDFD1D3-084F-4B09-B981-D5E7ED2137FA}"/>
            </a:ext>
          </a:extLst>
        </xdr:cNvPr>
        <xdr:cNvSpPr/>
      </xdr:nvSpPr>
      <xdr:spPr>
        <a:xfrm>
          <a:off x="1968500" y="1411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111579</xdr:rowOff>
    </xdr:from>
    <xdr:to>
      <xdr:col>15</xdr:col>
      <xdr:colOff>50800</xdr:colOff>
      <xdr:row>82</xdr:row>
      <xdr:rowOff>160564</xdr:rowOff>
    </xdr:to>
    <xdr:cxnSp macro="">
      <xdr:nvCxnSpPr>
        <xdr:cNvPr id="310" name="直線コネクタ 309">
          <a:extLst>
            <a:ext uri="{FF2B5EF4-FFF2-40B4-BE49-F238E27FC236}">
              <a16:creationId xmlns:a16="http://schemas.microsoft.com/office/drawing/2014/main" id="{B9013F1F-1E61-432C-8E0B-FCE3E75AFF57}"/>
            </a:ext>
          </a:extLst>
        </xdr:cNvPr>
        <xdr:cNvCxnSpPr/>
      </xdr:nvCxnSpPr>
      <xdr:spPr>
        <a:xfrm>
          <a:off x="2019300" y="1417047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124461</xdr:rowOff>
    </xdr:from>
    <xdr:to>
      <xdr:col>6</xdr:col>
      <xdr:colOff>38100</xdr:colOff>
      <xdr:row>83</xdr:row>
      <xdr:rowOff>54611</xdr:rowOff>
    </xdr:to>
    <xdr:sp macro="" textlink="">
      <xdr:nvSpPr>
        <xdr:cNvPr id="311" name="楕円 310">
          <a:extLst>
            <a:ext uri="{FF2B5EF4-FFF2-40B4-BE49-F238E27FC236}">
              <a16:creationId xmlns:a16="http://schemas.microsoft.com/office/drawing/2014/main" id="{7963644B-5DFD-46F4-9283-5B58A385D6A4}"/>
            </a:ext>
          </a:extLst>
        </xdr:cNvPr>
        <xdr:cNvSpPr/>
      </xdr:nvSpPr>
      <xdr:spPr>
        <a:xfrm>
          <a:off x="107950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111579</xdr:rowOff>
    </xdr:from>
    <xdr:to>
      <xdr:col>10</xdr:col>
      <xdr:colOff>114300</xdr:colOff>
      <xdr:row>83</xdr:row>
      <xdr:rowOff>3811</xdr:rowOff>
    </xdr:to>
    <xdr:cxnSp macro="">
      <xdr:nvCxnSpPr>
        <xdr:cNvPr id="312" name="直線コネクタ 311">
          <a:extLst>
            <a:ext uri="{FF2B5EF4-FFF2-40B4-BE49-F238E27FC236}">
              <a16:creationId xmlns:a16="http://schemas.microsoft.com/office/drawing/2014/main" id="{D46A77DC-0AF8-4B22-B986-2B8C06C362BC}"/>
            </a:ext>
          </a:extLst>
        </xdr:cNvPr>
        <xdr:cNvCxnSpPr/>
      </xdr:nvCxnSpPr>
      <xdr:spPr>
        <a:xfrm flipV="1">
          <a:off x="1130300" y="14170479"/>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89825</xdr:rowOff>
    </xdr:from>
    <xdr:ext cx="405111" cy="259045"/>
    <xdr:sp macro="" textlink="">
      <xdr:nvSpPr>
        <xdr:cNvPr id="313" name="n_1aveValue【福祉施設】&#10;有形固定資産減価償却率">
          <a:extLst>
            <a:ext uri="{FF2B5EF4-FFF2-40B4-BE49-F238E27FC236}">
              <a16:creationId xmlns:a16="http://schemas.microsoft.com/office/drawing/2014/main" id="{A2104992-1B57-4C82-8659-A1C564BDB761}"/>
            </a:ext>
          </a:extLst>
        </xdr:cNvPr>
        <xdr:cNvSpPr txBox="1"/>
      </xdr:nvSpPr>
      <xdr:spPr>
        <a:xfrm>
          <a:off x="3582044" y="143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76761</xdr:rowOff>
    </xdr:from>
    <xdr:ext cx="405111" cy="259045"/>
    <xdr:sp macro="" textlink="">
      <xdr:nvSpPr>
        <xdr:cNvPr id="314" name="n_2aveValue【福祉施設】&#10;有形固定資産減価償却率">
          <a:extLst>
            <a:ext uri="{FF2B5EF4-FFF2-40B4-BE49-F238E27FC236}">
              <a16:creationId xmlns:a16="http://schemas.microsoft.com/office/drawing/2014/main" id="{2DB554B9-0A68-4CEA-A130-60A7E6F82CFE}"/>
            </a:ext>
          </a:extLst>
        </xdr:cNvPr>
        <xdr:cNvSpPr txBox="1"/>
      </xdr:nvSpPr>
      <xdr:spPr>
        <a:xfrm>
          <a:off x="27057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37572</xdr:rowOff>
    </xdr:from>
    <xdr:ext cx="405111" cy="259045"/>
    <xdr:sp macro="" textlink="">
      <xdr:nvSpPr>
        <xdr:cNvPr id="315" name="n_3aveValue【福祉施設】&#10;有形固定資産減価償却率">
          <a:extLst>
            <a:ext uri="{FF2B5EF4-FFF2-40B4-BE49-F238E27FC236}">
              <a16:creationId xmlns:a16="http://schemas.microsoft.com/office/drawing/2014/main" id="{9E828E6B-22ED-4425-BECA-AC5D7D1B3E14}"/>
            </a:ext>
          </a:extLst>
        </xdr:cNvPr>
        <xdr:cNvSpPr txBox="1"/>
      </xdr:nvSpPr>
      <xdr:spPr>
        <a:xfrm>
          <a:off x="181674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61340</xdr:rowOff>
    </xdr:from>
    <xdr:ext cx="405111" cy="259045"/>
    <xdr:sp macro="" textlink="">
      <xdr:nvSpPr>
        <xdr:cNvPr id="316" name="n_4aveValue【福祉施設】&#10;有形固定資産減価償却率">
          <a:extLst>
            <a:ext uri="{FF2B5EF4-FFF2-40B4-BE49-F238E27FC236}">
              <a16:creationId xmlns:a16="http://schemas.microsoft.com/office/drawing/2014/main" id="{DD7BF83B-E37D-497C-82CD-85871B1FF511}"/>
            </a:ext>
          </a:extLst>
        </xdr:cNvPr>
        <xdr:cNvSpPr txBox="1"/>
      </xdr:nvSpPr>
      <xdr:spPr>
        <a:xfrm>
          <a:off x="927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80934</xdr:rowOff>
    </xdr:from>
    <xdr:ext cx="405111" cy="259045"/>
    <xdr:sp macro="" textlink="">
      <xdr:nvSpPr>
        <xdr:cNvPr id="317" name="n_1mainValue【福祉施設】&#10;有形固定資産減価償却率">
          <a:extLst>
            <a:ext uri="{FF2B5EF4-FFF2-40B4-BE49-F238E27FC236}">
              <a16:creationId xmlns:a16="http://schemas.microsoft.com/office/drawing/2014/main" id="{B4C0640A-A23C-4596-BFFC-D7B7A2CBD88B}"/>
            </a:ext>
          </a:extLst>
        </xdr:cNvPr>
        <xdr:cNvSpPr txBox="1"/>
      </xdr:nvSpPr>
      <xdr:spPr>
        <a:xfrm>
          <a:off x="3582044" y="1396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56441</xdr:rowOff>
    </xdr:from>
    <xdr:ext cx="405111" cy="259045"/>
    <xdr:sp macro="" textlink="">
      <xdr:nvSpPr>
        <xdr:cNvPr id="318" name="n_2mainValue【福祉施設】&#10;有形固定資産減価償却率">
          <a:extLst>
            <a:ext uri="{FF2B5EF4-FFF2-40B4-BE49-F238E27FC236}">
              <a16:creationId xmlns:a16="http://schemas.microsoft.com/office/drawing/2014/main" id="{39808340-F938-43F7-A83E-73D303157377}"/>
            </a:ext>
          </a:extLst>
        </xdr:cNvPr>
        <xdr:cNvSpPr txBox="1"/>
      </xdr:nvSpPr>
      <xdr:spPr>
        <a:xfrm>
          <a:off x="2705744" y="1394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7456</xdr:rowOff>
    </xdr:from>
    <xdr:ext cx="405111" cy="259045"/>
    <xdr:sp macro="" textlink="">
      <xdr:nvSpPr>
        <xdr:cNvPr id="319" name="n_3mainValue【福祉施設】&#10;有形固定資産減価償却率">
          <a:extLst>
            <a:ext uri="{FF2B5EF4-FFF2-40B4-BE49-F238E27FC236}">
              <a16:creationId xmlns:a16="http://schemas.microsoft.com/office/drawing/2014/main" id="{05EFCCBC-D300-489C-8B20-F5F72324DD1E}"/>
            </a:ext>
          </a:extLst>
        </xdr:cNvPr>
        <xdr:cNvSpPr txBox="1"/>
      </xdr:nvSpPr>
      <xdr:spPr>
        <a:xfrm>
          <a:off x="1816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45738</xdr:rowOff>
    </xdr:from>
    <xdr:ext cx="405111" cy="259045"/>
    <xdr:sp macro="" textlink="">
      <xdr:nvSpPr>
        <xdr:cNvPr id="320" name="n_4mainValue【福祉施設】&#10;有形固定資産減価償却率">
          <a:extLst>
            <a:ext uri="{FF2B5EF4-FFF2-40B4-BE49-F238E27FC236}">
              <a16:creationId xmlns:a16="http://schemas.microsoft.com/office/drawing/2014/main" id="{651425C3-F738-42A7-8C18-B78A3C2BD3F4}"/>
            </a:ext>
          </a:extLst>
        </xdr:cNvPr>
        <xdr:cNvSpPr txBox="1"/>
      </xdr:nvSpPr>
      <xdr:spPr>
        <a:xfrm>
          <a:off x="927744"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1B6A21DE-5EDA-4509-996F-B49A3A053C3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52868A20-9986-4EC6-A1DD-9CD5A86B591E}"/>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E4F5C38A-3152-4992-BB60-6D45A0C0191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8EF5B881-D5EF-4CAF-9561-FDBEC56F57D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4E469067-33C9-44F9-AA6C-0A1B36122E5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8335C290-B1EF-4759-96F2-EFFC32A6EF5D}"/>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C8B65102-8DE5-4F65-9DAE-69C4B755752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D14677B8-1F82-4774-8499-E9CC6267656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3CC4334B-08D6-47C7-81E5-BC39E2D7B54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22AC03DB-E55F-4FAA-A380-1A77FAFE9B6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E69B7A47-252F-4345-80CA-D0695AC1A0A2}"/>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7ABB8B77-6D05-4B13-BBC3-99C741303DA2}"/>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8CBD9460-553C-47F6-A018-CBAE45C450A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37017A96-831A-4CF9-8143-ADD259513535}"/>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1BAD3A0F-EA0D-401F-8D4A-0176D903B200}"/>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E22AC4A5-6C06-4047-9E60-6A4E0A642105}"/>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504ABEB0-4065-4C2C-88A3-E06E9D6270B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3FDF3029-11BB-42AE-BBA2-06DD98240CC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03ABF95F-9CEB-46BA-B2FD-21787EA7EBE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BD4176BA-D596-41BA-9311-41C11131C178}"/>
            </a:ext>
          </a:extLst>
        </xdr:cNvPr>
        <xdr:cNvCxnSpPr/>
      </xdr:nvCxnSpPr>
      <xdr:spPr>
        <a:xfrm flipV="1">
          <a:off x="10476865" y="13434061"/>
          <a:ext cx="0" cy="1217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FFE34CDD-B849-4AF1-B271-16A87E515EEC}"/>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F51F5FCD-FAF2-4FE6-B9A0-C8D54BBC7A05}"/>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3" name="【福祉施設】&#10;一人当たり面積最大値テキスト">
          <a:extLst>
            <a:ext uri="{FF2B5EF4-FFF2-40B4-BE49-F238E27FC236}">
              <a16:creationId xmlns:a16="http://schemas.microsoft.com/office/drawing/2014/main" id="{E69F253E-BF00-4744-8C7E-236604DB4CE4}"/>
            </a:ext>
          </a:extLst>
        </xdr:cNvPr>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4" name="直線コネクタ 343">
          <a:extLst>
            <a:ext uri="{FF2B5EF4-FFF2-40B4-BE49-F238E27FC236}">
              <a16:creationId xmlns:a16="http://schemas.microsoft.com/office/drawing/2014/main" id="{7CC8385B-40DA-43B6-95BE-BD39DB855B9B}"/>
            </a:ext>
          </a:extLst>
        </xdr:cNvPr>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33038</xdr:rowOff>
    </xdr:from>
    <xdr:ext cx="469744" cy="259045"/>
    <xdr:sp macro="" textlink="">
      <xdr:nvSpPr>
        <xdr:cNvPr id="345" name="【福祉施設】&#10;一人当たり面積平均値テキスト">
          <a:extLst>
            <a:ext uri="{FF2B5EF4-FFF2-40B4-BE49-F238E27FC236}">
              <a16:creationId xmlns:a16="http://schemas.microsoft.com/office/drawing/2014/main" id="{C192E5D1-CEDC-4768-9E99-E167D65BBDB3}"/>
            </a:ext>
          </a:extLst>
        </xdr:cNvPr>
        <xdr:cNvSpPr txBox="1"/>
      </xdr:nvSpPr>
      <xdr:spPr>
        <a:xfrm>
          <a:off x="10515600" y="14091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346" name="フローチャート: 判断 345">
          <a:extLst>
            <a:ext uri="{FF2B5EF4-FFF2-40B4-BE49-F238E27FC236}">
              <a16:creationId xmlns:a16="http://schemas.microsoft.com/office/drawing/2014/main" id="{9C8C38B3-1E98-4F2B-9177-EBBEE5956BED}"/>
            </a:ext>
          </a:extLst>
        </xdr:cNvPr>
        <xdr:cNvSpPr/>
      </xdr:nvSpPr>
      <xdr:spPr>
        <a:xfrm>
          <a:off x="10426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xdr:rowOff>
    </xdr:from>
    <xdr:to>
      <xdr:col>50</xdr:col>
      <xdr:colOff>165100</xdr:colOff>
      <xdr:row>83</xdr:row>
      <xdr:rowOff>106045</xdr:rowOff>
    </xdr:to>
    <xdr:sp macro="" textlink="">
      <xdr:nvSpPr>
        <xdr:cNvPr id="347" name="フローチャート: 判断 346">
          <a:extLst>
            <a:ext uri="{FF2B5EF4-FFF2-40B4-BE49-F238E27FC236}">
              <a16:creationId xmlns:a16="http://schemas.microsoft.com/office/drawing/2014/main" id="{D577FBBF-BC99-43DD-9C79-4D1B64919CFB}"/>
            </a:ext>
          </a:extLst>
        </xdr:cNvPr>
        <xdr:cNvSpPr/>
      </xdr:nvSpPr>
      <xdr:spPr>
        <a:xfrm>
          <a:off x="9588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8" name="フローチャート: 判断 347">
          <a:extLst>
            <a:ext uri="{FF2B5EF4-FFF2-40B4-BE49-F238E27FC236}">
              <a16:creationId xmlns:a16="http://schemas.microsoft.com/office/drawing/2014/main" id="{77193E3D-23E7-466A-81E8-561CA47F1987}"/>
            </a:ext>
          </a:extLst>
        </xdr:cNvPr>
        <xdr:cNvSpPr/>
      </xdr:nvSpPr>
      <xdr:spPr>
        <a:xfrm>
          <a:off x="8699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49" name="フローチャート: 判断 348">
          <a:extLst>
            <a:ext uri="{FF2B5EF4-FFF2-40B4-BE49-F238E27FC236}">
              <a16:creationId xmlns:a16="http://schemas.microsoft.com/office/drawing/2014/main" id="{B15BEE42-1B61-43AC-B775-4FC4751FF18A}"/>
            </a:ext>
          </a:extLst>
        </xdr:cNvPr>
        <xdr:cNvSpPr/>
      </xdr:nvSpPr>
      <xdr:spPr>
        <a:xfrm>
          <a:off x="781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50164</xdr:rowOff>
    </xdr:from>
    <xdr:to>
      <xdr:col>36</xdr:col>
      <xdr:colOff>165100</xdr:colOff>
      <xdr:row>83</xdr:row>
      <xdr:rowOff>151764</xdr:rowOff>
    </xdr:to>
    <xdr:sp macro="" textlink="">
      <xdr:nvSpPr>
        <xdr:cNvPr id="350" name="フローチャート: 判断 349">
          <a:extLst>
            <a:ext uri="{FF2B5EF4-FFF2-40B4-BE49-F238E27FC236}">
              <a16:creationId xmlns:a16="http://schemas.microsoft.com/office/drawing/2014/main" id="{9ACA0E8E-E6D3-42C8-9F64-4A73C9602D62}"/>
            </a:ext>
          </a:extLst>
        </xdr:cNvPr>
        <xdr:cNvSpPr/>
      </xdr:nvSpPr>
      <xdr:spPr>
        <a:xfrm>
          <a:off x="6921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C7B8EB29-4BCF-4076-8DBD-8241C53700EC}"/>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423CDDE4-4A76-4D66-958D-8F7C1183CFF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78E9CC2A-A898-46DE-A384-A6E104BD49E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E942AFE7-C4CA-4D6B-95F2-A1F5D3FAE6A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7B71953-8F74-4F00-B9B5-2DECA76BFAA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56" name="楕円 355">
          <a:extLst>
            <a:ext uri="{FF2B5EF4-FFF2-40B4-BE49-F238E27FC236}">
              <a16:creationId xmlns:a16="http://schemas.microsoft.com/office/drawing/2014/main" id="{39B431F5-C390-4C0A-8FAF-4D46B3D6C2ED}"/>
            </a:ext>
          </a:extLst>
        </xdr:cNvPr>
        <xdr:cNvSpPr/>
      </xdr:nvSpPr>
      <xdr:spPr>
        <a:xfrm>
          <a:off x="10426700" y="1428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34307</xdr:rowOff>
    </xdr:from>
    <xdr:ext cx="469744" cy="259045"/>
    <xdr:sp macro="" textlink="">
      <xdr:nvSpPr>
        <xdr:cNvPr id="357" name="【福祉施設】&#10;一人当たり面積該当値テキスト">
          <a:extLst>
            <a:ext uri="{FF2B5EF4-FFF2-40B4-BE49-F238E27FC236}">
              <a16:creationId xmlns:a16="http://schemas.microsoft.com/office/drawing/2014/main" id="{E529021B-CD05-4E17-8DFD-600686F6BB08}"/>
            </a:ext>
          </a:extLst>
        </xdr:cNvPr>
        <xdr:cNvSpPr txBox="1"/>
      </xdr:nvSpPr>
      <xdr:spPr>
        <a:xfrm>
          <a:off x="10515600" y="1426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78739</xdr:rowOff>
    </xdr:from>
    <xdr:to>
      <xdr:col>50</xdr:col>
      <xdr:colOff>165100</xdr:colOff>
      <xdr:row>84</xdr:row>
      <xdr:rowOff>8889</xdr:rowOff>
    </xdr:to>
    <xdr:sp macro="" textlink="">
      <xdr:nvSpPr>
        <xdr:cNvPr id="358" name="楕円 357">
          <a:extLst>
            <a:ext uri="{FF2B5EF4-FFF2-40B4-BE49-F238E27FC236}">
              <a16:creationId xmlns:a16="http://schemas.microsoft.com/office/drawing/2014/main" id="{83CB257F-A840-4836-AE9A-584023B6853A}"/>
            </a:ext>
          </a:extLst>
        </xdr:cNvPr>
        <xdr:cNvSpPr/>
      </xdr:nvSpPr>
      <xdr:spPr>
        <a:xfrm>
          <a:off x="9588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106680</xdr:rowOff>
    </xdr:from>
    <xdr:to>
      <xdr:col>55</xdr:col>
      <xdr:colOff>0</xdr:colOff>
      <xdr:row>83</xdr:row>
      <xdr:rowOff>129539</xdr:rowOff>
    </xdr:to>
    <xdr:cxnSp macro="">
      <xdr:nvCxnSpPr>
        <xdr:cNvPr id="359" name="直線コネクタ 358">
          <a:extLst>
            <a:ext uri="{FF2B5EF4-FFF2-40B4-BE49-F238E27FC236}">
              <a16:creationId xmlns:a16="http://schemas.microsoft.com/office/drawing/2014/main" id="{0D022BB6-E7D4-4893-AD42-DF3EFDCF9B69}"/>
            </a:ext>
          </a:extLst>
        </xdr:cNvPr>
        <xdr:cNvCxnSpPr/>
      </xdr:nvCxnSpPr>
      <xdr:spPr>
        <a:xfrm flipV="1">
          <a:off x="9639300" y="1433703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78739</xdr:rowOff>
    </xdr:from>
    <xdr:to>
      <xdr:col>46</xdr:col>
      <xdr:colOff>38100</xdr:colOff>
      <xdr:row>84</xdr:row>
      <xdr:rowOff>8889</xdr:rowOff>
    </xdr:to>
    <xdr:sp macro="" textlink="">
      <xdr:nvSpPr>
        <xdr:cNvPr id="360" name="楕円 359">
          <a:extLst>
            <a:ext uri="{FF2B5EF4-FFF2-40B4-BE49-F238E27FC236}">
              <a16:creationId xmlns:a16="http://schemas.microsoft.com/office/drawing/2014/main" id="{4F53243F-902F-44BE-AE4D-EDB281AE3191}"/>
            </a:ext>
          </a:extLst>
        </xdr:cNvPr>
        <xdr:cNvSpPr/>
      </xdr:nvSpPr>
      <xdr:spPr>
        <a:xfrm>
          <a:off x="8699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129539</xdr:rowOff>
    </xdr:from>
    <xdr:to>
      <xdr:col>50</xdr:col>
      <xdr:colOff>114300</xdr:colOff>
      <xdr:row>83</xdr:row>
      <xdr:rowOff>129539</xdr:rowOff>
    </xdr:to>
    <xdr:cxnSp macro="">
      <xdr:nvCxnSpPr>
        <xdr:cNvPr id="361" name="直線コネクタ 360">
          <a:extLst>
            <a:ext uri="{FF2B5EF4-FFF2-40B4-BE49-F238E27FC236}">
              <a16:creationId xmlns:a16="http://schemas.microsoft.com/office/drawing/2014/main" id="{493B1242-4EF8-4904-B4E1-DB25AFAA100F}"/>
            </a:ext>
          </a:extLst>
        </xdr:cNvPr>
        <xdr:cNvCxnSpPr/>
      </xdr:nvCxnSpPr>
      <xdr:spPr>
        <a:xfrm>
          <a:off x="8750300" y="143598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84455</xdr:rowOff>
    </xdr:from>
    <xdr:to>
      <xdr:col>41</xdr:col>
      <xdr:colOff>101600</xdr:colOff>
      <xdr:row>84</xdr:row>
      <xdr:rowOff>14605</xdr:rowOff>
    </xdr:to>
    <xdr:sp macro="" textlink="">
      <xdr:nvSpPr>
        <xdr:cNvPr id="362" name="楕円 361">
          <a:extLst>
            <a:ext uri="{FF2B5EF4-FFF2-40B4-BE49-F238E27FC236}">
              <a16:creationId xmlns:a16="http://schemas.microsoft.com/office/drawing/2014/main" id="{883653CE-FC18-490E-B0DD-DEF6F019E555}"/>
            </a:ext>
          </a:extLst>
        </xdr:cNvPr>
        <xdr:cNvSpPr/>
      </xdr:nvSpPr>
      <xdr:spPr>
        <a:xfrm>
          <a:off x="7810500" y="143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129539</xdr:rowOff>
    </xdr:from>
    <xdr:to>
      <xdr:col>45</xdr:col>
      <xdr:colOff>177800</xdr:colOff>
      <xdr:row>83</xdr:row>
      <xdr:rowOff>135255</xdr:rowOff>
    </xdr:to>
    <xdr:cxnSp macro="">
      <xdr:nvCxnSpPr>
        <xdr:cNvPr id="363" name="直線コネクタ 362">
          <a:extLst>
            <a:ext uri="{FF2B5EF4-FFF2-40B4-BE49-F238E27FC236}">
              <a16:creationId xmlns:a16="http://schemas.microsoft.com/office/drawing/2014/main" id="{7263CCBC-7FE2-446F-AB57-0EAE82DE9B35}"/>
            </a:ext>
          </a:extLst>
        </xdr:cNvPr>
        <xdr:cNvCxnSpPr/>
      </xdr:nvCxnSpPr>
      <xdr:spPr>
        <a:xfrm flipV="1">
          <a:off x="7861300" y="1435988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124461</xdr:rowOff>
    </xdr:from>
    <xdr:to>
      <xdr:col>36</xdr:col>
      <xdr:colOff>165100</xdr:colOff>
      <xdr:row>82</xdr:row>
      <xdr:rowOff>54611</xdr:rowOff>
    </xdr:to>
    <xdr:sp macro="" textlink="">
      <xdr:nvSpPr>
        <xdr:cNvPr id="364" name="楕円 363">
          <a:extLst>
            <a:ext uri="{FF2B5EF4-FFF2-40B4-BE49-F238E27FC236}">
              <a16:creationId xmlns:a16="http://schemas.microsoft.com/office/drawing/2014/main" id="{1AFBBA92-F14E-48A3-8D8C-209B27260C86}"/>
            </a:ext>
          </a:extLst>
        </xdr:cNvPr>
        <xdr:cNvSpPr/>
      </xdr:nvSpPr>
      <xdr:spPr>
        <a:xfrm>
          <a:off x="6921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3811</xdr:rowOff>
    </xdr:from>
    <xdr:to>
      <xdr:col>41</xdr:col>
      <xdr:colOff>50800</xdr:colOff>
      <xdr:row>83</xdr:row>
      <xdr:rowOff>135255</xdr:rowOff>
    </xdr:to>
    <xdr:cxnSp macro="">
      <xdr:nvCxnSpPr>
        <xdr:cNvPr id="365" name="直線コネクタ 364">
          <a:extLst>
            <a:ext uri="{FF2B5EF4-FFF2-40B4-BE49-F238E27FC236}">
              <a16:creationId xmlns:a16="http://schemas.microsoft.com/office/drawing/2014/main" id="{94F2F7B3-93BF-49B6-A4C8-7666956FCEF8}"/>
            </a:ext>
          </a:extLst>
        </xdr:cNvPr>
        <xdr:cNvCxnSpPr/>
      </xdr:nvCxnSpPr>
      <xdr:spPr>
        <a:xfrm>
          <a:off x="6972300" y="14062711"/>
          <a:ext cx="889000" cy="30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122572</xdr:rowOff>
    </xdr:from>
    <xdr:ext cx="469744" cy="259045"/>
    <xdr:sp macro="" textlink="">
      <xdr:nvSpPr>
        <xdr:cNvPr id="366" name="n_1aveValue【福祉施設】&#10;一人当たり面積">
          <a:extLst>
            <a:ext uri="{FF2B5EF4-FFF2-40B4-BE49-F238E27FC236}">
              <a16:creationId xmlns:a16="http://schemas.microsoft.com/office/drawing/2014/main" id="{BF0B4869-1FED-4ED0-8C97-621C8363E637}"/>
            </a:ext>
          </a:extLst>
        </xdr:cNvPr>
        <xdr:cNvSpPr txBox="1"/>
      </xdr:nvSpPr>
      <xdr:spPr>
        <a:xfrm>
          <a:off x="9391727" y="14010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162577</xdr:rowOff>
    </xdr:from>
    <xdr:ext cx="469744" cy="259045"/>
    <xdr:sp macro="" textlink="">
      <xdr:nvSpPr>
        <xdr:cNvPr id="367" name="n_2aveValue【福祉施設】&#10;一人当たり面積">
          <a:extLst>
            <a:ext uri="{FF2B5EF4-FFF2-40B4-BE49-F238E27FC236}">
              <a16:creationId xmlns:a16="http://schemas.microsoft.com/office/drawing/2014/main" id="{CDBF5D7A-E143-41BF-8AAB-546CE7AEF34F}"/>
            </a:ext>
          </a:extLst>
        </xdr:cNvPr>
        <xdr:cNvSpPr txBox="1"/>
      </xdr:nvSpPr>
      <xdr:spPr>
        <a:xfrm>
          <a:off x="8515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2557</xdr:rowOff>
    </xdr:from>
    <xdr:ext cx="469744" cy="259045"/>
    <xdr:sp macro="" textlink="">
      <xdr:nvSpPr>
        <xdr:cNvPr id="368" name="n_3aveValue【福祉施設】&#10;一人当たり面積">
          <a:extLst>
            <a:ext uri="{FF2B5EF4-FFF2-40B4-BE49-F238E27FC236}">
              <a16:creationId xmlns:a16="http://schemas.microsoft.com/office/drawing/2014/main" id="{95DBCF81-07DD-478A-BDB8-A73E61DA8CC5}"/>
            </a:ext>
          </a:extLst>
        </xdr:cNvPr>
        <xdr:cNvSpPr txBox="1"/>
      </xdr:nvSpPr>
      <xdr:spPr>
        <a:xfrm>
          <a:off x="7626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142891</xdr:rowOff>
    </xdr:from>
    <xdr:ext cx="469744" cy="259045"/>
    <xdr:sp macro="" textlink="">
      <xdr:nvSpPr>
        <xdr:cNvPr id="369" name="n_4aveValue【福祉施設】&#10;一人当たり面積">
          <a:extLst>
            <a:ext uri="{FF2B5EF4-FFF2-40B4-BE49-F238E27FC236}">
              <a16:creationId xmlns:a16="http://schemas.microsoft.com/office/drawing/2014/main" id="{A5E87D9F-BA06-40A9-9D67-CAC363C40D58}"/>
            </a:ext>
          </a:extLst>
        </xdr:cNvPr>
        <xdr:cNvSpPr txBox="1"/>
      </xdr:nvSpPr>
      <xdr:spPr>
        <a:xfrm>
          <a:off x="67374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xdr:rowOff>
    </xdr:from>
    <xdr:ext cx="469744" cy="259045"/>
    <xdr:sp macro="" textlink="">
      <xdr:nvSpPr>
        <xdr:cNvPr id="370" name="n_1mainValue【福祉施設】&#10;一人当たり面積">
          <a:extLst>
            <a:ext uri="{FF2B5EF4-FFF2-40B4-BE49-F238E27FC236}">
              <a16:creationId xmlns:a16="http://schemas.microsoft.com/office/drawing/2014/main" id="{D5684717-AE06-4A96-8015-07DB22840227}"/>
            </a:ext>
          </a:extLst>
        </xdr:cNvPr>
        <xdr:cNvSpPr txBox="1"/>
      </xdr:nvSpPr>
      <xdr:spPr>
        <a:xfrm>
          <a:off x="9391727" y="1440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xdr:rowOff>
    </xdr:from>
    <xdr:ext cx="469744" cy="259045"/>
    <xdr:sp macro="" textlink="">
      <xdr:nvSpPr>
        <xdr:cNvPr id="371" name="n_2mainValue【福祉施設】&#10;一人当たり面積">
          <a:extLst>
            <a:ext uri="{FF2B5EF4-FFF2-40B4-BE49-F238E27FC236}">
              <a16:creationId xmlns:a16="http://schemas.microsoft.com/office/drawing/2014/main" id="{F81820EB-FEAD-42D9-A562-FDD7D466E856}"/>
            </a:ext>
          </a:extLst>
        </xdr:cNvPr>
        <xdr:cNvSpPr txBox="1"/>
      </xdr:nvSpPr>
      <xdr:spPr>
        <a:xfrm>
          <a:off x="8515427" y="1440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5732</xdr:rowOff>
    </xdr:from>
    <xdr:ext cx="469744" cy="259045"/>
    <xdr:sp macro="" textlink="">
      <xdr:nvSpPr>
        <xdr:cNvPr id="372" name="n_3mainValue【福祉施設】&#10;一人当たり面積">
          <a:extLst>
            <a:ext uri="{FF2B5EF4-FFF2-40B4-BE49-F238E27FC236}">
              <a16:creationId xmlns:a16="http://schemas.microsoft.com/office/drawing/2014/main" id="{D917F1EF-DA75-463B-8D56-762E3A4C4F15}"/>
            </a:ext>
          </a:extLst>
        </xdr:cNvPr>
        <xdr:cNvSpPr txBox="1"/>
      </xdr:nvSpPr>
      <xdr:spPr>
        <a:xfrm>
          <a:off x="7626427" y="1440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71138</xdr:rowOff>
    </xdr:from>
    <xdr:ext cx="469744" cy="259045"/>
    <xdr:sp macro="" textlink="">
      <xdr:nvSpPr>
        <xdr:cNvPr id="373" name="n_4mainValue【福祉施設】&#10;一人当たり面積">
          <a:extLst>
            <a:ext uri="{FF2B5EF4-FFF2-40B4-BE49-F238E27FC236}">
              <a16:creationId xmlns:a16="http://schemas.microsoft.com/office/drawing/2014/main" id="{39B8EF55-A63D-4B13-A9DA-E15AB42E453D}"/>
            </a:ext>
          </a:extLst>
        </xdr:cNvPr>
        <xdr:cNvSpPr txBox="1"/>
      </xdr:nvSpPr>
      <xdr:spPr>
        <a:xfrm>
          <a:off x="6737427" y="1378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D641CDC4-8AF2-40BF-9C90-E9926202F08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C2AA2CE3-37A3-4A84-8B01-09022871B53D}"/>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71A6E7E8-756B-482D-AE1F-0FAC91353C5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81924431-3B70-4CA1-B1C4-974F97D25C5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DAE82BC3-B5A4-4642-AA45-16922E016B02}"/>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6DACE91C-E081-4667-AA29-AE754F7AED2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D3D9A392-9B40-43B0-9D52-5973E07B3B0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BF11A4FE-7A5B-44D7-85B7-AED569865BF4}"/>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87532359-2014-4584-BCB3-B4C6F751688A}"/>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61389007-CE87-418D-800A-1DBAD70B217D}"/>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DD4E3D27-4111-4BCD-A513-71023430FB9A}"/>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31E9FCAF-5577-47ED-95A9-3F01CC529C7D}"/>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701C9A7D-D0C9-4F0E-A854-CEA9D1A6FDCB}"/>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7A8DD66D-7DD6-4FF9-A4C1-3C48982FA1B7}"/>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5C952543-7B2C-4923-8968-DC26F7BB61E9}"/>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E2889A5A-37E7-4C37-A2FF-8BCC5D21600B}"/>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2FB00298-9854-46B9-AD73-0489B78C15AB}"/>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C3800AC1-89F5-4926-ACD5-56ECBE3A5BA0}"/>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30D3C8FF-19A4-4581-A792-731E18F7AF00}"/>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B7B7D74D-5B39-4E7C-83DF-0689F493A3DF}"/>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4" name="テキスト ボックス 393">
          <a:extLst>
            <a:ext uri="{FF2B5EF4-FFF2-40B4-BE49-F238E27FC236}">
              <a16:creationId xmlns:a16="http://schemas.microsoft.com/office/drawing/2014/main" id="{06FFE786-291D-4DFE-9D5D-214E45F22425}"/>
            </a:ext>
          </a:extLst>
        </xdr:cNvPr>
        <xdr:cNvSpPr txBox="1"/>
      </xdr:nvSpPr>
      <xdr:spPr>
        <a:xfrm>
          <a:off x="423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C0C3C79C-4BF9-42F6-AB07-3B678B199053}"/>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a:extLst>
            <a:ext uri="{FF2B5EF4-FFF2-40B4-BE49-F238E27FC236}">
              <a16:creationId xmlns:a16="http://schemas.microsoft.com/office/drawing/2014/main" id="{FAD2847D-6A34-40CB-B6C6-892A0AC01D5C}"/>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7" name="直線コネクタ 396">
          <a:extLst>
            <a:ext uri="{FF2B5EF4-FFF2-40B4-BE49-F238E27FC236}">
              <a16:creationId xmlns:a16="http://schemas.microsoft.com/office/drawing/2014/main" id="{E494532A-8146-4231-B66C-FA688673A46A}"/>
            </a:ext>
          </a:extLst>
        </xdr:cNvPr>
        <xdr:cNvCxnSpPr/>
      </xdr:nvCxnSpPr>
      <xdr:spPr>
        <a:xfrm flipV="1">
          <a:off x="4634865"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8" name="【市民会館】&#10;有形固定資産減価償却率最小値テキスト">
          <a:extLst>
            <a:ext uri="{FF2B5EF4-FFF2-40B4-BE49-F238E27FC236}">
              <a16:creationId xmlns:a16="http://schemas.microsoft.com/office/drawing/2014/main" id="{72F87793-1A20-4177-809A-4ABFD71BCC58}"/>
            </a:ext>
          </a:extLst>
        </xdr:cNvPr>
        <xdr:cNvSpPr txBox="1"/>
      </xdr:nvSpPr>
      <xdr:spPr>
        <a:xfrm>
          <a:off x="4673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99" name="直線コネクタ 398">
          <a:extLst>
            <a:ext uri="{FF2B5EF4-FFF2-40B4-BE49-F238E27FC236}">
              <a16:creationId xmlns:a16="http://schemas.microsoft.com/office/drawing/2014/main" id="{82597F30-8B0B-4D20-B273-53577B6D1CBD}"/>
            </a:ext>
          </a:extLst>
        </xdr:cNvPr>
        <xdr:cNvCxnSpPr/>
      </xdr:nvCxnSpPr>
      <xdr:spPr>
        <a:xfrm>
          <a:off x="4546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0" name="【市民会館】&#10;有形固定資産減価償却率最大値テキスト">
          <a:extLst>
            <a:ext uri="{FF2B5EF4-FFF2-40B4-BE49-F238E27FC236}">
              <a16:creationId xmlns:a16="http://schemas.microsoft.com/office/drawing/2014/main" id="{86A33AC1-8922-4EF7-B4CC-FAFE028669FD}"/>
            </a:ext>
          </a:extLst>
        </xdr:cNvPr>
        <xdr:cNvSpPr txBox="1"/>
      </xdr:nvSpPr>
      <xdr:spPr>
        <a:xfrm>
          <a:off x="4673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1" name="直線コネクタ 400">
          <a:extLst>
            <a:ext uri="{FF2B5EF4-FFF2-40B4-BE49-F238E27FC236}">
              <a16:creationId xmlns:a16="http://schemas.microsoft.com/office/drawing/2014/main" id="{053D1A28-77D6-4CC0-8E99-1B73B7BE2E29}"/>
            </a:ext>
          </a:extLst>
        </xdr:cNvPr>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49547</xdr:rowOff>
    </xdr:from>
    <xdr:ext cx="405111" cy="259045"/>
    <xdr:sp macro="" textlink="">
      <xdr:nvSpPr>
        <xdr:cNvPr id="402" name="【市民会館】&#10;有形固定資産減価償却率平均値テキスト">
          <a:extLst>
            <a:ext uri="{FF2B5EF4-FFF2-40B4-BE49-F238E27FC236}">
              <a16:creationId xmlns:a16="http://schemas.microsoft.com/office/drawing/2014/main" id="{CD6B2527-2FD5-48F8-8CFB-5C8BAF98C8C9}"/>
            </a:ext>
          </a:extLst>
        </xdr:cNvPr>
        <xdr:cNvSpPr txBox="1"/>
      </xdr:nvSpPr>
      <xdr:spPr>
        <a:xfrm>
          <a:off x="4673600" y="17708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26670</xdr:rowOff>
    </xdr:from>
    <xdr:to>
      <xdr:col>24</xdr:col>
      <xdr:colOff>114300</xdr:colOff>
      <xdr:row>104</xdr:row>
      <xdr:rowOff>128270</xdr:rowOff>
    </xdr:to>
    <xdr:sp macro="" textlink="">
      <xdr:nvSpPr>
        <xdr:cNvPr id="403" name="フローチャート: 判断 402">
          <a:extLst>
            <a:ext uri="{FF2B5EF4-FFF2-40B4-BE49-F238E27FC236}">
              <a16:creationId xmlns:a16="http://schemas.microsoft.com/office/drawing/2014/main" id="{59A3E9BE-3E59-4B54-B6A5-14BC5538E163}"/>
            </a:ext>
          </a:extLst>
        </xdr:cNvPr>
        <xdr:cNvSpPr/>
      </xdr:nvSpPr>
      <xdr:spPr>
        <a:xfrm>
          <a:off x="4584700" y="1785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404" name="フローチャート: 判断 403">
          <a:extLst>
            <a:ext uri="{FF2B5EF4-FFF2-40B4-BE49-F238E27FC236}">
              <a16:creationId xmlns:a16="http://schemas.microsoft.com/office/drawing/2014/main" id="{AA233319-ADD9-4622-B954-965F2412F3FC}"/>
            </a:ext>
          </a:extLst>
        </xdr:cNvPr>
        <xdr:cNvSpPr/>
      </xdr:nvSpPr>
      <xdr:spPr>
        <a:xfrm>
          <a:off x="3746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166370</xdr:rowOff>
    </xdr:from>
    <xdr:to>
      <xdr:col>15</xdr:col>
      <xdr:colOff>101600</xdr:colOff>
      <xdr:row>104</xdr:row>
      <xdr:rowOff>96520</xdr:rowOff>
    </xdr:to>
    <xdr:sp macro="" textlink="">
      <xdr:nvSpPr>
        <xdr:cNvPr id="405" name="フローチャート: 判断 404">
          <a:extLst>
            <a:ext uri="{FF2B5EF4-FFF2-40B4-BE49-F238E27FC236}">
              <a16:creationId xmlns:a16="http://schemas.microsoft.com/office/drawing/2014/main" id="{B465CB89-90B8-4C24-90B6-D874DA6A90B0}"/>
            </a:ext>
          </a:extLst>
        </xdr:cNvPr>
        <xdr:cNvSpPr/>
      </xdr:nvSpPr>
      <xdr:spPr>
        <a:xfrm>
          <a:off x="28575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3811</xdr:rowOff>
    </xdr:from>
    <xdr:to>
      <xdr:col>10</xdr:col>
      <xdr:colOff>165100</xdr:colOff>
      <xdr:row>104</xdr:row>
      <xdr:rowOff>105411</xdr:rowOff>
    </xdr:to>
    <xdr:sp macro="" textlink="">
      <xdr:nvSpPr>
        <xdr:cNvPr id="406" name="フローチャート: 判断 405">
          <a:extLst>
            <a:ext uri="{FF2B5EF4-FFF2-40B4-BE49-F238E27FC236}">
              <a16:creationId xmlns:a16="http://schemas.microsoft.com/office/drawing/2014/main" id="{4EFB5208-D32D-4A45-A324-E5CC07200044}"/>
            </a:ext>
          </a:extLst>
        </xdr:cNvPr>
        <xdr:cNvSpPr/>
      </xdr:nvSpPr>
      <xdr:spPr>
        <a:xfrm>
          <a:off x="1968500" y="178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157480</xdr:rowOff>
    </xdr:from>
    <xdr:to>
      <xdr:col>6</xdr:col>
      <xdr:colOff>38100</xdr:colOff>
      <xdr:row>104</xdr:row>
      <xdr:rowOff>87630</xdr:rowOff>
    </xdr:to>
    <xdr:sp macro="" textlink="">
      <xdr:nvSpPr>
        <xdr:cNvPr id="407" name="フローチャート: 判断 406">
          <a:extLst>
            <a:ext uri="{FF2B5EF4-FFF2-40B4-BE49-F238E27FC236}">
              <a16:creationId xmlns:a16="http://schemas.microsoft.com/office/drawing/2014/main" id="{7246E827-0159-4D7B-B4B5-DA2EB42A9671}"/>
            </a:ext>
          </a:extLst>
        </xdr:cNvPr>
        <xdr:cNvSpPr/>
      </xdr:nvSpPr>
      <xdr:spPr>
        <a:xfrm>
          <a:off x="1079500" y="1781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5593DE71-CBA6-421D-84C7-FEFAA4A9DB68}"/>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932EE6D7-0A58-40F3-A7F0-C1752C3D5C7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C66B7B66-907F-491D-B218-0835304A2F9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490827C4-AC4C-4CF2-9F7B-3B81AC29732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BD69F77B-AB59-4CBB-B9B4-72B39CBAE1FE}"/>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74930</xdr:rowOff>
    </xdr:from>
    <xdr:to>
      <xdr:col>24</xdr:col>
      <xdr:colOff>114300</xdr:colOff>
      <xdr:row>107</xdr:row>
      <xdr:rowOff>5080</xdr:rowOff>
    </xdr:to>
    <xdr:sp macro="" textlink="">
      <xdr:nvSpPr>
        <xdr:cNvPr id="413" name="楕円 412">
          <a:extLst>
            <a:ext uri="{FF2B5EF4-FFF2-40B4-BE49-F238E27FC236}">
              <a16:creationId xmlns:a16="http://schemas.microsoft.com/office/drawing/2014/main" id="{436FFC7B-3575-4EAE-BC8C-B2B05640A4CB}"/>
            </a:ext>
          </a:extLst>
        </xdr:cNvPr>
        <xdr:cNvSpPr/>
      </xdr:nvSpPr>
      <xdr:spPr>
        <a:xfrm>
          <a:off x="4584700" y="1824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161307</xdr:rowOff>
    </xdr:from>
    <xdr:ext cx="405111" cy="259045"/>
    <xdr:sp macro="" textlink="">
      <xdr:nvSpPr>
        <xdr:cNvPr id="414" name="【市民会館】&#10;有形固定資産減価償却率該当値テキスト">
          <a:extLst>
            <a:ext uri="{FF2B5EF4-FFF2-40B4-BE49-F238E27FC236}">
              <a16:creationId xmlns:a16="http://schemas.microsoft.com/office/drawing/2014/main" id="{AF77D2BB-2CD3-45E0-AF7E-34ED36B6397A}"/>
            </a:ext>
          </a:extLst>
        </xdr:cNvPr>
        <xdr:cNvSpPr txBox="1"/>
      </xdr:nvSpPr>
      <xdr:spPr>
        <a:xfrm>
          <a:off x="4673600" y="181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48261</xdr:rowOff>
    </xdr:from>
    <xdr:to>
      <xdr:col>20</xdr:col>
      <xdr:colOff>38100</xdr:colOff>
      <xdr:row>106</xdr:row>
      <xdr:rowOff>149861</xdr:rowOff>
    </xdr:to>
    <xdr:sp macro="" textlink="">
      <xdr:nvSpPr>
        <xdr:cNvPr id="415" name="楕円 414">
          <a:extLst>
            <a:ext uri="{FF2B5EF4-FFF2-40B4-BE49-F238E27FC236}">
              <a16:creationId xmlns:a16="http://schemas.microsoft.com/office/drawing/2014/main" id="{F2FF2411-FE3A-4A09-AB46-253DFDECEF89}"/>
            </a:ext>
          </a:extLst>
        </xdr:cNvPr>
        <xdr:cNvSpPr/>
      </xdr:nvSpPr>
      <xdr:spPr>
        <a:xfrm>
          <a:off x="3746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99061</xdr:rowOff>
    </xdr:from>
    <xdr:to>
      <xdr:col>24</xdr:col>
      <xdr:colOff>63500</xdr:colOff>
      <xdr:row>106</xdr:row>
      <xdr:rowOff>125730</xdr:rowOff>
    </xdr:to>
    <xdr:cxnSp macro="">
      <xdr:nvCxnSpPr>
        <xdr:cNvPr id="416" name="直線コネクタ 415">
          <a:extLst>
            <a:ext uri="{FF2B5EF4-FFF2-40B4-BE49-F238E27FC236}">
              <a16:creationId xmlns:a16="http://schemas.microsoft.com/office/drawing/2014/main" id="{4757B07E-9C7B-4A49-A8D5-CFB75B821A4F}"/>
            </a:ext>
          </a:extLst>
        </xdr:cNvPr>
        <xdr:cNvCxnSpPr/>
      </xdr:nvCxnSpPr>
      <xdr:spPr>
        <a:xfrm>
          <a:off x="3797300" y="18272761"/>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97789</xdr:rowOff>
    </xdr:from>
    <xdr:to>
      <xdr:col>15</xdr:col>
      <xdr:colOff>101600</xdr:colOff>
      <xdr:row>107</xdr:row>
      <xdr:rowOff>27939</xdr:rowOff>
    </xdr:to>
    <xdr:sp macro="" textlink="">
      <xdr:nvSpPr>
        <xdr:cNvPr id="417" name="楕円 416">
          <a:extLst>
            <a:ext uri="{FF2B5EF4-FFF2-40B4-BE49-F238E27FC236}">
              <a16:creationId xmlns:a16="http://schemas.microsoft.com/office/drawing/2014/main" id="{33D42C90-ACDD-424B-B4FC-E90210DA5FDA}"/>
            </a:ext>
          </a:extLst>
        </xdr:cNvPr>
        <xdr:cNvSpPr/>
      </xdr:nvSpPr>
      <xdr:spPr>
        <a:xfrm>
          <a:off x="2857500" y="1827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99061</xdr:rowOff>
    </xdr:from>
    <xdr:to>
      <xdr:col>19</xdr:col>
      <xdr:colOff>177800</xdr:colOff>
      <xdr:row>106</xdr:row>
      <xdr:rowOff>148589</xdr:rowOff>
    </xdr:to>
    <xdr:cxnSp macro="">
      <xdr:nvCxnSpPr>
        <xdr:cNvPr id="418" name="直線コネクタ 417">
          <a:extLst>
            <a:ext uri="{FF2B5EF4-FFF2-40B4-BE49-F238E27FC236}">
              <a16:creationId xmlns:a16="http://schemas.microsoft.com/office/drawing/2014/main" id="{DB911B08-FACE-41CB-AE14-54052C61B554}"/>
            </a:ext>
          </a:extLst>
        </xdr:cNvPr>
        <xdr:cNvCxnSpPr/>
      </xdr:nvCxnSpPr>
      <xdr:spPr>
        <a:xfrm flipV="1">
          <a:off x="2908300" y="1827276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72389</xdr:rowOff>
    </xdr:from>
    <xdr:to>
      <xdr:col>10</xdr:col>
      <xdr:colOff>165100</xdr:colOff>
      <xdr:row>107</xdr:row>
      <xdr:rowOff>2539</xdr:rowOff>
    </xdr:to>
    <xdr:sp macro="" textlink="">
      <xdr:nvSpPr>
        <xdr:cNvPr id="419" name="楕円 418">
          <a:extLst>
            <a:ext uri="{FF2B5EF4-FFF2-40B4-BE49-F238E27FC236}">
              <a16:creationId xmlns:a16="http://schemas.microsoft.com/office/drawing/2014/main" id="{89B9D0C0-ACA2-416F-8AB0-ADC54F1E48B8}"/>
            </a:ext>
          </a:extLst>
        </xdr:cNvPr>
        <xdr:cNvSpPr/>
      </xdr:nvSpPr>
      <xdr:spPr>
        <a:xfrm>
          <a:off x="1968500" y="1824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123189</xdr:rowOff>
    </xdr:from>
    <xdr:to>
      <xdr:col>15</xdr:col>
      <xdr:colOff>50800</xdr:colOff>
      <xdr:row>106</xdr:row>
      <xdr:rowOff>148589</xdr:rowOff>
    </xdr:to>
    <xdr:cxnSp macro="">
      <xdr:nvCxnSpPr>
        <xdr:cNvPr id="420" name="直線コネクタ 419">
          <a:extLst>
            <a:ext uri="{FF2B5EF4-FFF2-40B4-BE49-F238E27FC236}">
              <a16:creationId xmlns:a16="http://schemas.microsoft.com/office/drawing/2014/main" id="{E2D99650-645E-447B-8D6A-61FE689CB2C2}"/>
            </a:ext>
          </a:extLst>
        </xdr:cNvPr>
        <xdr:cNvCxnSpPr/>
      </xdr:nvCxnSpPr>
      <xdr:spPr>
        <a:xfrm>
          <a:off x="2019300" y="18296889"/>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45720</xdr:rowOff>
    </xdr:from>
    <xdr:to>
      <xdr:col>6</xdr:col>
      <xdr:colOff>38100</xdr:colOff>
      <xdr:row>106</xdr:row>
      <xdr:rowOff>147320</xdr:rowOff>
    </xdr:to>
    <xdr:sp macro="" textlink="">
      <xdr:nvSpPr>
        <xdr:cNvPr id="421" name="楕円 420">
          <a:extLst>
            <a:ext uri="{FF2B5EF4-FFF2-40B4-BE49-F238E27FC236}">
              <a16:creationId xmlns:a16="http://schemas.microsoft.com/office/drawing/2014/main" id="{03F4735C-1B03-47ED-9710-7D1838F4A668}"/>
            </a:ext>
          </a:extLst>
        </xdr:cNvPr>
        <xdr:cNvSpPr/>
      </xdr:nvSpPr>
      <xdr:spPr>
        <a:xfrm>
          <a:off x="1079500" y="1821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96520</xdr:rowOff>
    </xdr:from>
    <xdr:to>
      <xdr:col>10</xdr:col>
      <xdr:colOff>114300</xdr:colOff>
      <xdr:row>106</xdr:row>
      <xdr:rowOff>123189</xdr:rowOff>
    </xdr:to>
    <xdr:cxnSp macro="">
      <xdr:nvCxnSpPr>
        <xdr:cNvPr id="422" name="直線コネクタ 421">
          <a:extLst>
            <a:ext uri="{FF2B5EF4-FFF2-40B4-BE49-F238E27FC236}">
              <a16:creationId xmlns:a16="http://schemas.microsoft.com/office/drawing/2014/main" id="{D2B41E80-ECFD-4FAA-9D4C-D09BBCB72FEF}"/>
            </a:ext>
          </a:extLst>
        </xdr:cNvPr>
        <xdr:cNvCxnSpPr/>
      </xdr:nvCxnSpPr>
      <xdr:spPr>
        <a:xfrm>
          <a:off x="1130300" y="182702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128288</xdr:rowOff>
    </xdr:from>
    <xdr:ext cx="405111" cy="259045"/>
    <xdr:sp macro="" textlink="">
      <xdr:nvSpPr>
        <xdr:cNvPr id="423" name="n_1aveValue【市民会館】&#10;有形固定資産減価償却率">
          <a:extLst>
            <a:ext uri="{FF2B5EF4-FFF2-40B4-BE49-F238E27FC236}">
              <a16:creationId xmlns:a16="http://schemas.microsoft.com/office/drawing/2014/main" id="{EF11F04E-1756-4684-8FA3-DDC43B964134}"/>
            </a:ext>
          </a:extLst>
        </xdr:cNvPr>
        <xdr:cNvSpPr txBox="1"/>
      </xdr:nvSpPr>
      <xdr:spPr>
        <a:xfrm>
          <a:off x="3582044" y="1761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113047</xdr:rowOff>
    </xdr:from>
    <xdr:ext cx="405111" cy="259045"/>
    <xdr:sp macro="" textlink="">
      <xdr:nvSpPr>
        <xdr:cNvPr id="424" name="n_2aveValue【市民会館】&#10;有形固定資産減価償却率">
          <a:extLst>
            <a:ext uri="{FF2B5EF4-FFF2-40B4-BE49-F238E27FC236}">
              <a16:creationId xmlns:a16="http://schemas.microsoft.com/office/drawing/2014/main" id="{9703D0C8-8F2E-4FC8-AE52-8ACB8DC9ACFC}"/>
            </a:ext>
          </a:extLst>
        </xdr:cNvPr>
        <xdr:cNvSpPr txBox="1"/>
      </xdr:nvSpPr>
      <xdr:spPr>
        <a:xfrm>
          <a:off x="2705744" y="1760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121938</xdr:rowOff>
    </xdr:from>
    <xdr:ext cx="405111" cy="259045"/>
    <xdr:sp macro="" textlink="">
      <xdr:nvSpPr>
        <xdr:cNvPr id="425" name="n_3aveValue【市民会館】&#10;有形固定資産減価償却率">
          <a:extLst>
            <a:ext uri="{FF2B5EF4-FFF2-40B4-BE49-F238E27FC236}">
              <a16:creationId xmlns:a16="http://schemas.microsoft.com/office/drawing/2014/main" id="{3D4A5F4A-0A86-42B3-BC19-F0FFE43B5A4B}"/>
            </a:ext>
          </a:extLst>
        </xdr:cNvPr>
        <xdr:cNvSpPr txBox="1"/>
      </xdr:nvSpPr>
      <xdr:spPr>
        <a:xfrm>
          <a:off x="1816744" y="1760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104157</xdr:rowOff>
    </xdr:from>
    <xdr:ext cx="405111" cy="259045"/>
    <xdr:sp macro="" textlink="">
      <xdr:nvSpPr>
        <xdr:cNvPr id="426" name="n_4aveValue【市民会館】&#10;有形固定資産減価償却率">
          <a:extLst>
            <a:ext uri="{FF2B5EF4-FFF2-40B4-BE49-F238E27FC236}">
              <a16:creationId xmlns:a16="http://schemas.microsoft.com/office/drawing/2014/main" id="{43E3869F-91DC-4D1A-BDBD-66E2FEBF5ACE}"/>
            </a:ext>
          </a:extLst>
        </xdr:cNvPr>
        <xdr:cNvSpPr txBox="1"/>
      </xdr:nvSpPr>
      <xdr:spPr>
        <a:xfrm>
          <a:off x="927744" y="17592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140988</xdr:rowOff>
    </xdr:from>
    <xdr:ext cx="405111" cy="259045"/>
    <xdr:sp macro="" textlink="">
      <xdr:nvSpPr>
        <xdr:cNvPr id="427" name="n_1mainValue【市民会館】&#10;有形固定資産減価償却率">
          <a:extLst>
            <a:ext uri="{FF2B5EF4-FFF2-40B4-BE49-F238E27FC236}">
              <a16:creationId xmlns:a16="http://schemas.microsoft.com/office/drawing/2014/main" id="{B38EEA40-2EF2-462E-A69D-6F1917B2B554}"/>
            </a:ext>
          </a:extLst>
        </xdr:cNvPr>
        <xdr:cNvSpPr txBox="1"/>
      </xdr:nvSpPr>
      <xdr:spPr>
        <a:xfrm>
          <a:off x="3582044" y="1831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19066</xdr:rowOff>
    </xdr:from>
    <xdr:ext cx="405111" cy="259045"/>
    <xdr:sp macro="" textlink="">
      <xdr:nvSpPr>
        <xdr:cNvPr id="428" name="n_2mainValue【市民会館】&#10;有形固定資産減価償却率">
          <a:extLst>
            <a:ext uri="{FF2B5EF4-FFF2-40B4-BE49-F238E27FC236}">
              <a16:creationId xmlns:a16="http://schemas.microsoft.com/office/drawing/2014/main" id="{80CE6397-3024-48DA-BC6D-29FA63A30CAD}"/>
            </a:ext>
          </a:extLst>
        </xdr:cNvPr>
        <xdr:cNvSpPr txBox="1"/>
      </xdr:nvSpPr>
      <xdr:spPr>
        <a:xfrm>
          <a:off x="2705744" y="18364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165116</xdr:rowOff>
    </xdr:from>
    <xdr:ext cx="405111" cy="259045"/>
    <xdr:sp macro="" textlink="">
      <xdr:nvSpPr>
        <xdr:cNvPr id="429" name="n_3mainValue【市民会館】&#10;有形固定資産減価償却率">
          <a:extLst>
            <a:ext uri="{FF2B5EF4-FFF2-40B4-BE49-F238E27FC236}">
              <a16:creationId xmlns:a16="http://schemas.microsoft.com/office/drawing/2014/main" id="{298568C3-408E-4B10-ACBD-ABF692939C33}"/>
            </a:ext>
          </a:extLst>
        </xdr:cNvPr>
        <xdr:cNvSpPr txBox="1"/>
      </xdr:nvSpPr>
      <xdr:spPr>
        <a:xfrm>
          <a:off x="1816744" y="18338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138447</xdr:rowOff>
    </xdr:from>
    <xdr:ext cx="405111" cy="259045"/>
    <xdr:sp macro="" textlink="">
      <xdr:nvSpPr>
        <xdr:cNvPr id="430" name="n_4mainValue【市民会館】&#10;有形固定資産減価償却率">
          <a:extLst>
            <a:ext uri="{FF2B5EF4-FFF2-40B4-BE49-F238E27FC236}">
              <a16:creationId xmlns:a16="http://schemas.microsoft.com/office/drawing/2014/main" id="{6CB03184-8903-4A41-BB6D-92304A9BE1F7}"/>
            </a:ext>
          </a:extLst>
        </xdr:cNvPr>
        <xdr:cNvSpPr txBox="1"/>
      </xdr:nvSpPr>
      <xdr:spPr>
        <a:xfrm>
          <a:off x="927744" y="183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16FC5DB3-DFC1-4EC7-A1BF-F4BA1FF50E2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512BB7E1-9573-482D-BDE8-A6FA338BB34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C9CCA1F9-B05F-4DA9-8D12-B18D6C9371F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4C94E074-79E1-45AD-B57F-FF039412D2F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F9C51F2B-B7A2-4724-9F54-88D15C8B672F}"/>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B128D0CD-7044-48E7-8EE2-AC168EEE6D6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E4C6E1D7-F023-4B01-9446-27FF01698FD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E8E43DAC-C3DF-47E1-9E6A-942EF07DD1E9}"/>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39A2406E-6E66-4EEA-AE89-449063D1096C}"/>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0E752696-1A15-4A4E-962C-E2DC32E1E98B}"/>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a:extLst>
            <a:ext uri="{FF2B5EF4-FFF2-40B4-BE49-F238E27FC236}">
              <a16:creationId xmlns:a16="http://schemas.microsoft.com/office/drawing/2014/main" id="{42F74DB1-5AB0-4EF6-A25C-ED4C7EDAD683}"/>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2" name="テキスト ボックス 441">
          <a:extLst>
            <a:ext uri="{FF2B5EF4-FFF2-40B4-BE49-F238E27FC236}">
              <a16:creationId xmlns:a16="http://schemas.microsoft.com/office/drawing/2014/main" id="{A397DE18-718C-4983-9AE3-E24FF7679D7E}"/>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a:extLst>
            <a:ext uri="{FF2B5EF4-FFF2-40B4-BE49-F238E27FC236}">
              <a16:creationId xmlns:a16="http://schemas.microsoft.com/office/drawing/2014/main" id="{68B69DD3-5D0D-4A6A-8BF6-E09E8EA14503}"/>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4" name="テキスト ボックス 443">
          <a:extLst>
            <a:ext uri="{FF2B5EF4-FFF2-40B4-BE49-F238E27FC236}">
              <a16:creationId xmlns:a16="http://schemas.microsoft.com/office/drawing/2014/main" id="{82E3477F-44A2-45D1-A92F-4415659F10FB}"/>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a:extLst>
            <a:ext uri="{FF2B5EF4-FFF2-40B4-BE49-F238E27FC236}">
              <a16:creationId xmlns:a16="http://schemas.microsoft.com/office/drawing/2014/main" id="{8F4D82B8-A188-48D8-AFF2-CBC7AD845738}"/>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6" name="テキスト ボックス 445">
          <a:extLst>
            <a:ext uri="{FF2B5EF4-FFF2-40B4-BE49-F238E27FC236}">
              <a16:creationId xmlns:a16="http://schemas.microsoft.com/office/drawing/2014/main" id="{6BADADCC-E8A5-42C0-936C-2D37BFFEFF53}"/>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a:extLst>
            <a:ext uri="{FF2B5EF4-FFF2-40B4-BE49-F238E27FC236}">
              <a16:creationId xmlns:a16="http://schemas.microsoft.com/office/drawing/2014/main" id="{51BA49FD-2E91-4B2E-A778-2D4709AC556B}"/>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8" name="テキスト ボックス 447">
          <a:extLst>
            <a:ext uri="{FF2B5EF4-FFF2-40B4-BE49-F238E27FC236}">
              <a16:creationId xmlns:a16="http://schemas.microsoft.com/office/drawing/2014/main" id="{C20432A8-AF1D-4612-8224-AF7DE9B338EA}"/>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8F0D3546-BB6D-46EE-984E-3BCFB3E72EC8}"/>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a:extLst>
            <a:ext uri="{FF2B5EF4-FFF2-40B4-BE49-F238E27FC236}">
              <a16:creationId xmlns:a16="http://schemas.microsoft.com/office/drawing/2014/main" id="{CBF5A49C-0765-4FE9-B40E-9D3AA8D011A4}"/>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a:extLst>
            <a:ext uri="{FF2B5EF4-FFF2-40B4-BE49-F238E27FC236}">
              <a16:creationId xmlns:a16="http://schemas.microsoft.com/office/drawing/2014/main" id="{F95C07F7-CA38-4DDB-B274-6A0481C8DA1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80772</xdr:rowOff>
    </xdr:from>
    <xdr:to>
      <xdr:col>54</xdr:col>
      <xdr:colOff>189865</xdr:colOff>
      <xdr:row>108</xdr:row>
      <xdr:rowOff>53339</xdr:rowOff>
    </xdr:to>
    <xdr:cxnSp macro="">
      <xdr:nvCxnSpPr>
        <xdr:cNvPr id="452" name="直線コネクタ 451">
          <a:extLst>
            <a:ext uri="{FF2B5EF4-FFF2-40B4-BE49-F238E27FC236}">
              <a16:creationId xmlns:a16="http://schemas.microsoft.com/office/drawing/2014/main" id="{F0C9B1E8-9143-45F8-9316-33BC0B2582A5}"/>
            </a:ext>
          </a:extLst>
        </xdr:cNvPr>
        <xdr:cNvCxnSpPr/>
      </xdr:nvCxnSpPr>
      <xdr:spPr>
        <a:xfrm flipV="1">
          <a:off x="10476865" y="17397222"/>
          <a:ext cx="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3" name="【市民会館】&#10;一人当たり面積最小値テキスト">
          <a:extLst>
            <a:ext uri="{FF2B5EF4-FFF2-40B4-BE49-F238E27FC236}">
              <a16:creationId xmlns:a16="http://schemas.microsoft.com/office/drawing/2014/main" id="{7799BB75-7559-4D69-A1E9-5B7B93C3F3DB}"/>
            </a:ext>
          </a:extLst>
        </xdr:cNvPr>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4" name="直線コネクタ 453">
          <a:extLst>
            <a:ext uri="{FF2B5EF4-FFF2-40B4-BE49-F238E27FC236}">
              <a16:creationId xmlns:a16="http://schemas.microsoft.com/office/drawing/2014/main" id="{675D46C5-BB2B-42A4-8EBC-2E5FF46F05E1}"/>
            </a:ext>
          </a:extLst>
        </xdr:cNvPr>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27449</xdr:rowOff>
    </xdr:from>
    <xdr:ext cx="469744" cy="259045"/>
    <xdr:sp macro="" textlink="">
      <xdr:nvSpPr>
        <xdr:cNvPr id="455" name="【市民会館】&#10;一人当たり面積最大値テキスト">
          <a:extLst>
            <a:ext uri="{FF2B5EF4-FFF2-40B4-BE49-F238E27FC236}">
              <a16:creationId xmlns:a16="http://schemas.microsoft.com/office/drawing/2014/main" id="{1647B0C3-E20C-49CE-B3D7-2B02C62E625F}"/>
            </a:ext>
          </a:extLst>
        </xdr:cNvPr>
        <xdr:cNvSpPr txBox="1"/>
      </xdr:nvSpPr>
      <xdr:spPr>
        <a:xfrm>
          <a:off x="10515600" y="1717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80772</xdr:rowOff>
    </xdr:from>
    <xdr:to>
      <xdr:col>55</xdr:col>
      <xdr:colOff>88900</xdr:colOff>
      <xdr:row>101</xdr:row>
      <xdr:rowOff>80772</xdr:rowOff>
    </xdr:to>
    <xdr:cxnSp macro="">
      <xdr:nvCxnSpPr>
        <xdr:cNvPr id="456" name="直線コネクタ 455">
          <a:extLst>
            <a:ext uri="{FF2B5EF4-FFF2-40B4-BE49-F238E27FC236}">
              <a16:creationId xmlns:a16="http://schemas.microsoft.com/office/drawing/2014/main" id="{5ADF109A-CD37-4193-B621-59927C535356}"/>
            </a:ext>
          </a:extLst>
        </xdr:cNvPr>
        <xdr:cNvCxnSpPr/>
      </xdr:nvCxnSpPr>
      <xdr:spPr>
        <a:xfrm>
          <a:off x="10388600" y="1739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114571</xdr:rowOff>
    </xdr:from>
    <xdr:ext cx="469744" cy="259045"/>
    <xdr:sp macro="" textlink="">
      <xdr:nvSpPr>
        <xdr:cNvPr id="457" name="【市民会館】&#10;一人当たり面積平均値テキスト">
          <a:extLst>
            <a:ext uri="{FF2B5EF4-FFF2-40B4-BE49-F238E27FC236}">
              <a16:creationId xmlns:a16="http://schemas.microsoft.com/office/drawing/2014/main" id="{C66AFE86-06F2-4911-9EE1-594272BBD2A9}"/>
            </a:ext>
          </a:extLst>
        </xdr:cNvPr>
        <xdr:cNvSpPr txBox="1"/>
      </xdr:nvSpPr>
      <xdr:spPr>
        <a:xfrm>
          <a:off x="10515600" y="181168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91694</xdr:rowOff>
    </xdr:from>
    <xdr:to>
      <xdr:col>55</xdr:col>
      <xdr:colOff>50800</xdr:colOff>
      <xdr:row>107</xdr:row>
      <xdr:rowOff>21844</xdr:rowOff>
    </xdr:to>
    <xdr:sp macro="" textlink="">
      <xdr:nvSpPr>
        <xdr:cNvPr id="458" name="フローチャート: 判断 457">
          <a:extLst>
            <a:ext uri="{FF2B5EF4-FFF2-40B4-BE49-F238E27FC236}">
              <a16:creationId xmlns:a16="http://schemas.microsoft.com/office/drawing/2014/main" id="{94F2B407-9C1A-4CCD-AA43-87BCF9358CC2}"/>
            </a:ext>
          </a:extLst>
        </xdr:cNvPr>
        <xdr:cNvSpPr/>
      </xdr:nvSpPr>
      <xdr:spPr>
        <a:xfrm>
          <a:off x="104267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91694</xdr:rowOff>
    </xdr:from>
    <xdr:to>
      <xdr:col>50</xdr:col>
      <xdr:colOff>165100</xdr:colOff>
      <xdr:row>107</xdr:row>
      <xdr:rowOff>21844</xdr:rowOff>
    </xdr:to>
    <xdr:sp macro="" textlink="">
      <xdr:nvSpPr>
        <xdr:cNvPr id="459" name="フローチャート: 判断 458">
          <a:extLst>
            <a:ext uri="{FF2B5EF4-FFF2-40B4-BE49-F238E27FC236}">
              <a16:creationId xmlns:a16="http://schemas.microsoft.com/office/drawing/2014/main" id="{45AB2499-F5AC-463A-923C-F1AED32B703D}"/>
            </a:ext>
          </a:extLst>
        </xdr:cNvPr>
        <xdr:cNvSpPr/>
      </xdr:nvSpPr>
      <xdr:spPr>
        <a:xfrm>
          <a:off x="9588500" y="1826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82550</xdr:rowOff>
    </xdr:from>
    <xdr:to>
      <xdr:col>46</xdr:col>
      <xdr:colOff>38100</xdr:colOff>
      <xdr:row>107</xdr:row>
      <xdr:rowOff>12700</xdr:rowOff>
    </xdr:to>
    <xdr:sp macro="" textlink="">
      <xdr:nvSpPr>
        <xdr:cNvPr id="460" name="フローチャート: 判断 459">
          <a:extLst>
            <a:ext uri="{FF2B5EF4-FFF2-40B4-BE49-F238E27FC236}">
              <a16:creationId xmlns:a16="http://schemas.microsoft.com/office/drawing/2014/main" id="{CCF64886-F493-48B9-91FF-A56D29A87F17}"/>
            </a:ext>
          </a:extLst>
        </xdr:cNvPr>
        <xdr:cNvSpPr/>
      </xdr:nvSpPr>
      <xdr:spPr>
        <a:xfrm>
          <a:off x="8699500" y="1825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1" name="フローチャート: 判断 460">
          <a:extLst>
            <a:ext uri="{FF2B5EF4-FFF2-40B4-BE49-F238E27FC236}">
              <a16:creationId xmlns:a16="http://schemas.microsoft.com/office/drawing/2014/main" id="{C967EC87-F8D0-4513-805C-8A4E2D6D2C03}"/>
            </a:ext>
          </a:extLst>
        </xdr:cNvPr>
        <xdr:cNvSpPr/>
      </xdr:nvSpPr>
      <xdr:spPr>
        <a:xfrm>
          <a:off x="7810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87122</xdr:rowOff>
    </xdr:from>
    <xdr:to>
      <xdr:col>36</xdr:col>
      <xdr:colOff>165100</xdr:colOff>
      <xdr:row>107</xdr:row>
      <xdr:rowOff>17272</xdr:rowOff>
    </xdr:to>
    <xdr:sp macro="" textlink="">
      <xdr:nvSpPr>
        <xdr:cNvPr id="462" name="フローチャート: 判断 461">
          <a:extLst>
            <a:ext uri="{FF2B5EF4-FFF2-40B4-BE49-F238E27FC236}">
              <a16:creationId xmlns:a16="http://schemas.microsoft.com/office/drawing/2014/main" id="{242A9D1A-B051-4E2C-965B-63ECCF224966}"/>
            </a:ext>
          </a:extLst>
        </xdr:cNvPr>
        <xdr:cNvSpPr/>
      </xdr:nvSpPr>
      <xdr:spPr>
        <a:xfrm>
          <a:off x="6921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47F1622D-B4C0-4ABD-A371-6A0CAD52CE2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9EFC0B1D-ABFB-4524-AEA1-C408207F4689}"/>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F65E4A88-A19A-4F5B-B4A5-57BA566BF45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8C894DEE-DAD5-479E-8D66-E68D1DC74998}"/>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1EDBD2C5-4A0E-4759-8372-1EB478F93BB1}"/>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11685</xdr:rowOff>
    </xdr:from>
    <xdr:to>
      <xdr:col>55</xdr:col>
      <xdr:colOff>50800</xdr:colOff>
      <xdr:row>107</xdr:row>
      <xdr:rowOff>113285</xdr:rowOff>
    </xdr:to>
    <xdr:sp macro="" textlink="">
      <xdr:nvSpPr>
        <xdr:cNvPr id="468" name="楕円 467">
          <a:extLst>
            <a:ext uri="{FF2B5EF4-FFF2-40B4-BE49-F238E27FC236}">
              <a16:creationId xmlns:a16="http://schemas.microsoft.com/office/drawing/2014/main" id="{47011FB5-C1E1-4297-A116-BECAC79987CA}"/>
            </a:ext>
          </a:extLst>
        </xdr:cNvPr>
        <xdr:cNvSpPr/>
      </xdr:nvSpPr>
      <xdr:spPr>
        <a:xfrm>
          <a:off x="10426700" y="1835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161562</xdr:rowOff>
    </xdr:from>
    <xdr:ext cx="469744" cy="259045"/>
    <xdr:sp macro="" textlink="">
      <xdr:nvSpPr>
        <xdr:cNvPr id="469" name="【市民会館】&#10;一人当たり面積該当値テキスト">
          <a:extLst>
            <a:ext uri="{FF2B5EF4-FFF2-40B4-BE49-F238E27FC236}">
              <a16:creationId xmlns:a16="http://schemas.microsoft.com/office/drawing/2014/main" id="{749ADC29-DB0B-4C8D-9631-4059EC10D2D8}"/>
            </a:ext>
          </a:extLst>
        </xdr:cNvPr>
        <xdr:cNvSpPr txBox="1"/>
      </xdr:nvSpPr>
      <xdr:spPr>
        <a:xfrm>
          <a:off x="10515600" y="1833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13970</xdr:rowOff>
    </xdr:from>
    <xdr:to>
      <xdr:col>50</xdr:col>
      <xdr:colOff>165100</xdr:colOff>
      <xdr:row>107</xdr:row>
      <xdr:rowOff>115570</xdr:rowOff>
    </xdr:to>
    <xdr:sp macro="" textlink="">
      <xdr:nvSpPr>
        <xdr:cNvPr id="470" name="楕円 469">
          <a:extLst>
            <a:ext uri="{FF2B5EF4-FFF2-40B4-BE49-F238E27FC236}">
              <a16:creationId xmlns:a16="http://schemas.microsoft.com/office/drawing/2014/main" id="{48A197EC-4238-464E-97F4-3AF7CE0C99F8}"/>
            </a:ext>
          </a:extLst>
        </xdr:cNvPr>
        <xdr:cNvSpPr/>
      </xdr:nvSpPr>
      <xdr:spPr>
        <a:xfrm>
          <a:off x="95885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62485</xdr:rowOff>
    </xdr:from>
    <xdr:to>
      <xdr:col>55</xdr:col>
      <xdr:colOff>0</xdr:colOff>
      <xdr:row>107</xdr:row>
      <xdr:rowOff>64770</xdr:rowOff>
    </xdr:to>
    <xdr:cxnSp macro="">
      <xdr:nvCxnSpPr>
        <xdr:cNvPr id="471" name="直線コネクタ 470">
          <a:extLst>
            <a:ext uri="{FF2B5EF4-FFF2-40B4-BE49-F238E27FC236}">
              <a16:creationId xmlns:a16="http://schemas.microsoft.com/office/drawing/2014/main" id="{7EBF0C02-6E22-4D75-B349-0DCB3168CC4A}"/>
            </a:ext>
          </a:extLst>
        </xdr:cNvPr>
        <xdr:cNvCxnSpPr/>
      </xdr:nvCxnSpPr>
      <xdr:spPr>
        <a:xfrm flipV="1">
          <a:off x="9639300" y="18407635"/>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27687</xdr:rowOff>
    </xdr:from>
    <xdr:to>
      <xdr:col>46</xdr:col>
      <xdr:colOff>38100</xdr:colOff>
      <xdr:row>106</xdr:row>
      <xdr:rowOff>129287</xdr:rowOff>
    </xdr:to>
    <xdr:sp macro="" textlink="">
      <xdr:nvSpPr>
        <xdr:cNvPr id="472" name="楕円 471">
          <a:extLst>
            <a:ext uri="{FF2B5EF4-FFF2-40B4-BE49-F238E27FC236}">
              <a16:creationId xmlns:a16="http://schemas.microsoft.com/office/drawing/2014/main" id="{65BE0017-CA23-434F-8A77-7A3F4C652623}"/>
            </a:ext>
          </a:extLst>
        </xdr:cNvPr>
        <xdr:cNvSpPr/>
      </xdr:nvSpPr>
      <xdr:spPr>
        <a:xfrm>
          <a:off x="8699500" y="1820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78487</xdr:rowOff>
    </xdr:from>
    <xdr:to>
      <xdr:col>50</xdr:col>
      <xdr:colOff>114300</xdr:colOff>
      <xdr:row>107</xdr:row>
      <xdr:rowOff>64770</xdr:rowOff>
    </xdr:to>
    <xdr:cxnSp macro="">
      <xdr:nvCxnSpPr>
        <xdr:cNvPr id="473" name="直線コネクタ 472">
          <a:extLst>
            <a:ext uri="{FF2B5EF4-FFF2-40B4-BE49-F238E27FC236}">
              <a16:creationId xmlns:a16="http://schemas.microsoft.com/office/drawing/2014/main" id="{109ADBA5-339C-4A51-9660-BA9B00C33B39}"/>
            </a:ext>
          </a:extLst>
        </xdr:cNvPr>
        <xdr:cNvCxnSpPr/>
      </xdr:nvCxnSpPr>
      <xdr:spPr>
        <a:xfrm>
          <a:off x="8750300" y="18252187"/>
          <a:ext cx="889000" cy="15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32258</xdr:rowOff>
    </xdr:from>
    <xdr:to>
      <xdr:col>41</xdr:col>
      <xdr:colOff>101600</xdr:colOff>
      <xdr:row>106</xdr:row>
      <xdr:rowOff>133858</xdr:rowOff>
    </xdr:to>
    <xdr:sp macro="" textlink="">
      <xdr:nvSpPr>
        <xdr:cNvPr id="474" name="楕円 473">
          <a:extLst>
            <a:ext uri="{FF2B5EF4-FFF2-40B4-BE49-F238E27FC236}">
              <a16:creationId xmlns:a16="http://schemas.microsoft.com/office/drawing/2014/main" id="{3AB3D570-8846-4BCE-9218-32F650815BED}"/>
            </a:ext>
          </a:extLst>
        </xdr:cNvPr>
        <xdr:cNvSpPr/>
      </xdr:nvSpPr>
      <xdr:spPr>
        <a:xfrm>
          <a:off x="7810500" y="1820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78487</xdr:rowOff>
    </xdr:from>
    <xdr:to>
      <xdr:col>45</xdr:col>
      <xdr:colOff>177800</xdr:colOff>
      <xdr:row>106</xdr:row>
      <xdr:rowOff>83058</xdr:rowOff>
    </xdr:to>
    <xdr:cxnSp macro="">
      <xdr:nvCxnSpPr>
        <xdr:cNvPr id="475" name="直線コネクタ 474">
          <a:extLst>
            <a:ext uri="{FF2B5EF4-FFF2-40B4-BE49-F238E27FC236}">
              <a16:creationId xmlns:a16="http://schemas.microsoft.com/office/drawing/2014/main" id="{52830D26-6D20-4890-9976-D17E665A4A8C}"/>
            </a:ext>
          </a:extLst>
        </xdr:cNvPr>
        <xdr:cNvCxnSpPr/>
      </xdr:nvCxnSpPr>
      <xdr:spPr>
        <a:xfrm flipV="1">
          <a:off x="7861300" y="18252187"/>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43687</xdr:rowOff>
    </xdr:from>
    <xdr:to>
      <xdr:col>36</xdr:col>
      <xdr:colOff>165100</xdr:colOff>
      <xdr:row>106</xdr:row>
      <xdr:rowOff>145287</xdr:rowOff>
    </xdr:to>
    <xdr:sp macro="" textlink="">
      <xdr:nvSpPr>
        <xdr:cNvPr id="476" name="楕円 475">
          <a:extLst>
            <a:ext uri="{FF2B5EF4-FFF2-40B4-BE49-F238E27FC236}">
              <a16:creationId xmlns:a16="http://schemas.microsoft.com/office/drawing/2014/main" id="{A2CF0ECE-2525-4202-9E2B-0EAB28CDB17F}"/>
            </a:ext>
          </a:extLst>
        </xdr:cNvPr>
        <xdr:cNvSpPr/>
      </xdr:nvSpPr>
      <xdr:spPr>
        <a:xfrm>
          <a:off x="6921500" y="1821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83058</xdr:rowOff>
    </xdr:from>
    <xdr:to>
      <xdr:col>41</xdr:col>
      <xdr:colOff>50800</xdr:colOff>
      <xdr:row>106</xdr:row>
      <xdr:rowOff>94487</xdr:rowOff>
    </xdr:to>
    <xdr:cxnSp macro="">
      <xdr:nvCxnSpPr>
        <xdr:cNvPr id="477" name="直線コネクタ 476">
          <a:extLst>
            <a:ext uri="{FF2B5EF4-FFF2-40B4-BE49-F238E27FC236}">
              <a16:creationId xmlns:a16="http://schemas.microsoft.com/office/drawing/2014/main" id="{F676A60F-61BF-4549-899A-9C603BE39351}"/>
            </a:ext>
          </a:extLst>
        </xdr:cNvPr>
        <xdr:cNvCxnSpPr/>
      </xdr:nvCxnSpPr>
      <xdr:spPr>
        <a:xfrm flipV="1">
          <a:off x="6972300" y="18256758"/>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38371</xdr:rowOff>
    </xdr:from>
    <xdr:ext cx="469744" cy="259045"/>
    <xdr:sp macro="" textlink="">
      <xdr:nvSpPr>
        <xdr:cNvPr id="478" name="n_1aveValue【市民会館】&#10;一人当たり面積">
          <a:extLst>
            <a:ext uri="{FF2B5EF4-FFF2-40B4-BE49-F238E27FC236}">
              <a16:creationId xmlns:a16="http://schemas.microsoft.com/office/drawing/2014/main" id="{3D2B6DF9-524C-4BFB-94DD-1D6AC984D396}"/>
            </a:ext>
          </a:extLst>
        </xdr:cNvPr>
        <xdr:cNvSpPr txBox="1"/>
      </xdr:nvSpPr>
      <xdr:spPr>
        <a:xfrm>
          <a:off x="9391727" y="18040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3827</xdr:rowOff>
    </xdr:from>
    <xdr:ext cx="469744" cy="259045"/>
    <xdr:sp macro="" textlink="">
      <xdr:nvSpPr>
        <xdr:cNvPr id="479" name="n_2aveValue【市民会館】&#10;一人当たり面積">
          <a:extLst>
            <a:ext uri="{FF2B5EF4-FFF2-40B4-BE49-F238E27FC236}">
              <a16:creationId xmlns:a16="http://schemas.microsoft.com/office/drawing/2014/main" id="{63FC68BF-91CB-4789-9E19-853645A76D85}"/>
            </a:ext>
          </a:extLst>
        </xdr:cNvPr>
        <xdr:cNvSpPr txBox="1"/>
      </xdr:nvSpPr>
      <xdr:spPr>
        <a:xfrm>
          <a:off x="8515427" y="183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8399</xdr:rowOff>
    </xdr:from>
    <xdr:ext cx="469744" cy="259045"/>
    <xdr:sp macro="" textlink="">
      <xdr:nvSpPr>
        <xdr:cNvPr id="480" name="n_3aveValue【市民会館】&#10;一人当たり面積">
          <a:extLst>
            <a:ext uri="{FF2B5EF4-FFF2-40B4-BE49-F238E27FC236}">
              <a16:creationId xmlns:a16="http://schemas.microsoft.com/office/drawing/2014/main" id="{04635366-C923-401A-ACE7-ADC57F2740CD}"/>
            </a:ext>
          </a:extLst>
        </xdr:cNvPr>
        <xdr:cNvSpPr txBox="1"/>
      </xdr:nvSpPr>
      <xdr:spPr>
        <a:xfrm>
          <a:off x="7626427" y="1835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8399</xdr:rowOff>
    </xdr:from>
    <xdr:ext cx="469744" cy="259045"/>
    <xdr:sp macro="" textlink="">
      <xdr:nvSpPr>
        <xdr:cNvPr id="481" name="n_4aveValue【市民会館】&#10;一人当たり面積">
          <a:extLst>
            <a:ext uri="{FF2B5EF4-FFF2-40B4-BE49-F238E27FC236}">
              <a16:creationId xmlns:a16="http://schemas.microsoft.com/office/drawing/2014/main" id="{DB18A5C9-7987-4E9E-93B5-B5243423DC35}"/>
            </a:ext>
          </a:extLst>
        </xdr:cNvPr>
        <xdr:cNvSpPr txBox="1"/>
      </xdr:nvSpPr>
      <xdr:spPr>
        <a:xfrm>
          <a:off x="6737427" y="1835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106697</xdr:rowOff>
    </xdr:from>
    <xdr:ext cx="469744" cy="259045"/>
    <xdr:sp macro="" textlink="">
      <xdr:nvSpPr>
        <xdr:cNvPr id="482" name="n_1mainValue【市民会館】&#10;一人当たり面積">
          <a:extLst>
            <a:ext uri="{FF2B5EF4-FFF2-40B4-BE49-F238E27FC236}">
              <a16:creationId xmlns:a16="http://schemas.microsoft.com/office/drawing/2014/main" id="{5AA436DA-7297-46E4-B36C-76CDF91C7F57}"/>
            </a:ext>
          </a:extLst>
        </xdr:cNvPr>
        <xdr:cNvSpPr txBox="1"/>
      </xdr:nvSpPr>
      <xdr:spPr>
        <a:xfrm>
          <a:off x="9391727" y="1845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145814</xdr:rowOff>
    </xdr:from>
    <xdr:ext cx="469744" cy="259045"/>
    <xdr:sp macro="" textlink="">
      <xdr:nvSpPr>
        <xdr:cNvPr id="483" name="n_2mainValue【市民会館】&#10;一人当たり面積">
          <a:extLst>
            <a:ext uri="{FF2B5EF4-FFF2-40B4-BE49-F238E27FC236}">
              <a16:creationId xmlns:a16="http://schemas.microsoft.com/office/drawing/2014/main" id="{D726321A-742F-4E6B-B09E-7148C078C5DF}"/>
            </a:ext>
          </a:extLst>
        </xdr:cNvPr>
        <xdr:cNvSpPr txBox="1"/>
      </xdr:nvSpPr>
      <xdr:spPr>
        <a:xfrm>
          <a:off x="8515427" y="1797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150385</xdr:rowOff>
    </xdr:from>
    <xdr:ext cx="469744" cy="259045"/>
    <xdr:sp macro="" textlink="">
      <xdr:nvSpPr>
        <xdr:cNvPr id="484" name="n_3mainValue【市民会館】&#10;一人当たり面積">
          <a:extLst>
            <a:ext uri="{FF2B5EF4-FFF2-40B4-BE49-F238E27FC236}">
              <a16:creationId xmlns:a16="http://schemas.microsoft.com/office/drawing/2014/main" id="{B1CA42B8-1C26-4BA5-A4AA-E3BDFD046842}"/>
            </a:ext>
          </a:extLst>
        </xdr:cNvPr>
        <xdr:cNvSpPr txBox="1"/>
      </xdr:nvSpPr>
      <xdr:spPr>
        <a:xfrm>
          <a:off x="7626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161814</xdr:rowOff>
    </xdr:from>
    <xdr:ext cx="469744" cy="259045"/>
    <xdr:sp macro="" textlink="">
      <xdr:nvSpPr>
        <xdr:cNvPr id="485" name="n_4mainValue【市民会館】&#10;一人当たり面積">
          <a:extLst>
            <a:ext uri="{FF2B5EF4-FFF2-40B4-BE49-F238E27FC236}">
              <a16:creationId xmlns:a16="http://schemas.microsoft.com/office/drawing/2014/main" id="{4C7AB43F-62B0-4EB0-8CEE-9D338DB33BD0}"/>
            </a:ext>
          </a:extLst>
        </xdr:cNvPr>
        <xdr:cNvSpPr txBox="1"/>
      </xdr:nvSpPr>
      <xdr:spPr>
        <a:xfrm>
          <a:off x="6737427" y="1799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EBCB7710-912F-4CEF-B949-605E0E9B8EBB}"/>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B6164256-7DBD-4220-8114-592161FCF0C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5EA53B13-4DFB-4106-8A9C-E7AA8F662F4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E305AD89-A61C-4237-8060-A9709D6E99B7}"/>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144E8473-C0DE-482D-9B18-BF8846084E8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661D624F-1A03-40EF-9EFE-FFFA5CB444B9}"/>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F3A9D38F-5BDB-4A13-9402-0DC208022CA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8066BF0E-21ED-43CF-9D5F-5174ECF0972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54B49812-612A-442C-B50E-83CA747F9CB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E08C8264-E1F7-4AD7-91C4-480CF23A7E6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910CDF3D-2879-458F-AA2C-4FC04C2C0ED9}"/>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7" name="直線コネクタ 496">
          <a:extLst>
            <a:ext uri="{FF2B5EF4-FFF2-40B4-BE49-F238E27FC236}">
              <a16:creationId xmlns:a16="http://schemas.microsoft.com/office/drawing/2014/main" id="{77505E76-9FC7-4723-9CF6-C515812B1E3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8" name="テキスト ボックス 497">
          <a:extLst>
            <a:ext uri="{FF2B5EF4-FFF2-40B4-BE49-F238E27FC236}">
              <a16:creationId xmlns:a16="http://schemas.microsoft.com/office/drawing/2014/main" id="{839EF913-41BC-49CC-BBED-1ADC4D30576C}"/>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9" name="直線コネクタ 498">
          <a:extLst>
            <a:ext uri="{FF2B5EF4-FFF2-40B4-BE49-F238E27FC236}">
              <a16:creationId xmlns:a16="http://schemas.microsoft.com/office/drawing/2014/main" id="{69E00F0A-B3F0-4B77-AF08-981CACABA88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0" name="テキスト ボックス 499">
          <a:extLst>
            <a:ext uri="{FF2B5EF4-FFF2-40B4-BE49-F238E27FC236}">
              <a16:creationId xmlns:a16="http://schemas.microsoft.com/office/drawing/2014/main" id="{E148CBE8-DE1E-4BC2-9EA3-58D95D9C5DDC}"/>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1" name="直線コネクタ 500">
          <a:extLst>
            <a:ext uri="{FF2B5EF4-FFF2-40B4-BE49-F238E27FC236}">
              <a16:creationId xmlns:a16="http://schemas.microsoft.com/office/drawing/2014/main" id="{1594D799-52CE-4C55-BACE-819ABD6AB0D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2" name="テキスト ボックス 501">
          <a:extLst>
            <a:ext uri="{FF2B5EF4-FFF2-40B4-BE49-F238E27FC236}">
              <a16:creationId xmlns:a16="http://schemas.microsoft.com/office/drawing/2014/main" id="{9CFD4B95-0ADA-456A-95F0-F937C755069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3" name="直線コネクタ 502">
          <a:extLst>
            <a:ext uri="{FF2B5EF4-FFF2-40B4-BE49-F238E27FC236}">
              <a16:creationId xmlns:a16="http://schemas.microsoft.com/office/drawing/2014/main" id="{A396DE4A-90F7-404D-B51C-44433E66C70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4" name="テキスト ボックス 503">
          <a:extLst>
            <a:ext uri="{FF2B5EF4-FFF2-40B4-BE49-F238E27FC236}">
              <a16:creationId xmlns:a16="http://schemas.microsoft.com/office/drawing/2014/main" id="{1B8FE87B-395D-455B-A870-E46AF3B888C6}"/>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5" name="直線コネクタ 504">
          <a:extLst>
            <a:ext uri="{FF2B5EF4-FFF2-40B4-BE49-F238E27FC236}">
              <a16:creationId xmlns:a16="http://schemas.microsoft.com/office/drawing/2014/main" id="{684364FE-E8EE-4FCE-8A57-03E012FE08E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6" name="テキスト ボックス 505">
          <a:extLst>
            <a:ext uri="{FF2B5EF4-FFF2-40B4-BE49-F238E27FC236}">
              <a16:creationId xmlns:a16="http://schemas.microsoft.com/office/drawing/2014/main" id="{0B72854C-D03C-4DDF-B8A8-C733D78E9B82}"/>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7" name="直線コネクタ 506">
          <a:extLst>
            <a:ext uri="{FF2B5EF4-FFF2-40B4-BE49-F238E27FC236}">
              <a16:creationId xmlns:a16="http://schemas.microsoft.com/office/drawing/2014/main" id="{82AC602E-19AA-46EF-97DA-063B3741F32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8" name="テキスト ボックス 507">
          <a:extLst>
            <a:ext uri="{FF2B5EF4-FFF2-40B4-BE49-F238E27FC236}">
              <a16:creationId xmlns:a16="http://schemas.microsoft.com/office/drawing/2014/main" id="{CA3CF4BD-F37A-4BB6-92A9-B0BF82CA96E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a:extLst>
            <a:ext uri="{FF2B5EF4-FFF2-40B4-BE49-F238E27FC236}">
              <a16:creationId xmlns:a16="http://schemas.microsoft.com/office/drawing/2014/main" id="{8BD4C54F-E715-4FAB-BA17-5E6C5CC1885B}"/>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0" name="【一般廃棄物処理施設】&#10;有形固定資産減価償却率グラフ枠">
          <a:extLst>
            <a:ext uri="{FF2B5EF4-FFF2-40B4-BE49-F238E27FC236}">
              <a16:creationId xmlns:a16="http://schemas.microsoft.com/office/drawing/2014/main" id="{37D174C1-4233-422A-8888-F0B3E56BE14E}"/>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19050</xdr:rowOff>
    </xdr:to>
    <xdr:cxnSp macro="">
      <xdr:nvCxnSpPr>
        <xdr:cNvPr id="511" name="直線コネクタ 510">
          <a:extLst>
            <a:ext uri="{FF2B5EF4-FFF2-40B4-BE49-F238E27FC236}">
              <a16:creationId xmlns:a16="http://schemas.microsoft.com/office/drawing/2014/main" id="{C61E1CC1-5903-41A7-ABFA-95CA63F24895}"/>
            </a:ext>
          </a:extLst>
        </xdr:cNvPr>
        <xdr:cNvCxnSpPr/>
      </xdr:nvCxnSpPr>
      <xdr:spPr>
        <a:xfrm flipV="1">
          <a:off x="16318864" y="5863046"/>
          <a:ext cx="0" cy="13569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512" name="【一般廃棄物処理施設】&#10;有形固定資産減価償却率最小値テキスト">
          <a:extLst>
            <a:ext uri="{FF2B5EF4-FFF2-40B4-BE49-F238E27FC236}">
              <a16:creationId xmlns:a16="http://schemas.microsoft.com/office/drawing/2014/main" id="{48590974-EA31-4961-AB6D-249637C3C827}"/>
            </a:ext>
          </a:extLst>
        </xdr:cNvPr>
        <xdr:cNvSpPr txBox="1"/>
      </xdr:nvSpPr>
      <xdr:spPr>
        <a:xfrm>
          <a:off x="16357600" y="722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13" name="直線コネクタ 512">
          <a:extLst>
            <a:ext uri="{FF2B5EF4-FFF2-40B4-BE49-F238E27FC236}">
              <a16:creationId xmlns:a16="http://schemas.microsoft.com/office/drawing/2014/main" id="{C005DF87-C0F5-43FD-8C0B-B0EA226C0E90}"/>
            </a:ext>
          </a:extLst>
        </xdr:cNvPr>
        <xdr:cNvCxnSpPr/>
      </xdr:nvCxnSpPr>
      <xdr:spPr>
        <a:xfrm>
          <a:off x="16230600" y="721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514" name="【一般廃棄物処理施設】&#10;有形固定資産減価償却率最大値テキスト">
          <a:extLst>
            <a:ext uri="{FF2B5EF4-FFF2-40B4-BE49-F238E27FC236}">
              <a16:creationId xmlns:a16="http://schemas.microsoft.com/office/drawing/2014/main" id="{61920B88-410F-4C6F-843D-BC260359BA21}"/>
            </a:ext>
          </a:extLst>
        </xdr:cNvPr>
        <xdr:cNvSpPr txBox="1"/>
      </xdr:nvSpPr>
      <xdr:spPr>
        <a:xfrm>
          <a:off x="16357600" y="563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515" name="直線コネクタ 514">
          <a:extLst>
            <a:ext uri="{FF2B5EF4-FFF2-40B4-BE49-F238E27FC236}">
              <a16:creationId xmlns:a16="http://schemas.microsoft.com/office/drawing/2014/main" id="{2383613C-C2E2-4CCC-B8BE-61F214A92DC5}"/>
            </a:ext>
          </a:extLst>
        </xdr:cNvPr>
        <xdr:cNvCxnSpPr/>
      </xdr:nvCxnSpPr>
      <xdr:spPr>
        <a:xfrm>
          <a:off x="16230600" y="586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105064</xdr:rowOff>
    </xdr:from>
    <xdr:ext cx="405111" cy="259045"/>
    <xdr:sp macro="" textlink="">
      <xdr:nvSpPr>
        <xdr:cNvPr id="516" name="【一般廃棄物処理施設】&#10;有形固定資産減価償却率平均値テキスト">
          <a:extLst>
            <a:ext uri="{FF2B5EF4-FFF2-40B4-BE49-F238E27FC236}">
              <a16:creationId xmlns:a16="http://schemas.microsoft.com/office/drawing/2014/main" id="{7280054D-1295-4C0E-AFB2-FD830A97BC7F}"/>
            </a:ext>
          </a:extLst>
        </xdr:cNvPr>
        <xdr:cNvSpPr txBox="1"/>
      </xdr:nvSpPr>
      <xdr:spPr>
        <a:xfrm>
          <a:off x="16357600" y="66201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126637</xdr:rowOff>
    </xdr:from>
    <xdr:to>
      <xdr:col>85</xdr:col>
      <xdr:colOff>177800</xdr:colOff>
      <xdr:row>39</xdr:row>
      <xdr:rowOff>56787</xdr:rowOff>
    </xdr:to>
    <xdr:sp macro="" textlink="">
      <xdr:nvSpPr>
        <xdr:cNvPr id="517" name="フローチャート: 判断 516">
          <a:extLst>
            <a:ext uri="{FF2B5EF4-FFF2-40B4-BE49-F238E27FC236}">
              <a16:creationId xmlns:a16="http://schemas.microsoft.com/office/drawing/2014/main" id="{948083C9-33F3-4A66-85BC-45C98DA13045}"/>
            </a:ext>
          </a:extLst>
        </xdr:cNvPr>
        <xdr:cNvSpPr/>
      </xdr:nvSpPr>
      <xdr:spPr>
        <a:xfrm>
          <a:off x="16268700" y="664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123372</xdr:rowOff>
    </xdr:from>
    <xdr:to>
      <xdr:col>81</xdr:col>
      <xdr:colOff>101600</xdr:colOff>
      <xdr:row>39</xdr:row>
      <xdr:rowOff>53522</xdr:rowOff>
    </xdr:to>
    <xdr:sp macro="" textlink="">
      <xdr:nvSpPr>
        <xdr:cNvPr id="518" name="フローチャート: 判断 517">
          <a:extLst>
            <a:ext uri="{FF2B5EF4-FFF2-40B4-BE49-F238E27FC236}">
              <a16:creationId xmlns:a16="http://schemas.microsoft.com/office/drawing/2014/main" id="{A4BCA73E-F111-4030-9846-12085D2FA5F5}"/>
            </a:ext>
          </a:extLst>
        </xdr:cNvPr>
        <xdr:cNvSpPr/>
      </xdr:nvSpPr>
      <xdr:spPr>
        <a:xfrm>
          <a:off x="15430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97246</xdr:rowOff>
    </xdr:from>
    <xdr:to>
      <xdr:col>76</xdr:col>
      <xdr:colOff>165100</xdr:colOff>
      <xdr:row>39</xdr:row>
      <xdr:rowOff>27396</xdr:rowOff>
    </xdr:to>
    <xdr:sp macro="" textlink="">
      <xdr:nvSpPr>
        <xdr:cNvPr id="519" name="フローチャート: 判断 518">
          <a:extLst>
            <a:ext uri="{FF2B5EF4-FFF2-40B4-BE49-F238E27FC236}">
              <a16:creationId xmlns:a16="http://schemas.microsoft.com/office/drawing/2014/main" id="{2B81868A-A3CC-440C-8385-10D88973A45F}"/>
            </a:ext>
          </a:extLst>
        </xdr:cNvPr>
        <xdr:cNvSpPr/>
      </xdr:nvSpPr>
      <xdr:spPr>
        <a:xfrm>
          <a:off x="14541500" y="661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58057</xdr:rowOff>
    </xdr:from>
    <xdr:to>
      <xdr:col>72</xdr:col>
      <xdr:colOff>38100</xdr:colOff>
      <xdr:row>38</xdr:row>
      <xdr:rowOff>159657</xdr:rowOff>
    </xdr:to>
    <xdr:sp macro="" textlink="">
      <xdr:nvSpPr>
        <xdr:cNvPr id="520" name="フローチャート: 判断 519">
          <a:extLst>
            <a:ext uri="{FF2B5EF4-FFF2-40B4-BE49-F238E27FC236}">
              <a16:creationId xmlns:a16="http://schemas.microsoft.com/office/drawing/2014/main" id="{2B63EBA3-4126-4F51-A17E-67FC7AD435BF}"/>
            </a:ext>
          </a:extLst>
        </xdr:cNvPr>
        <xdr:cNvSpPr/>
      </xdr:nvSpPr>
      <xdr:spPr>
        <a:xfrm>
          <a:off x="13652500" y="657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38463</xdr:rowOff>
    </xdr:from>
    <xdr:to>
      <xdr:col>67</xdr:col>
      <xdr:colOff>101600</xdr:colOff>
      <xdr:row>38</xdr:row>
      <xdr:rowOff>140063</xdr:rowOff>
    </xdr:to>
    <xdr:sp macro="" textlink="">
      <xdr:nvSpPr>
        <xdr:cNvPr id="521" name="フローチャート: 判断 520">
          <a:extLst>
            <a:ext uri="{FF2B5EF4-FFF2-40B4-BE49-F238E27FC236}">
              <a16:creationId xmlns:a16="http://schemas.microsoft.com/office/drawing/2014/main" id="{2B03FB6A-2C5D-498D-8A58-2B8B378B4824}"/>
            </a:ext>
          </a:extLst>
        </xdr:cNvPr>
        <xdr:cNvSpPr/>
      </xdr:nvSpPr>
      <xdr:spPr>
        <a:xfrm>
          <a:off x="127635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7701B132-3EBB-4F78-8648-C01FB52E183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6DEAD3F3-BB42-4F67-B638-88BC350F0B8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5709F6DA-9674-4333-A0DC-22BDF4C7BFF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69E09B9D-3E7C-4B5C-9698-FD890494FC5C}"/>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E0AAEECF-B910-4632-BECC-FD5D70823D1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134801</xdr:rowOff>
    </xdr:from>
    <xdr:to>
      <xdr:col>85</xdr:col>
      <xdr:colOff>177800</xdr:colOff>
      <xdr:row>36</xdr:row>
      <xdr:rowOff>64951</xdr:rowOff>
    </xdr:to>
    <xdr:sp macro="" textlink="">
      <xdr:nvSpPr>
        <xdr:cNvPr id="527" name="楕円 526">
          <a:extLst>
            <a:ext uri="{FF2B5EF4-FFF2-40B4-BE49-F238E27FC236}">
              <a16:creationId xmlns:a16="http://schemas.microsoft.com/office/drawing/2014/main" id="{CF0783E8-844F-4587-A2DB-1592E8A46F97}"/>
            </a:ext>
          </a:extLst>
        </xdr:cNvPr>
        <xdr:cNvSpPr/>
      </xdr:nvSpPr>
      <xdr:spPr>
        <a:xfrm>
          <a:off x="16268700" y="613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157678</xdr:rowOff>
    </xdr:from>
    <xdr:ext cx="405111" cy="259045"/>
    <xdr:sp macro="" textlink="">
      <xdr:nvSpPr>
        <xdr:cNvPr id="528" name="【一般廃棄物処理施設】&#10;有形固定資産減価償却率該当値テキスト">
          <a:extLst>
            <a:ext uri="{FF2B5EF4-FFF2-40B4-BE49-F238E27FC236}">
              <a16:creationId xmlns:a16="http://schemas.microsoft.com/office/drawing/2014/main" id="{3E5A1B70-BE61-450E-8A62-64FF252946B5}"/>
            </a:ext>
          </a:extLst>
        </xdr:cNvPr>
        <xdr:cNvSpPr txBox="1"/>
      </xdr:nvSpPr>
      <xdr:spPr>
        <a:xfrm>
          <a:off x="16357600" y="5986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59690</xdr:rowOff>
    </xdr:from>
    <xdr:to>
      <xdr:col>81</xdr:col>
      <xdr:colOff>101600</xdr:colOff>
      <xdr:row>36</xdr:row>
      <xdr:rowOff>161290</xdr:rowOff>
    </xdr:to>
    <xdr:sp macro="" textlink="">
      <xdr:nvSpPr>
        <xdr:cNvPr id="529" name="楕円 528">
          <a:extLst>
            <a:ext uri="{FF2B5EF4-FFF2-40B4-BE49-F238E27FC236}">
              <a16:creationId xmlns:a16="http://schemas.microsoft.com/office/drawing/2014/main" id="{78742488-3771-4AE9-8B5A-68920BA46E22}"/>
            </a:ext>
          </a:extLst>
        </xdr:cNvPr>
        <xdr:cNvSpPr/>
      </xdr:nvSpPr>
      <xdr:spPr>
        <a:xfrm>
          <a:off x="15430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14151</xdr:rowOff>
    </xdr:from>
    <xdr:to>
      <xdr:col>85</xdr:col>
      <xdr:colOff>127000</xdr:colOff>
      <xdr:row>36</xdr:row>
      <xdr:rowOff>110490</xdr:rowOff>
    </xdr:to>
    <xdr:cxnSp macro="">
      <xdr:nvCxnSpPr>
        <xdr:cNvPr id="530" name="直線コネクタ 529">
          <a:extLst>
            <a:ext uri="{FF2B5EF4-FFF2-40B4-BE49-F238E27FC236}">
              <a16:creationId xmlns:a16="http://schemas.microsoft.com/office/drawing/2014/main" id="{A0E11EFA-7C24-4780-8C89-0987DBEF7B70}"/>
            </a:ext>
          </a:extLst>
        </xdr:cNvPr>
        <xdr:cNvCxnSpPr/>
      </xdr:nvCxnSpPr>
      <xdr:spPr>
        <a:xfrm flipV="1">
          <a:off x="15481300" y="6186351"/>
          <a:ext cx="8382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17236</xdr:rowOff>
    </xdr:from>
    <xdr:to>
      <xdr:col>76</xdr:col>
      <xdr:colOff>165100</xdr:colOff>
      <xdr:row>36</xdr:row>
      <xdr:rowOff>118836</xdr:rowOff>
    </xdr:to>
    <xdr:sp macro="" textlink="">
      <xdr:nvSpPr>
        <xdr:cNvPr id="531" name="楕円 530">
          <a:extLst>
            <a:ext uri="{FF2B5EF4-FFF2-40B4-BE49-F238E27FC236}">
              <a16:creationId xmlns:a16="http://schemas.microsoft.com/office/drawing/2014/main" id="{23FFB43B-08F7-43CC-B0C0-853F33099FBD}"/>
            </a:ext>
          </a:extLst>
        </xdr:cNvPr>
        <xdr:cNvSpPr/>
      </xdr:nvSpPr>
      <xdr:spPr>
        <a:xfrm>
          <a:off x="14541500" y="618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68036</xdr:rowOff>
    </xdr:from>
    <xdr:to>
      <xdr:col>81</xdr:col>
      <xdr:colOff>50800</xdr:colOff>
      <xdr:row>36</xdr:row>
      <xdr:rowOff>110490</xdr:rowOff>
    </xdr:to>
    <xdr:cxnSp macro="">
      <xdr:nvCxnSpPr>
        <xdr:cNvPr id="532" name="直線コネクタ 531">
          <a:extLst>
            <a:ext uri="{FF2B5EF4-FFF2-40B4-BE49-F238E27FC236}">
              <a16:creationId xmlns:a16="http://schemas.microsoft.com/office/drawing/2014/main" id="{72765F5A-85CB-42E5-BC09-E4BADCC44EC6}"/>
            </a:ext>
          </a:extLst>
        </xdr:cNvPr>
        <xdr:cNvCxnSpPr/>
      </xdr:nvCxnSpPr>
      <xdr:spPr>
        <a:xfrm>
          <a:off x="14592300" y="624023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139700</xdr:rowOff>
    </xdr:from>
    <xdr:to>
      <xdr:col>72</xdr:col>
      <xdr:colOff>38100</xdr:colOff>
      <xdr:row>36</xdr:row>
      <xdr:rowOff>69850</xdr:rowOff>
    </xdr:to>
    <xdr:sp macro="" textlink="">
      <xdr:nvSpPr>
        <xdr:cNvPr id="533" name="楕円 532">
          <a:extLst>
            <a:ext uri="{FF2B5EF4-FFF2-40B4-BE49-F238E27FC236}">
              <a16:creationId xmlns:a16="http://schemas.microsoft.com/office/drawing/2014/main" id="{1DDCF388-8D39-466C-8569-DFA79A690243}"/>
            </a:ext>
          </a:extLst>
        </xdr:cNvPr>
        <xdr:cNvSpPr/>
      </xdr:nvSpPr>
      <xdr:spPr>
        <a:xfrm>
          <a:off x="13652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19050</xdr:rowOff>
    </xdr:from>
    <xdr:to>
      <xdr:col>76</xdr:col>
      <xdr:colOff>114300</xdr:colOff>
      <xdr:row>36</xdr:row>
      <xdr:rowOff>68036</xdr:rowOff>
    </xdr:to>
    <xdr:cxnSp macro="">
      <xdr:nvCxnSpPr>
        <xdr:cNvPr id="534" name="直線コネクタ 533">
          <a:extLst>
            <a:ext uri="{FF2B5EF4-FFF2-40B4-BE49-F238E27FC236}">
              <a16:creationId xmlns:a16="http://schemas.microsoft.com/office/drawing/2014/main" id="{13DAFFF9-2461-4BAC-8C81-9DC907AFDD78}"/>
            </a:ext>
          </a:extLst>
        </xdr:cNvPr>
        <xdr:cNvCxnSpPr/>
      </xdr:nvCxnSpPr>
      <xdr:spPr>
        <a:xfrm>
          <a:off x="13703300" y="619125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53158</xdr:rowOff>
    </xdr:from>
    <xdr:to>
      <xdr:col>67</xdr:col>
      <xdr:colOff>101600</xdr:colOff>
      <xdr:row>36</xdr:row>
      <xdr:rowOff>154758</xdr:rowOff>
    </xdr:to>
    <xdr:sp macro="" textlink="">
      <xdr:nvSpPr>
        <xdr:cNvPr id="535" name="楕円 534">
          <a:extLst>
            <a:ext uri="{FF2B5EF4-FFF2-40B4-BE49-F238E27FC236}">
              <a16:creationId xmlns:a16="http://schemas.microsoft.com/office/drawing/2014/main" id="{9D702A3A-EC71-4231-8B31-62995B26E6BC}"/>
            </a:ext>
          </a:extLst>
        </xdr:cNvPr>
        <xdr:cNvSpPr/>
      </xdr:nvSpPr>
      <xdr:spPr>
        <a:xfrm>
          <a:off x="12763500" y="6225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19050</xdr:rowOff>
    </xdr:from>
    <xdr:to>
      <xdr:col>71</xdr:col>
      <xdr:colOff>177800</xdr:colOff>
      <xdr:row>36</xdr:row>
      <xdr:rowOff>103958</xdr:rowOff>
    </xdr:to>
    <xdr:cxnSp macro="">
      <xdr:nvCxnSpPr>
        <xdr:cNvPr id="536" name="直線コネクタ 535">
          <a:extLst>
            <a:ext uri="{FF2B5EF4-FFF2-40B4-BE49-F238E27FC236}">
              <a16:creationId xmlns:a16="http://schemas.microsoft.com/office/drawing/2014/main" id="{D7DDDCB3-1CF1-4183-B42F-38F68A5CDD5C}"/>
            </a:ext>
          </a:extLst>
        </xdr:cNvPr>
        <xdr:cNvCxnSpPr/>
      </xdr:nvCxnSpPr>
      <xdr:spPr>
        <a:xfrm flipV="1">
          <a:off x="12814300" y="6191250"/>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44649</xdr:rowOff>
    </xdr:from>
    <xdr:ext cx="405111" cy="259045"/>
    <xdr:sp macro="" textlink="">
      <xdr:nvSpPr>
        <xdr:cNvPr id="537" name="n_1aveValue【一般廃棄物処理施設】&#10;有形固定資産減価償却率">
          <a:extLst>
            <a:ext uri="{FF2B5EF4-FFF2-40B4-BE49-F238E27FC236}">
              <a16:creationId xmlns:a16="http://schemas.microsoft.com/office/drawing/2014/main" id="{82743952-C108-45E8-B91D-6249682D84F2}"/>
            </a:ext>
          </a:extLst>
        </xdr:cNvPr>
        <xdr:cNvSpPr txBox="1"/>
      </xdr:nvSpPr>
      <xdr:spPr>
        <a:xfrm>
          <a:off x="15266044" y="673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18523</xdr:rowOff>
    </xdr:from>
    <xdr:ext cx="405111" cy="259045"/>
    <xdr:sp macro="" textlink="">
      <xdr:nvSpPr>
        <xdr:cNvPr id="538" name="n_2aveValue【一般廃棄物処理施設】&#10;有形固定資産減価償却率">
          <a:extLst>
            <a:ext uri="{FF2B5EF4-FFF2-40B4-BE49-F238E27FC236}">
              <a16:creationId xmlns:a16="http://schemas.microsoft.com/office/drawing/2014/main" id="{7470AFAE-765C-4C6C-BC61-52BE8CF0F8AA}"/>
            </a:ext>
          </a:extLst>
        </xdr:cNvPr>
        <xdr:cNvSpPr txBox="1"/>
      </xdr:nvSpPr>
      <xdr:spPr>
        <a:xfrm>
          <a:off x="14389744"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150784</xdr:rowOff>
    </xdr:from>
    <xdr:ext cx="405111" cy="259045"/>
    <xdr:sp macro="" textlink="">
      <xdr:nvSpPr>
        <xdr:cNvPr id="539" name="n_3aveValue【一般廃棄物処理施設】&#10;有形固定資産減価償却率">
          <a:extLst>
            <a:ext uri="{FF2B5EF4-FFF2-40B4-BE49-F238E27FC236}">
              <a16:creationId xmlns:a16="http://schemas.microsoft.com/office/drawing/2014/main" id="{7278ECD6-F881-471D-82FB-616C391A26C1}"/>
            </a:ext>
          </a:extLst>
        </xdr:cNvPr>
        <xdr:cNvSpPr txBox="1"/>
      </xdr:nvSpPr>
      <xdr:spPr>
        <a:xfrm>
          <a:off x="13500744"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131190</xdr:rowOff>
    </xdr:from>
    <xdr:ext cx="405111" cy="259045"/>
    <xdr:sp macro="" textlink="">
      <xdr:nvSpPr>
        <xdr:cNvPr id="540" name="n_4aveValue【一般廃棄物処理施設】&#10;有形固定資産減価償却率">
          <a:extLst>
            <a:ext uri="{FF2B5EF4-FFF2-40B4-BE49-F238E27FC236}">
              <a16:creationId xmlns:a16="http://schemas.microsoft.com/office/drawing/2014/main" id="{8A80E24F-BC66-4AFB-8384-103684430938}"/>
            </a:ext>
          </a:extLst>
        </xdr:cNvPr>
        <xdr:cNvSpPr txBox="1"/>
      </xdr:nvSpPr>
      <xdr:spPr>
        <a:xfrm>
          <a:off x="1261174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6367</xdr:rowOff>
    </xdr:from>
    <xdr:ext cx="405111" cy="259045"/>
    <xdr:sp macro="" textlink="">
      <xdr:nvSpPr>
        <xdr:cNvPr id="541" name="n_1mainValue【一般廃棄物処理施設】&#10;有形固定資産減価償却率">
          <a:extLst>
            <a:ext uri="{FF2B5EF4-FFF2-40B4-BE49-F238E27FC236}">
              <a16:creationId xmlns:a16="http://schemas.microsoft.com/office/drawing/2014/main" id="{F21D3258-6229-4660-B880-C94547368E59}"/>
            </a:ext>
          </a:extLst>
        </xdr:cNvPr>
        <xdr:cNvSpPr txBox="1"/>
      </xdr:nvSpPr>
      <xdr:spPr>
        <a:xfrm>
          <a:off x="1526604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135363</xdr:rowOff>
    </xdr:from>
    <xdr:ext cx="405111" cy="259045"/>
    <xdr:sp macro="" textlink="">
      <xdr:nvSpPr>
        <xdr:cNvPr id="542" name="n_2mainValue【一般廃棄物処理施設】&#10;有形固定資産減価償却率">
          <a:extLst>
            <a:ext uri="{FF2B5EF4-FFF2-40B4-BE49-F238E27FC236}">
              <a16:creationId xmlns:a16="http://schemas.microsoft.com/office/drawing/2014/main" id="{D5D1C8D7-5F32-44EC-8C0A-4D0FA221536D}"/>
            </a:ext>
          </a:extLst>
        </xdr:cNvPr>
        <xdr:cNvSpPr txBox="1"/>
      </xdr:nvSpPr>
      <xdr:spPr>
        <a:xfrm>
          <a:off x="14389744" y="5964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86377</xdr:rowOff>
    </xdr:from>
    <xdr:ext cx="405111" cy="259045"/>
    <xdr:sp macro="" textlink="">
      <xdr:nvSpPr>
        <xdr:cNvPr id="543" name="n_3mainValue【一般廃棄物処理施設】&#10;有形固定資産減価償却率">
          <a:extLst>
            <a:ext uri="{FF2B5EF4-FFF2-40B4-BE49-F238E27FC236}">
              <a16:creationId xmlns:a16="http://schemas.microsoft.com/office/drawing/2014/main" id="{4EF3B231-F8DC-4074-894C-CF80DA820820}"/>
            </a:ext>
          </a:extLst>
        </xdr:cNvPr>
        <xdr:cNvSpPr txBox="1"/>
      </xdr:nvSpPr>
      <xdr:spPr>
        <a:xfrm>
          <a:off x="135007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171285</xdr:rowOff>
    </xdr:from>
    <xdr:ext cx="405111" cy="259045"/>
    <xdr:sp macro="" textlink="">
      <xdr:nvSpPr>
        <xdr:cNvPr id="544" name="n_4mainValue【一般廃棄物処理施設】&#10;有形固定資産減価償却率">
          <a:extLst>
            <a:ext uri="{FF2B5EF4-FFF2-40B4-BE49-F238E27FC236}">
              <a16:creationId xmlns:a16="http://schemas.microsoft.com/office/drawing/2014/main" id="{334AC16D-7F32-4771-97F9-C1EA67BF29EC}"/>
            </a:ext>
          </a:extLst>
        </xdr:cNvPr>
        <xdr:cNvSpPr txBox="1"/>
      </xdr:nvSpPr>
      <xdr:spPr>
        <a:xfrm>
          <a:off x="12611744" y="6000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a:extLst>
            <a:ext uri="{FF2B5EF4-FFF2-40B4-BE49-F238E27FC236}">
              <a16:creationId xmlns:a16="http://schemas.microsoft.com/office/drawing/2014/main" id="{26CE323E-7FD9-4C97-9558-67E73CB635A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a:extLst>
            <a:ext uri="{FF2B5EF4-FFF2-40B4-BE49-F238E27FC236}">
              <a16:creationId xmlns:a16="http://schemas.microsoft.com/office/drawing/2014/main" id="{257B54EA-E0E7-4B6F-A337-BB8B38B06FC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a:extLst>
            <a:ext uri="{FF2B5EF4-FFF2-40B4-BE49-F238E27FC236}">
              <a16:creationId xmlns:a16="http://schemas.microsoft.com/office/drawing/2014/main" id="{0484FE52-0EBC-4A7A-90E6-E483CDA821D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a:extLst>
            <a:ext uri="{FF2B5EF4-FFF2-40B4-BE49-F238E27FC236}">
              <a16:creationId xmlns:a16="http://schemas.microsoft.com/office/drawing/2014/main" id="{59AB60D7-B671-4D67-8981-05282BD801C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a:extLst>
            <a:ext uri="{FF2B5EF4-FFF2-40B4-BE49-F238E27FC236}">
              <a16:creationId xmlns:a16="http://schemas.microsoft.com/office/drawing/2014/main" id="{375ABEE3-8108-4AB5-96C3-FA423EEC932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a:extLst>
            <a:ext uri="{FF2B5EF4-FFF2-40B4-BE49-F238E27FC236}">
              <a16:creationId xmlns:a16="http://schemas.microsoft.com/office/drawing/2014/main" id="{20C1BCAF-A355-4DC8-9FB1-8255B719871D}"/>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a:extLst>
            <a:ext uri="{FF2B5EF4-FFF2-40B4-BE49-F238E27FC236}">
              <a16:creationId xmlns:a16="http://schemas.microsoft.com/office/drawing/2014/main" id="{DD29F20A-8CB5-4F43-B710-51DCB460FBD6}"/>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a:extLst>
            <a:ext uri="{FF2B5EF4-FFF2-40B4-BE49-F238E27FC236}">
              <a16:creationId xmlns:a16="http://schemas.microsoft.com/office/drawing/2014/main" id="{05A9DF35-D8C5-473E-86A5-50C7CEA2404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a:extLst>
            <a:ext uri="{FF2B5EF4-FFF2-40B4-BE49-F238E27FC236}">
              <a16:creationId xmlns:a16="http://schemas.microsoft.com/office/drawing/2014/main" id="{7428729E-7FEB-431A-9167-D9AD447A188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a:extLst>
            <a:ext uri="{FF2B5EF4-FFF2-40B4-BE49-F238E27FC236}">
              <a16:creationId xmlns:a16="http://schemas.microsoft.com/office/drawing/2014/main" id="{1B070C0B-4662-4604-963A-92392984343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5" name="直線コネクタ 554">
          <a:extLst>
            <a:ext uri="{FF2B5EF4-FFF2-40B4-BE49-F238E27FC236}">
              <a16:creationId xmlns:a16="http://schemas.microsoft.com/office/drawing/2014/main" id="{C7B6EAB7-9A71-4900-97A7-960EE56BDE0C}"/>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6" name="テキスト ボックス 555">
          <a:extLst>
            <a:ext uri="{FF2B5EF4-FFF2-40B4-BE49-F238E27FC236}">
              <a16:creationId xmlns:a16="http://schemas.microsoft.com/office/drawing/2014/main" id="{8EEED5DC-91BE-4F8C-8900-4E7F56A77D0B}"/>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7" name="直線コネクタ 556">
          <a:extLst>
            <a:ext uri="{FF2B5EF4-FFF2-40B4-BE49-F238E27FC236}">
              <a16:creationId xmlns:a16="http://schemas.microsoft.com/office/drawing/2014/main" id="{A09CB941-4173-464B-99D4-0690150493A7}"/>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8" name="テキスト ボックス 557">
          <a:extLst>
            <a:ext uri="{FF2B5EF4-FFF2-40B4-BE49-F238E27FC236}">
              <a16:creationId xmlns:a16="http://schemas.microsoft.com/office/drawing/2014/main" id="{6304618A-ED5B-4E09-B883-E77FAD8BE58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a:extLst>
            <a:ext uri="{FF2B5EF4-FFF2-40B4-BE49-F238E27FC236}">
              <a16:creationId xmlns:a16="http://schemas.microsoft.com/office/drawing/2014/main" id="{7937D266-EE5C-4397-BB7B-1EA93ED89275}"/>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a:extLst>
            <a:ext uri="{FF2B5EF4-FFF2-40B4-BE49-F238E27FC236}">
              <a16:creationId xmlns:a16="http://schemas.microsoft.com/office/drawing/2014/main" id="{EA32F7D4-767D-4BE3-9879-27DD44B1A6A3}"/>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1" name="直線コネクタ 560">
          <a:extLst>
            <a:ext uri="{FF2B5EF4-FFF2-40B4-BE49-F238E27FC236}">
              <a16:creationId xmlns:a16="http://schemas.microsoft.com/office/drawing/2014/main" id="{F84EA957-51FE-49CF-9633-A00FAAB57333}"/>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2" name="テキスト ボックス 561">
          <a:extLst>
            <a:ext uri="{FF2B5EF4-FFF2-40B4-BE49-F238E27FC236}">
              <a16:creationId xmlns:a16="http://schemas.microsoft.com/office/drawing/2014/main" id="{3ED7A4CA-0B13-4BA7-9FF9-7ABAF46142F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3" name="直線コネクタ 562">
          <a:extLst>
            <a:ext uri="{FF2B5EF4-FFF2-40B4-BE49-F238E27FC236}">
              <a16:creationId xmlns:a16="http://schemas.microsoft.com/office/drawing/2014/main" id="{F0D69111-4AED-463B-B1F6-27E5DD54CAF4}"/>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4" name="テキスト ボックス 563">
          <a:extLst>
            <a:ext uri="{FF2B5EF4-FFF2-40B4-BE49-F238E27FC236}">
              <a16:creationId xmlns:a16="http://schemas.microsoft.com/office/drawing/2014/main" id="{71BBBB97-193D-420C-93D6-4B4C726DA597}"/>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id="{E05A1197-A0F0-453A-BEE4-77ACA0A7E4B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6" name="テキスト ボックス 565">
          <a:extLst>
            <a:ext uri="{FF2B5EF4-FFF2-40B4-BE49-F238E27FC236}">
              <a16:creationId xmlns:a16="http://schemas.microsoft.com/office/drawing/2014/main" id="{D75665B7-32AC-4EB1-B9D4-3421C8460E34}"/>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a:extLst>
            <a:ext uri="{FF2B5EF4-FFF2-40B4-BE49-F238E27FC236}">
              <a16:creationId xmlns:a16="http://schemas.microsoft.com/office/drawing/2014/main" id="{39CE86E8-D68A-415F-B9AA-A7E9D151C28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151867</xdr:rowOff>
    </xdr:from>
    <xdr:to>
      <xdr:col>116</xdr:col>
      <xdr:colOff>62864</xdr:colOff>
      <xdr:row>42</xdr:row>
      <xdr:rowOff>37950</xdr:rowOff>
    </xdr:to>
    <xdr:cxnSp macro="">
      <xdr:nvCxnSpPr>
        <xdr:cNvPr id="568" name="直線コネクタ 567">
          <a:extLst>
            <a:ext uri="{FF2B5EF4-FFF2-40B4-BE49-F238E27FC236}">
              <a16:creationId xmlns:a16="http://schemas.microsoft.com/office/drawing/2014/main" id="{099B9286-4A25-430C-9C29-F6CF1D8712E8}"/>
            </a:ext>
          </a:extLst>
        </xdr:cNvPr>
        <xdr:cNvCxnSpPr/>
      </xdr:nvCxnSpPr>
      <xdr:spPr>
        <a:xfrm flipV="1">
          <a:off x="22160864" y="5981167"/>
          <a:ext cx="0" cy="1257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41777</xdr:rowOff>
    </xdr:from>
    <xdr:ext cx="313932" cy="259045"/>
    <xdr:sp macro="" textlink="">
      <xdr:nvSpPr>
        <xdr:cNvPr id="569" name="【一般廃棄物処理施設】&#10;一人当たり有形固定資産（償却資産）額最小値テキスト">
          <a:extLst>
            <a:ext uri="{FF2B5EF4-FFF2-40B4-BE49-F238E27FC236}">
              <a16:creationId xmlns:a16="http://schemas.microsoft.com/office/drawing/2014/main" id="{F86D663C-B7E8-4B39-A430-867C5A6139C6}"/>
            </a:ext>
          </a:extLst>
        </xdr:cNvPr>
        <xdr:cNvSpPr txBox="1"/>
      </xdr:nvSpPr>
      <xdr:spPr>
        <a:xfrm>
          <a:off x="22199600" y="72426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37950</xdr:rowOff>
    </xdr:from>
    <xdr:to>
      <xdr:col>116</xdr:col>
      <xdr:colOff>152400</xdr:colOff>
      <xdr:row>42</xdr:row>
      <xdr:rowOff>37950</xdr:rowOff>
    </xdr:to>
    <xdr:cxnSp macro="">
      <xdr:nvCxnSpPr>
        <xdr:cNvPr id="570" name="直線コネクタ 569">
          <a:extLst>
            <a:ext uri="{FF2B5EF4-FFF2-40B4-BE49-F238E27FC236}">
              <a16:creationId xmlns:a16="http://schemas.microsoft.com/office/drawing/2014/main" id="{D23AE4F9-6CBD-4DAF-BD11-2203EE2BD3DA}"/>
            </a:ext>
          </a:extLst>
        </xdr:cNvPr>
        <xdr:cNvCxnSpPr/>
      </xdr:nvCxnSpPr>
      <xdr:spPr>
        <a:xfrm>
          <a:off x="22072600" y="723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98544</xdr:rowOff>
    </xdr:from>
    <xdr:ext cx="599010" cy="259045"/>
    <xdr:sp macro="" textlink="">
      <xdr:nvSpPr>
        <xdr:cNvPr id="571" name="【一般廃棄物処理施設】&#10;一人当たり有形固定資産（償却資産）額最大値テキスト">
          <a:extLst>
            <a:ext uri="{FF2B5EF4-FFF2-40B4-BE49-F238E27FC236}">
              <a16:creationId xmlns:a16="http://schemas.microsoft.com/office/drawing/2014/main" id="{37668385-26B6-44E0-8793-CED74D64273F}"/>
            </a:ext>
          </a:extLst>
        </xdr:cNvPr>
        <xdr:cNvSpPr txBox="1"/>
      </xdr:nvSpPr>
      <xdr:spPr>
        <a:xfrm>
          <a:off x="22199600" y="5756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151867</xdr:rowOff>
    </xdr:from>
    <xdr:to>
      <xdr:col>116</xdr:col>
      <xdr:colOff>152400</xdr:colOff>
      <xdr:row>34</xdr:row>
      <xdr:rowOff>151867</xdr:rowOff>
    </xdr:to>
    <xdr:cxnSp macro="">
      <xdr:nvCxnSpPr>
        <xdr:cNvPr id="572" name="直線コネクタ 571">
          <a:extLst>
            <a:ext uri="{FF2B5EF4-FFF2-40B4-BE49-F238E27FC236}">
              <a16:creationId xmlns:a16="http://schemas.microsoft.com/office/drawing/2014/main" id="{5CD9084F-6586-43BA-9385-13B2B4ECBD63}"/>
            </a:ext>
          </a:extLst>
        </xdr:cNvPr>
        <xdr:cNvCxnSpPr/>
      </xdr:nvCxnSpPr>
      <xdr:spPr>
        <a:xfrm>
          <a:off x="22072600" y="598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146801</xdr:rowOff>
    </xdr:from>
    <xdr:ext cx="534377" cy="259045"/>
    <xdr:sp macro="" textlink="">
      <xdr:nvSpPr>
        <xdr:cNvPr id="573" name="【一般廃棄物処理施設】&#10;一人当たり有形固定資産（償却資産）額平均値テキスト">
          <a:extLst>
            <a:ext uri="{FF2B5EF4-FFF2-40B4-BE49-F238E27FC236}">
              <a16:creationId xmlns:a16="http://schemas.microsoft.com/office/drawing/2014/main" id="{040029B5-C0DA-4FF9-AF9E-8C105A515227}"/>
            </a:ext>
          </a:extLst>
        </xdr:cNvPr>
        <xdr:cNvSpPr txBox="1"/>
      </xdr:nvSpPr>
      <xdr:spPr>
        <a:xfrm>
          <a:off x="22199600" y="7004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168374</xdr:rowOff>
    </xdr:from>
    <xdr:to>
      <xdr:col>116</xdr:col>
      <xdr:colOff>114300</xdr:colOff>
      <xdr:row>41</xdr:row>
      <xdr:rowOff>98524</xdr:rowOff>
    </xdr:to>
    <xdr:sp macro="" textlink="">
      <xdr:nvSpPr>
        <xdr:cNvPr id="574" name="フローチャート: 判断 573">
          <a:extLst>
            <a:ext uri="{FF2B5EF4-FFF2-40B4-BE49-F238E27FC236}">
              <a16:creationId xmlns:a16="http://schemas.microsoft.com/office/drawing/2014/main" id="{44C57B7A-A7AC-4C97-A816-3A1347914878}"/>
            </a:ext>
          </a:extLst>
        </xdr:cNvPr>
        <xdr:cNvSpPr/>
      </xdr:nvSpPr>
      <xdr:spPr>
        <a:xfrm>
          <a:off x="22110700" y="702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5066</xdr:rowOff>
    </xdr:from>
    <xdr:to>
      <xdr:col>112</xdr:col>
      <xdr:colOff>38100</xdr:colOff>
      <xdr:row>41</xdr:row>
      <xdr:rowOff>106666</xdr:rowOff>
    </xdr:to>
    <xdr:sp macro="" textlink="">
      <xdr:nvSpPr>
        <xdr:cNvPr id="575" name="フローチャート: 判断 574">
          <a:extLst>
            <a:ext uri="{FF2B5EF4-FFF2-40B4-BE49-F238E27FC236}">
              <a16:creationId xmlns:a16="http://schemas.microsoft.com/office/drawing/2014/main" id="{C40FDEF2-E39B-401E-838F-25972E01D02A}"/>
            </a:ext>
          </a:extLst>
        </xdr:cNvPr>
        <xdr:cNvSpPr/>
      </xdr:nvSpPr>
      <xdr:spPr>
        <a:xfrm>
          <a:off x="21272500" y="703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19858</xdr:rowOff>
    </xdr:from>
    <xdr:to>
      <xdr:col>107</xdr:col>
      <xdr:colOff>101600</xdr:colOff>
      <xdr:row>41</xdr:row>
      <xdr:rowOff>121458</xdr:rowOff>
    </xdr:to>
    <xdr:sp macro="" textlink="">
      <xdr:nvSpPr>
        <xdr:cNvPr id="576" name="フローチャート: 判断 575">
          <a:extLst>
            <a:ext uri="{FF2B5EF4-FFF2-40B4-BE49-F238E27FC236}">
              <a16:creationId xmlns:a16="http://schemas.microsoft.com/office/drawing/2014/main" id="{A3FB81BB-9DFA-489D-9E09-0D6FB852A9F5}"/>
            </a:ext>
          </a:extLst>
        </xdr:cNvPr>
        <xdr:cNvSpPr/>
      </xdr:nvSpPr>
      <xdr:spPr>
        <a:xfrm>
          <a:off x="20383500" y="704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19984</xdr:rowOff>
    </xdr:from>
    <xdr:to>
      <xdr:col>102</xdr:col>
      <xdr:colOff>165100</xdr:colOff>
      <xdr:row>41</xdr:row>
      <xdr:rowOff>121584</xdr:rowOff>
    </xdr:to>
    <xdr:sp macro="" textlink="">
      <xdr:nvSpPr>
        <xdr:cNvPr id="577" name="フローチャート: 判断 576">
          <a:extLst>
            <a:ext uri="{FF2B5EF4-FFF2-40B4-BE49-F238E27FC236}">
              <a16:creationId xmlns:a16="http://schemas.microsoft.com/office/drawing/2014/main" id="{D2CB17F4-E956-485F-BF7D-47758604B112}"/>
            </a:ext>
          </a:extLst>
        </xdr:cNvPr>
        <xdr:cNvSpPr/>
      </xdr:nvSpPr>
      <xdr:spPr>
        <a:xfrm>
          <a:off x="19494500" y="704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25891</xdr:rowOff>
    </xdr:from>
    <xdr:to>
      <xdr:col>98</xdr:col>
      <xdr:colOff>38100</xdr:colOff>
      <xdr:row>41</xdr:row>
      <xdr:rowOff>127491</xdr:rowOff>
    </xdr:to>
    <xdr:sp macro="" textlink="">
      <xdr:nvSpPr>
        <xdr:cNvPr id="578" name="フローチャート: 判断 577">
          <a:extLst>
            <a:ext uri="{FF2B5EF4-FFF2-40B4-BE49-F238E27FC236}">
              <a16:creationId xmlns:a16="http://schemas.microsoft.com/office/drawing/2014/main" id="{883DDA28-3E95-44D5-B049-32C87DD64206}"/>
            </a:ext>
          </a:extLst>
        </xdr:cNvPr>
        <xdr:cNvSpPr/>
      </xdr:nvSpPr>
      <xdr:spPr>
        <a:xfrm>
          <a:off x="18605500" y="705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F3468C66-BA9C-4427-8CE9-863568F3DA7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BE82DBF5-4BD8-47B7-8CB2-57250576D0F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914B1A6B-4A2E-4F3A-A801-29A74761974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8788298A-9C11-4328-89B7-E23B138B7E7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C31AAAC8-9C49-42D8-91C1-0E7F0096564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135522</xdr:rowOff>
    </xdr:from>
    <xdr:to>
      <xdr:col>116</xdr:col>
      <xdr:colOff>114300</xdr:colOff>
      <xdr:row>41</xdr:row>
      <xdr:rowOff>65672</xdr:rowOff>
    </xdr:to>
    <xdr:sp macro="" textlink="">
      <xdr:nvSpPr>
        <xdr:cNvPr id="584" name="楕円 583">
          <a:extLst>
            <a:ext uri="{FF2B5EF4-FFF2-40B4-BE49-F238E27FC236}">
              <a16:creationId xmlns:a16="http://schemas.microsoft.com/office/drawing/2014/main" id="{4B46D85B-E71C-40A2-800A-1CCAC324098B}"/>
            </a:ext>
          </a:extLst>
        </xdr:cNvPr>
        <xdr:cNvSpPr/>
      </xdr:nvSpPr>
      <xdr:spPr>
        <a:xfrm>
          <a:off x="22110700" y="699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158399</xdr:rowOff>
    </xdr:from>
    <xdr:ext cx="599010" cy="259045"/>
    <xdr:sp macro="" textlink="">
      <xdr:nvSpPr>
        <xdr:cNvPr id="585" name="【一般廃棄物処理施設】&#10;一人当たり有形固定資産（償却資産）額該当値テキスト">
          <a:extLst>
            <a:ext uri="{FF2B5EF4-FFF2-40B4-BE49-F238E27FC236}">
              <a16:creationId xmlns:a16="http://schemas.microsoft.com/office/drawing/2014/main" id="{401882E7-C4B2-4DE8-B7E3-A1F5348B36DC}"/>
            </a:ext>
          </a:extLst>
        </xdr:cNvPr>
        <xdr:cNvSpPr txBox="1"/>
      </xdr:nvSpPr>
      <xdr:spPr>
        <a:xfrm>
          <a:off x="22199600" y="684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7346</xdr:rowOff>
    </xdr:from>
    <xdr:to>
      <xdr:col>112</xdr:col>
      <xdr:colOff>38100</xdr:colOff>
      <xdr:row>41</xdr:row>
      <xdr:rowOff>108946</xdr:rowOff>
    </xdr:to>
    <xdr:sp macro="" textlink="">
      <xdr:nvSpPr>
        <xdr:cNvPr id="586" name="楕円 585">
          <a:extLst>
            <a:ext uri="{FF2B5EF4-FFF2-40B4-BE49-F238E27FC236}">
              <a16:creationId xmlns:a16="http://schemas.microsoft.com/office/drawing/2014/main" id="{9C41E5C6-3551-47A0-8440-620FF4187A53}"/>
            </a:ext>
          </a:extLst>
        </xdr:cNvPr>
        <xdr:cNvSpPr/>
      </xdr:nvSpPr>
      <xdr:spPr>
        <a:xfrm>
          <a:off x="21272500" y="703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14872</xdr:rowOff>
    </xdr:from>
    <xdr:to>
      <xdr:col>116</xdr:col>
      <xdr:colOff>63500</xdr:colOff>
      <xdr:row>41</xdr:row>
      <xdr:rowOff>58146</xdr:rowOff>
    </xdr:to>
    <xdr:cxnSp macro="">
      <xdr:nvCxnSpPr>
        <xdr:cNvPr id="587" name="直線コネクタ 586">
          <a:extLst>
            <a:ext uri="{FF2B5EF4-FFF2-40B4-BE49-F238E27FC236}">
              <a16:creationId xmlns:a16="http://schemas.microsoft.com/office/drawing/2014/main" id="{DCAF3116-5ACB-41E8-A519-E7E1FC52673D}"/>
            </a:ext>
          </a:extLst>
        </xdr:cNvPr>
        <xdr:cNvCxnSpPr/>
      </xdr:nvCxnSpPr>
      <xdr:spPr>
        <a:xfrm flipV="1">
          <a:off x="21323300" y="7044322"/>
          <a:ext cx="838200" cy="4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9960</xdr:rowOff>
    </xdr:from>
    <xdr:to>
      <xdr:col>107</xdr:col>
      <xdr:colOff>101600</xdr:colOff>
      <xdr:row>41</xdr:row>
      <xdr:rowOff>111560</xdr:rowOff>
    </xdr:to>
    <xdr:sp macro="" textlink="">
      <xdr:nvSpPr>
        <xdr:cNvPr id="588" name="楕円 587">
          <a:extLst>
            <a:ext uri="{FF2B5EF4-FFF2-40B4-BE49-F238E27FC236}">
              <a16:creationId xmlns:a16="http://schemas.microsoft.com/office/drawing/2014/main" id="{014EB377-D0BF-43DB-9297-EFDF8FE31DBB}"/>
            </a:ext>
          </a:extLst>
        </xdr:cNvPr>
        <xdr:cNvSpPr/>
      </xdr:nvSpPr>
      <xdr:spPr>
        <a:xfrm>
          <a:off x="20383500" y="703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58146</xdr:rowOff>
    </xdr:from>
    <xdr:to>
      <xdr:col>111</xdr:col>
      <xdr:colOff>177800</xdr:colOff>
      <xdr:row>41</xdr:row>
      <xdr:rowOff>60760</xdr:rowOff>
    </xdr:to>
    <xdr:cxnSp macro="">
      <xdr:nvCxnSpPr>
        <xdr:cNvPr id="589" name="直線コネクタ 588">
          <a:extLst>
            <a:ext uri="{FF2B5EF4-FFF2-40B4-BE49-F238E27FC236}">
              <a16:creationId xmlns:a16="http://schemas.microsoft.com/office/drawing/2014/main" id="{E1664EB7-F156-4437-8548-E45E4CCEBCC1}"/>
            </a:ext>
          </a:extLst>
        </xdr:cNvPr>
        <xdr:cNvCxnSpPr/>
      </xdr:nvCxnSpPr>
      <xdr:spPr>
        <a:xfrm flipV="1">
          <a:off x="20434300" y="7087596"/>
          <a:ext cx="889000" cy="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12236</xdr:rowOff>
    </xdr:from>
    <xdr:to>
      <xdr:col>102</xdr:col>
      <xdr:colOff>165100</xdr:colOff>
      <xdr:row>41</xdr:row>
      <xdr:rowOff>113836</xdr:rowOff>
    </xdr:to>
    <xdr:sp macro="" textlink="">
      <xdr:nvSpPr>
        <xdr:cNvPr id="590" name="楕円 589">
          <a:extLst>
            <a:ext uri="{FF2B5EF4-FFF2-40B4-BE49-F238E27FC236}">
              <a16:creationId xmlns:a16="http://schemas.microsoft.com/office/drawing/2014/main" id="{AC9EC270-3E33-4848-BBCD-2CB768F8FC21}"/>
            </a:ext>
          </a:extLst>
        </xdr:cNvPr>
        <xdr:cNvSpPr/>
      </xdr:nvSpPr>
      <xdr:spPr>
        <a:xfrm>
          <a:off x="19494500" y="704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60760</xdr:rowOff>
    </xdr:from>
    <xdr:to>
      <xdr:col>107</xdr:col>
      <xdr:colOff>50800</xdr:colOff>
      <xdr:row>41</xdr:row>
      <xdr:rowOff>63036</xdr:rowOff>
    </xdr:to>
    <xdr:cxnSp macro="">
      <xdr:nvCxnSpPr>
        <xdr:cNvPr id="591" name="直線コネクタ 590">
          <a:extLst>
            <a:ext uri="{FF2B5EF4-FFF2-40B4-BE49-F238E27FC236}">
              <a16:creationId xmlns:a16="http://schemas.microsoft.com/office/drawing/2014/main" id="{1EE41127-DA37-4906-93C0-A18C7F84A862}"/>
            </a:ext>
          </a:extLst>
        </xdr:cNvPr>
        <xdr:cNvCxnSpPr/>
      </xdr:nvCxnSpPr>
      <xdr:spPr>
        <a:xfrm flipV="1">
          <a:off x="19545300" y="7090210"/>
          <a:ext cx="889000" cy="2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160114</xdr:rowOff>
    </xdr:from>
    <xdr:to>
      <xdr:col>98</xdr:col>
      <xdr:colOff>38100</xdr:colOff>
      <xdr:row>41</xdr:row>
      <xdr:rowOff>90264</xdr:rowOff>
    </xdr:to>
    <xdr:sp macro="" textlink="">
      <xdr:nvSpPr>
        <xdr:cNvPr id="592" name="楕円 591">
          <a:extLst>
            <a:ext uri="{FF2B5EF4-FFF2-40B4-BE49-F238E27FC236}">
              <a16:creationId xmlns:a16="http://schemas.microsoft.com/office/drawing/2014/main" id="{4F414FC6-8316-48D4-97CB-59E7AD9D409E}"/>
            </a:ext>
          </a:extLst>
        </xdr:cNvPr>
        <xdr:cNvSpPr/>
      </xdr:nvSpPr>
      <xdr:spPr>
        <a:xfrm>
          <a:off x="18605500" y="701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39464</xdr:rowOff>
    </xdr:from>
    <xdr:to>
      <xdr:col>102</xdr:col>
      <xdr:colOff>114300</xdr:colOff>
      <xdr:row>41</xdr:row>
      <xdr:rowOff>63036</xdr:rowOff>
    </xdr:to>
    <xdr:cxnSp macro="">
      <xdr:nvCxnSpPr>
        <xdr:cNvPr id="593" name="直線コネクタ 592">
          <a:extLst>
            <a:ext uri="{FF2B5EF4-FFF2-40B4-BE49-F238E27FC236}">
              <a16:creationId xmlns:a16="http://schemas.microsoft.com/office/drawing/2014/main" id="{ADD49BBF-5613-4B9F-9775-DF8B0C2D2497}"/>
            </a:ext>
          </a:extLst>
        </xdr:cNvPr>
        <xdr:cNvCxnSpPr/>
      </xdr:nvCxnSpPr>
      <xdr:spPr>
        <a:xfrm>
          <a:off x="18656300" y="7068914"/>
          <a:ext cx="889000" cy="2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123193</xdr:rowOff>
    </xdr:from>
    <xdr:ext cx="534377" cy="259045"/>
    <xdr:sp macro="" textlink="">
      <xdr:nvSpPr>
        <xdr:cNvPr id="594" name="n_1aveValue【一般廃棄物処理施設】&#10;一人当たり有形固定資産（償却資産）額">
          <a:extLst>
            <a:ext uri="{FF2B5EF4-FFF2-40B4-BE49-F238E27FC236}">
              <a16:creationId xmlns:a16="http://schemas.microsoft.com/office/drawing/2014/main" id="{7108F723-412B-45D9-8E69-2EF6282A2A35}"/>
            </a:ext>
          </a:extLst>
        </xdr:cNvPr>
        <xdr:cNvSpPr txBox="1"/>
      </xdr:nvSpPr>
      <xdr:spPr>
        <a:xfrm>
          <a:off x="21043411" y="680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112585</xdr:rowOff>
    </xdr:from>
    <xdr:ext cx="534377" cy="259045"/>
    <xdr:sp macro="" textlink="">
      <xdr:nvSpPr>
        <xdr:cNvPr id="595" name="n_2aveValue【一般廃棄物処理施設】&#10;一人当たり有形固定資産（償却資産）額">
          <a:extLst>
            <a:ext uri="{FF2B5EF4-FFF2-40B4-BE49-F238E27FC236}">
              <a16:creationId xmlns:a16="http://schemas.microsoft.com/office/drawing/2014/main" id="{E7239DAE-84E1-484D-BAC1-A8D198B09F1B}"/>
            </a:ext>
          </a:extLst>
        </xdr:cNvPr>
        <xdr:cNvSpPr txBox="1"/>
      </xdr:nvSpPr>
      <xdr:spPr>
        <a:xfrm>
          <a:off x="20167111" y="7142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112711</xdr:rowOff>
    </xdr:from>
    <xdr:ext cx="534377" cy="259045"/>
    <xdr:sp macro="" textlink="">
      <xdr:nvSpPr>
        <xdr:cNvPr id="596" name="n_3aveValue【一般廃棄物処理施設】&#10;一人当たり有形固定資産（償却資産）額">
          <a:extLst>
            <a:ext uri="{FF2B5EF4-FFF2-40B4-BE49-F238E27FC236}">
              <a16:creationId xmlns:a16="http://schemas.microsoft.com/office/drawing/2014/main" id="{0CF678F9-0DCD-456F-99EA-8E39E388156C}"/>
            </a:ext>
          </a:extLst>
        </xdr:cNvPr>
        <xdr:cNvSpPr txBox="1"/>
      </xdr:nvSpPr>
      <xdr:spPr>
        <a:xfrm>
          <a:off x="19278111" y="7142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118618</xdr:rowOff>
    </xdr:from>
    <xdr:ext cx="534377" cy="259045"/>
    <xdr:sp macro="" textlink="">
      <xdr:nvSpPr>
        <xdr:cNvPr id="597" name="n_4aveValue【一般廃棄物処理施設】&#10;一人当たり有形固定資産（償却資産）額">
          <a:extLst>
            <a:ext uri="{FF2B5EF4-FFF2-40B4-BE49-F238E27FC236}">
              <a16:creationId xmlns:a16="http://schemas.microsoft.com/office/drawing/2014/main" id="{5CF78C45-B456-4EE2-8FF0-3F330BB3CD48}"/>
            </a:ext>
          </a:extLst>
        </xdr:cNvPr>
        <xdr:cNvSpPr txBox="1"/>
      </xdr:nvSpPr>
      <xdr:spPr>
        <a:xfrm>
          <a:off x="18389111" y="714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100073</xdr:rowOff>
    </xdr:from>
    <xdr:ext cx="534377" cy="259045"/>
    <xdr:sp macro="" textlink="">
      <xdr:nvSpPr>
        <xdr:cNvPr id="598" name="n_1mainValue【一般廃棄物処理施設】&#10;一人当たり有形固定資産（償却資産）額">
          <a:extLst>
            <a:ext uri="{FF2B5EF4-FFF2-40B4-BE49-F238E27FC236}">
              <a16:creationId xmlns:a16="http://schemas.microsoft.com/office/drawing/2014/main" id="{CB5AAEAD-3E69-4523-9C49-CF2D607EF737}"/>
            </a:ext>
          </a:extLst>
        </xdr:cNvPr>
        <xdr:cNvSpPr txBox="1"/>
      </xdr:nvSpPr>
      <xdr:spPr>
        <a:xfrm>
          <a:off x="21043411" y="712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128087</xdr:rowOff>
    </xdr:from>
    <xdr:ext cx="534377" cy="259045"/>
    <xdr:sp macro="" textlink="">
      <xdr:nvSpPr>
        <xdr:cNvPr id="599" name="n_2mainValue【一般廃棄物処理施設】&#10;一人当たり有形固定資産（償却資産）額">
          <a:extLst>
            <a:ext uri="{FF2B5EF4-FFF2-40B4-BE49-F238E27FC236}">
              <a16:creationId xmlns:a16="http://schemas.microsoft.com/office/drawing/2014/main" id="{25444954-A6E2-4617-85BC-F272A8056FF8}"/>
            </a:ext>
          </a:extLst>
        </xdr:cNvPr>
        <xdr:cNvSpPr txBox="1"/>
      </xdr:nvSpPr>
      <xdr:spPr>
        <a:xfrm>
          <a:off x="20167111" y="6814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130363</xdr:rowOff>
    </xdr:from>
    <xdr:ext cx="534377" cy="259045"/>
    <xdr:sp macro="" textlink="">
      <xdr:nvSpPr>
        <xdr:cNvPr id="600" name="n_3mainValue【一般廃棄物処理施設】&#10;一人当たり有形固定資産（償却資産）額">
          <a:extLst>
            <a:ext uri="{FF2B5EF4-FFF2-40B4-BE49-F238E27FC236}">
              <a16:creationId xmlns:a16="http://schemas.microsoft.com/office/drawing/2014/main" id="{8A174E25-0D31-4F6C-AB89-321C0BA457ED}"/>
            </a:ext>
          </a:extLst>
        </xdr:cNvPr>
        <xdr:cNvSpPr txBox="1"/>
      </xdr:nvSpPr>
      <xdr:spPr>
        <a:xfrm>
          <a:off x="19278111" y="6816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106791</xdr:rowOff>
    </xdr:from>
    <xdr:ext cx="534377" cy="259045"/>
    <xdr:sp macro="" textlink="">
      <xdr:nvSpPr>
        <xdr:cNvPr id="601" name="n_4mainValue【一般廃棄物処理施設】&#10;一人当たり有形固定資産（償却資産）額">
          <a:extLst>
            <a:ext uri="{FF2B5EF4-FFF2-40B4-BE49-F238E27FC236}">
              <a16:creationId xmlns:a16="http://schemas.microsoft.com/office/drawing/2014/main" id="{6EF3A8E1-495B-46CE-A7AE-51194360B48D}"/>
            </a:ext>
          </a:extLst>
        </xdr:cNvPr>
        <xdr:cNvSpPr txBox="1"/>
      </xdr:nvSpPr>
      <xdr:spPr>
        <a:xfrm>
          <a:off x="18389111" y="6793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id="{CFB27EBA-F996-4441-AA79-0E77F7A3BA4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id="{A622382C-DC26-421B-94AF-579458C0647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id="{EE87EE0E-E784-49C4-B298-5E46C76DECF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id="{C59138C3-F5B3-4EE1-A82B-9A775781FF9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id="{73A4DE21-3CD0-40C2-A7AB-D063839FAE4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id="{051E0C2D-B9FB-4AF3-BE97-16B712676B8B}"/>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id="{098481A4-9992-4685-98FE-8F36402A56AF}"/>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id="{A933D042-2B1F-4817-8B7A-34E0ED1EC6B7}"/>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a:extLst>
            <a:ext uri="{FF2B5EF4-FFF2-40B4-BE49-F238E27FC236}">
              <a16:creationId xmlns:a16="http://schemas.microsoft.com/office/drawing/2014/main" id="{722321CE-8B2B-46C5-8A32-B325F72932D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a:extLst>
            <a:ext uri="{FF2B5EF4-FFF2-40B4-BE49-F238E27FC236}">
              <a16:creationId xmlns:a16="http://schemas.microsoft.com/office/drawing/2014/main" id="{AE9F2307-EB5C-4864-BA50-E496C673FD9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a:extLst>
            <a:ext uri="{FF2B5EF4-FFF2-40B4-BE49-F238E27FC236}">
              <a16:creationId xmlns:a16="http://schemas.microsoft.com/office/drawing/2014/main" id="{A3B81F58-37C8-4AB5-83CD-BEBBFE87082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3" name="直線コネクタ 612">
          <a:extLst>
            <a:ext uri="{FF2B5EF4-FFF2-40B4-BE49-F238E27FC236}">
              <a16:creationId xmlns:a16="http://schemas.microsoft.com/office/drawing/2014/main" id="{AB1C945F-A1FF-4966-84BC-EEB3FA30F44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4" name="テキスト ボックス 613">
          <a:extLst>
            <a:ext uri="{FF2B5EF4-FFF2-40B4-BE49-F238E27FC236}">
              <a16:creationId xmlns:a16="http://schemas.microsoft.com/office/drawing/2014/main" id="{D620B4A8-8292-4F30-AAF8-D6D00B1C398E}"/>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5" name="直線コネクタ 614">
          <a:extLst>
            <a:ext uri="{FF2B5EF4-FFF2-40B4-BE49-F238E27FC236}">
              <a16:creationId xmlns:a16="http://schemas.microsoft.com/office/drawing/2014/main" id="{34B07534-EC6D-4D45-8693-406582B994B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6" name="テキスト ボックス 615">
          <a:extLst>
            <a:ext uri="{FF2B5EF4-FFF2-40B4-BE49-F238E27FC236}">
              <a16:creationId xmlns:a16="http://schemas.microsoft.com/office/drawing/2014/main" id="{6E37A003-AA23-45F2-9827-FE6F28CAB4B2}"/>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7" name="直線コネクタ 616">
          <a:extLst>
            <a:ext uri="{FF2B5EF4-FFF2-40B4-BE49-F238E27FC236}">
              <a16:creationId xmlns:a16="http://schemas.microsoft.com/office/drawing/2014/main" id="{F352122B-9765-4429-B71A-910AD2B1EFF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8" name="テキスト ボックス 617">
          <a:extLst>
            <a:ext uri="{FF2B5EF4-FFF2-40B4-BE49-F238E27FC236}">
              <a16:creationId xmlns:a16="http://schemas.microsoft.com/office/drawing/2014/main" id="{C46E47AC-59B1-4485-9DF7-9B363278C809}"/>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9" name="直線コネクタ 618">
          <a:extLst>
            <a:ext uri="{FF2B5EF4-FFF2-40B4-BE49-F238E27FC236}">
              <a16:creationId xmlns:a16="http://schemas.microsoft.com/office/drawing/2014/main" id="{98A5C8E9-8BFD-4DD7-B914-2A012EF782A5}"/>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0" name="テキスト ボックス 619">
          <a:extLst>
            <a:ext uri="{FF2B5EF4-FFF2-40B4-BE49-F238E27FC236}">
              <a16:creationId xmlns:a16="http://schemas.microsoft.com/office/drawing/2014/main" id="{83A86E77-D795-4B13-85B5-8A37D473108D}"/>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1" name="直線コネクタ 620">
          <a:extLst>
            <a:ext uri="{FF2B5EF4-FFF2-40B4-BE49-F238E27FC236}">
              <a16:creationId xmlns:a16="http://schemas.microsoft.com/office/drawing/2014/main" id="{030034C6-70ED-40B2-B68D-522D38ACDA45}"/>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2" name="テキスト ボックス 621">
          <a:extLst>
            <a:ext uri="{FF2B5EF4-FFF2-40B4-BE49-F238E27FC236}">
              <a16:creationId xmlns:a16="http://schemas.microsoft.com/office/drawing/2014/main" id="{A3510F47-1FEB-4636-A0F3-531F216176B4}"/>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3" name="直線コネクタ 622">
          <a:extLst>
            <a:ext uri="{FF2B5EF4-FFF2-40B4-BE49-F238E27FC236}">
              <a16:creationId xmlns:a16="http://schemas.microsoft.com/office/drawing/2014/main" id="{2A9A7ABF-9C10-4419-B895-C9588970AE52}"/>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4" name="テキスト ボックス 623">
          <a:extLst>
            <a:ext uri="{FF2B5EF4-FFF2-40B4-BE49-F238E27FC236}">
              <a16:creationId xmlns:a16="http://schemas.microsoft.com/office/drawing/2014/main" id="{054D4097-FC45-461B-B6D9-EDD2EC3D8649}"/>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760E5B96-315A-4A93-98B3-AE2AFE28474C}"/>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a:extLst>
            <a:ext uri="{FF2B5EF4-FFF2-40B4-BE49-F238E27FC236}">
              <a16:creationId xmlns:a16="http://schemas.microsoft.com/office/drawing/2014/main" id="{6CD321B1-D7AC-4484-964A-F5C88433CDD8}"/>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13063</xdr:rowOff>
    </xdr:from>
    <xdr:to>
      <xdr:col>85</xdr:col>
      <xdr:colOff>126364</xdr:colOff>
      <xdr:row>64</xdr:row>
      <xdr:rowOff>130628</xdr:rowOff>
    </xdr:to>
    <xdr:cxnSp macro="">
      <xdr:nvCxnSpPr>
        <xdr:cNvPr id="627" name="直線コネクタ 626">
          <a:extLst>
            <a:ext uri="{FF2B5EF4-FFF2-40B4-BE49-F238E27FC236}">
              <a16:creationId xmlns:a16="http://schemas.microsoft.com/office/drawing/2014/main" id="{0AEB651E-B887-40E5-BA0D-CF66D88BC0B4}"/>
            </a:ext>
          </a:extLst>
        </xdr:cNvPr>
        <xdr:cNvCxnSpPr/>
      </xdr:nvCxnSpPr>
      <xdr:spPr>
        <a:xfrm flipV="1">
          <a:off x="16318864" y="9614263"/>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8" name="【保健センター・保健所】&#10;有形固定資産減価償却率最小値テキスト">
          <a:extLst>
            <a:ext uri="{FF2B5EF4-FFF2-40B4-BE49-F238E27FC236}">
              <a16:creationId xmlns:a16="http://schemas.microsoft.com/office/drawing/2014/main" id="{A751155D-A631-4237-B71C-BE5B3DC1E32F}"/>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9" name="直線コネクタ 628">
          <a:extLst>
            <a:ext uri="{FF2B5EF4-FFF2-40B4-BE49-F238E27FC236}">
              <a16:creationId xmlns:a16="http://schemas.microsoft.com/office/drawing/2014/main" id="{E7931E5E-5551-4878-A553-7BE9B38A79E7}"/>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131190</xdr:rowOff>
    </xdr:from>
    <xdr:ext cx="340478" cy="259045"/>
    <xdr:sp macro="" textlink="">
      <xdr:nvSpPr>
        <xdr:cNvPr id="630" name="【保健センター・保健所】&#10;有形固定資産減価償却率最大値テキスト">
          <a:extLst>
            <a:ext uri="{FF2B5EF4-FFF2-40B4-BE49-F238E27FC236}">
              <a16:creationId xmlns:a16="http://schemas.microsoft.com/office/drawing/2014/main" id="{4D888686-E171-43A2-95E6-D752FECAD606}"/>
            </a:ext>
          </a:extLst>
        </xdr:cNvPr>
        <xdr:cNvSpPr txBox="1"/>
      </xdr:nvSpPr>
      <xdr:spPr>
        <a:xfrm>
          <a:off x="16357600" y="938949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13063</xdr:rowOff>
    </xdr:from>
    <xdr:to>
      <xdr:col>86</xdr:col>
      <xdr:colOff>25400</xdr:colOff>
      <xdr:row>56</xdr:row>
      <xdr:rowOff>13063</xdr:rowOff>
    </xdr:to>
    <xdr:cxnSp macro="">
      <xdr:nvCxnSpPr>
        <xdr:cNvPr id="631" name="直線コネクタ 630">
          <a:extLst>
            <a:ext uri="{FF2B5EF4-FFF2-40B4-BE49-F238E27FC236}">
              <a16:creationId xmlns:a16="http://schemas.microsoft.com/office/drawing/2014/main" id="{BB965DD5-2746-4A84-875F-EA7F4FCCEBA9}"/>
            </a:ext>
          </a:extLst>
        </xdr:cNvPr>
        <xdr:cNvCxnSpPr/>
      </xdr:nvCxnSpPr>
      <xdr:spPr>
        <a:xfrm>
          <a:off x="16230600" y="961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96174</xdr:rowOff>
    </xdr:from>
    <xdr:ext cx="405111" cy="259045"/>
    <xdr:sp macro="" textlink="">
      <xdr:nvSpPr>
        <xdr:cNvPr id="632" name="【保健センター・保健所】&#10;有形固定資産減価償却率平均値テキスト">
          <a:extLst>
            <a:ext uri="{FF2B5EF4-FFF2-40B4-BE49-F238E27FC236}">
              <a16:creationId xmlns:a16="http://schemas.microsoft.com/office/drawing/2014/main" id="{404A4A4B-2791-4E90-B76C-67613BBC2A57}"/>
            </a:ext>
          </a:extLst>
        </xdr:cNvPr>
        <xdr:cNvSpPr txBox="1"/>
      </xdr:nvSpPr>
      <xdr:spPr>
        <a:xfrm>
          <a:off x="16357600" y="100402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73297</xdr:rowOff>
    </xdr:from>
    <xdr:to>
      <xdr:col>85</xdr:col>
      <xdr:colOff>177800</xdr:colOff>
      <xdr:row>60</xdr:row>
      <xdr:rowOff>3447</xdr:rowOff>
    </xdr:to>
    <xdr:sp macro="" textlink="">
      <xdr:nvSpPr>
        <xdr:cNvPr id="633" name="フローチャート: 判断 632">
          <a:extLst>
            <a:ext uri="{FF2B5EF4-FFF2-40B4-BE49-F238E27FC236}">
              <a16:creationId xmlns:a16="http://schemas.microsoft.com/office/drawing/2014/main" id="{EC77486A-32DC-4EE3-A818-8A56BA140B21}"/>
            </a:ext>
          </a:extLst>
        </xdr:cNvPr>
        <xdr:cNvSpPr/>
      </xdr:nvSpPr>
      <xdr:spPr>
        <a:xfrm>
          <a:off x="162687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42273</xdr:rowOff>
    </xdr:from>
    <xdr:to>
      <xdr:col>81</xdr:col>
      <xdr:colOff>101600</xdr:colOff>
      <xdr:row>59</xdr:row>
      <xdr:rowOff>143873</xdr:rowOff>
    </xdr:to>
    <xdr:sp macro="" textlink="">
      <xdr:nvSpPr>
        <xdr:cNvPr id="634" name="フローチャート: 判断 633">
          <a:extLst>
            <a:ext uri="{FF2B5EF4-FFF2-40B4-BE49-F238E27FC236}">
              <a16:creationId xmlns:a16="http://schemas.microsoft.com/office/drawing/2014/main" id="{9ADCF8BE-F39A-4BDF-9EFB-13B36FDA523A}"/>
            </a:ext>
          </a:extLst>
        </xdr:cNvPr>
        <xdr:cNvSpPr/>
      </xdr:nvSpPr>
      <xdr:spPr>
        <a:xfrm>
          <a:off x="15430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14515</xdr:rowOff>
    </xdr:from>
    <xdr:to>
      <xdr:col>76</xdr:col>
      <xdr:colOff>165100</xdr:colOff>
      <xdr:row>59</xdr:row>
      <xdr:rowOff>116115</xdr:rowOff>
    </xdr:to>
    <xdr:sp macro="" textlink="">
      <xdr:nvSpPr>
        <xdr:cNvPr id="635" name="フローチャート: 判断 634">
          <a:extLst>
            <a:ext uri="{FF2B5EF4-FFF2-40B4-BE49-F238E27FC236}">
              <a16:creationId xmlns:a16="http://schemas.microsoft.com/office/drawing/2014/main" id="{E66A871E-554F-45E9-88CC-87A891ECBD5B}"/>
            </a:ext>
          </a:extLst>
        </xdr:cNvPr>
        <xdr:cNvSpPr/>
      </xdr:nvSpPr>
      <xdr:spPr>
        <a:xfrm>
          <a:off x="14541500" y="1013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158206</xdr:rowOff>
    </xdr:from>
    <xdr:to>
      <xdr:col>72</xdr:col>
      <xdr:colOff>38100</xdr:colOff>
      <xdr:row>59</xdr:row>
      <xdr:rowOff>88356</xdr:rowOff>
    </xdr:to>
    <xdr:sp macro="" textlink="">
      <xdr:nvSpPr>
        <xdr:cNvPr id="636" name="フローチャート: 判断 635">
          <a:extLst>
            <a:ext uri="{FF2B5EF4-FFF2-40B4-BE49-F238E27FC236}">
              <a16:creationId xmlns:a16="http://schemas.microsoft.com/office/drawing/2014/main" id="{47EAB598-F21D-4B72-B783-A510B97E8EFE}"/>
            </a:ext>
          </a:extLst>
        </xdr:cNvPr>
        <xdr:cNvSpPr/>
      </xdr:nvSpPr>
      <xdr:spPr>
        <a:xfrm>
          <a:off x="13652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128815</xdr:rowOff>
    </xdr:from>
    <xdr:to>
      <xdr:col>67</xdr:col>
      <xdr:colOff>101600</xdr:colOff>
      <xdr:row>59</xdr:row>
      <xdr:rowOff>58965</xdr:rowOff>
    </xdr:to>
    <xdr:sp macro="" textlink="">
      <xdr:nvSpPr>
        <xdr:cNvPr id="637" name="フローチャート: 判断 636">
          <a:extLst>
            <a:ext uri="{FF2B5EF4-FFF2-40B4-BE49-F238E27FC236}">
              <a16:creationId xmlns:a16="http://schemas.microsoft.com/office/drawing/2014/main" id="{49521853-F75C-4724-8A50-F03D091D2A31}"/>
            </a:ext>
          </a:extLst>
        </xdr:cNvPr>
        <xdr:cNvSpPr/>
      </xdr:nvSpPr>
      <xdr:spPr>
        <a:xfrm>
          <a:off x="12763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68A5D818-A61E-4450-BA77-A4BF90ACC0F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17C6C440-02C6-4A72-A4EB-C020670181F7}"/>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4A97D932-A01C-4DA3-926D-5414754019F6}"/>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B9B4A5F8-7A2A-4415-9EE4-69200DF23F18}"/>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1672897F-44FF-4E77-ACBC-FD66DC9969E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169635</xdr:rowOff>
    </xdr:from>
    <xdr:to>
      <xdr:col>85</xdr:col>
      <xdr:colOff>177800</xdr:colOff>
      <xdr:row>61</xdr:row>
      <xdr:rowOff>99785</xdr:rowOff>
    </xdr:to>
    <xdr:sp macro="" textlink="">
      <xdr:nvSpPr>
        <xdr:cNvPr id="643" name="楕円 642">
          <a:extLst>
            <a:ext uri="{FF2B5EF4-FFF2-40B4-BE49-F238E27FC236}">
              <a16:creationId xmlns:a16="http://schemas.microsoft.com/office/drawing/2014/main" id="{AB054976-F29A-4DB8-97F9-389E178D293E}"/>
            </a:ext>
          </a:extLst>
        </xdr:cNvPr>
        <xdr:cNvSpPr/>
      </xdr:nvSpPr>
      <xdr:spPr>
        <a:xfrm>
          <a:off x="16268700" y="104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148062</xdr:rowOff>
    </xdr:from>
    <xdr:ext cx="405111" cy="259045"/>
    <xdr:sp macro="" textlink="">
      <xdr:nvSpPr>
        <xdr:cNvPr id="644" name="【保健センター・保健所】&#10;有形固定資産減価償却率該当値テキスト">
          <a:extLst>
            <a:ext uri="{FF2B5EF4-FFF2-40B4-BE49-F238E27FC236}">
              <a16:creationId xmlns:a16="http://schemas.microsoft.com/office/drawing/2014/main" id="{89AAF770-36F0-4AEF-938F-620880C14DBD}"/>
            </a:ext>
          </a:extLst>
        </xdr:cNvPr>
        <xdr:cNvSpPr txBox="1"/>
      </xdr:nvSpPr>
      <xdr:spPr>
        <a:xfrm>
          <a:off x="16357600" y="1043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135346</xdr:rowOff>
    </xdr:from>
    <xdr:to>
      <xdr:col>81</xdr:col>
      <xdr:colOff>101600</xdr:colOff>
      <xdr:row>61</xdr:row>
      <xdr:rowOff>65496</xdr:rowOff>
    </xdr:to>
    <xdr:sp macro="" textlink="">
      <xdr:nvSpPr>
        <xdr:cNvPr id="645" name="楕円 644">
          <a:extLst>
            <a:ext uri="{FF2B5EF4-FFF2-40B4-BE49-F238E27FC236}">
              <a16:creationId xmlns:a16="http://schemas.microsoft.com/office/drawing/2014/main" id="{59CDB972-A12A-4407-9613-88DFD1669B62}"/>
            </a:ext>
          </a:extLst>
        </xdr:cNvPr>
        <xdr:cNvSpPr/>
      </xdr:nvSpPr>
      <xdr:spPr>
        <a:xfrm>
          <a:off x="15430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14696</xdr:rowOff>
    </xdr:from>
    <xdr:to>
      <xdr:col>85</xdr:col>
      <xdr:colOff>127000</xdr:colOff>
      <xdr:row>61</xdr:row>
      <xdr:rowOff>48985</xdr:rowOff>
    </xdr:to>
    <xdr:cxnSp macro="">
      <xdr:nvCxnSpPr>
        <xdr:cNvPr id="646" name="直線コネクタ 645">
          <a:extLst>
            <a:ext uri="{FF2B5EF4-FFF2-40B4-BE49-F238E27FC236}">
              <a16:creationId xmlns:a16="http://schemas.microsoft.com/office/drawing/2014/main" id="{0DF586A9-D2A2-4E15-A3A0-17309210536C}"/>
            </a:ext>
          </a:extLst>
        </xdr:cNvPr>
        <xdr:cNvCxnSpPr/>
      </xdr:nvCxnSpPr>
      <xdr:spPr>
        <a:xfrm>
          <a:off x="15481300" y="1047314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101056</xdr:rowOff>
    </xdr:from>
    <xdr:to>
      <xdr:col>76</xdr:col>
      <xdr:colOff>165100</xdr:colOff>
      <xdr:row>61</xdr:row>
      <xdr:rowOff>31206</xdr:rowOff>
    </xdr:to>
    <xdr:sp macro="" textlink="">
      <xdr:nvSpPr>
        <xdr:cNvPr id="647" name="楕円 646">
          <a:extLst>
            <a:ext uri="{FF2B5EF4-FFF2-40B4-BE49-F238E27FC236}">
              <a16:creationId xmlns:a16="http://schemas.microsoft.com/office/drawing/2014/main" id="{3667DA7C-A3FD-4B07-BE32-064C4A7ED6F4}"/>
            </a:ext>
          </a:extLst>
        </xdr:cNvPr>
        <xdr:cNvSpPr/>
      </xdr:nvSpPr>
      <xdr:spPr>
        <a:xfrm>
          <a:off x="14541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151856</xdr:rowOff>
    </xdr:from>
    <xdr:to>
      <xdr:col>81</xdr:col>
      <xdr:colOff>50800</xdr:colOff>
      <xdr:row>61</xdr:row>
      <xdr:rowOff>14696</xdr:rowOff>
    </xdr:to>
    <xdr:cxnSp macro="">
      <xdr:nvCxnSpPr>
        <xdr:cNvPr id="648" name="直線コネクタ 647">
          <a:extLst>
            <a:ext uri="{FF2B5EF4-FFF2-40B4-BE49-F238E27FC236}">
              <a16:creationId xmlns:a16="http://schemas.microsoft.com/office/drawing/2014/main" id="{B9936CF2-054C-49DA-BF27-A17E01A65D5E}"/>
            </a:ext>
          </a:extLst>
        </xdr:cNvPr>
        <xdr:cNvCxnSpPr/>
      </xdr:nvCxnSpPr>
      <xdr:spPr>
        <a:xfrm>
          <a:off x="14592300" y="1043885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66766</xdr:rowOff>
    </xdr:from>
    <xdr:to>
      <xdr:col>72</xdr:col>
      <xdr:colOff>38100</xdr:colOff>
      <xdr:row>60</xdr:row>
      <xdr:rowOff>168366</xdr:rowOff>
    </xdr:to>
    <xdr:sp macro="" textlink="">
      <xdr:nvSpPr>
        <xdr:cNvPr id="649" name="楕円 648">
          <a:extLst>
            <a:ext uri="{FF2B5EF4-FFF2-40B4-BE49-F238E27FC236}">
              <a16:creationId xmlns:a16="http://schemas.microsoft.com/office/drawing/2014/main" id="{AED85383-B2B2-48E2-BBCD-E9443FB19397}"/>
            </a:ext>
          </a:extLst>
        </xdr:cNvPr>
        <xdr:cNvSpPr/>
      </xdr:nvSpPr>
      <xdr:spPr>
        <a:xfrm>
          <a:off x="13652500" y="1035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117566</xdr:rowOff>
    </xdr:from>
    <xdr:to>
      <xdr:col>76</xdr:col>
      <xdr:colOff>114300</xdr:colOff>
      <xdr:row>60</xdr:row>
      <xdr:rowOff>151856</xdr:rowOff>
    </xdr:to>
    <xdr:cxnSp macro="">
      <xdr:nvCxnSpPr>
        <xdr:cNvPr id="650" name="直線コネクタ 649">
          <a:extLst>
            <a:ext uri="{FF2B5EF4-FFF2-40B4-BE49-F238E27FC236}">
              <a16:creationId xmlns:a16="http://schemas.microsoft.com/office/drawing/2014/main" id="{B672275D-D1B9-4ACA-AA42-4C76F9DCE523}"/>
            </a:ext>
          </a:extLst>
        </xdr:cNvPr>
        <xdr:cNvCxnSpPr/>
      </xdr:nvCxnSpPr>
      <xdr:spPr>
        <a:xfrm>
          <a:off x="13703300" y="1040456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89626</xdr:rowOff>
    </xdr:from>
    <xdr:to>
      <xdr:col>67</xdr:col>
      <xdr:colOff>101600</xdr:colOff>
      <xdr:row>62</xdr:row>
      <xdr:rowOff>19776</xdr:rowOff>
    </xdr:to>
    <xdr:sp macro="" textlink="">
      <xdr:nvSpPr>
        <xdr:cNvPr id="651" name="楕円 650">
          <a:extLst>
            <a:ext uri="{FF2B5EF4-FFF2-40B4-BE49-F238E27FC236}">
              <a16:creationId xmlns:a16="http://schemas.microsoft.com/office/drawing/2014/main" id="{A1C6A294-1750-4C35-9645-38AF822B4AFB}"/>
            </a:ext>
          </a:extLst>
        </xdr:cNvPr>
        <xdr:cNvSpPr/>
      </xdr:nvSpPr>
      <xdr:spPr>
        <a:xfrm>
          <a:off x="12763500" y="1054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117566</xdr:rowOff>
    </xdr:from>
    <xdr:to>
      <xdr:col>71</xdr:col>
      <xdr:colOff>177800</xdr:colOff>
      <xdr:row>61</xdr:row>
      <xdr:rowOff>140426</xdr:rowOff>
    </xdr:to>
    <xdr:cxnSp macro="">
      <xdr:nvCxnSpPr>
        <xdr:cNvPr id="652" name="直線コネクタ 651">
          <a:extLst>
            <a:ext uri="{FF2B5EF4-FFF2-40B4-BE49-F238E27FC236}">
              <a16:creationId xmlns:a16="http://schemas.microsoft.com/office/drawing/2014/main" id="{47B8B44D-4A7E-40DF-B5F8-7D4BFE67153F}"/>
            </a:ext>
          </a:extLst>
        </xdr:cNvPr>
        <xdr:cNvCxnSpPr/>
      </xdr:nvCxnSpPr>
      <xdr:spPr>
        <a:xfrm flipV="1">
          <a:off x="12814300" y="10404566"/>
          <a:ext cx="8890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160400</xdr:rowOff>
    </xdr:from>
    <xdr:ext cx="405111" cy="259045"/>
    <xdr:sp macro="" textlink="">
      <xdr:nvSpPr>
        <xdr:cNvPr id="653" name="n_1aveValue【保健センター・保健所】&#10;有形固定資産減価償却率">
          <a:extLst>
            <a:ext uri="{FF2B5EF4-FFF2-40B4-BE49-F238E27FC236}">
              <a16:creationId xmlns:a16="http://schemas.microsoft.com/office/drawing/2014/main" id="{69DA803B-F79B-446E-882F-1462C3E34778}"/>
            </a:ext>
          </a:extLst>
        </xdr:cNvPr>
        <xdr:cNvSpPr txBox="1"/>
      </xdr:nvSpPr>
      <xdr:spPr>
        <a:xfrm>
          <a:off x="152660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132642</xdr:rowOff>
    </xdr:from>
    <xdr:ext cx="405111" cy="259045"/>
    <xdr:sp macro="" textlink="">
      <xdr:nvSpPr>
        <xdr:cNvPr id="654" name="n_2aveValue【保健センター・保健所】&#10;有形固定資産減価償却率">
          <a:extLst>
            <a:ext uri="{FF2B5EF4-FFF2-40B4-BE49-F238E27FC236}">
              <a16:creationId xmlns:a16="http://schemas.microsoft.com/office/drawing/2014/main" id="{6A01571C-7626-4CDB-9F0E-43968EA3926E}"/>
            </a:ext>
          </a:extLst>
        </xdr:cNvPr>
        <xdr:cNvSpPr txBox="1"/>
      </xdr:nvSpPr>
      <xdr:spPr>
        <a:xfrm>
          <a:off x="14389744" y="9905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104883</xdr:rowOff>
    </xdr:from>
    <xdr:ext cx="405111" cy="259045"/>
    <xdr:sp macro="" textlink="">
      <xdr:nvSpPr>
        <xdr:cNvPr id="655" name="n_3aveValue【保健センター・保健所】&#10;有形固定資産減価償却率">
          <a:extLst>
            <a:ext uri="{FF2B5EF4-FFF2-40B4-BE49-F238E27FC236}">
              <a16:creationId xmlns:a16="http://schemas.microsoft.com/office/drawing/2014/main" id="{B956347E-4774-40FD-9DB1-321C48BC42E5}"/>
            </a:ext>
          </a:extLst>
        </xdr:cNvPr>
        <xdr:cNvSpPr txBox="1"/>
      </xdr:nvSpPr>
      <xdr:spPr>
        <a:xfrm>
          <a:off x="135007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75492</xdr:rowOff>
    </xdr:from>
    <xdr:ext cx="405111" cy="259045"/>
    <xdr:sp macro="" textlink="">
      <xdr:nvSpPr>
        <xdr:cNvPr id="656" name="n_4aveValue【保健センター・保健所】&#10;有形固定資産減価償却率">
          <a:extLst>
            <a:ext uri="{FF2B5EF4-FFF2-40B4-BE49-F238E27FC236}">
              <a16:creationId xmlns:a16="http://schemas.microsoft.com/office/drawing/2014/main" id="{78398887-596F-484E-951D-51CCA384F3F6}"/>
            </a:ext>
          </a:extLst>
        </xdr:cNvPr>
        <xdr:cNvSpPr txBox="1"/>
      </xdr:nvSpPr>
      <xdr:spPr>
        <a:xfrm>
          <a:off x="12611744" y="9848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56623</xdr:rowOff>
    </xdr:from>
    <xdr:ext cx="405111" cy="259045"/>
    <xdr:sp macro="" textlink="">
      <xdr:nvSpPr>
        <xdr:cNvPr id="657" name="n_1mainValue【保健センター・保健所】&#10;有形固定資産減価償却率">
          <a:extLst>
            <a:ext uri="{FF2B5EF4-FFF2-40B4-BE49-F238E27FC236}">
              <a16:creationId xmlns:a16="http://schemas.microsoft.com/office/drawing/2014/main" id="{C9E928A5-63A4-4732-8608-8F4BD902E366}"/>
            </a:ext>
          </a:extLst>
        </xdr:cNvPr>
        <xdr:cNvSpPr txBox="1"/>
      </xdr:nvSpPr>
      <xdr:spPr>
        <a:xfrm>
          <a:off x="152660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22333</xdr:rowOff>
    </xdr:from>
    <xdr:ext cx="405111" cy="259045"/>
    <xdr:sp macro="" textlink="">
      <xdr:nvSpPr>
        <xdr:cNvPr id="658" name="n_2mainValue【保健センター・保健所】&#10;有形固定資産減価償却率">
          <a:extLst>
            <a:ext uri="{FF2B5EF4-FFF2-40B4-BE49-F238E27FC236}">
              <a16:creationId xmlns:a16="http://schemas.microsoft.com/office/drawing/2014/main" id="{31BDC8F0-D4FB-499B-A545-2D866A27F82B}"/>
            </a:ext>
          </a:extLst>
        </xdr:cNvPr>
        <xdr:cNvSpPr txBox="1"/>
      </xdr:nvSpPr>
      <xdr:spPr>
        <a:xfrm>
          <a:off x="14389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159493</xdr:rowOff>
    </xdr:from>
    <xdr:ext cx="405111" cy="259045"/>
    <xdr:sp macro="" textlink="">
      <xdr:nvSpPr>
        <xdr:cNvPr id="659" name="n_3mainValue【保健センター・保健所】&#10;有形固定資産減価償却率">
          <a:extLst>
            <a:ext uri="{FF2B5EF4-FFF2-40B4-BE49-F238E27FC236}">
              <a16:creationId xmlns:a16="http://schemas.microsoft.com/office/drawing/2014/main" id="{10FE5BA2-7435-4861-92ED-AAD618E19933}"/>
            </a:ext>
          </a:extLst>
        </xdr:cNvPr>
        <xdr:cNvSpPr txBox="1"/>
      </xdr:nvSpPr>
      <xdr:spPr>
        <a:xfrm>
          <a:off x="13500744" y="1044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10903</xdr:rowOff>
    </xdr:from>
    <xdr:ext cx="405111" cy="259045"/>
    <xdr:sp macro="" textlink="">
      <xdr:nvSpPr>
        <xdr:cNvPr id="660" name="n_4mainValue【保健センター・保健所】&#10;有形固定資産減価償却率">
          <a:extLst>
            <a:ext uri="{FF2B5EF4-FFF2-40B4-BE49-F238E27FC236}">
              <a16:creationId xmlns:a16="http://schemas.microsoft.com/office/drawing/2014/main" id="{9AB9ABCF-350F-4039-BE4A-471A893BF1CB}"/>
            </a:ext>
          </a:extLst>
        </xdr:cNvPr>
        <xdr:cNvSpPr txBox="1"/>
      </xdr:nvSpPr>
      <xdr:spPr>
        <a:xfrm>
          <a:off x="12611744" y="10640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a:extLst>
            <a:ext uri="{FF2B5EF4-FFF2-40B4-BE49-F238E27FC236}">
              <a16:creationId xmlns:a16="http://schemas.microsoft.com/office/drawing/2014/main" id="{4784A388-57A1-4B34-89C6-26614CEA4B4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a:extLst>
            <a:ext uri="{FF2B5EF4-FFF2-40B4-BE49-F238E27FC236}">
              <a16:creationId xmlns:a16="http://schemas.microsoft.com/office/drawing/2014/main" id="{7C44884A-35DC-4660-8164-6D0DB5A079EB}"/>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a:extLst>
            <a:ext uri="{FF2B5EF4-FFF2-40B4-BE49-F238E27FC236}">
              <a16:creationId xmlns:a16="http://schemas.microsoft.com/office/drawing/2014/main" id="{72CB87EF-8755-4C67-AA6E-6BE1C869268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a:extLst>
            <a:ext uri="{FF2B5EF4-FFF2-40B4-BE49-F238E27FC236}">
              <a16:creationId xmlns:a16="http://schemas.microsoft.com/office/drawing/2014/main" id="{79380F01-565D-4B01-8E6F-337A9395287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a:extLst>
            <a:ext uri="{FF2B5EF4-FFF2-40B4-BE49-F238E27FC236}">
              <a16:creationId xmlns:a16="http://schemas.microsoft.com/office/drawing/2014/main" id="{CE12555D-F838-4B77-8BBE-556912A27DA1}"/>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a:extLst>
            <a:ext uri="{FF2B5EF4-FFF2-40B4-BE49-F238E27FC236}">
              <a16:creationId xmlns:a16="http://schemas.microsoft.com/office/drawing/2014/main" id="{E5D53D2E-3611-469C-BDDB-8740A735D0F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a:extLst>
            <a:ext uri="{FF2B5EF4-FFF2-40B4-BE49-F238E27FC236}">
              <a16:creationId xmlns:a16="http://schemas.microsoft.com/office/drawing/2014/main" id="{381C8E61-9827-4F8F-A60A-E759CB19332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a:extLst>
            <a:ext uri="{FF2B5EF4-FFF2-40B4-BE49-F238E27FC236}">
              <a16:creationId xmlns:a16="http://schemas.microsoft.com/office/drawing/2014/main" id="{3115AC37-63EF-4C78-9B16-3D571F63B9BB}"/>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a:extLst>
            <a:ext uri="{FF2B5EF4-FFF2-40B4-BE49-F238E27FC236}">
              <a16:creationId xmlns:a16="http://schemas.microsoft.com/office/drawing/2014/main" id="{4B5F7777-248F-4D02-A9BE-11F314A404F2}"/>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a:extLst>
            <a:ext uri="{FF2B5EF4-FFF2-40B4-BE49-F238E27FC236}">
              <a16:creationId xmlns:a16="http://schemas.microsoft.com/office/drawing/2014/main" id="{96D6E457-CAF3-4E31-A8DB-D4C8D8DE25A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1" name="直線コネクタ 670">
          <a:extLst>
            <a:ext uri="{FF2B5EF4-FFF2-40B4-BE49-F238E27FC236}">
              <a16:creationId xmlns:a16="http://schemas.microsoft.com/office/drawing/2014/main" id="{A11B09EA-CDD6-4E16-9AB2-CCF8901520A3}"/>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2" name="テキスト ボックス 671">
          <a:extLst>
            <a:ext uri="{FF2B5EF4-FFF2-40B4-BE49-F238E27FC236}">
              <a16:creationId xmlns:a16="http://schemas.microsoft.com/office/drawing/2014/main" id="{2915D15B-C563-4010-B1A8-EB2A36CE9A32}"/>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3" name="直線コネクタ 672">
          <a:extLst>
            <a:ext uri="{FF2B5EF4-FFF2-40B4-BE49-F238E27FC236}">
              <a16:creationId xmlns:a16="http://schemas.microsoft.com/office/drawing/2014/main" id="{8058F8DF-BFE3-4402-8ABD-4030FC5A4B11}"/>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4" name="テキスト ボックス 673">
          <a:extLst>
            <a:ext uri="{FF2B5EF4-FFF2-40B4-BE49-F238E27FC236}">
              <a16:creationId xmlns:a16="http://schemas.microsoft.com/office/drawing/2014/main" id="{E12C8ABB-2FBD-4CB7-BDF8-4D030A8E45DC}"/>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5" name="直線コネクタ 674">
          <a:extLst>
            <a:ext uri="{FF2B5EF4-FFF2-40B4-BE49-F238E27FC236}">
              <a16:creationId xmlns:a16="http://schemas.microsoft.com/office/drawing/2014/main" id="{E7ECB67B-6CF4-42EE-9B8B-8A1F20971FA3}"/>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6" name="テキスト ボックス 675">
          <a:extLst>
            <a:ext uri="{FF2B5EF4-FFF2-40B4-BE49-F238E27FC236}">
              <a16:creationId xmlns:a16="http://schemas.microsoft.com/office/drawing/2014/main" id="{0A970666-73F8-48BE-81A2-BCCB4A952461}"/>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7" name="直線コネクタ 676">
          <a:extLst>
            <a:ext uri="{FF2B5EF4-FFF2-40B4-BE49-F238E27FC236}">
              <a16:creationId xmlns:a16="http://schemas.microsoft.com/office/drawing/2014/main" id="{3C52D3E6-1582-449F-BDC6-3F603F70F966}"/>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8" name="テキスト ボックス 677">
          <a:extLst>
            <a:ext uri="{FF2B5EF4-FFF2-40B4-BE49-F238E27FC236}">
              <a16:creationId xmlns:a16="http://schemas.microsoft.com/office/drawing/2014/main" id="{618AC80F-94FA-4B44-AF8E-134447A740C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D4C8D797-7AEF-47DB-8FF8-D7EEB7AA604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a:extLst>
            <a:ext uri="{FF2B5EF4-FFF2-40B4-BE49-F238E27FC236}">
              <a16:creationId xmlns:a16="http://schemas.microsoft.com/office/drawing/2014/main" id="{C516C0F8-8652-40D5-8DE2-57246743722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a:extLst>
            <a:ext uri="{FF2B5EF4-FFF2-40B4-BE49-F238E27FC236}">
              <a16:creationId xmlns:a16="http://schemas.microsoft.com/office/drawing/2014/main" id="{B26E3863-4CFC-4E6B-98F5-A1E861085D3A}"/>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130302</xdr:rowOff>
    </xdr:from>
    <xdr:to>
      <xdr:col>116</xdr:col>
      <xdr:colOff>62864</xdr:colOff>
      <xdr:row>63</xdr:row>
      <xdr:rowOff>153162</xdr:rowOff>
    </xdr:to>
    <xdr:cxnSp macro="">
      <xdr:nvCxnSpPr>
        <xdr:cNvPr id="682" name="直線コネクタ 681">
          <a:extLst>
            <a:ext uri="{FF2B5EF4-FFF2-40B4-BE49-F238E27FC236}">
              <a16:creationId xmlns:a16="http://schemas.microsoft.com/office/drawing/2014/main" id="{17D08A94-4104-4958-88E7-373ED14F1ECD}"/>
            </a:ext>
          </a:extLst>
        </xdr:cNvPr>
        <xdr:cNvCxnSpPr/>
      </xdr:nvCxnSpPr>
      <xdr:spPr>
        <a:xfrm flipV="1">
          <a:off x="22160864" y="9560052"/>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3" name="【保健センター・保健所】&#10;一人当たり面積最小値テキスト">
          <a:extLst>
            <a:ext uri="{FF2B5EF4-FFF2-40B4-BE49-F238E27FC236}">
              <a16:creationId xmlns:a16="http://schemas.microsoft.com/office/drawing/2014/main" id="{52EBFBC1-19A5-4845-8B5A-EE400F0CA950}"/>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4" name="直線コネクタ 683">
          <a:extLst>
            <a:ext uri="{FF2B5EF4-FFF2-40B4-BE49-F238E27FC236}">
              <a16:creationId xmlns:a16="http://schemas.microsoft.com/office/drawing/2014/main" id="{D520148E-3092-42E9-ADB5-E80993FA70E5}"/>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76979</xdr:rowOff>
    </xdr:from>
    <xdr:ext cx="469744" cy="259045"/>
    <xdr:sp macro="" textlink="">
      <xdr:nvSpPr>
        <xdr:cNvPr id="685" name="【保健センター・保健所】&#10;一人当たり面積最大値テキスト">
          <a:extLst>
            <a:ext uri="{FF2B5EF4-FFF2-40B4-BE49-F238E27FC236}">
              <a16:creationId xmlns:a16="http://schemas.microsoft.com/office/drawing/2014/main" id="{545EF521-D184-4739-A414-E7E8FBC3798A}"/>
            </a:ext>
          </a:extLst>
        </xdr:cNvPr>
        <xdr:cNvSpPr txBox="1"/>
      </xdr:nvSpPr>
      <xdr:spPr>
        <a:xfrm>
          <a:off x="22199600" y="933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130302</xdr:rowOff>
    </xdr:from>
    <xdr:to>
      <xdr:col>116</xdr:col>
      <xdr:colOff>152400</xdr:colOff>
      <xdr:row>55</xdr:row>
      <xdr:rowOff>130302</xdr:rowOff>
    </xdr:to>
    <xdr:cxnSp macro="">
      <xdr:nvCxnSpPr>
        <xdr:cNvPr id="686" name="直線コネクタ 685">
          <a:extLst>
            <a:ext uri="{FF2B5EF4-FFF2-40B4-BE49-F238E27FC236}">
              <a16:creationId xmlns:a16="http://schemas.microsoft.com/office/drawing/2014/main" id="{AEB09CAA-859A-4C52-A513-CE4B33CE65EA}"/>
            </a:ext>
          </a:extLst>
        </xdr:cNvPr>
        <xdr:cNvCxnSpPr/>
      </xdr:nvCxnSpPr>
      <xdr:spPr>
        <a:xfrm>
          <a:off x="22072600" y="956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110507</xdr:rowOff>
    </xdr:from>
    <xdr:ext cx="469744" cy="259045"/>
    <xdr:sp macro="" textlink="">
      <xdr:nvSpPr>
        <xdr:cNvPr id="687" name="【保健センター・保健所】&#10;一人当たり面積平均値テキスト">
          <a:extLst>
            <a:ext uri="{FF2B5EF4-FFF2-40B4-BE49-F238E27FC236}">
              <a16:creationId xmlns:a16="http://schemas.microsoft.com/office/drawing/2014/main" id="{FFA2747B-4277-4387-A38A-14F5A65889B0}"/>
            </a:ext>
          </a:extLst>
        </xdr:cNvPr>
        <xdr:cNvSpPr txBox="1"/>
      </xdr:nvSpPr>
      <xdr:spPr>
        <a:xfrm>
          <a:off x="22199600" y="1074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88" name="フローチャート: 判断 687">
          <a:extLst>
            <a:ext uri="{FF2B5EF4-FFF2-40B4-BE49-F238E27FC236}">
              <a16:creationId xmlns:a16="http://schemas.microsoft.com/office/drawing/2014/main" id="{6B905D7D-0B41-4A36-9A59-20AFA54007B0}"/>
            </a:ext>
          </a:extLst>
        </xdr:cNvPr>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89" name="フローチャート: 判断 688">
          <a:extLst>
            <a:ext uri="{FF2B5EF4-FFF2-40B4-BE49-F238E27FC236}">
              <a16:creationId xmlns:a16="http://schemas.microsoft.com/office/drawing/2014/main" id="{F94775A5-559E-4F60-A293-5752EDEE556C}"/>
            </a:ext>
          </a:extLst>
        </xdr:cNvPr>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690" name="フローチャート: 判断 689">
          <a:extLst>
            <a:ext uri="{FF2B5EF4-FFF2-40B4-BE49-F238E27FC236}">
              <a16:creationId xmlns:a16="http://schemas.microsoft.com/office/drawing/2014/main" id="{58F7239E-D80B-4B92-81C8-823DD1707EB6}"/>
            </a:ext>
          </a:extLst>
        </xdr:cNvPr>
        <xdr:cNvSpPr/>
      </xdr:nvSpPr>
      <xdr:spPr>
        <a:xfrm>
          <a:off x="20383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91" name="フローチャート: 判断 690">
          <a:extLst>
            <a:ext uri="{FF2B5EF4-FFF2-40B4-BE49-F238E27FC236}">
              <a16:creationId xmlns:a16="http://schemas.microsoft.com/office/drawing/2014/main" id="{158314C6-1B8D-442A-889A-F87D6327E8E4}"/>
            </a:ext>
          </a:extLst>
        </xdr:cNvPr>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92" name="フローチャート: 判断 691">
          <a:extLst>
            <a:ext uri="{FF2B5EF4-FFF2-40B4-BE49-F238E27FC236}">
              <a16:creationId xmlns:a16="http://schemas.microsoft.com/office/drawing/2014/main" id="{406CB5F1-F077-41F7-B60D-E08E81703778}"/>
            </a:ext>
          </a:extLst>
        </xdr:cNvPr>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34BC95C8-2FBB-4D6D-86AB-EC01A9755A4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D6DBF6F8-B1BA-4E48-81B1-69ECFF072E39}"/>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8E9F12AB-4870-4622-B272-7F2860965E1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BB68D98C-FE6B-4196-A14D-4DCE8F0B152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D349F52E-D693-443B-87E4-0B66B9DC4DA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134366</xdr:rowOff>
    </xdr:from>
    <xdr:to>
      <xdr:col>116</xdr:col>
      <xdr:colOff>114300</xdr:colOff>
      <xdr:row>62</xdr:row>
      <xdr:rowOff>64516</xdr:rowOff>
    </xdr:to>
    <xdr:sp macro="" textlink="">
      <xdr:nvSpPr>
        <xdr:cNvPr id="698" name="楕円 697">
          <a:extLst>
            <a:ext uri="{FF2B5EF4-FFF2-40B4-BE49-F238E27FC236}">
              <a16:creationId xmlns:a16="http://schemas.microsoft.com/office/drawing/2014/main" id="{777B8E5F-53FF-421F-92BE-50EF2B130E56}"/>
            </a:ext>
          </a:extLst>
        </xdr:cNvPr>
        <xdr:cNvSpPr/>
      </xdr:nvSpPr>
      <xdr:spPr>
        <a:xfrm>
          <a:off x="22110700" y="10592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157243</xdr:rowOff>
    </xdr:from>
    <xdr:ext cx="469744" cy="259045"/>
    <xdr:sp macro="" textlink="">
      <xdr:nvSpPr>
        <xdr:cNvPr id="699" name="【保健センター・保健所】&#10;一人当たり面積該当値テキスト">
          <a:extLst>
            <a:ext uri="{FF2B5EF4-FFF2-40B4-BE49-F238E27FC236}">
              <a16:creationId xmlns:a16="http://schemas.microsoft.com/office/drawing/2014/main" id="{DC05BD18-56C3-4D65-B869-EBA649BF551B}"/>
            </a:ext>
          </a:extLst>
        </xdr:cNvPr>
        <xdr:cNvSpPr txBox="1"/>
      </xdr:nvSpPr>
      <xdr:spPr>
        <a:xfrm>
          <a:off x="22199600" y="10444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143510</xdr:rowOff>
    </xdr:from>
    <xdr:to>
      <xdr:col>112</xdr:col>
      <xdr:colOff>38100</xdr:colOff>
      <xdr:row>62</xdr:row>
      <xdr:rowOff>73660</xdr:rowOff>
    </xdr:to>
    <xdr:sp macro="" textlink="">
      <xdr:nvSpPr>
        <xdr:cNvPr id="700" name="楕円 699">
          <a:extLst>
            <a:ext uri="{FF2B5EF4-FFF2-40B4-BE49-F238E27FC236}">
              <a16:creationId xmlns:a16="http://schemas.microsoft.com/office/drawing/2014/main" id="{3F3BFE41-16B2-414A-BF4F-3B6CFBE1FB6F}"/>
            </a:ext>
          </a:extLst>
        </xdr:cNvPr>
        <xdr:cNvSpPr/>
      </xdr:nvSpPr>
      <xdr:spPr>
        <a:xfrm>
          <a:off x="21272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13716</xdr:rowOff>
    </xdr:from>
    <xdr:to>
      <xdr:col>116</xdr:col>
      <xdr:colOff>63500</xdr:colOff>
      <xdr:row>62</xdr:row>
      <xdr:rowOff>22860</xdr:rowOff>
    </xdr:to>
    <xdr:cxnSp macro="">
      <xdr:nvCxnSpPr>
        <xdr:cNvPr id="701" name="直線コネクタ 700">
          <a:extLst>
            <a:ext uri="{FF2B5EF4-FFF2-40B4-BE49-F238E27FC236}">
              <a16:creationId xmlns:a16="http://schemas.microsoft.com/office/drawing/2014/main" id="{0D5E824B-5C58-4C40-BC5E-BE85417815B4}"/>
            </a:ext>
          </a:extLst>
        </xdr:cNvPr>
        <xdr:cNvCxnSpPr/>
      </xdr:nvCxnSpPr>
      <xdr:spPr>
        <a:xfrm flipV="1">
          <a:off x="21323300" y="106436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148082</xdr:rowOff>
    </xdr:from>
    <xdr:to>
      <xdr:col>107</xdr:col>
      <xdr:colOff>101600</xdr:colOff>
      <xdr:row>62</xdr:row>
      <xdr:rowOff>78232</xdr:rowOff>
    </xdr:to>
    <xdr:sp macro="" textlink="">
      <xdr:nvSpPr>
        <xdr:cNvPr id="702" name="楕円 701">
          <a:extLst>
            <a:ext uri="{FF2B5EF4-FFF2-40B4-BE49-F238E27FC236}">
              <a16:creationId xmlns:a16="http://schemas.microsoft.com/office/drawing/2014/main" id="{8BB6D257-1C5E-4A92-82BB-07D30AAD44B9}"/>
            </a:ext>
          </a:extLst>
        </xdr:cNvPr>
        <xdr:cNvSpPr/>
      </xdr:nvSpPr>
      <xdr:spPr>
        <a:xfrm>
          <a:off x="20383500" y="1060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22860</xdr:rowOff>
    </xdr:from>
    <xdr:to>
      <xdr:col>111</xdr:col>
      <xdr:colOff>177800</xdr:colOff>
      <xdr:row>62</xdr:row>
      <xdr:rowOff>27432</xdr:rowOff>
    </xdr:to>
    <xdr:cxnSp macro="">
      <xdr:nvCxnSpPr>
        <xdr:cNvPr id="703" name="直線コネクタ 702">
          <a:extLst>
            <a:ext uri="{FF2B5EF4-FFF2-40B4-BE49-F238E27FC236}">
              <a16:creationId xmlns:a16="http://schemas.microsoft.com/office/drawing/2014/main" id="{B438667B-9A34-4B4C-8F3E-BB29ABF9BE7B}"/>
            </a:ext>
          </a:extLst>
        </xdr:cNvPr>
        <xdr:cNvCxnSpPr/>
      </xdr:nvCxnSpPr>
      <xdr:spPr>
        <a:xfrm flipV="1">
          <a:off x="20434300" y="1065276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152654</xdr:rowOff>
    </xdr:from>
    <xdr:to>
      <xdr:col>102</xdr:col>
      <xdr:colOff>165100</xdr:colOff>
      <xdr:row>62</xdr:row>
      <xdr:rowOff>82804</xdr:rowOff>
    </xdr:to>
    <xdr:sp macro="" textlink="">
      <xdr:nvSpPr>
        <xdr:cNvPr id="704" name="楕円 703">
          <a:extLst>
            <a:ext uri="{FF2B5EF4-FFF2-40B4-BE49-F238E27FC236}">
              <a16:creationId xmlns:a16="http://schemas.microsoft.com/office/drawing/2014/main" id="{4A511578-48F3-414F-83B6-653B4B6B8909}"/>
            </a:ext>
          </a:extLst>
        </xdr:cNvPr>
        <xdr:cNvSpPr/>
      </xdr:nvSpPr>
      <xdr:spPr>
        <a:xfrm>
          <a:off x="19494500" y="1061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27432</xdr:rowOff>
    </xdr:from>
    <xdr:to>
      <xdr:col>107</xdr:col>
      <xdr:colOff>50800</xdr:colOff>
      <xdr:row>62</xdr:row>
      <xdr:rowOff>32004</xdr:rowOff>
    </xdr:to>
    <xdr:cxnSp macro="">
      <xdr:nvCxnSpPr>
        <xdr:cNvPr id="705" name="直線コネクタ 704">
          <a:extLst>
            <a:ext uri="{FF2B5EF4-FFF2-40B4-BE49-F238E27FC236}">
              <a16:creationId xmlns:a16="http://schemas.microsoft.com/office/drawing/2014/main" id="{57CE4564-6570-4C28-9D52-5CC56502188D}"/>
            </a:ext>
          </a:extLst>
        </xdr:cNvPr>
        <xdr:cNvCxnSpPr/>
      </xdr:nvCxnSpPr>
      <xdr:spPr>
        <a:xfrm flipV="1">
          <a:off x="19545300" y="1065733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68072</xdr:rowOff>
    </xdr:from>
    <xdr:to>
      <xdr:col>98</xdr:col>
      <xdr:colOff>38100</xdr:colOff>
      <xdr:row>62</xdr:row>
      <xdr:rowOff>169672</xdr:rowOff>
    </xdr:to>
    <xdr:sp macro="" textlink="">
      <xdr:nvSpPr>
        <xdr:cNvPr id="706" name="楕円 705">
          <a:extLst>
            <a:ext uri="{FF2B5EF4-FFF2-40B4-BE49-F238E27FC236}">
              <a16:creationId xmlns:a16="http://schemas.microsoft.com/office/drawing/2014/main" id="{70C93161-E7A9-473B-809F-E32402812BBB}"/>
            </a:ext>
          </a:extLst>
        </xdr:cNvPr>
        <xdr:cNvSpPr/>
      </xdr:nvSpPr>
      <xdr:spPr>
        <a:xfrm>
          <a:off x="18605500" y="1069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32004</xdr:rowOff>
    </xdr:from>
    <xdr:to>
      <xdr:col>102</xdr:col>
      <xdr:colOff>114300</xdr:colOff>
      <xdr:row>62</xdr:row>
      <xdr:rowOff>118872</xdr:rowOff>
    </xdr:to>
    <xdr:cxnSp macro="">
      <xdr:nvCxnSpPr>
        <xdr:cNvPr id="707" name="直線コネクタ 706">
          <a:extLst>
            <a:ext uri="{FF2B5EF4-FFF2-40B4-BE49-F238E27FC236}">
              <a16:creationId xmlns:a16="http://schemas.microsoft.com/office/drawing/2014/main" id="{24B0F9A1-AC3A-4DF9-B06B-3CF28F227675}"/>
            </a:ext>
          </a:extLst>
        </xdr:cNvPr>
        <xdr:cNvCxnSpPr/>
      </xdr:nvCxnSpPr>
      <xdr:spPr>
        <a:xfrm flipV="1">
          <a:off x="18656300" y="1066190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48785</xdr:rowOff>
    </xdr:from>
    <xdr:ext cx="469744" cy="259045"/>
    <xdr:sp macro="" textlink="">
      <xdr:nvSpPr>
        <xdr:cNvPr id="708" name="n_1aveValue【保健センター・保健所】&#10;一人当たり面積">
          <a:extLst>
            <a:ext uri="{FF2B5EF4-FFF2-40B4-BE49-F238E27FC236}">
              <a16:creationId xmlns:a16="http://schemas.microsoft.com/office/drawing/2014/main" id="{EEAA78FD-CF24-4327-B781-59C3D3132565}"/>
            </a:ext>
          </a:extLst>
        </xdr:cNvPr>
        <xdr:cNvSpPr txBox="1"/>
      </xdr:nvSpPr>
      <xdr:spPr>
        <a:xfrm>
          <a:off x="210757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48785</xdr:rowOff>
    </xdr:from>
    <xdr:ext cx="469744" cy="259045"/>
    <xdr:sp macro="" textlink="">
      <xdr:nvSpPr>
        <xdr:cNvPr id="709" name="n_2aveValue【保健センター・保健所】&#10;一人当たり面積">
          <a:extLst>
            <a:ext uri="{FF2B5EF4-FFF2-40B4-BE49-F238E27FC236}">
              <a16:creationId xmlns:a16="http://schemas.microsoft.com/office/drawing/2014/main" id="{777B750B-489B-4814-93B0-0DD40DD0C1E6}"/>
            </a:ext>
          </a:extLst>
        </xdr:cNvPr>
        <xdr:cNvSpPr txBox="1"/>
      </xdr:nvSpPr>
      <xdr:spPr>
        <a:xfrm>
          <a:off x="20199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53357</xdr:rowOff>
    </xdr:from>
    <xdr:ext cx="469744" cy="259045"/>
    <xdr:sp macro="" textlink="">
      <xdr:nvSpPr>
        <xdr:cNvPr id="710" name="n_3aveValue【保健センター・保健所】&#10;一人当たり面積">
          <a:extLst>
            <a:ext uri="{FF2B5EF4-FFF2-40B4-BE49-F238E27FC236}">
              <a16:creationId xmlns:a16="http://schemas.microsoft.com/office/drawing/2014/main" id="{66413297-BDA5-44C4-912A-F7F1B4DD9833}"/>
            </a:ext>
          </a:extLst>
        </xdr:cNvPr>
        <xdr:cNvSpPr txBox="1"/>
      </xdr:nvSpPr>
      <xdr:spPr>
        <a:xfrm>
          <a:off x="19310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53357</xdr:rowOff>
    </xdr:from>
    <xdr:ext cx="469744" cy="259045"/>
    <xdr:sp macro="" textlink="">
      <xdr:nvSpPr>
        <xdr:cNvPr id="711" name="n_4aveValue【保健センター・保健所】&#10;一人当たり面積">
          <a:extLst>
            <a:ext uri="{FF2B5EF4-FFF2-40B4-BE49-F238E27FC236}">
              <a16:creationId xmlns:a16="http://schemas.microsoft.com/office/drawing/2014/main" id="{03057CB5-ADBB-4C48-ADDF-DE4192B8D508}"/>
            </a:ext>
          </a:extLst>
        </xdr:cNvPr>
        <xdr:cNvSpPr txBox="1"/>
      </xdr:nvSpPr>
      <xdr:spPr>
        <a:xfrm>
          <a:off x="18421427"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90187</xdr:rowOff>
    </xdr:from>
    <xdr:ext cx="469744" cy="259045"/>
    <xdr:sp macro="" textlink="">
      <xdr:nvSpPr>
        <xdr:cNvPr id="712" name="n_1mainValue【保健センター・保健所】&#10;一人当たり面積">
          <a:extLst>
            <a:ext uri="{FF2B5EF4-FFF2-40B4-BE49-F238E27FC236}">
              <a16:creationId xmlns:a16="http://schemas.microsoft.com/office/drawing/2014/main" id="{329E12B1-D4A0-4C61-B64A-66B27F207164}"/>
            </a:ext>
          </a:extLst>
        </xdr:cNvPr>
        <xdr:cNvSpPr txBox="1"/>
      </xdr:nvSpPr>
      <xdr:spPr>
        <a:xfrm>
          <a:off x="21075727" y="1037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94759</xdr:rowOff>
    </xdr:from>
    <xdr:ext cx="469744" cy="259045"/>
    <xdr:sp macro="" textlink="">
      <xdr:nvSpPr>
        <xdr:cNvPr id="713" name="n_2mainValue【保健センター・保健所】&#10;一人当たり面積">
          <a:extLst>
            <a:ext uri="{FF2B5EF4-FFF2-40B4-BE49-F238E27FC236}">
              <a16:creationId xmlns:a16="http://schemas.microsoft.com/office/drawing/2014/main" id="{64DE546C-8615-41BE-A6D5-F3468F794522}"/>
            </a:ext>
          </a:extLst>
        </xdr:cNvPr>
        <xdr:cNvSpPr txBox="1"/>
      </xdr:nvSpPr>
      <xdr:spPr>
        <a:xfrm>
          <a:off x="20199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99331</xdr:rowOff>
    </xdr:from>
    <xdr:ext cx="469744" cy="259045"/>
    <xdr:sp macro="" textlink="">
      <xdr:nvSpPr>
        <xdr:cNvPr id="714" name="n_3mainValue【保健センター・保健所】&#10;一人当たり面積">
          <a:extLst>
            <a:ext uri="{FF2B5EF4-FFF2-40B4-BE49-F238E27FC236}">
              <a16:creationId xmlns:a16="http://schemas.microsoft.com/office/drawing/2014/main" id="{3FEFBC25-516D-4C46-8745-22674AD2E908}"/>
            </a:ext>
          </a:extLst>
        </xdr:cNvPr>
        <xdr:cNvSpPr txBox="1"/>
      </xdr:nvSpPr>
      <xdr:spPr>
        <a:xfrm>
          <a:off x="19310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14749</xdr:rowOff>
    </xdr:from>
    <xdr:ext cx="469744" cy="259045"/>
    <xdr:sp macro="" textlink="">
      <xdr:nvSpPr>
        <xdr:cNvPr id="715" name="n_4mainValue【保健センター・保健所】&#10;一人当たり面積">
          <a:extLst>
            <a:ext uri="{FF2B5EF4-FFF2-40B4-BE49-F238E27FC236}">
              <a16:creationId xmlns:a16="http://schemas.microsoft.com/office/drawing/2014/main" id="{070FDBDB-90CF-434C-A217-71C76F35873A}"/>
            </a:ext>
          </a:extLst>
        </xdr:cNvPr>
        <xdr:cNvSpPr txBox="1"/>
      </xdr:nvSpPr>
      <xdr:spPr>
        <a:xfrm>
          <a:off x="18421427" y="1047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B0F5EDB3-EF2D-4178-ADD2-FF2C9CC8640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6C563FD0-7255-4788-9002-39A69AD555E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B90093BA-429F-463B-9B04-E6EFC41C521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F255221E-9738-465E-A67C-B4898C98070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2EDA5EF3-9289-40DB-BC88-E227D42EECE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71512B14-3320-4524-BB9A-186BA345A74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371D6D43-42FF-44EF-910B-686B6AB6E97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7DA51B0E-BF88-4BDA-9376-1A580EFFACE4}"/>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a:extLst>
            <a:ext uri="{FF2B5EF4-FFF2-40B4-BE49-F238E27FC236}">
              <a16:creationId xmlns:a16="http://schemas.microsoft.com/office/drawing/2014/main" id="{6CC57332-84B2-4AA7-A4B3-CEF9EE5DBA2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id="{28BDC802-4632-4B90-B7D1-C912E70D0395}"/>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a:extLst>
            <a:ext uri="{FF2B5EF4-FFF2-40B4-BE49-F238E27FC236}">
              <a16:creationId xmlns:a16="http://schemas.microsoft.com/office/drawing/2014/main" id="{BA73ECDA-7939-4D7C-A2ED-DFB279EF623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a:extLst>
            <a:ext uri="{FF2B5EF4-FFF2-40B4-BE49-F238E27FC236}">
              <a16:creationId xmlns:a16="http://schemas.microsoft.com/office/drawing/2014/main" id="{8CABAA7E-BAE8-435B-9FEB-44763128C1F6}"/>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a:extLst>
            <a:ext uri="{FF2B5EF4-FFF2-40B4-BE49-F238E27FC236}">
              <a16:creationId xmlns:a16="http://schemas.microsoft.com/office/drawing/2014/main" id="{56E9AC2F-7F97-4093-814A-8F8388AF7108}"/>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a:extLst>
            <a:ext uri="{FF2B5EF4-FFF2-40B4-BE49-F238E27FC236}">
              <a16:creationId xmlns:a16="http://schemas.microsoft.com/office/drawing/2014/main" id="{62A23E20-AD88-4B5F-8546-674DA00F36A3}"/>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a:extLst>
            <a:ext uri="{FF2B5EF4-FFF2-40B4-BE49-F238E27FC236}">
              <a16:creationId xmlns:a16="http://schemas.microsoft.com/office/drawing/2014/main" id="{E29BE9D7-2BF4-41CA-9E59-69A54C9F7A67}"/>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a:extLst>
            <a:ext uri="{FF2B5EF4-FFF2-40B4-BE49-F238E27FC236}">
              <a16:creationId xmlns:a16="http://schemas.microsoft.com/office/drawing/2014/main" id="{9F0C8063-A796-4FE3-88A2-C4DA39E47DF7}"/>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a:extLst>
            <a:ext uri="{FF2B5EF4-FFF2-40B4-BE49-F238E27FC236}">
              <a16:creationId xmlns:a16="http://schemas.microsoft.com/office/drawing/2014/main" id="{E64A1873-48ED-4E46-B299-F1612625B0FD}"/>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a:extLst>
            <a:ext uri="{FF2B5EF4-FFF2-40B4-BE49-F238E27FC236}">
              <a16:creationId xmlns:a16="http://schemas.microsoft.com/office/drawing/2014/main" id="{A009E088-5467-4199-89F1-11BF65DDCB9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a:extLst>
            <a:ext uri="{FF2B5EF4-FFF2-40B4-BE49-F238E27FC236}">
              <a16:creationId xmlns:a16="http://schemas.microsoft.com/office/drawing/2014/main" id="{440C07A9-4A4D-401C-B495-5D750D36DC68}"/>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a:extLst>
            <a:ext uri="{FF2B5EF4-FFF2-40B4-BE49-F238E27FC236}">
              <a16:creationId xmlns:a16="http://schemas.microsoft.com/office/drawing/2014/main" id="{67A7D770-7C06-44B5-9CA0-F36EA95A265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a:extLst>
            <a:ext uri="{FF2B5EF4-FFF2-40B4-BE49-F238E27FC236}">
              <a16:creationId xmlns:a16="http://schemas.microsoft.com/office/drawing/2014/main" id="{2F6916B6-F8E0-4C7F-A541-5E1B115FE6B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a:extLst>
            <a:ext uri="{FF2B5EF4-FFF2-40B4-BE49-F238E27FC236}">
              <a16:creationId xmlns:a16="http://schemas.microsoft.com/office/drawing/2014/main" id="{B64FE792-83CB-48E6-BBFE-05BEBA6B9FAB}"/>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a:extLst>
            <a:ext uri="{FF2B5EF4-FFF2-40B4-BE49-F238E27FC236}">
              <a16:creationId xmlns:a16="http://schemas.microsoft.com/office/drawing/2014/main" id="{04492209-D260-4D23-A9B5-B43D37967533}"/>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a:extLst>
            <a:ext uri="{FF2B5EF4-FFF2-40B4-BE49-F238E27FC236}">
              <a16:creationId xmlns:a16="http://schemas.microsoft.com/office/drawing/2014/main" id="{4C418765-1367-4A19-80E5-DEAAC2A3945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a:extLst>
            <a:ext uri="{FF2B5EF4-FFF2-40B4-BE49-F238E27FC236}">
              <a16:creationId xmlns:a16="http://schemas.microsoft.com/office/drawing/2014/main" id="{A8AF79AA-970D-4233-AAA7-9520A31197B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741" name="直線コネクタ 740">
          <a:extLst>
            <a:ext uri="{FF2B5EF4-FFF2-40B4-BE49-F238E27FC236}">
              <a16:creationId xmlns:a16="http://schemas.microsoft.com/office/drawing/2014/main" id="{2CEAA69C-BEE5-4A0B-A0DA-374B4E442817}"/>
            </a:ext>
          </a:extLst>
        </xdr:cNvPr>
        <xdr:cNvCxnSpPr/>
      </xdr:nvCxnSpPr>
      <xdr:spPr>
        <a:xfrm flipV="1">
          <a:off x="16318864" y="13466718"/>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消防施設】&#10;有形固定資産減価償却率最小値テキスト">
          <a:extLst>
            <a:ext uri="{FF2B5EF4-FFF2-40B4-BE49-F238E27FC236}">
              <a16:creationId xmlns:a16="http://schemas.microsoft.com/office/drawing/2014/main" id="{2F398FC3-3937-4DCF-BF87-FAF07C90929F}"/>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a:extLst>
            <a:ext uri="{FF2B5EF4-FFF2-40B4-BE49-F238E27FC236}">
              <a16:creationId xmlns:a16="http://schemas.microsoft.com/office/drawing/2014/main" id="{A06DF473-B5D0-4EFE-B278-C151584A5D47}"/>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744" name="【消防施設】&#10;有形固定資産減価償却率最大値テキスト">
          <a:extLst>
            <a:ext uri="{FF2B5EF4-FFF2-40B4-BE49-F238E27FC236}">
              <a16:creationId xmlns:a16="http://schemas.microsoft.com/office/drawing/2014/main" id="{4C1B1F03-7F74-49F8-AC38-A91BA1623781}"/>
            </a:ext>
          </a:extLst>
        </xdr:cNvPr>
        <xdr:cNvSpPr txBox="1"/>
      </xdr:nvSpPr>
      <xdr:spPr>
        <a:xfrm>
          <a:off x="16357600" y="13241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745" name="直線コネクタ 744">
          <a:extLst>
            <a:ext uri="{FF2B5EF4-FFF2-40B4-BE49-F238E27FC236}">
              <a16:creationId xmlns:a16="http://schemas.microsoft.com/office/drawing/2014/main" id="{E33C8695-6F23-4DD8-9C30-BB78B427199D}"/>
            </a:ext>
          </a:extLst>
        </xdr:cNvPr>
        <xdr:cNvCxnSpPr/>
      </xdr:nvCxnSpPr>
      <xdr:spPr>
        <a:xfrm>
          <a:off x="16230600" y="1346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52269</xdr:rowOff>
    </xdr:from>
    <xdr:ext cx="405111" cy="259045"/>
    <xdr:sp macro="" textlink="">
      <xdr:nvSpPr>
        <xdr:cNvPr id="746" name="【消防施設】&#10;有形固定資産減価償却率平均値テキスト">
          <a:extLst>
            <a:ext uri="{FF2B5EF4-FFF2-40B4-BE49-F238E27FC236}">
              <a16:creationId xmlns:a16="http://schemas.microsoft.com/office/drawing/2014/main" id="{025D43CE-45E9-401B-9A00-E25024F05228}"/>
            </a:ext>
          </a:extLst>
        </xdr:cNvPr>
        <xdr:cNvSpPr txBox="1"/>
      </xdr:nvSpPr>
      <xdr:spPr>
        <a:xfrm>
          <a:off x="16357600" y="14282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73842</xdr:rowOff>
    </xdr:from>
    <xdr:to>
      <xdr:col>85</xdr:col>
      <xdr:colOff>177800</xdr:colOff>
      <xdr:row>84</xdr:row>
      <xdr:rowOff>3992</xdr:rowOff>
    </xdr:to>
    <xdr:sp macro="" textlink="">
      <xdr:nvSpPr>
        <xdr:cNvPr id="747" name="フローチャート: 判断 746">
          <a:extLst>
            <a:ext uri="{FF2B5EF4-FFF2-40B4-BE49-F238E27FC236}">
              <a16:creationId xmlns:a16="http://schemas.microsoft.com/office/drawing/2014/main" id="{CB7AF619-FCCA-4427-9E7E-08F8ACB31817}"/>
            </a:ext>
          </a:extLst>
        </xdr:cNvPr>
        <xdr:cNvSpPr/>
      </xdr:nvSpPr>
      <xdr:spPr>
        <a:xfrm>
          <a:off x="16268700" y="1430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54248</xdr:rowOff>
    </xdr:from>
    <xdr:to>
      <xdr:col>81</xdr:col>
      <xdr:colOff>101600</xdr:colOff>
      <xdr:row>83</xdr:row>
      <xdr:rowOff>155848</xdr:rowOff>
    </xdr:to>
    <xdr:sp macro="" textlink="">
      <xdr:nvSpPr>
        <xdr:cNvPr id="748" name="フローチャート: 判断 747">
          <a:extLst>
            <a:ext uri="{FF2B5EF4-FFF2-40B4-BE49-F238E27FC236}">
              <a16:creationId xmlns:a16="http://schemas.microsoft.com/office/drawing/2014/main" id="{56FEA70E-4191-48BD-A724-9D9E3D70DFE6}"/>
            </a:ext>
          </a:extLst>
        </xdr:cNvPr>
        <xdr:cNvSpPr/>
      </xdr:nvSpPr>
      <xdr:spPr>
        <a:xfrm>
          <a:off x="154305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96701</xdr:rowOff>
    </xdr:from>
    <xdr:to>
      <xdr:col>76</xdr:col>
      <xdr:colOff>165100</xdr:colOff>
      <xdr:row>84</xdr:row>
      <xdr:rowOff>26851</xdr:rowOff>
    </xdr:to>
    <xdr:sp macro="" textlink="">
      <xdr:nvSpPr>
        <xdr:cNvPr id="749" name="フローチャート: 判断 748">
          <a:extLst>
            <a:ext uri="{FF2B5EF4-FFF2-40B4-BE49-F238E27FC236}">
              <a16:creationId xmlns:a16="http://schemas.microsoft.com/office/drawing/2014/main" id="{EFF8F1A9-22DD-4899-901A-2EC7B7E1216E}"/>
            </a:ext>
          </a:extLst>
        </xdr:cNvPr>
        <xdr:cNvSpPr/>
      </xdr:nvSpPr>
      <xdr:spPr>
        <a:xfrm>
          <a:off x="145415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83638</xdr:rowOff>
    </xdr:from>
    <xdr:to>
      <xdr:col>72</xdr:col>
      <xdr:colOff>38100</xdr:colOff>
      <xdr:row>84</xdr:row>
      <xdr:rowOff>13788</xdr:rowOff>
    </xdr:to>
    <xdr:sp macro="" textlink="">
      <xdr:nvSpPr>
        <xdr:cNvPr id="750" name="フローチャート: 判断 749">
          <a:extLst>
            <a:ext uri="{FF2B5EF4-FFF2-40B4-BE49-F238E27FC236}">
              <a16:creationId xmlns:a16="http://schemas.microsoft.com/office/drawing/2014/main" id="{6B36E5F0-A187-4904-8F8A-6BEB8B7DF18E}"/>
            </a:ext>
          </a:extLst>
        </xdr:cNvPr>
        <xdr:cNvSpPr/>
      </xdr:nvSpPr>
      <xdr:spPr>
        <a:xfrm>
          <a:off x="13652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64044</xdr:rowOff>
    </xdr:from>
    <xdr:to>
      <xdr:col>67</xdr:col>
      <xdr:colOff>101600</xdr:colOff>
      <xdr:row>83</xdr:row>
      <xdr:rowOff>165644</xdr:rowOff>
    </xdr:to>
    <xdr:sp macro="" textlink="">
      <xdr:nvSpPr>
        <xdr:cNvPr id="751" name="フローチャート: 判断 750">
          <a:extLst>
            <a:ext uri="{FF2B5EF4-FFF2-40B4-BE49-F238E27FC236}">
              <a16:creationId xmlns:a16="http://schemas.microsoft.com/office/drawing/2014/main" id="{CD47E7B8-11D5-4ED1-9647-5CA8D5F02A2B}"/>
            </a:ext>
          </a:extLst>
        </xdr:cNvPr>
        <xdr:cNvSpPr/>
      </xdr:nvSpPr>
      <xdr:spPr>
        <a:xfrm>
          <a:off x="12763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7A3AAE84-D890-4F46-9DAA-0975D40C00E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CBDDB41B-AFAD-4DF2-A920-D4476B6933C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B62EA230-F766-49A9-B7A8-DCBC5E22B81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67CA7D1F-9C05-46DD-A209-40FEB96A0CB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E274F207-1CAF-49F1-BC49-C03479A723D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54248</xdr:rowOff>
    </xdr:from>
    <xdr:to>
      <xdr:col>85</xdr:col>
      <xdr:colOff>177800</xdr:colOff>
      <xdr:row>81</xdr:row>
      <xdr:rowOff>155848</xdr:rowOff>
    </xdr:to>
    <xdr:sp macro="" textlink="">
      <xdr:nvSpPr>
        <xdr:cNvPr id="757" name="楕円 756">
          <a:extLst>
            <a:ext uri="{FF2B5EF4-FFF2-40B4-BE49-F238E27FC236}">
              <a16:creationId xmlns:a16="http://schemas.microsoft.com/office/drawing/2014/main" id="{E631E75A-8269-489A-9C7A-82A123E5068C}"/>
            </a:ext>
          </a:extLst>
        </xdr:cNvPr>
        <xdr:cNvSpPr/>
      </xdr:nvSpPr>
      <xdr:spPr>
        <a:xfrm>
          <a:off x="16268700" y="1394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77125</xdr:rowOff>
    </xdr:from>
    <xdr:ext cx="405111" cy="259045"/>
    <xdr:sp macro="" textlink="">
      <xdr:nvSpPr>
        <xdr:cNvPr id="758" name="【消防施設】&#10;有形固定資産減価償却率該当値テキスト">
          <a:extLst>
            <a:ext uri="{FF2B5EF4-FFF2-40B4-BE49-F238E27FC236}">
              <a16:creationId xmlns:a16="http://schemas.microsoft.com/office/drawing/2014/main" id="{D72A8F3F-5ADF-4845-9B0A-98F9F40DC650}"/>
            </a:ext>
          </a:extLst>
        </xdr:cNvPr>
        <xdr:cNvSpPr txBox="1"/>
      </xdr:nvSpPr>
      <xdr:spPr>
        <a:xfrm>
          <a:off x="16357600" y="13793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33020</xdr:rowOff>
    </xdr:from>
    <xdr:to>
      <xdr:col>81</xdr:col>
      <xdr:colOff>101600</xdr:colOff>
      <xdr:row>81</xdr:row>
      <xdr:rowOff>134620</xdr:rowOff>
    </xdr:to>
    <xdr:sp macro="" textlink="">
      <xdr:nvSpPr>
        <xdr:cNvPr id="759" name="楕円 758">
          <a:extLst>
            <a:ext uri="{FF2B5EF4-FFF2-40B4-BE49-F238E27FC236}">
              <a16:creationId xmlns:a16="http://schemas.microsoft.com/office/drawing/2014/main" id="{E6BEB5BE-30AC-4B92-841A-DBEB643E81C1}"/>
            </a:ext>
          </a:extLst>
        </xdr:cNvPr>
        <xdr:cNvSpPr/>
      </xdr:nvSpPr>
      <xdr:spPr>
        <a:xfrm>
          <a:off x="15430500" y="1392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83820</xdr:rowOff>
    </xdr:from>
    <xdr:to>
      <xdr:col>85</xdr:col>
      <xdr:colOff>127000</xdr:colOff>
      <xdr:row>81</xdr:row>
      <xdr:rowOff>105048</xdr:rowOff>
    </xdr:to>
    <xdr:cxnSp macro="">
      <xdr:nvCxnSpPr>
        <xdr:cNvPr id="760" name="直線コネクタ 759">
          <a:extLst>
            <a:ext uri="{FF2B5EF4-FFF2-40B4-BE49-F238E27FC236}">
              <a16:creationId xmlns:a16="http://schemas.microsoft.com/office/drawing/2014/main" id="{D095127D-D687-4475-8E73-2D1290DEA473}"/>
            </a:ext>
          </a:extLst>
        </xdr:cNvPr>
        <xdr:cNvCxnSpPr/>
      </xdr:nvCxnSpPr>
      <xdr:spPr>
        <a:xfrm>
          <a:off x="15481300" y="13971270"/>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163649</xdr:rowOff>
    </xdr:from>
    <xdr:to>
      <xdr:col>76</xdr:col>
      <xdr:colOff>165100</xdr:colOff>
      <xdr:row>81</xdr:row>
      <xdr:rowOff>93799</xdr:rowOff>
    </xdr:to>
    <xdr:sp macro="" textlink="">
      <xdr:nvSpPr>
        <xdr:cNvPr id="761" name="楕円 760">
          <a:extLst>
            <a:ext uri="{FF2B5EF4-FFF2-40B4-BE49-F238E27FC236}">
              <a16:creationId xmlns:a16="http://schemas.microsoft.com/office/drawing/2014/main" id="{A21CCE30-AD88-4A24-A9AA-806BA856A9D6}"/>
            </a:ext>
          </a:extLst>
        </xdr:cNvPr>
        <xdr:cNvSpPr/>
      </xdr:nvSpPr>
      <xdr:spPr>
        <a:xfrm>
          <a:off x="14541500" y="1387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42999</xdr:rowOff>
    </xdr:from>
    <xdr:to>
      <xdr:col>81</xdr:col>
      <xdr:colOff>50800</xdr:colOff>
      <xdr:row>81</xdr:row>
      <xdr:rowOff>83820</xdr:rowOff>
    </xdr:to>
    <xdr:cxnSp macro="">
      <xdr:nvCxnSpPr>
        <xdr:cNvPr id="762" name="直線コネクタ 761">
          <a:extLst>
            <a:ext uri="{FF2B5EF4-FFF2-40B4-BE49-F238E27FC236}">
              <a16:creationId xmlns:a16="http://schemas.microsoft.com/office/drawing/2014/main" id="{C3333DC4-32DC-4BCF-AE6E-5E2558D7F1B7}"/>
            </a:ext>
          </a:extLst>
        </xdr:cNvPr>
        <xdr:cNvCxnSpPr/>
      </xdr:nvCxnSpPr>
      <xdr:spPr>
        <a:xfrm>
          <a:off x="14592300" y="13930449"/>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126093</xdr:rowOff>
    </xdr:from>
    <xdr:to>
      <xdr:col>72</xdr:col>
      <xdr:colOff>38100</xdr:colOff>
      <xdr:row>81</xdr:row>
      <xdr:rowOff>56243</xdr:rowOff>
    </xdr:to>
    <xdr:sp macro="" textlink="">
      <xdr:nvSpPr>
        <xdr:cNvPr id="763" name="楕円 762">
          <a:extLst>
            <a:ext uri="{FF2B5EF4-FFF2-40B4-BE49-F238E27FC236}">
              <a16:creationId xmlns:a16="http://schemas.microsoft.com/office/drawing/2014/main" id="{D07EF33A-6D1E-4D50-BA21-0265A54B47B4}"/>
            </a:ext>
          </a:extLst>
        </xdr:cNvPr>
        <xdr:cNvSpPr/>
      </xdr:nvSpPr>
      <xdr:spPr>
        <a:xfrm>
          <a:off x="13652500" y="1384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5443</xdr:rowOff>
    </xdr:from>
    <xdr:to>
      <xdr:col>76</xdr:col>
      <xdr:colOff>114300</xdr:colOff>
      <xdr:row>81</xdr:row>
      <xdr:rowOff>42999</xdr:rowOff>
    </xdr:to>
    <xdr:cxnSp macro="">
      <xdr:nvCxnSpPr>
        <xdr:cNvPr id="764" name="直線コネクタ 763">
          <a:extLst>
            <a:ext uri="{FF2B5EF4-FFF2-40B4-BE49-F238E27FC236}">
              <a16:creationId xmlns:a16="http://schemas.microsoft.com/office/drawing/2014/main" id="{53ED2AFC-A3FF-4AC4-B73F-3641F1919ED7}"/>
            </a:ext>
          </a:extLst>
        </xdr:cNvPr>
        <xdr:cNvCxnSpPr/>
      </xdr:nvCxnSpPr>
      <xdr:spPr>
        <a:xfrm>
          <a:off x="13703300" y="1389289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170180</xdr:rowOff>
    </xdr:from>
    <xdr:to>
      <xdr:col>67</xdr:col>
      <xdr:colOff>101600</xdr:colOff>
      <xdr:row>82</xdr:row>
      <xdr:rowOff>100330</xdr:rowOff>
    </xdr:to>
    <xdr:sp macro="" textlink="">
      <xdr:nvSpPr>
        <xdr:cNvPr id="765" name="楕円 764">
          <a:extLst>
            <a:ext uri="{FF2B5EF4-FFF2-40B4-BE49-F238E27FC236}">
              <a16:creationId xmlns:a16="http://schemas.microsoft.com/office/drawing/2014/main" id="{643EBD23-02E6-44ED-A5B3-486BF5BF0F84}"/>
            </a:ext>
          </a:extLst>
        </xdr:cNvPr>
        <xdr:cNvSpPr/>
      </xdr:nvSpPr>
      <xdr:spPr>
        <a:xfrm>
          <a:off x="12763500" y="1405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5443</xdr:rowOff>
    </xdr:from>
    <xdr:to>
      <xdr:col>71</xdr:col>
      <xdr:colOff>177800</xdr:colOff>
      <xdr:row>82</xdr:row>
      <xdr:rowOff>49530</xdr:rowOff>
    </xdr:to>
    <xdr:cxnSp macro="">
      <xdr:nvCxnSpPr>
        <xdr:cNvPr id="766" name="直線コネクタ 765">
          <a:extLst>
            <a:ext uri="{FF2B5EF4-FFF2-40B4-BE49-F238E27FC236}">
              <a16:creationId xmlns:a16="http://schemas.microsoft.com/office/drawing/2014/main" id="{DCE805BF-BDC8-409F-891E-0964528639BC}"/>
            </a:ext>
          </a:extLst>
        </xdr:cNvPr>
        <xdr:cNvCxnSpPr/>
      </xdr:nvCxnSpPr>
      <xdr:spPr>
        <a:xfrm flipV="1">
          <a:off x="12814300" y="13892893"/>
          <a:ext cx="889000" cy="21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146975</xdr:rowOff>
    </xdr:from>
    <xdr:ext cx="405111" cy="259045"/>
    <xdr:sp macro="" textlink="">
      <xdr:nvSpPr>
        <xdr:cNvPr id="767" name="n_1aveValue【消防施設】&#10;有形固定資産減価償却率">
          <a:extLst>
            <a:ext uri="{FF2B5EF4-FFF2-40B4-BE49-F238E27FC236}">
              <a16:creationId xmlns:a16="http://schemas.microsoft.com/office/drawing/2014/main" id="{B65465D2-947C-4115-B816-05758BD58E8C}"/>
            </a:ext>
          </a:extLst>
        </xdr:cNvPr>
        <xdr:cNvSpPr txBox="1"/>
      </xdr:nvSpPr>
      <xdr:spPr>
        <a:xfrm>
          <a:off x="152660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17978</xdr:rowOff>
    </xdr:from>
    <xdr:ext cx="405111" cy="259045"/>
    <xdr:sp macro="" textlink="">
      <xdr:nvSpPr>
        <xdr:cNvPr id="768" name="n_2aveValue【消防施設】&#10;有形固定資産減価償却率">
          <a:extLst>
            <a:ext uri="{FF2B5EF4-FFF2-40B4-BE49-F238E27FC236}">
              <a16:creationId xmlns:a16="http://schemas.microsoft.com/office/drawing/2014/main" id="{6D07F034-F49F-4165-93C5-6EED72FD8D0E}"/>
            </a:ext>
          </a:extLst>
        </xdr:cNvPr>
        <xdr:cNvSpPr txBox="1"/>
      </xdr:nvSpPr>
      <xdr:spPr>
        <a:xfrm>
          <a:off x="143897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4915</xdr:rowOff>
    </xdr:from>
    <xdr:ext cx="405111" cy="259045"/>
    <xdr:sp macro="" textlink="">
      <xdr:nvSpPr>
        <xdr:cNvPr id="769" name="n_3aveValue【消防施設】&#10;有形固定資産減価償却率">
          <a:extLst>
            <a:ext uri="{FF2B5EF4-FFF2-40B4-BE49-F238E27FC236}">
              <a16:creationId xmlns:a16="http://schemas.microsoft.com/office/drawing/2014/main" id="{77FCCBF7-FD47-4E88-BEEA-77582368A5D8}"/>
            </a:ext>
          </a:extLst>
        </xdr:cNvPr>
        <xdr:cNvSpPr txBox="1"/>
      </xdr:nvSpPr>
      <xdr:spPr>
        <a:xfrm>
          <a:off x="13500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156771</xdr:rowOff>
    </xdr:from>
    <xdr:ext cx="405111" cy="259045"/>
    <xdr:sp macro="" textlink="">
      <xdr:nvSpPr>
        <xdr:cNvPr id="770" name="n_4aveValue【消防施設】&#10;有形固定資産減価償却率">
          <a:extLst>
            <a:ext uri="{FF2B5EF4-FFF2-40B4-BE49-F238E27FC236}">
              <a16:creationId xmlns:a16="http://schemas.microsoft.com/office/drawing/2014/main" id="{31F9A91F-C7B3-430A-BF83-62F867285E4A}"/>
            </a:ext>
          </a:extLst>
        </xdr:cNvPr>
        <xdr:cNvSpPr txBox="1"/>
      </xdr:nvSpPr>
      <xdr:spPr>
        <a:xfrm>
          <a:off x="126117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151147</xdr:rowOff>
    </xdr:from>
    <xdr:ext cx="405111" cy="259045"/>
    <xdr:sp macro="" textlink="">
      <xdr:nvSpPr>
        <xdr:cNvPr id="771" name="n_1mainValue【消防施設】&#10;有形固定資産減価償却率">
          <a:extLst>
            <a:ext uri="{FF2B5EF4-FFF2-40B4-BE49-F238E27FC236}">
              <a16:creationId xmlns:a16="http://schemas.microsoft.com/office/drawing/2014/main" id="{74FFD108-52FF-476B-94C4-AD23F2A25BAF}"/>
            </a:ext>
          </a:extLst>
        </xdr:cNvPr>
        <xdr:cNvSpPr txBox="1"/>
      </xdr:nvSpPr>
      <xdr:spPr>
        <a:xfrm>
          <a:off x="15266044" y="1369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110326</xdr:rowOff>
    </xdr:from>
    <xdr:ext cx="405111" cy="259045"/>
    <xdr:sp macro="" textlink="">
      <xdr:nvSpPr>
        <xdr:cNvPr id="772" name="n_2mainValue【消防施設】&#10;有形固定資産減価償却率">
          <a:extLst>
            <a:ext uri="{FF2B5EF4-FFF2-40B4-BE49-F238E27FC236}">
              <a16:creationId xmlns:a16="http://schemas.microsoft.com/office/drawing/2014/main" id="{C59C508B-2C4A-408B-BCC4-35206C627A6A}"/>
            </a:ext>
          </a:extLst>
        </xdr:cNvPr>
        <xdr:cNvSpPr txBox="1"/>
      </xdr:nvSpPr>
      <xdr:spPr>
        <a:xfrm>
          <a:off x="14389744" y="1365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72770</xdr:rowOff>
    </xdr:from>
    <xdr:ext cx="405111" cy="259045"/>
    <xdr:sp macro="" textlink="">
      <xdr:nvSpPr>
        <xdr:cNvPr id="773" name="n_3mainValue【消防施設】&#10;有形固定資産減価償却率">
          <a:extLst>
            <a:ext uri="{FF2B5EF4-FFF2-40B4-BE49-F238E27FC236}">
              <a16:creationId xmlns:a16="http://schemas.microsoft.com/office/drawing/2014/main" id="{E9EA2433-47DB-461D-BDB9-7D2BD478390A}"/>
            </a:ext>
          </a:extLst>
        </xdr:cNvPr>
        <xdr:cNvSpPr txBox="1"/>
      </xdr:nvSpPr>
      <xdr:spPr>
        <a:xfrm>
          <a:off x="13500744" y="13617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116857</xdr:rowOff>
    </xdr:from>
    <xdr:ext cx="405111" cy="259045"/>
    <xdr:sp macro="" textlink="">
      <xdr:nvSpPr>
        <xdr:cNvPr id="774" name="n_4mainValue【消防施設】&#10;有形固定資産減価償却率">
          <a:extLst>
            <a:ext uri="{FF2B5EF4-FFF2-40B4-BE49-F238E27FC236}">
              <a16:creationId xmlns:a16="http://schemas.microsoft.com/office/drawing/2014/main" id="{A834AD6A-2708-43E1-904E-3F0040BA654F}"/>
            </a:ext>
          </a:extLst>
        </xdr:cNvPr>
        <xdr:cNvSpPr txBox="1"/>
      </xdr:nvSpPr>
      <xdr:spPr>
        <a:xfrm>
          <a:off x="12611744" y="1383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a:extLst>
            <a:ext uri="{FF2B5EF4-FFF2-40B4-BE49-F238E27FC236}">
              <a16:creationId xmlns:a16="http://schemas.microsoft.com/office/drawing/2014/main" id="{33D29B40-C2AD-4EBE-92C7-C35E1FB1537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a:extLst>
            <a:ext uri="{FF2B5EF4-FFF2-40B4-BE49-F238E27FC236}">
              <a16:creationId xmlns:a16="http://schemas.microsoft.com/office/drawing/2014/main" id="{21BBE527-C3FB-4E8C-88B2-9AB89A6FDEE3}"/>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a:extLst>
            <a:ext uri="{FF2B5EF4-FFF2-40B4-BE49-F238E27FC236}">
              <a16:creationId xmlns:a16="http://schemas.microsoft.com/office/drawing/2014/main" id="{206A8344-DD53-4D1E-B6EA-49EA6DA0549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a:extLst>
            <a:ext uri="{FF2B5EF4-FFF2-40B4-BE49-F238E27FC236}">
              <a16:creationId xmlns:a16="http://schemas.microsoft.com/office/drawing/2014/main" id="{D2DF9FB4-7955-44C2-8F62-116A2CA7B7E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a:extLst>
            <a:ext uri="{FF2B5EF4-FFF2-40B4-BE49-F238E27FC236}">
              <a16:creationId xmlns:a16="http://schemas.microsoft.com/office/drawing/2014/main" id="{6968675D-8CAC-47B1-8E5B-D29568FB25F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a:extLst>
            <a:ext uri="{FF2B5EF4-FFF2-40B4-BE49-F238E27FC236}">
              <a16:creationId xmlns:a16="http://schemas.microsoft.com/office/drawing/2014/main" id="{AD3FB3EF-BBAA-4B13-A89C-4DD09694B4C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a:extLst>
            <a:ext uri="{FF2B5EF4-FFF2-40B4-BE49-F238E27FC236}">
              <a16:creationId xmlns:a16="http://schemas.microsoft.com/office/drawing/2014/main" id="{1C3C2150-592F-4FD7-A9C2-A70B644CCF2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a:extLst>
            <a:ext uri="{FF2B5EF4-FFF2-40B4-BE49-F238E27FC236}">
              <a16:creationId xmlns:a16="http://schemas.microsoft.com/office/drawing/2014/main" id="{33F18582-BE58-42C0-BD32-AEB438F42B3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a:extLst>
            <a:ext uri="{FF2B5EF4-FFF2-40B4-BE49-F238E27FC236}">
              <a16:creationId xmlns:a16="http://schemas.microsoft.com/office/drawing/2014/main" id="{EC9F648E-CE00-44EF-A527-2DF48041733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a:extLst>
            <a:ext uri="{FF2B5EF4-FFF2-40B4-BE49-F238E27FC236}">
              <a16:creationId xmlns:a16="http://schemas.microsoft.com/office/drawing/2014/main" id="{E94D7765-E549-491B-9CDD-FA838191F678}"/>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5" name="直線コネクタ 784">
          <a:extLst>
            <a:ext uri="{FF2B5EF4-FFF2-40B4-BE49-F238E27FC236}">
              <a16:creationId xmlns:a16="http://schemas.microsoft.com/office/drawing/2014/main" id="{6105DD7C-88C8-4696-96DB-E57B8BD9ED3E}"/>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6" name="テキスト ボックス 785">
          <a:extLst>
            <a:ext uri="{FF2B5EF4-FFF2-40B4-BE49-F238E27FC236}">
              <a16:creationId xmlns:a16="http://schemas.microsoft.com/office/drawing/2014/main" id="{3C77954E-FE23-4904-BF47-5A0087402B02}"/>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7" name="直線コネクタ 786">
          <a:extLst>
            <a:ext uri="{FF2B5EF4-FFF2-40B4-BE49-F238E27FC236}">
              <a16:creationId xmlns:a16="http://schemas.microsoft.com/office/drawing/2014/main" id="{3F32DB89-941D-45AF-ACEF-8E07854F5C9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8" name="テキスト ボックス 787">
          <a:extLst>
            <a:ext uri="{FF2B5EF4-FFF2-40B4-BE49-F238E27FC236}">
              <a16:creationId xmlns:a16="http://schemas.microsoft.com/office/drawing/2014/main" id="{9B1C21D8-5FD7-444A-A88B-B2D5FB115F7F}"/>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9" name="直線コネクタ 788">
          <a:extLst>
            <a:ext uri="{FF2B5EF4-FFF2-40B4-BE49-F238E27FC236}">
              <a16:creationId xmlns:a16="http://schemas.microsoft.com/office/drawing/2014/main" id="{2E46131E-4968-472B-8B4B-4D6FDA2BD1C6}"/>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0" name="テキスト ボックス 789">
          <a:extLst>
            <a:ext uri="{FF2B5EF4-FFF2-40B4-BE49-F238E27FC236}">
              <a16:creationId xmlns:a16="http://schemas.microsoft.com/office/drawing/2014/main" id="{C7A03709-5629-4CA0-9BEE-8734DB07D8BF}"/>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1" name="直線コネクタ 790">
          <a:extLst>
            <a:ext uri="{FF2B5EF4-FFF2-40B4-BE49-F238E27FC236}">
              <a16:creationId xmlns:a16="http://schemas.microsoft.com/office/drawing/2014/main" id="{7F3F13BE-3ED8-46F9-A38A-432449917BA6}"/>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2" name="テキスト ボックス 791">
          <a:extLst>
            <a:ext uri="{FF2B5EF4-FFF2-40B4-BE49-F238E27FC236}">
              <a16:creationId xmlns:a16="http://schemas.microsoft.com/office/drawing/2014/main" id="{63E530F2-0BDF-4300-9D3C-78592312681E}"/>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a:extLst>
            <a:ext uri="{FF2B5EF4-FFF2-40B4-BE49-F238E27FC236}">
              <a16:creationId xmlns:a16="http://schemas.microsoft.com/office/drawing/2014/main" id="{4EB7BA92-B686-45A3-927D-ECCB64EB77A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a:extLst>
            <a:ext uri="{FF2B5EF4-FFF2-40B4-BE49-F238E27FC236}">
              <a16:creationId xmlns:a16="http://schemas.microsoft.com/office/drawing/2014/main" id="{3B51A3DA-E61B-443B-8EAD-9136E813AFF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消防施設】&#10;一人当たり面積グラフ枠">
          <a:extLst>
            <a:ext uri="{FF2B5EF4-FFF2-40B4-BE49-F238E27FC236}">
              <a16:creationId xmlns:a16="http://schemas.microsoft.com/office/drawing/2014/main" id="{B38E67A0-C78F-497B-B5FD-10CA269AA3A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24385</xdr:rowOff>
    </xdr:to>
    <xdr:cxnSp macro="">
      <xdr:nvCxnSpPr>
        <xdr:cNvPr id="796" name="直線コネクタ 795">
          <a:extLst>
            <a:ext uri="{FF2B5EF4-FFF2-40B4-BE49-F238E27FC236}">
              <a16:creationId xmlns:a16="http://schemas.microsoft.com/office/drawing/2014/main" id="{9ED32BB4-A1F7-4F30-8E9B-E5EA4C497681}"/>
            </a:ext>
          </a:extLst>
        </xdr:cNvPr>
        <xdr:cNvCxnSpPr/>
      </xdr:nvCxnSpPr>
      <xdr:spPr>
        <a:xfrm flipV="1">
          <a:off x="22160864" y="13525500"/>
          <a:ext cx="0" cy="1243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7" name="【消防施設】&#10;一人当たり面積最小値テキスト">
          <a:extLst>
            <a:ext uri="{FF2B5EF4-FFF2-40B4-BE49-F238E27FC236}">
              <a16:creationId xmlns:a16="http://schemas.microsoft.com/office/drawing/2014/main" id="{792FFBEB-109F-4122-8164-C6431E6AABED}"/>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8" name="直線コネクタ 797">
          <a:extLst>
            <a:ext uri="{FF2B5EF4-FFF2-40B4-BE49-F238E27FC236}">
              <a16:creationId xmlns:a16="http://schemas.microsoft.com/office/drawing/2014/main" id="{8ED30698-65F8-45D5-BB7C-91B346CB0C5D}"/>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99" name="【消防施設】&#10;一人当たり面積最大値テキスト">
          <a:extLst>
            <a:ext uri="{FF2B5EF4-FFF2-40B4-BE49-F238E27FC236}">
              <a16:creationId xmlns:a16="http://schemas.microsoft.com/office/drawing/2014/main" id="{0CA10B64-EA71-491B-A7AD-49BF4CD6E864}"/>
            </a:ext>
          </a:extLst>
        </xdr:cNvPr>
        <xdr:cNvSpPr txBox="1"/>
      </xdr:nvSpPr>
      <xdr:spPr>
        <a:xfrm>
          <a:off x="22199600" y="1330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00" name="直線コネクタ 799">
          <a:extLst>
            <a:ext uri="{FF2B5EF4-FFF2-40B4-BE49-F238E27FC236}">
              <a16:creationId xmlns:a16="http://schemas.microsoft.com/office/drawing/2014/main" id="{209C91A2-6207-47AA-877D-DF6CFFE4B732}"/>
            </a:ext>
          </a:extLst>
        </xdr:cNvPr>
        <xdr:cNvCxnSpPr/>
      </xdr:nvCxnSpPr>
      <xdr:spPr>
        <a:xfrm>
          <a:off x="22072600" y="1352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16019</xdr:rowOff>
    </xdr:from>
    <xdr:ext cx="469744" cy="259045"/>
    <xdr:sp macro="" textlink="">
      <xdr:nvSpPr>
        <xdr:cNvPr id="801" name="【消防施設】&#10;一人当たり面積平均値テキスト">
          <a:extLst>
            <a:ext uri="{FF2B5EF4-FFF2-40B4-BE49-F238E27FC236}">
              <a16:creationId xmlns:a16="http://schemas.microsoft.com/office/drawing/2014/main" id="{F8181145-29EA-4833-A77F-08194F185B76}"/>
            </a:ext>
          </a:extLst>
        </xdr:cNvPr>
        <xdr:cNvSpPr txBox="1"/>
      </xdr:nvSpPr>
      <xdr:spPr>
        <a:xfrm>
          <a:off x="22199600" y="1441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802" name="フローチャート: 判断 801">
          <a:extLst>
            <a:ext uri="{FF2B5EF4-FFF2-40B4-BE49-F238E27FC236}">
              <a16:creationId xmlns:a16="http://schemas.microsoft.com/office/drawing/2014/main" id="{F60E3D42-D958-4870-BBEB-8EE288DC38AA}"/>
            </a:ext>
          </a:extLst>
        </xdr:cNvPr>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803" name="フローチャート: 判断 802">
          <a:extLst>
            <a:ext uri="{FF2B5EF4-FFF2-40B4-BE49-F238E27FC236}">
              <a16:creationId xmlns:a16="http://schemas.microsoft.com/office/drawing/2014/main" id="{19BA6D12-6A33-400E-96DA-64E46382EDD3}"/>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42163</xdr:rowOff>
    </xdr:from>
    <xdr:to>
      <xdr:col>107</xdr:col>
      <xdr:colOff>101600</xdr:colOff>
      <xdr:row>84</xdr:row>
      <xdr:rowOff>143763</xdr:rowOff>
    </xdr:to>
    <xdr:sp macro="" textlink="">
      <xdr:nvSpPr>
        <xdr:cNvPr id="804" name="フローチャート: 判断 803">
          <a:extLst>
            <a:ext uri="{FF2B5EF4-FFF2-40B4-BE49-F238E27FC236}">
              <a16:creationId xmlns:a16="http://schemas.microsoft.com/office/drawing/2014/main" id="{FB7D0773-5F0A-492F-88F7-B12197A776CB}"/>
            </a:ext>
          </a:extLst>
        </xdr:cNvPr>
        <xdr:cNvSpPr/>
      </xdr:nvSpPr>
      <xdr:spPr>
        <a:xfrm>
          <a:off x="20383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51308</xdr:rowOff>
    </xdr:from>
    <xdr:to>
      <xdr:col>102</xdr:col>
      <xdr:colOff>165100</xdr:colOff>
      <xdr:row>84</xdr:row>
      <xdr:rowOff>152908</xdr:rowOff>
    </xdr:to>
    <xdr:sp macro="" textlink="">
      <xdr:nvSpPr>
        <xdr:cNvPr id="805" name="フローチャート: 判断 804">
          <a:extLst>
            <a:ext uri="{FF2B5EF4-FFF2-40B4-BE49-F238E27FC236}">
              <a16:creationId xmlns:a16="http://schemas.microsoft.com/office/drawing/2014/main" id="{ED086ECC-FD9A-4246-8149-F64540293E68}"/>
            </a:ext>
          </a:extLst>
        </xdr:cNvPr>
        <xdr:cNvSpPr/>
      </xdr:nvSpPr>
      <xdr:spPr>
        <a:xfrm>
          <a:off x="19494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46737</xdr:rowOff>
    </xdr:from>
    <xdr:to>
      <xdr:col>98</xdr:col>
      <xdr:colOff>38100</xdr:colOff>
      <xdr:row>84</xdr:row>
      <xdr:rowOff>148337</xdr:rowOff>
    </xdr:to>
    <xdr:sp macro="" textlink="">
      <xdr:nvSpPr>
        <xdr:cNvPr id="806" name="フローチャート: 判断 805">
          <a:extLst>
            <a:ext uri="{FF2B5EF4-FFF2-40B4-BE49-F238E27FC236}">
              <a16:creationId xmlns:a16="http://schemas.microsoft.com/office/drawing/2014/main" id="{6A6B6324-B8D8-4C6A-A7A8-6B314F66C99E}"/>
            </a:ext>
          </a:extLst>
        </xdr:cNvPr>
        <xdr:cNvSpPr/>
      </xdr:nvSpPr>
      <xdr:spPr>
        <a:xfrm>
          <a:off x="18605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04B7C854-43E9-49F9-8661-C1B9C43302AF}"/>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9548965A-B24B-4A47-9168-890222A5EA7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80C26E64-B5FB-44F5-AC87-037FDED705F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F0C448F9-F1DE-4EB2-88A4-CEAFFD7FF53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02C55361-75DC-4CD2-9584-AEB327800CD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35306</xdr:rowOff>
    </xdr:from>
    <xdr:to>
      <xdr:col>116</xdr:col>
      <xdr:colOff>114300</xdr:colOff>
      <xdr:row>79</xdr:row>
      <xdr:rowOff>136906</xdr:rowOff>
    </xdr:to>
    <xdr:sp macro="" textlink="">
      <xdr:nvSpPr>
        <xdr:cNvPr id="812" name="楕円 811">
          <a:extLst>
            <a:ext uri="{FF2B5EF4-FFF2-40B4-BE49-F238E27FC236}">
              <a16:creationId xmlns:a16="http://schemas.microsoft.com/office/drawing/2014/main" id="{8361B1D3-2B03-4400-9C73-2EA5A67C8EF3}"/>
            </a:ext>
          </a:extLst>
        </xdr:cNvPr>
        <xdr:cNvSpPr/>
      </xdr:nvSpPr>
      <xdr:spPr>
        <a:xfrm>
          <a:off x="22110700" y="1357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78</xdr:row>
      <xdr:rowOff>121683</xdr:rowOff>
    </xdr:from>
    <xdr:ext cx="469744" cy="259045"/>
    <xdr:sp macro="" textlink="">
      <xdr:nvSpPr>
        <xdr:cNvPr id="813" name="【消防施設】&#10;一人当たり面積該当値テキスト">
          <a:extLst>
            <a:ext uri="{FF2B5EF4-FFF2-40B4-BE49-F238E27FC236}">
              <a16:creationId xmlns:a16="http://schemas.microsoft.com/office/drawing/2014/main" id="{4138C44B-80A9-4CE8-9618-1026BD46F0D0}"/>
            </a:ext>
          </a:extLst>
        </xdr:cNvPr>
        <xdr:cNvSpPr txBox="1"/>
      </xdr:nvSpPr>
      <xdr:spPr>
        <a:xfrm>
          <a:off x="22199600" y="13494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44450</xdr:rowOff>
    </xdr:from>
    <xdr:to>
      <xdr:col>112</xdr:col>
      <xdr:colOff>38100</xdr:colOff>
      <xdr:row>79</xdr:row>
      <xdr:rowOff>146050</xdr:rowOff>
    </xdr:to>
    <xdr:sp macro="" textlink="">
      <xdr:nvSpPr>
        <xdr:cNvPr id="814" name="楕円 813">
          <a:extLst>
            <a:ext uri="{FF2B5EF4-FFF2-40B4-BE49-F238E27FC236}">
              <a16:creationId xmlns:a16="http://schemas.microsoft.com/office/drawing/2014/main" id="{482CC29B-0145-4282-89CD-E502D096D5C3}"/>
            </a:ext>
          </a:extLst>
        </xdr:cNvPr>
        <xdr:cNvSpPr/>
      </xdr:nvSpPr>
      <xdr:spPr>
        <a:xfrm>
          <a:off x="212725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79</xdr:row>
      <xdr:rowOff>86106</xdr:rowOff>
    </xdr:from>
    <xdr:to>
      <xdr:col>116</xdr:col>
      <xdr:colOff>63500</xdr:colOff>
      <xdr:row>79</xdr:row>
      <xdr:rowOff>95250</xdr:rowOff>
    </xdr:to>
    <xdr:cxnSp macro="">
      <xdr:nvCxnSpPr>
        <xdr:cNvPr id="815" name="直線コネクタ 814">
          <a:extLst>
            <a:ext uri="{FF2B5EF4-FFF2-40B4-BE49-F238E27FC236}">
              <a16:creationId xmlns:a16="http://schemas.microsoft.com/office/drawing/2014/main" id="{1394DBFB-6E08-4FFE-B357-BDEB6353A330}"/>
            </a:ext>
          </a:extLst>
        </xdr:cNvPr>
        <xdr:cNvCxnSpPr/>
      </xdr:nvCxnSpPr>
      <xdr:spPr>
        <a:xfrm flipV="1">
          <a:off x="21323300" y="136306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79</xdr:row>
      <xdr:rowOff>62737</xdr:rowOff>
    </xdr:from>
    <xdr:to>
      <xdr:col>107</xdr:col>
      <xdr:colOff>101600</xdr:colOff>
      <xdr:row>79</xdr:row>
      <xdr:rowOff>164337</xdr:rowOff>
    </xdr:to>
    <xdr:sp macro="" textlink="">
      <xdr:nvSpPr>
        <xdr:cNvPr id="816" name="楕円 815">
          <a:extLst>
            <a:ext uri="{FF2B5EF4-FFF2-40B4-BE49-F238E27FC236}">
              <a16:creationId xmlns:a16="http://schemas.microsoft.com/office/drawing/2014/main" id="{C9186D7D-5ADC-426F-AE9D-FFCB58F10583}"/>
            </a:ext>
          </a:extLst>
        </xdr:cNvPr>
        <xdr:cNvSpPr/>
      </xdr:nvSpPr>
      <xdr:spPr>
        <a:xfrm>
          <a:off x="20383500" y="1360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95250</xdr:rowOff>
    </xdr:from>
    <xdr:to>
      <xdr:col>111</xdr:col>
      <xdr:colOff>177800</xdr:colOff>
      <xdr:row>79</xdr:row>
      <xdr:rowOff>113537</xdr:rowOff>
    </xdr:to>
    <xdr:cxnSp macro="">
      <xdr:nvCxnSpPr>
        <xdr:cNvPr id="817" name="直線コネクタ 816">
          <a:extLst>
            <a:ext uri="{FF2B5EF4-FFF2-40B4-BE49-F238E27FC236}">
              <a16:creationId xmlns:a16="http://schemas.microsoft.com/office/drawing/2014/main" id="{1E2213B3-A628-4014-8FEA-667C75314C18}"/>
            </a:ext>
          </a:extLst>
        </xdr:cNvPr>
        <xdr:cNvCxnSpPr/>
      </xdr:nvCxnSpPr>
      <xdr:spPr>
        <a:xfrm flipV="1">
          <a:off x="20434300" y="13639800"/>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81026</xdr:rowOff>
    </xdr:from>
    <xdr:to>
      <xdr:col>102</xdr:col>
      <xdr:colOff>165100</xdr:colOff>
      <xdr:row>80</xdr:row>
      <xdr:rowOff>11176</xdr:rowOff>
    </xdr:to>
    <xdr:sp macro="" textlink="">
      <xdr:nvSpPr>
        <xdr:cNvPr id="818" name="楕円 817">
          <a:extLst>
            <a:ext uri="{FF2B5EF4-FFF2-40B4-BE49-F238E27FC236}">
              <a16:creationId xmlns:a16="http://schemas.microsoft.com/office/drawing/2014/main" id="{FC01E498-A57B-4F70-851B-15BC3A880B2A}"/>
            </a:ext>
          </a:extLst>
        </xdr:cNvPr>
        <xdr:cNvSpPr/>
      </xdr:nvSpPr>
      <xdr:spPr>
        <a:xfrm>
          <a:off x="19494500" y="13625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113537</xdr:rowOff>
    </xdr:from>
    <xdr:to>
      <xdr:col>107</xdr:col>
      <xdr:colOff>50800</xdr:colOff>
      <xdr:row>79</xdr:row>
      <xdr:rowOff>131826</xdr:rowOff>
    </xdr:to>
    <xdr:cxnSp macro="">
      <xdr:nvCxnSpPr>
        <xdr:cNvPr id="819" name="直線コネクタ 818">
          <a:extLst>
            <a:ext uri="{FF2B5EF4-FFF2-40B4-BE49-F238E27FC236}">
              <a16:creationId xmlns:a16="http://schemas.microsoft.com/office/drawing/2014/main" id="{7B03F430-DBE8-4158-A463-2376C6671DF8}"/>
            </a:ext>
          </a:extLst>
        </xdr:cNvPr>
        <xdr:cNvCxnSpPr/>
      </xdr:nvCxnSpPr>
      <xdr:spPr>
        <a:xfrm flipV="1">
          <a:off x="19545300" y="136580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99313</xdr:rowOff>
    </xdr:from>
    <xdr:to>
      <xdr:col>98</xdr:col>
      <xdr:colOff>38100</xdr:colOff>
      <xdr:row>80</xdr:row>
      <xdr:rowOff>29463</xdr:rowOff>
    </xdr:to>
    <xdr:sp macro="" textlink="">
      <xdr:nvSpPr>
        <xdr:cNvPr id="820" name="楕円 819">
          <a:extLst>
            <a:ext uri="{FF2B5EF4-FFF2-40B4-BE49-F238E27FC236}">
              <a16:creationId xmlns:a16="http://schemas.microsoft.com/office/drawing/2014/main" id="{E649FD43-CD6C-4652-A952-7210313C958E}"/>
            </a:ext>
          </a:extLst>
        </xdr:cNvPr>
        <xdr:cNvSpPr/>
      </xdr:nvSpPr>
      <xdr:spPr>
        <a:xfrm>
          <a:off x="18605500" y="13643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131826</xdr:rowOff>
    </xdr:from>
    <xdr:to>
      <xdr:col>102</xdr:col>
      <xdr:colOff>114300</xdr:colOff>
      <xdr:row>79</xdr:row>
      <xdr:rowOff>150113</xdr:rowOff>
    </xdr:to>
    <xdr:cxnSp macro="">
      <xdr:nvCxnSpPr>
        <xdr:cNvPr id="821" name="直線コネクタ 820">
          <a:extLst>
            <a:ext uri="{FF2B5EF4-FFF2-40B4-BE49-F238E27FC236}">
              <a16:creationId xmlns:a16="http://schemas.microsoft.com/office/drawing/2014/main" id="{93D30879-F9FE-4962-917A-0DE745D641BA}"/>
            </a:ext>
          </a:extLst>
        </xdr:cNvPr>
        <xdr:cNvCxnSpPr/>
      </xdr:nvCxnSpPr>
      <xdr:spPr>
        <a:xfrm flipV="1">
          <a:off x="18656300" y="13676376"/>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822" name="n_1aveValue【消防施設】&#10;一人当たり面積">
          <a:extLst>
            <a:ext uri="{FF2B5EF4-FFF2-40B4-BE49-F238E27FC236}">
              <a16:creationId xmlns:a16="http://schemas.microsoft.com/office/drawing/2014/main" id="{48826772-F1CD-4543-B8AF-C03ED1F93DE4}"/>
            </a:ext>
          </a:extLst>
        </xdr:cNvPr>
        <xdr:cNvSpPr txBox="1"/>
      </xdr:nvSpPr>
      <xdr:spPr>
        <a:xfrm>
          <a:off x="210757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134890</xdr:rowOff>
    </xdr:from>
    <xdr:ext cx="469744" cy="259045"/>
    <xdr:sp macro="" textlink="">
      <xdr:nvSpPr>
        <xdr:cNvPr id="823" name="n_2aveValue【消防施設】&#10;一人当たり面積">
          <a:extLst>
            <a:ext uri="{FF2B5EF4-FFF2-40B4-BE49-F238E27FC236}">
              <a16:creationId xmlns:a16="http://schemas.microsoft.com/office/drawing/2014/main" id="{7E5C2B64-3087-4017-AA8E-508CF537EA2E}"/>
            </a:ext>
          </a:extLst>
        </xdr:cNvPr>
        <xdr:cNvSpPr txBox="1"/>
      </xdr:nvSpPr>
      <xdr:spPr>
        <a:xfrm>
          <a:off x="20199427" y="1453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144035</xdr:rowOff>
    </xdr:from>
    <xdr:ext cx="469744" cy="259045"/>
    <xdr:sp macro="" textlink="">
      <xdr:nvSpPr>
        <xdr:cNvPr id="824" name="n_3aveValue【消防施設】&#10;一人当たり面積">
          <a:extLst>
            <a:ext uri="{FF2B5EF4-FFF2-40B4-BE49-F238E27FC236}">
              <a16:creationId xmlns:a16="http://schemas.microsoft.com/office/drawing/2014/main" id="{8D2F1695-B50A-486D-B5AD-28351B78290F}"/>
            </a:ext>
          </a:extLst>
        </xdr:cNvPr>
        <xdr:cNvSpPr txBox="1"/>
      </xdr:nvSpPr>
      <xdr:spPr>
        <a:xfrm>
          <a:off x="193104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139464</xdr:rowOff>
    </xdr:from>
    <xdr:ext cx="469744" cy="259045"/>
    <xdr:sp macro="" textlink="">
      <xdr:nvSpPr>
        <xdr:cNvPr id="825" name="n_4aveValue【消防施設】&#10;一人当たり面積">
          <a:extLst>
            <a:ext uri="{FF2B5EF4-FFF2-40B4-BE49-F238E27FC236}">
              <a16:creationId xmlns:a16="http://schemas.microsoft.com/office/drawing/2014/main" id="{79867355-7D2D-45AA-9FA8-A9321C18298D}"/>
            </a:ext>
          </a:extLst>
        </xdr:cNvPr>
        <xdr:cNvSpPr txBox="1"/>
      </xdr:nvSpPr>
      <xdr:spPr>
        <a:xfrm>
          <a:off x="18421427" y="1454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162577</xdr:rowOff>
    </xdr:from>
    <xdr:ext cx="469744" cy="259045"/>
    <xdr:sp macro="" textlink="">
      <xdr:nvSpPr>
        <xdr:cNvPr id="826" name="n_1mainValue【消防施設】&#10;一人当たり面積">
          <a:extLst>
            <a:ext uri="{FF2B5EF4-FFF2-40B4-BE49-F238E27FC236}">
              <a16:creationId xmlns:a16="http://schemas.microsoft.com/office/drawing/2014/main" id="{FF616248-8B66-463C-9A1C-E0BA1D7B996C}"/>
            </a:ext>
          </a:extLst>
        </xdr:cNvPr>
        <xdr:cNvSpPr txBox="1"/>
      </xdr:nvSpPr>
      <xdr:spPr>
        <a:xfrm>
          <a:off x="21075727"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9414</xdr:rowOff>
    </xdr:from>
    <xdr:ext cx="469744" cy="259045"/>
    <xdr:sp macro="" textlink="">
      <xdr:nvSpPr>
        <xdr:cNvPr id="827" name="n_2mainValue【消防施設】&#10;一人当たり面積">
          <a:extLst>
            <a:ext uri="{FF2B5EF4-FFF2-40B4-BE49-F238E27FC236}">
              <a16:creationId xmlns:a16="http://schemas.microsoft.com/office/drawing/2014/main" id="{90EC726D-1E88-4D89-B8C7-F66123BA5C64}"/>
            </a:ext>
          </a:extLst>
        </xdr:cNvPr>
        <xdr:cNvSpPr txBox="1"/>
      </xdr:nvSpPr>
      <xdr:spPr>
        <a:xfrm>
          <a:off x="20199427" y="1338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27703</xdr:rowOff>
    </xdr:from>
    <xdr:ext cx="469744" cy="259045"/>
    <xdr:sp macro="" textlink="">
      <xdr:nvSpPr>
        <xdr:cNvPr id="828" name="n_3mainValue【消防施設】&#10;一人当たり面積">
          <a:extLst>
            <a:ext uri="{FF2B5EF4-FFF2-40B4-BE49-F238E27FC236}">
              <a16:creationId xmlns:a16="http://schemas.microsoft.com/office/drawing/2014/main" id="{72DA3A69-3BE3-4E11-AC93-431E8041F130}"/>
            </a:ext>
          </a:extLst>
        </xdr:cNvPr>
        <xdr:cNvSpPr txBox="1"/>
      </xdr:nvSpPr>
      <xdr:spPr>
        <a:xfrm>
          <a:off x="19310427" y="1340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45990</xdr:rowOff>
    </xdr:from>
    <xdr:ext cx="469744" cy="259045"/>
    <xdr:sp macro="" textlink="">
      <xdr:nvSpPr>
        <xdr:cNvPr id="829" name="n_4mainValue【消防施設】&#10;一人当たり面積">
          <a:extLst>
            <a:ext uri="{FF2B5EF4-FFF2-40B4-BE49-F238E27FC236}">
              <a16:creationId xmlns:a16="http://schemas.microsoft.com/office/drawing/2014/main" id="{D57EDAD5-69D7-48EF-AFB2-1E7A0E7A8682}"/>
            </a:ext>
          </a:extLst>
        </xdr:cNvPr>
        <xdr:cNvSpPr txBox="1"/>
      </xdr:nvSpPr>
      <xdr:spPr>
        <a:xfrm>
          <a:off x="18421427" y="1341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a:extLst>
            <a:ext uri="{FF2B5EF4-FFF2-40B4-BE49-F238E27FC236}">
              <a16:creationId xmlns:a16="http://schemas.microsoft.com/office/drawing/2014/main" id="{F6175310-1C66-4133-8A5F-F58388EEF5A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a:extLst>
            <a:ext uri="{FF2B5EF4-FFF2-40B4-BE49-F238E27FC236}">
              <a16:creationId xmlns:a16="http://schemas.microsoft.com/office/drawing/2014/main" id="{16F0C772-52BD-4048-BB44-14C256631C5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a:extLst>
            <a:ext uri="{FF2B5EF4-FFF2-40B4-BE49-F238E27FC236}">
              <a16:creationId xmlns:a16="http://schemas.microsoft.com/office/drawing/2014/main" id="{17CB8B82-E99E-45ED-9102-3C145532E14E}"/>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a:extLst>
            <a:ext uri="{FF2B5EF4-FFF2-40B4-BE49-F238E27FC236}">
              <a16:creationId xmlns:a16="http://schemas.microsoft.com/office/drawing/2014/main" id="{65E19AF4-EA39-452B-936A-B332CF0571D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a:extLst>
            <a:ext uri="{FF2B5EF4-FFF2-40B4-BE49-F238E27FC236}">
              <a16:creationId xmlns:a16="http://schemas.microsoft.com/office/drawing/2014/main" id="{F06FED78-6D97-410C-B595-5E182CF2103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a:extLst>
            <a:ext uri="{FF2B5EF4-FFF2-40B4-BE49-F238E27FC236}">
              <a16:creationId xmlns:a16="http://schemas.microsoft.com/office/drawing/2014/main" id="{834A4EC7-0AA3-4FE7-85C0-BAFFFEA4996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a:extLst>
            <a:ext uri="{FF2B5EF4-FFF2-40B4-BE49-F238E27FC236}">
              <a16:creationId xmlns:a16="http://schemas.microsoft.com/office/drawing/2014/main" id="{337A73AC-1F66-46C2-AD5D-8AB60E340C74}"/>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a:extLst>
            <a:ext uri="{FF2B5EF4-FFF2-40B4-BE49-F238E27FC236}">
              <a16:creationId xmlns:a16="http://schemas.microsoft.com/office/drawing/2014/main" id="{1E038805-D9A6-4D06-A404-B97E6B376BA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a:extLst>
            <a:ext uri="{FF2B5EF4-FFF2-40B4-BE49-F238E27FC236}">
              <a16:creationId xmlns:a16="http://schemas.microsoft.com/office/drawing/2014/main" id="{88E126E9-2282-47D9-B56C-AE6AF3F459A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a:extLst>
            <a:ext uri="{FF2B5EF4-FFF2-40B4-BE49-F238E27FC236}">
              <a16:creationId xmlns:a16="http://schemas.microsoft.com/office/drawing/2014/main" id="{3D1C4BB6-23A4-4EFD-9F01-11A921B8EBB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a:extLst>
            <a:ext uri="{FF2B5EF4-FFF2-40B4-BE49-F238E27FC236}">
              <a16:creationId xmlns:a16="http://schemas.microsoft.com/office/drawing/2014/main" id="{A946E140-70E8-45C0-9492-01162AE8C4F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1" name="直線コネクタ 840">
          <a:extLst>
            <a:ext uri="{FF2B5EF4-FFF2-40B4-BE49-F238E27FC236}">
              <a16:creationId xmlns:a16="http://schemas.microsoft.com/office/drawing/2014/main" id="{EA4E7283-9065-41E8-84C2-C0957A56D72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2" name="テキスト ボックス 841">
          <a:extLst>
            <a:ext uri="{FF2B5EF4-FFF2-40B4-BE49-F238E27FC236}">
              <a16:creationId xmlns:a16="http://schemas.microsoft.com/office/drawing/2014/main" id="{38DD7143-EE5E-4C2E-B9D1-14FB76C9F74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3" name="直線コネクタ 842">
          <a:extLst>
            <a:ext uri="{FF2B5EF4-FFF2-40B4-BE49-F238E27FC236}">
              <a16:creationId xmlns:a16="http://schemas.microsoft.com/office/drawing/2014/main" id="{06E99FF4-EB59-4651-9DCE-E66DD72DC62C}"/>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4" name="テキスト ボックス 843">
          <a:extLst>
            <a:ext uri="{FF2B5EF4-FFF2-40B4-BE49-F238E27FC236}">
              <a16:creationId xmlns:a16="http://schemas.microsoft.com/office/drawing/2014/main" id="{9F4599AF-8135-4E45-A982-FC2991DE7A0D}"/>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5" name="直線コネクタ 844">
          <a:extLst>
            <a:ext uri="{FF2B5EF4-FFF2-40B4-BE49-F238E27FC236}">
              <a16:creationId xmlns:a16="http://schemas.microsoft.com/office/drawing/2014/main" id="{76E60385-547F-4DBB-9B6A-0CA2112FD97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6" name="テキスト ボックス 845">
          <a:extLst>
            <a:ext uri="{FF2B5EF4-FFF2-40B4-BE49-F238E27FC236}">
              <a16:creationId xmlns:a16="http://schemas.microsoft.com/office/drawing/2014/main" id="{EE536CE3-E3D2-4E91-986F-EC10B96884E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7" name="直線コネクタ 846">
          <a:extLst>
            <a:ext uri="{FF2B5EF4-FFF2-40B4-BE49-F238E27FC236}">
              <a16:creationId xmlns:a16="http://schemas.microsoft.com/office/drawing/2014/main" id="{DA3AA928-399F-4FCC-99F4-88CAA1455613}"/>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8" name="テキスト ボックス 847">
          <a:extLst>
            <a:ext uri="{FF2B5EF4-FFF2-40B4-BE49-F238E27FC236}">
              <a16:creationId xmlns:a16="http://schemas.microsoft.com/office/drawing/2014/main" id="{B51FB404-E311-4D9F-B200-3B4C91C1622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9" name="直線コネクタ 848">
          <a:extLst>
            <a:ext uri="{FF2B5EF4-FFF2-40B4-BE49-F238E27FC236}">
              <a16:creationId xmlns:a16="http://schemas.microsoft.com/office/drawing/2014/main" id="{BE0A6BC9-E492-4D7D-9569-F4040FF3D7C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0" name="テキスト ボックス 849">
          <a:extLst>
            <a:ext uri="{FF2B5EF4-FFF2-40B4-BE49-F238E27FC236}">
              <a16:creationId xmlns:a16="http://schemas.microsoft.com/office/drawing/2014/main" id="{4AC22488-D11B-46C6-95C1-92BAF489FB1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1" name="直線コネクタ 850">
          <a:extLst>
            <a:ext uri="{FF2B5EF4-FFF2-40B4-BE49-F238E27FC236}">
              <a16:creationId xmlns:a16="http://schemas.microsoft.com/office/drawing/2014/main" id="{E44B84CF-6F83-4F53-8D16-B60864B5B19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2" name="テキスト ボックス 851">
          <a:extLst>
            <a:ext uri="{FF2B5EF4-FFF2-40B4-BE49-F238E27FC236}">
              <a16:creationId xmlns:a16="http://schemas.microsoft.com/office/drawing/2014/main" id="{4CA2F6C9-D5CF-4E0F-908A-22C6B1A9824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a:extLst>
            <a:ext uri="{FF2B5EF4-FFF2-40B4-BE49-F238E27FC236}">
              <a16:creationId xmlns:a16="http://schemas.microsoft.com/office/drawing/2014/main" id="{CC13046D-9B4A-4677-9AFA-5204590CF80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a:extLst>
            <a:ext uri="{FF2B5EF4-FFF2-40B4-BE49-F238E27FC236}">
              <a16:creationId xmlns:a16="http://schemas.microsoft.com/office/drawing/2014/main" id="{EBD2E02C-04CF-4AD1-B3C6-07CF1C2E6B0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131718</xdr:rowOff>
    </xdr:from>
    <xdr:to>
      <xdr:col>85</xdr:col>
      <xdr:colOff>126364</xdr:colOff>
      <xdr:row>108</xdr:row>
      <xdr:rowOff>125186</xdr:rowOff>
    </xdr:to>
    <xdr:cxnSp macro="">
      <xdr:nvCxnSpPr>
        <xdr:cNvPr id="855" name="直線コネクタ 854">
          <a:extLst>
            <a:ext uri="{FF2B5EF4-FFF2-40B4-BE49-F238E27FC236}">
              <a16:creationId xmlns:a16="http://schemas.microsoft.com/office/drawing/2014/main" id="{EA95336A-FA7B-4841-9A40-2567E3058F26}"/>
            </a:ext>
          </a:extLst>
        </xdr:cNvPr>
        <xdr:cNvCxnSpPr/>
      </xdr:nvCxnSpPr>
      <xdr:spPr>
        <a:xfrm flipV="1">
          <a:off x="16318864" y="17105268"/>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856" name="【庁舎】&#10;有形固定資産減価償却率最小値テキスト">
          <a:extLst>
            <a:ext uri="{FF2B5EF4-FFF2-40B4-BE49-F238E27FC236}">
              <a16:creationId xmlns:a16="http://schemas.microsoft.com/office/drawing/2014/main" id="{85EF6898-C989-4CDB-8E80-9624FB6345AF}"/>
            </a:ext>
          </a:extLst>
        </xdr:cNvPr>
        <xdr:cNvSpPr txBox="1"/>
      </xdr:nvSpPr>
      <xdr:spPr>
        <a:xfrm>
          <a:off x="16357600" y="1864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857" name="直線コネクタ 856">
          <a:extLst>
            <a:ext uri="{FF2B5EF4-FFF2-40B4-BE49-F238E27FC236}">
              <a16:creationId xmlns:a16="http://schemas.microsoft.com/office/drawing/2014/main" id="{E93F0712-79EA-4305-A428-5565DDBE6190}"/>
            </a:ext>
          </a:extLst>
        </xdr:cNvPr>
        <xdr:cNvCxnSpPr/>
      </xdr:nvCxnSpPr>
      <xdr:spPr>
        <a:xfrm>
          <a:off x="16230600" y="18641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78395</xdr:rowOff>
    </xdr:from>
    <xdr:ext cx="340478" cy="259045"/>
    <xdr:sp macro="" textlink="">
      <xdr:nvSpPr>
        <xdr:cNvPr id="858" name="【庁舎】&#10;有形固定資産減価償却率最大値テキスト">
          <a:extLst>
            <a:ext uri="{FF2B5EF4-FFF2-40B4-BE49-F238E27FC236}">
              <a16:creationId xmlns:a16="http://schemas.microsoft.com/office/drawing/2014/main" id="{66FC3F79-3B48-445C-A20D-ED49E53B7672}"/>
            </a:ext>
          </a:extLst>
        </xdr:cNvPr>
        <xdr:cNvSpPr txBox="1"/>
      </xdr:nvSpPr>
      <xdr:spPr>
        <a:xfrm>
          <a:off x="16357600" y="168804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131718</xdr:rowOff>
    </xdr:from>
    <xdr:to>
      <xdr:col>86</xdr:col>
      <xdr:colOff>25400</xdr:colOff>
      <xdr:row>99</xdr:row>
      <xdr:rowOff>131718</xdr:rowOff>
    </xdr:to>
    <xdr:cxnSp macro="">
      <xdr:nvCxnSpPr>
        <xdr:cNvPr id="859" name="直線コネクタ 858">
          <a:extLst>
            <a:ext uri="{FF2B5EF4-FFF2-40B4-BE49-F238E27FC236}">
              <a16:creationId xmlns:a16="http://schemas.microsoft.com/office/drawing/2014/main" id="{1E989A95-181D-4A51-A57F-45E5698D898A}"/>
            </a:ext>
          </a:extLst>
        </xdr:cNvPr>
        <xdr:cNvCxnSpPr/>
      </xdr:nvCxnSpPr>
      <xdr:spPr>
        <a:xfrm>
          <a:off x="16230600" y="1710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168746</xdr:rowOff>
    </xdr:from>
    <xdr:ext cx="405111" cy="259045"/>
    <xdr:sp macro="" textlink="">
      <xdr:nvSpPr>
        <xdr:cNvPr id="860" name="【庁舎】&#10;有形固定資産減価償却率平均値テキスト">
          <a:extLst>
            <a:ext uri="{FF2B5EF4-FFF2-40B4-BE49-F238E27FC236}">
              <a16:creationId xmlns:a16="http://schemas.microsoft.com/office/drawing/2014/main" id="{60205F81-9AB0-414F-9BE0-632225D94B1B}"/>
            </a:ext>
          </a:extLst>
        </xdr:cNvPr>
        <xdr:cNvSpPr txBox="1"/>
      </xdr:nvSpPr>
      <xdr:spPr>
        <a:xfrm>
          <a:off x="16357600" y="1782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macro="" textlink="">
      <xdr:nvSpPr>
        <xdr:cNvPr id="861" name="フローチャート: 判断 860">
          <a:extLst>
            <a:ext uri="{FF2B5EF4-FFF2-40B4-BE49-F238E27FC236}">
              <a16:creationId xmlns:a16="http://schemas.microsoft.com/office/drawing/2014/main" id="{FB030171-00F1-4B08-B4DF-3FB366A8588D}"/>
            </a:ext>
          </a:extLst>
        </xdr:cNvPr>
        <xdr:cNvSpPr/>
      </xdr:nvSpPr>
      <xdr:spPr>
        <a:xfrm>
          <a:off x="162687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862" name="フローチャート: 判断 861">
          <a:extLst>
            <a:ext uri="{FF2B5EF4-FFF2-40B4-BE49-F238E27FC236}">
              <a16:creationId xmlns:a16="http://schemas.microsoft.com/office/drawing/2014/main" id="{FD1A542F-C347-4B60-B6F2-B111113E7663}"/>
            </a:ext>
          </a:extLst>
        </xdr:cNvPr>
        <xdr:cNvSpPr/>
      </xdr:nvSpPr>
      <xdr:spPr>
        <a:xfrm>
          <a:off x="15430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863" name="フローチャート: 判断 862">
          <a:extLst>
            <a:ext uri="{FF2B5EF4-FFF2-40B4-BE49-F238E27FC236}">
              <a16:creationId xmlns:a16="http://schemas.microsoft.com/office/drawing/2014/main" id="{2D6345D2-9031-45D6-B5FE-3CDFDED963B9}"/>
            </a:ext>
          </a:extLst>
        </xdr:cNvPr>
        <xdr:cNvSpPr/>
      </xdr:nvSpPr>
      <xdr:spPr>
        <a:xfrm>
          <a:off x="14541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92348</xdr:rowOff>
    </xdr:from>
    <xdr:to>
      <xdr:col>72</xdr:col>
      <xdr:colOff>38100</xdr:colOff>
      <xdr:row>105</xdr:row>
      <xdr:rowOff>22498</xdr:rowOff>
    </xdr:to>
    <xdr:sp macro="" textlink="">
      <xdr:nvSpPr>
        <xdr:cNvPr id="864" name="フローチャート: 判断 863">
          <a:extLst>
            <a:ext uri="{FF2B5EF4-FFF2-40B4-BE49-F238E27FC236}">
              <a16:creationId xmlns:a16="http://schemas.microsoft.com/office/drawing/2014/main" id="{EF3FE44A-EB99-4B90-8FBF-D3992683ED3A}"/>
            </a:ext>
          </a:extLst>
        </xdr:cNvPr>
        <xdr:cNvSpPr/>
      </xdr:nvSpPr>
      <xdr:spPr>
        <a:xfrm>
          <a:off x="13652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80918</xdr:rowOff>
    </xdr:from>
    <xdr:to>
      <xdr:col>67</xdr:col>
      <xdr:colOff>101600</xdr:colOff>
      <xdr:row>105</xdr:row>
      <xdr:rowOff>11068</xdr:rowOff>
    </xdr:to>
    <xdr:sp macro="" textlink="">
      <xdr:nvSpPr>
        <xdr:cNvPr id="865" name="フローチャート: 判断 864">
          <a:extLst>
            <a:ext uri="{FF2B5EF4-FFF2-40B4-BE49-F238E27FC236}">
              <a16:creationId xmlns:a16="http://schemas.microsoft.com/office/drawing/2014/main" id="{364E4D6F-1087-4C88-8F61-9DBEF6AD76E9}"/>
            </a:ext>
          </a:extLst>
        </xdr:cNvPr>
        <xdr:cNvSpPr/>
      </xdr:nvSpPr>
      <xdr:spPr>
        <a:xfrm>
          <a:off x="12763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9E3DC4BC-2E58-47AE-B1D0-8DC75CDD8885}"/>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6882DE6E-9E89-4BF2-8641-5B49883A325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04D0BE84-16D8-4569-BDB5-5402E1B4CC3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9DF0687F-62E8-4659-A8B0-A1CE696C967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5F4346DE-B293-4269-BABA-4261DA3F522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35198</xdr:rowOff>
    </xdr:from>
    <xdr:to>
      <xdr:col>85</xdr:col>
      <xdr:colOff>177800</xdr:colOff>
      <xdr:row>101</xdr:row>
      <xdr:rowOff>136798</xdr:rowOff>
    </xdr:to>
    <xdr:sp macro="" textlink="">
      <xdr:nvSpPr>
        <xdr:cNvPr id="871" name="楕円 870">
          <a:extLst>
            <a:ext uri="{FF2B5EF4-FFF2-40B4-BE49-F238E27FC236}">
              <a16:creationId xmlns:a16="http://schemas.microsoft.com/office/drawing/2014/main" id="{69BFA2B9-16FD-4BB4-B522-9E238B7C8D3B}"/>
            </a:ext>
          </a:extLst>
        </xdr:cNvPr>
        <xdr:cNvSpPr/>
      </xdr:nvSpPr>
      <xdr:spPr>
        <a:xfrm>
          <a:off x="16268700" y="1735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58075</xdr:rowOff>
    </xdr:from>
    <xdr:ext cx="405111" cy="259045"/>
    <xdr:sp macro="" textlink="">
      <xdr:nvSpPr>
        <xdr:cNvPr id="872" name="【庁舎】&#10;有形固定資産減価償却率該当値テキスト">
          <a:extLst>
            <a:ext uri="{FF2B5EF4-FFF2-40B4-BE49-F238E27FC236}">
              <a16:creationId xmlns:a16="http://schemas.microsoft.com/office/drawing/2014/main" id="{F9E5C474-225C-4888-B06D-69F3FD3A947F}"/>
            </a:ext>
          </a:extLst>
        </xdr:cNvPr>
        <xdr:cNvSpPr txBox="1"/>
      </xdr:nvSpPr>
      <xdr:spPr>
        <a:xfrm>
          <a:off x="16357600" y="17203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165826</xdr:rowOff>
    </xdr:from>
    <xdr:to>
      <xdr:col>81</xdr:col>
      <xdr:colOff>101600</xdr:colOff>
      <xdr:row>101</xdr:row>
      <xdr:rowOff>95976</xdr:rowOff>
    </xdr:to>
    <xdr:sp macro="" textlink="">
      <xdr:nvSpPr>
        <xdr:cNvPr id="873" name="楕円 872">
          <a:extLst>
            <a:ext uri="{FF2B5EF4-FFF2-40B4-BE49-F238E27FC236}">
              <a16:creationId xmlns:a16="http://schemas.microsoft.com/office/drawing/2014/main" id="{372208B7-E475-4BD5-A73B-29794921351C}"/>
            </a:ext>
          </a:extLst>
        </xdr:cNvPr>
        <xdr:cNvSpPr/>
      </xdr:nvSpPr>
      <xdr:spPr>
        <a:xfrm>
          <a:off x="15430500" y="1731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45176</xdr:rowOff>
    </xdr:from>
    <xdr:to>
      <xdr:col>85</xdr:col>
      <xdr:colOff>127000</xdr:colOff>
      <xdr:row>101</xdr:row>
      <xdr:rowOff>85998</xdr:rowOff>
    </xdr:to>
    <xdr:cxnSp macro="">
      <xdr:nvCxnSpPr>
        <xdr:cNvPr id="874" name="直線コネクタ 873">
          <a:extLst>
            <a:ext uri="{FF2B5EF4-FFF2-40B4-BE49-F238E27FC236}">
              <a16:creationId xmlns:a16="http://schemas.microsoft.com/office/drawing/2014/main" id="{21DD3326-9259-4CCA-BAA9-47546627D730}"/>
            </a:ext>
          </a:extLst>
        </xdr:cNvPr>
        <xdr:cNvCxnSpPr/>
      </xdr:nvCxnSpPr>
      <xdr:spPr>
        <a:xfrm>
          <a:off x="15481300" y="17361626"/>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126637</xdr:rowOff>
    </xdr:from>
    <xdr:to>
      <xdr:col>76</xdr:col>
      <xdr:colOff>165100</xdr:colOff>
      <xdr:row>101</xdr:row>
      <xdr:rowOff>56787</xdr:rowOff>
    </xdr:to>
    <xdr:sp macro="" textlink="">
      <xdr:nvSpPr>
        <xdr:cNvPr id="875" name="楕円 874">
          <a:extLst>
            <a:ext uri="{FF2B5EF4-FFF2-40B4-BE49-F238E27FC236}">
              <a16:creationId xmlns:a16="http://schemas.microsoft.com/office/drawing/2014/main" id="{79B969C4-3B6C-47DB-9A62-D79C71D7F3E8}"/>
            </a:ext>
          </a:extLst>
        </xdr:cNvPr>
        <xdr:cNvSpPr/>
      </xdr:nvSpPr>
      <xdr:spPr>
        <a:xfrm>
          <a:off x="14541500" y="17271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5987</xdr:rowOff>
    </xdr:from>
    <xdr:to>
      <xdr:col>81</xdr:col>
      <xdr:colOff>50800</xdr:colOff>
      <xdr:row>101</xdr:row>
      <xdr:rowOff>45176</xdr:rowOff>
    </xdr:to>
    <xdr:cxnSp macro="">
      <xdr:nvCxnSpPr>
        <xdr:cNvPr id="876" name="直線コネクタ 875">
          <a:extLst>
            <a:ext uri="{FF2B5EF4-FFF2-40B4-BE49-F238E27FC236}">
              <a16:creationId xmlns:a16="http://schemas.microsoft.com/office/drawing/2014/main" id="{0135B9F5-1E1C-4985-B5A9-C04BB0B3A07C}"/>
            </a:ext>
          </a:extLst>
        </xdr:cNvPr>
        <xdr:cNvCxnSpPr/>
      </xdr:nvCxnSpPr>
      <xdr:spPr>
        <a:xfrm>
          <a:off x="14592300" y="17322437"/>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69487</xdr:rowOff>
    </xdr:from>
    <xdr:to>
      <xdr:col>72</xdr:col>
      <xdr:colOff>38100</xdr:colOff>
      <xdr:row>101</xdr:row>
      <xdr:rowOff>171087</xdr:rowOff>
    </xdr:to>
    <xdr:sp macro="" textlink="">
      <xdr:nvSpPr>
        <xdr:cNvPr id="877" name="楕円 876">
          <a:extLst>
            <a:ext uri="{FF2B5EF4-FFF2-40B4-BE49-F238E27FC236}">
              <a16:creationId xmlns:a16="http://schemas.microsoft.com/office/drawing/2014/main" id="{60CAECD7-F88E-4C91-A99B-E80E312856C2}"/>
            </a:ext>
          </a:extLst>
        </xdr:cNvPr>
        <xdr:cNvSpPr/>
      </xdr:nvSpPr>
      <xdr:spPr>
        <a:xfrm>
          <a:off x="13652500" y="1738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5987</xdr:rowOff>
    </xdr:from>
    <xdr:to>
      <xdr:col>76</xdr:col>
      <xdr:colOff>114300</xdr:colOff>
      <xdr:row>101</xdr:row>
      <xdr:rowOff>120287</xdr:rowOff>
    </xdr:to>
    <xdr:cxnSp macro="">
      <xdr:nvCxnSpPr>
        <xdr:cNvPr id="878" name="直線コネクタ 877">
          <a:extLst>
            <a:ext uri="{FF2B5EF4-FFF2-40B4-BE49-F238E27FC236}">
              <a16:creationId xmlns:a16="http://schemas.microsoft.com/office/drawing/2014/main" id="{062AC5BC-8CCD-49B6-8959-905A29D89813}"/>
            </a:ext>
          </a:extLst>
        </xdr:cNvPr>
        <xdr:cNvCxnSpPr/>
      </xdr:nvCxnSpPr>
      <xdr:spPr>
        <a:xfrm flipV="1">
          <a:off x="13703300" y="1732243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152763</xdr:rowOff>
    </xdr:from>
    <xdr:to>
      <xdr:col>67</xdr:col>
      <xdr:colOff>101600</xdr:colOff>
      <xdr:row>102</xdr:row>
      <xdr:rowOff>82913</xdr:rowOff>
    </xdr:to>
    <xdr:sp macro="" textlink="">
      <xdr:nvSpPr>
        <xdr:cNvPr id="879" name="楕円 878">
          <a:extLst>
            <a:ext uri="{FF2B5EF4-FFF2-40B4-BE49-F238E27FC236}">
              <a16:creationId xmlns:a16="http://schemas.microsoft.com/office/drawing/2014/main" id="{51A1C35B-A70E-44B8-8436-FF2F31FD0C75}"/>
            </a:ext>
          </a:extLst>
        </xdr:cNvPr>
        <xdr:cNvSpPr/>
      </xdr:nvSpPr>
      <xdr:spPr>
        <a:xfrm>
          <a:off x="12763500" y="1746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101</xdr:row>
      <xdr:rowOff>120287</xdr:rowOff>
    </xdr:from>
    <xdr:to>
      <xdr:col>71</xdr:col>
      <xdr:colOff>177800</xdr:colOff>
      <xdr:row>102</xdr:row>
      <xdr:rowOff>32113</xdr:rowOff>
    </xdr:to>
    <xdr:cxnSp macro="">
      <xdr:nvCxnSpPr>
        <xdr:cNvPr id="880" name="直線コネクタ 879">
          <a:extLst>
            <a:ext uri="{FF2B5EF4-FFF2-40B4-BE49-F238E27FC236}">
              <a16:creationId xmlns:a16="http://schemas.microsoft.com/office/drawing/2014/main" id="{8B00FE79-D420-4A84-958B-91DC8B94F067}"/>
            </a:ext>
          </a:extLst>
        </xdr:cNvPr>
        <xdr:cNvCxnSpPr/>
      </xdr:nvCxnSpPr>
      <xdr:spPr>
        <a:xfrm flipV="1">
          <a:off x="12814300" y="17436737"/>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134456</xdr:rowOff>
    </xdr:from>
    <xdr:ext cx="405111" cy="259045"/>
    <xdr:sp macro="" textlink="">
      <xdr:nvSpPr>
        <xdr:cNvPr id="881" name="n_1aveValue【庁舎】&#10;有形固定資産減価償却率">
          <a:extLst>
            <a:ext uri="{FF2B5EF4-FFF2-40B4-BE49-F238E27FC236}">
              <a16:creationId xmlns:a16="http://schemas.microsoft.com/office/drawing/2014/main" id="{7E7A5A73-D5E2-4294-9C88-88F3DBD2D153}"/>
            </a:ext>
          </a:extLst>
        </xdr:cNvPr>
        <xdr:cNvSpPr txBox="1"/>
      </xdr:nvSpPr>
      <xdr:spPr>
        <a:xfrm>
          <a:off x="15266044"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10358</xdr:rowOff>
    </xdr:from>
    <xdr:ext cx="405111" cy="259045"/>
    <xdr:sp macro="" textlink="">
      <xdr:nvSpPr>
        <xdr:cNvPr id="882" name="n_2aveValue【庁舎】&#10;有形固定資産減価償却率">
          <a:extLst>
            <a:ext uri="{FF2B5EF4-FFF2-40B4-BE49-F238E27FC236}">
              <a16:creationId xmlns:a16="http://schemas.microsoft.com/office/drawing/2014/main" id="{A110817A-A01B-4649-955D-ED95E1EA8195}"/>
            </a:ext>
          </a:extLst>
        </xdr:cNvPr>
        <xdr:cNvSpPr txBox="1"/>
      </xdr:nvSpPr>
      <xdr:spPr>
        <a:xfrm>
          <a:off x="1438974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13625</xdr:rowOff>
    </xdr:from>
    <xdr:ext cx="405111" cy="259045"/>
    <xdr:sp macro="" textlink="">
      <xdr:nvSpPr>
        <xdr:cNvPr id="883" name="n_3aveValue【庁舎】&#10;有形固定資産減価償却率">
          <a:extLst>
            <a:ext uri="{FF2B5EF4-FFF2-40B4-BE49-F238E27FC236}">
              <a16:creationId xmlns:a16="http://schemas.microsoft.com/office/drawing/2014/main" id="{A45F3345-A290-42BE-B015-B693A55058E9}"/>
            </a:ext>
          </a:extLst>
        </xdr:cNvPr>
        <xdr:cNvSpPr txBox="1"/>
      </xdr:nvSpPr>
      <xdr:spPr>
        <a:xfrm>
          <a:off x="13500744" y="18015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2195</xdr:rowOff>
    </xdr:from>
    <xdr:ext cx="405111" cy="259045"/>
    <xdr:sp macro="" textlink="">
      <xdr:nvSpPr>
        <xdr:cNvPr id="884" name="n_4aveValue【庁舎】&#10;有形固定資産減価償却率">
          <a:extLst>
            <a:ext uri="{FF2B5EF4-FFF2-40B4-BE49-F238E27FC236}">
              <a16:creationId xmlns:a16="http://schemas.microsoft.com/office/drawing/2014/main" id="{5547E4AE-D645-402B-87E0-DCED72D515FE}"/>
            </a:ext>
          </a:extLst>
        </xdr:cNvPr>
        <xdr:cNvSpPr txBox="1"/>
      </xdr:nvSpPr>
      <xdr:spPr>
        <a:xfrm>
          <a:off x="12611744" y="1800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112503</xdr:rowOff>
    </xdr:from>
    <xdr:ext cx="405111" cy="259045"/>
    <xdr:sp macro="" textlink="">
      <xdr:nvSpPr>
        <xdr:cNvPr id="885" name="n_1mainValue【庁舎】&#10;有形固定資産減価償却率">
          <a:extLst>
            <a:ext uri="{FF2B5EF4-FFF2-40B4-BE49-F238E27FC236}">
              <a16:creationId xmlns:a16="http://schemas.microsoft.com/office/drawing/2014/main" id="{4ADE5839-9642-483F-871D-05832FF7BE94}"/>
            </a:ext>
          </a:extLst>
        </xdr:cNvPr>
        <xdr:cNvSpPr txBox="1"/>
      </xdr:nvSpPr>
      <xdr:spPr>
        <a:xfrm>
          <a:off x="15266044" y="17086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73314</xdr:rowOff>
    </xdr:from>
    <xdr:ext cx="405111" cy="259045"/>
    <xdr:sp macro="" textlink="">
      <xdr:nvSpPr>
        <xdr:cNvPr id="886" name="n_2mainValue【庁舎】&#10;有形固定資産減価償却率">
          <a:extLst>
            <a:ext uri="{FF2B5EF4-FFF2-40B4-BE49-F238E27FC236}">
              <a16:creationId xmlns:a16="http://schemas.microsoft.com/office/drawing/2014/main" id="{A19E79A5-D2A2-4016-B284-14267F246583}"/>
            </a:ext>
          </a:extLst>
        </xdr:cNvPr>
        <xdr:cNvSpPr txBox="1"/>
      </xdr:nvSpPr>
      <xdr:spPr>
        <a:xfrm>
          <a:off x="14389744" y="17046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16164</xdr:rowOff>
    </xdr:from>
    <xdr:ext cx="405111" cy="259045"/>
    <xdr:sp macro="" textlink="">
      <xdr:nvSpPr>
        <xdr:cNvPr id="887" name="n_3mainValue【庁舎】&#10;有形固定資産減価償却率">
          <a:extLst>
            <a:ext uri="{FF2B5EF4-FFF2-40B4-BE49-F238E27FC236}">
              <a16:creationId xmlns:a16="http://schemas.microsoft.com/office/drawing/2014/main" id="{8D680C01-E1EA-4AF9-82B8-B24357DA1983}"/>
            </a:ext>
          </a:extLst>
        </xdr:cNvPr>
        <xdr:cNvSpPr txBox="1"/>
      </xdr:nvSpPr>
      <xdr:spPr>
        <a:xfrm>
          <a:off x="13500744" y="1716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99440</xdr:rowOff>
    </xdr:from>
    <xdr:ext cx="405111" cy="259045"/>
    <xdr:sp macro="" textlink="">
      <xdr:nvSpPr>
        <xdr:cNvPr id="888" name="n_4mainValue【庁舎】&#10;有形固定資産減価償却率">
          <a:extLst>
            <a:ext uri="{FF2B5EF4-FFF2-40B4-BE49-F238E27FC236}">
              <a16:creationId xmlns:a16="http://schemas.microsoft.com/office/drawing/2014/main" id="{7CF2AA53-7A6F-4A04-9B92-09D699EF26C7}"/>
            </a:ext>
          </a:extLst>
        </xdr:cNvPr>
        <xdr:cNvSpPr txBox="1"/>
      </xdr:nvSpPr>
      <xdr:spPr>
        <a:xfrm>
          <a:off x="12611744" y="17244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DA1D3D45-7E14-4521-B67C-E576AE3B4C1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C1D1DCFB-8F32-42F3-B185-CD9491D59DE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4C566B45-BCF5-4BF4-84E0-FBD54F70013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BD0EABCC-2E16-475A-8C45-BF4A28363CF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05D0582E-FCB8-45DA-A7B3-4D1E55C5014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1202C8FE-BFD7-4099-8F76-0AA0E6D23FED}"/>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B02AC2BC-085F-40DC-9EB2-5CDF454E20CB}"/>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C0C9D7BA-05EC-4832-BEE7-078C11FF830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A95A57A4-7FFA-40A9-9E3E-A864CB77ECA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20C6E8B1-C0C3-4FF9-B799-69E761DF7F5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9" name="直線コネクタ 898">
          <a:extLst>
            <a:ext uri="{FF2B5EF4-FFF2-40B4-BE49-F238E27FC236}">
              <a16:creationId xmlns:a16="http://schemas.microsoft.com/office/drawing/2014/main" id="{FF01DCB8-06B8-4651-8068-484D4AE30A29}"/>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0" name="テキスト ボックス 899">
          <a:extLst>
            <a:ext uri="{FF2B5EF4-FFF2-40B4-BE49-F238E27FC236}">
              <a16:creationId xmlns:a16="http://schemas.microsoft.com/office/drawing/2014/main" id="{48BCCCD9-2D70-481B-B712-436E9AAC4865}"/>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1" name="直線コネクタ 900">
          <a:extLst>
            <a:ext uri="{FF2B5EF4-FFF2-40B4-BE49-F238E27FC236}">
              <a16:creationId xmlns:a16="http://schemas.microsoft.com/office/drawing/2014/main" id="{4B084DC4-B257-4F0D-97FC-6146EC12738A}"/>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2" name="テキスト ボックス 901">
          <a:extLst>
            <a:ext uri="{FF2B5EF4-FFF2-40B4-BE49-F238E27FC236}">
              <a16:creationId xmlns:a16="http://schemas.microsoft.com/office/drawing/2014/main" id="{8BC6054C-BD26-4A77-8AF6-7C2E8F0B5015}"/>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3" name="直線コネクタ 902">
          <a:extLst>
            <a:ext uri="{FF2B5EF4-FFF2-40B4-BE49-F238E27FC236}">
              <a16:creationId xmlns:a16="http://schemas.microsoft.com/office/drawing/2014/main" id="{21D8944C-9405-4A3F-A5D7-6D83082537C9}"/>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4" name="テキスト ボックス 903">
          <a:extLst>
            <a:ext uri="{FF2B5EF4-FFF2-40B4-BE49-F238E27FC236}">
              <a16:creationId xmlns:a16="http://schemas.microsoft.com/office/drawing/2014/main" id="{43A5C94E-4B98-4A07-8A53-CB044FD4731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5" name="直線コネクタ 904">
          <a:extLst>
            <a:ext uri="{FF2B5EF4-FFF2-40B4-BE49-F238E27FC236}">
              <a16:creationId xmlns:a16="http://schemas.microsoft.com/office/drawing/2014/main" id="{200ECA48-C8DA-477B-AF15-AB419E060789}"/>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6" name="テキスト ボックス 905">
          <a:extLst>
            <a:ext uri="{FF2B5EF4-FFF2-40B4-BE49-F238E27FC236}">
              <a16:creationId xmlns:a16="http://schemas.microsoft.com/office/drawing/2014/main" id="{5BA45082-1F66-43A4-8C62-51B86AA834CB}"/>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7" name="直線コネクタ 906">
          <a:extLst>
            <a:ext uri="{FF2B5EF4-FFF2-40B4-BE49-F238E27FC236}">
              <a16:creationId xmlns:a16="http://schemas.microsoft.com/office/drawing/2014/main" id="{64EF73BF-0918-42B4-AE4B-BF31CF1F8234}"/>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8" name="テキスト ボックス 907">
          <a:extLst>
            <a:ext uri="{FF2B5EF4-FFF2-40B4-BE49-F238E27FC236}">
              <a16:creationId xmlns:a16="http://schemas.microsoft.com/office/drawing/2014/main" id="{D966F4E6-C4EF-4AD5-A708-78D25E97546F}"/>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9" name="直線コネクタ 908">
          <a:extLst>
            <a:ext uri="{FF2B5EF4-FFF2-40B4-BE49-F238E27FC236}">
              <a16:creationId xmlns:a16="http://schemas.microsoft.com/office/drawing/2014/main" id="{E88F1B2F-FA27-4266-9901-BE2912F004EC}"/>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0" name="テキスト ボックス 909">
          <a:extLst>
            <a:ext uri="{FF2B5EF4-FFF2-40B4-BE49-F238E27FC236}">
              <a16:creationId xmlns:a16="http://schemas.microsoft.com/office/drawing/2014/main" id="{757DDD9B-54B3-43B5-9652-3048D3769FCA}"/>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a:extLst>
            <a:ext uri="{FF2B5EF4-FFF2-40B4-BE49-F238E27FC236}">
              <a16:creationId xmlns:a16="http://schemas.microsoft.com/office/drawing/2014/main" id="{171D4B27-0631-4A5C-8668-150FB80F0F8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a:extLst>
            <a:ext uri="{FF2B5EF4-FFF2-40B4-BE49-F238E27FC236}">
              <a16:creationId xmlns:a16="http://schemas.microsoft.com/office/drawing/2014/main" id="{3FFBFC84-9F20-42B1-B191-B6DDBC5A1E6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庁舎】&#10;一人当たり面積グラフ枠">
          <a:extLst>
            <a:ext uri="{FF2B5EF4-FFF2-40B4-BE49-F238E27FC236}">
              <a16:creationId xmlns:a16="http://schemas.microsoft.com/office/drawing/2014/main" id="{8789C72F-4F92-4E40-81F1-CDEA13A337B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107</xdr:row>
      <xdr:rowOff>139881</xdr:rowOff>
    </xdr:to>
    <xdr:cxnSp macro="">
      <xdr:nvCxnSpPr>
        <xdr:cNvPr id="914" name="直線コネクタ 913">
          <a:extLst>
            <a:ext uri="{FF2B5EF4-FFF2-40B4-BE49-F238E27FC236}">
              <a16:creationId xmlns:a16="http://schemas.microsoft.com/office/drawing/2014/main" id="{1EED276B-B44A-4ACC-91AF-F2030B455CF1}"/>
            </a:ext>
          </a:extLst>
        </xdr:cNvPr>
        <xdr:cNvCxnSpPr/>
      </xdr:nvCxnSpPr>
      <xdr:spPr>
        <a:xfrm flipV="1">
          <a:off x="22160864" y="17057914"/>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915" name="【庁舎】&#10;一人当たり面積最小値テキスト">
          <a:extLst>
            <a:ext uri="{FF2B5EF4-FFF2-40B4-BE49-F238E27FC236}">
              <a16:creationId xmlns:a16="http://schemas.microsoft.com/office/drawing/2014/main" id="{8FEA8C96-B685-4DB6-B5AD-D7B6E7574640}"/>
            </a:ext>
          </a:extLst>
        </xdr:cNvPr>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916" name="直線コネクタ 915">
          <a:extLst>
            <a:ext uri="{FF2B5EF4-FFF2-40B4-BE49-F238E27FC236}">
              <a16:creationId xmlns:a16="http://schemas.microsoft.com/office/drawing/2014/main" id="{A8AC168C-BF4A-4AF3-A801-9A25A80E4EBB}"/>
            </a:ext>
          </a:extLst>
        </xdr:cNvPr>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917" name="【庁舎】&#10;一人当たり面積最大値テキスト">
          <a:extLst>
            <a:ext uri="{FF2B5EF4-FFF2-40B4-BE49-F238E27FC236}">
              <a16:creationId xmlns:a16="http://schemas.microsoft.com/office/drawing/2014/main" id="{60EEAFCB-4383-4C3D-95DA-BA1AFCF183E1}"/>
            </a:ext>
          </a:extLst>
        </xdr:cNvPr>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918" name="直線コネクタ 917">
          <a:extLst>
            <a:ext uri="{FF2B5EF4-FFF2-40B4-BE49-F238E27FC236}">
              <a16:creationId xmlns:a16="http://schemas.microsoft.com/office/drawing/2014/main" id="{FFE14B0D-A91E-43BD-BC29-F7B9159A5440}"/>
            </a:ext>
          </a:extLst>
        </xdr:cNvPr>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919" name="【庁舎】&#10;一人当たり面積平均値テキスト">
          <a:extLst>
            <a:ext uri="{FF2B5EF4-FFF2-40B4-BE49-F238E27FC236}">
              <a16:creationId xmlns:a16="http://schemas.microsoft.com/office/drawing/2014/main" id="{EF938523-8604-41AF-9FB1-6A378D296A3B}"/>
            </a:ext>
          </a:extLst>
        </xdr:cNvPr>
        <xdr:cNvSpPr txBox="1"/>
      </xdr:nvSpPr>
      <xdr:spPr>
        <a:xfrm>
          <a:off x="22199600" y="18050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0" name="フローチャート: 判断 919">
          <a:extLst>
            <a:ext uri="{FF2B5EF4-FFF2-40B4-BE49-F238E27FC236}">
              <a16:creationId xmlns:a16="http://schemas.microsoft.com/office/drawing/2014/main" id="{C110F4C4-321D-4C5C-B240-437A7DB33AB4}"/>
            </a:ext>
          </a:extLst>
        </xdr:cNvPr>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76019</xdr:rowOff>
    </xdr:from>
    <xdr:to>
      <xdr:col>112</xdr:col>
      <xdr:colOff>38100</xdr:colOff>
      <xdr:row>106</xdr:row>
      <xdr:rowOff>6169</xdr:rowOff>
    </xdr:to>
    <xdr:sp macro="" textlink="">
      <xdr:nvSpPr>
        <xdr:cNvPr id="921" name="フローチャート: 判断 920">
          <a:extLst>
            <a:ext uri="{FF2B5EF4-FFF2-40B4-BE49-F238E27FC236}">
              <a16:creationId xmlns:a16="http://schemas.microsoft.com/office/drawing/2014/main" id="{15D423A7-7F3E-408C-B304-418380A210E6}"/>
            </a:ext>
          </a:extLst>
        </xdr:cNvPr>
        <xdr:cNvSpPr/>
      </xdr:nvSpPr>
      <xdr:spPr>
        <a:xfrm>
          <a:off x="21272500" y="1807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92348</xdr:rowOff>
    </xdr:from>
    <xdr:to>
      <xdr:col>107</xdr:col>
      <xdr:colOff>101600</xdr:colOff>
      <xdr:row>106</xdr:row>
      <xdr:rowOff>22498</xdr:rowOff>
    </xdr:to>
    <xdr:sp macro="" textlink="">
      <xdr:nvSpPr>
        <xdr:cNvPr id="922" name="フローチャート: 判断 921">
          <a:extLst>
            <a:ext uri="{FF2B5EF4-FFF2-40B4-BE49-F238E27FC236}">
              <a16:creationId xmlns:a16="http://schemas.microsoft.com/office/drawing/2014/main" id="{5E10F68B-07B7-4FFB-9286-33694CE370B3}"/>
            </a:ext>
          </a:extLst>
        </xdr:cNvPr>
        <xdr:cNvSpPr/>
      </xdr:nvSpPr>
      <xdr:spPr>
        <a:xfrm>
          <a:off x="20383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923" name="フローチャート: 判断 922">
          <a:extLst>
            <a:ext uri="{FF2B5EF4-FFF2-40B4-BE49-F238E27FC236}">
              <a16:creationId xmlns:a16="http://schemas.microsoft.com/office/drawing/2014/main" id="{6D697150-7AB6-49CA-ADFC-6652CE18D407}"/>
            </a:ext>
          </a:extLst>
        </xdr:cNvPr>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95613</xdr:rowOff>
    </xdr:from>
    <xdr:to>
      <xdr:col>98</xdr:col>
      <xdr:colOff>38100</xdr:colOff>
      <xdr:row>106</xdr:row>
      <xdr:rowOff>25763</xdr:rowOff>
    </xdr:to>
    <xdr:sp macro="" textlink="">
      <xdr:nvSpPr>
        <xdr:cNvPr id="924" name="フローチャート: 判断 923">
          <a:extLst>
            <a:ext uri="{FF2B5EF4-FFF2-40B4-BE49-F238E27FC236}">
              <a16:creationId xmlns:a16="http://schemas.microsoft.com/office/drawing/2014/main" id="{0805B5E4-3B67-41B8-9DA0-3B326587CF50}"/>
            </a:ext>
          </a:extLst>
        </xdr:cNvPr>
        <xdr:cNvSpPr/>
      </xdr:nvSpPr>
      <xdr:spPr>
        <a:xfrm>
          <a:off x="18605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D15DDE65-2B80-41F5-A5A6-2BB107EFDA9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21E9D4AD-AF91-4359-9D4A-1C40FF58DE9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84EB8334-5838-49CD-9B17-4A1C23CE374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E2F0B28B-45FF-47A1-9BF9-D7FBCAE13B9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E5D072E2-4540-4EDD-8E38-710807760E4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107043</xdr:rowOff>
    </xdr:from>
    <xdr:to>
      <xdr:col>116</xdr:col>
      <xdr:colOff>114300</xdr:colOff>
      <xdr:row>105</xdr:row>
      <xdr:rowOff>37193</xdr:rowOff>
    </xdr:to>
    <xdr:sp macro="" textlink="">
      <xdr:nvSpPr>
        <xdr:cNvPr id="930" name="楕円 929">
          <a:extLst>
            <a:ext uri="{FF2B5EF4-FFF2-40B4-BE49-F238E27FC236}">
              <a16:creationId xmlns:a16="http://schemas.microsoft.com/office/drawing/2014/main" id="{C524E79B-1A2F-49B6-842B-9F81B60B0D15}"/>
            </a:ext>
          </a:extLst>
        </xdr:cNvPr>
        <xdr:cNvSpPr/>
      </xdr:nvSpPr>
      <xdr:spPr>
        <a:xfrm>
          <a:off x="22110700" y="1793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129920</xdr:rowOff>
    </xdr:from>
    <xdr:ext cx="469744" cy="259045"/>
    <xdr:sp macro="" textlink="">
      <xdr:nvSpPr>
        <xdr:cNvPr id="931" name="【庁舎】&#10;一人当たり面積該当値テキスト">
          <a:extLst>
            <a:ext uri="{FF2B5EF4-FFF2-40B4-BE49-F238E27FC236}">
              <a16:creationId xmlns:a16="http://schemas.microsoft.com/office/drawing/2014/main" id="{69345AAC-D36D-4F47-A95D-34A0CEC80601}"/>
            </a:ext>
          </a:extLst>
        </xdr:cNvPr>
        <xdr:cNvSpPr txBox="1"/>
      </xdr:nvSpPr>
      <xdr:spPr>
        <a:xfrm>
          <a:off x="22199600" y="17789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120106</xdr:rowOff>
    </xdr:from>
    <xdr:to>
      <xdr:col>112</xdr:col>
      <xdr:colOff>38100</xdr:colOff>
      <xdr:row>105</xdr:row>
      <xdr:rowOff>50256</xdr:rowOff>
    </xdr:to>
    <xdr:sp macro="" textlink="">
      <xdr:nvSpPr>
        <xdr:cNvPr id="932" name="楕円 931">
          <a:extLst>
            <a:ext uri="{FF2B5EF4-FFF2-40B4-BE49-F238E27FC236}">
              <a16:creationId xmlns:a16="http://schemas.microsoft.com/office/drawing/2014/main" id="{B7E1FD0B-26A8-4686-BF66-0F60C1D5B943}"/>
            </a:ext>
          </a:extLst>
        </xdr:cNvPr>
        <xdr:cNvSpPr/>
      </xdr:nvSpPr>
      <xdr:spPr>
        <a:xfrm>
          <a:off x="21272500" y="17950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157843</xdr:rowOff>
    </xdr:from>
    <xdr:to>
      <xdr:col>116</xdr:col>
      <xdr:colOff>63500</xdr:colOff>
      <xdr:row>104</xdr:row>
      <xdr:rowOff>170906</xdr:rowOff>
    </xdr:to>
    <xdr:cxnSp macro="">
      <xdr:nvCxnSpPr>
        <xdr:cNvPr id="933" name="直線コネクタ 932">
          <a:extLst>
            <a:ext uri="{FF2B5EF4-FFF2-40B4-BE49-F238E27FC236}">
              <a16:creationId xmlns:a16="http://schemas.microsoft.com/office/drawing/2014/main" id="{5D9A17A4-080C-416D-B29A-6BC30DF947EA}"/>
            </a:ext>
          </a:extLst>
        </xdr:cNvPr>
        <xdr:cNvCxnSpPr/>
      </xdr:nvCxnSpPr>
      <xdr:spPr>
        <a:xfrm flipV="1">
          <a:off x="21323300" y="17988643"/>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103777</xdr:rowOff>
    </xdr:from>
    <xdr:to>
      <xdr:col>107</xdr:col>
      <xdr:colOff>101600</xdr:colOff>
      <xdr:row>105</xdr:row>
      <xdr:rowOff>33927</xdr:rowOff>
    </xdr:to>
    <xdr:sp macro="" textlink="">
      <xdr:nvSpPr>
        <xdr:cNvPr id="934" name="楕円 933">
          <a:extLst>
            <a:ext uri="{FF2B5EF4-FFF2-40B4-BE49-F238E27FC236}">
              <a16:creationId xmlns:a16="http://schemas.microsoft.com/office/drawing/2014/main" id="{EA047BE4-DC0E-4573-8B36-7462EF01F736}"/>
            </a:ext>
          </a:extLst>
        </xdr:cNvPr>
        <xdr:cNvSpPr/>
      </xdr:nvSpPr>
      <xdr:spPr>
        <a:xfrm>
          <a:off x="20383500" y="179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154577</xdr:rowOff>
    </xdr:from>
    <xdr:to>
      <xdr:col>111</xdr:col>
      <xdr:colOff>177800</xdr:colOff>
      <xdr:row>104</xdr:row>
      <xdr:rowOff>170906</xdr:rowOff>
    </xdr:to>
    <xdr:cxnSp macro="">
      <xdr:nvCxnSpPr>
        <xdr:cNvPr id="935" name="直線コネクタ 934">
          <a:extLst>
            <a:ext uri="{FF2B5EF4-FFF2-40B4-BE49-F238E27FC236}">
              <a16:creationId xmlns:a16="http://schemas.microsoft.com/office/drawing/2014/main" id="{762413C2-D1A7-48E9-B973-9EF547B21930}"/>
            </a:ext>
          </a:extLst>
        </xdr:cNvPr>
        <xdr:cNvCxnSpPr/>
      </xdr:nvCxnSpPr>
      <xdr:spPr>
        <a:xfrm>
          <a:off x="20434300" y="17985377"/>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72752</xdr:rowOff>
    </xdr:from>
    <xdr:to>
      <xdr:col>102</xdr:col>
      <xdr:colOff>165100</xdr:colOff>
      <xdr:row>104</xdr:row>
      <xdr:rowOff>2902</xdr:rowOff>
    </xdr:to>
    <xdr:sp macro="" textlink="">
      <xdr:nvSpPr>
        <xdr:cNvPr id="936" name="楕円 935">
          <a:extLst>
            <a:ext uri="{FF2B5EF4-FFF2-40B4-BE49-F238E27FC236}">
              <a16:creationId xmlns:a16="http://schemas.microsoft.com/office/drawing/2014/main" id="{B0880BCB-7C9E-4F72-8F18-2908F4F875DF}"/>
            </a:ext>
          </a:extLst>
        </xdr:cNvPr>
        <xdr:cNvSpPr/>
      </xdr:nvSpPr>
      <xdr:spPr>
        <a:xfrm>
          <a:off x="19494500" y="1773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123552</xdr:rowOff>
    </xdr:from>
    <xdr:to>
      <xdr:col>107</xdr:col>
      <xdr:colOff>50800</xdr:colOff>
      <xdr:row>104</xdr:row>
      <xdr:rowOff>154577</xdr:rowOff>
    </xdr:to>
    <xdr:cxnSp macro="">
      <xdr:nvCxnSpPr>
        <xdr:cNvPr id="937" name="直線コネクタ 936">
          <a:extLst>
            <a:ext uri="{FF2B5EF4-FFF2-40B4-BE49-F238E27FC236}">
              <a16:creationId xmlns:a16="http://schemas.microsoft.com/office/drawing/2014/main" id="{97C68192-76EB-4447-9503-9845290B78A0}"/>
            </a:ext>
          </a:extLst>
        </xdr:cNvPr>
        <xdr:cNvCxnSpPr/>
      </xdr:nvCxnSpPr>
      <xdr:spPr>
        <a:xfrm>
          <a:off x="19545300" y="17782902"/>
          <a:ext cx="889000" cy="20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134801</xdr:rowOff>
    </xdr:from>
    <xdr:to>
      <xdr:col>98</xdr:col>
      <xdr:colOff>38100</xdr:colOff>
      <xdr:row>102</xdr:row>
      <xdr:rowOff>64951</xdr:rowOff>
    </xdr:to>
    <xdr:sp macro="" textlink="">
      <xdr:nvSpPr>
        <xdr:cNvPr id="938" name="楕円 937">
          <a:extLst>
            <a:ext uri="{FF2B5EF4-FFF2-40B4-BE49-F238E27FC236}">
              <a16:creationId xmlns:a16="http://schemas.microsoft.com/office/drawing/2014/main" id="{3FBFB915-13D2-40E6-82A3-9243608A9C7E}"/>
            </a:ext>
          </a:extLst>
        </xdr:cNvPr>
        <xdr:cNvSpPr/>
      </xdr:nvSpPr>
      <xdr:spPr>
        <a:xfrm>
          <a:off x="18605500" y="1745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14151</xdr:rowOff>
    </xdr:from>
    <xdr:to>
      <xdr:col>102</xdr:col>
      <xdr:colOff>114300</xdr:colOff>
      <xdr:row>103</xdr:row>
      <xdr:rowOff>123552</xdr:rowOff>
    </xdr:to>
    <xdr:cxnSp macro="">
      <xdr:nvCxnSpPr>
        <xdr:cNvPr id="939" name="直線コネクタ 938">
          <a:extLst>
            <a:ext uri="{FF2B5EF4-FFF2-40B4-BE49-F238E27FC236}">
              <a16:creationId xmlns:a16="http://schemas.microsoft.com/office/drawing/2014/main" id="{677ECD1F-D324-44F5-B350-F60752566E34}"/>
            </a:ext>
          </a:extLst>
        </xdr:cNvPr>
        <xdr:cNvCxnSpPr/>
      </xdr:nvCxnSpPr>
      <xdr:spPr>
        <a:xfrm>
          <a:off x="18656300" y="17502051"/>
          <a:ext cx="889000" cy="28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168746</xdr:rowOff>
    </xdr:from>
    <xdr:ext cx="469744" cy="259045"/>
    <xdr:sp macro="" textlink="">
      <xdr:nvSpPr>
        <xdr:cNvPr id="940" name="n_1aveValue【庁舎】&#10;一人当たり面積">
          <a:extLst>
            <a:ext uri="{FF2B5EF4-FFF2-40B4-BE49-F238E27FC236}">
              <a16:creationId xmlns:a16="http://schemas.microsoft.com/office/drawing/2014/main" id="{09CDB9EB-CE61-4C58-A5D5-DC2ED78083ED}"/>
            </a:ext>
          </a:extLst>
        </xdr:cNvPr>
        <xdr:cNvSpPr txBox="1"/>
      </xdr:nvSpPr>
      <xdr:spPr>
        <a:xfrm>
          <a:off x="21075727" y="18170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13625</xdr:rowOff>
    </xdr:from>
    <xdr:ext cx="469744" cy="259045"/>
    <xdr:sp macro="" textlink="">
      <xdr:nvSpPr>
        <xdr:cNvPr id="941" name="n_2aveValue【庁舎】&#10;一人当たり面積">
          <a:extLst>
            <a:ext uri="{FF2B5EF4-FFF2-40B4-BE49-F238E27FC236}">
              <a16:creationId xmlns:a16="http://schemas.microsoft.com/office/drawing/2014/main" id="{4C4CBE20-2846-40F9-9A30-0431B6D8E5F0}"/>
            </a:ext>
          </a:extLst>
        </xdr:cNvPr>
        <xdr:cNvSpPr txBox="1"/>
      </xdr:nvSpPr>
      <xdr:spPr>
        <a:xfrm>
          <a:off x="20199427" y="18187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16890</xdr:rowOff>
    </xdr:from>
    <xdr:ext cx="469744" cy="259045"/>
    <xdr:sp macro="" textlink="">
      <xdr:nvSpPr>
        <xdr:cNvPr id="942" name="n_3aveValue【庁舎】&#10;一人当たり面積">
          <a:extLst>
            <a:ext uri="{FF2B5EF4-FFF2-40B4-BE49-F238E27FC236}">
              <a16:creationId xmlns:a16="http://schemas.microsoft.com/office/drawing/2014/main" id="{A00CC5B6-BFFE-4672-9A43-D3906F7389C5}"/>
            </a:ext>
          </a:extLst>
        </xdr:cNvPr>
        <xdr:cNvSpPr txBox="1"/>
      </xdr:nvSpPr>
      <xdr:spPr>
        <a:xfrm>
          <a:off x="19310427"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16890</xdr:rowOff>
    </xdr:from>
    <xdr:ext cx="469744" cy="259045"/>
    <xdr:sp macro="" textlink="">
      <xdr:nvSpPr>
        <xdr:cNvPr id="943" name="n_4aveValue【庁舎】&#10;一人当たり面積">
          <a:extLst>
            <a:ext uri="{FF2B5EF4-FFF2-40B4-BE49-F238E27FC236}">
              <a16:creationId xmlns:a16="http://schemas.microsoft.com/office/drawing/2014/main" id="{8F6A8369-163A-4F26-B43F-74973819E0F5}"/>
            </a:ext>
          </a:extLst>
        </xdr:cNvPr>
        <xdr:cNvSpPr txBox="1"/>
      </xdr:nvSpPr>
      <xdr:spPr>
        <a:xfrm>
          <a:off x="18421427" y="181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66783</xdr:rowOff>
    </xdr:from>
    <xdr:ext cx="469744" cy="259045"/>
    <xdr:sp macro="" textlink="">
      <xdr:nvSpPr>
        <xdr:cNvPr id="944" name="n_1mainValue【庁舎】&#10;一人当たり面積">
          <a:extLst>
            <a:ext uri="{FF2B5EF4-FFF2-40B4-BE49-F238E27FC236}">
              <a16:creationId xmlns:a16="http://schemas.microsoft.com/office/drawing/2014/main" id="{641FD29C-5415-4E17-8626-D9AD98304F62}"/>
            </a:ext>
          </a:extLst>
        </xdr:cNvPr>
        <xdr:cNvSpPr txBox="1"/>
      </xdr:nvSpPr>
      <xdr:spPr>
        <a:xfrm>
          <a:off x="21075727" y="177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50454</xdr:rowOff>
    </xdr:from>
    <xdr:ext cx="469744" cy="259045"/>
    <xdr:sp macro="" textlink="">
      <xdr:nvSpPr>
        <xdr:cNvPr id="945" name="n_2mainValue【庁舎】&#10;一人当たり面積">
          <a:extLst>
            <a:ext uri="{FF2B5EF4-FFF2-40B4-BE49-F238E27FC236}">
              <a16:creationId xmlns:a16="http://schemas.microsoft.com/office/drawing/2014/main" id="{D4EBE786-0348-40CB-8F49-431B7E5A9246}"/>
            </a:ext>
          </a:extLst>
        </xdr:cNvPr>
        <xdr:cNvSpPr txBox="1"/>
      </xdr:nvSpPr>
      <xdr:spPr>
        <a:xfrm>
          <a:off x="20199427" y="17709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19429</xdr:rowOff>
    </xdr:from>
    <xdr:ext cx="469744" cy="259045"/>
    <xdr:sp macro="" textlink="">
      <xdr:nvSpPr>
        <xdr:cNvPr id="946" name="n_3mainValue【庁舎】&#10;一人当たり面積">
          <a:extLst>
            <a:ext uri="{FF2B5EF4-FFF2-40B4-BE49-F238E27FC236}">
              <a16:creationId xmlns:a16="http://schemas.microsoft.com/office/drawing/2014/main" id="{1B422B29-4CDF-446E-8063-CC57DC81465D}"/>
            </a:ext>
          </a:extLst>
        </xdr:cNvPr>
        <xdr:cNvSpPr txBox="1"/>
      </xdr:nvSpPr>
      <xdr:spPr>
        <a:xfrm>
          <a:off x="19310427" y="17507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81478</xdr:rowOff>
    </xdr:from>
    <xdr:ext cx="469744" cy="259045"/>
    <xdr:sp macro="" textlink="">
      <xdr:nvSpPr>
        <xdr:cNvPr id="947" name="n_4mainValue【庁舎】&#10;一人当たり面積">
          <a:extLst>
            <a:ext uri="{FF2B5EF4-FFF2-40B4-BE49-F238E27FC236}">
              <a16:creationId xmlns:a16="http://schemas.microsoft.com/office/drawing/2014/main" id="{C0071003-A6D6-419B-A428-3AF189AE685F}"/>
            </a:ext>
          </a:extLst>
        </xdr:cNvPr>
        <xdr:cNvSpPr txBox="1"/>
      </xdr:nvSpPr>
      <xdr:spPr>
        <a:xfrm>
          <a:off x="18421427" y="17226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a:extLst>
            <a:ext uri="{FF2B5EF4-FFF2-40B4-BE49-F238E27FC236}">
              <a16:creationId xmlns:a16="http://schemas.microsoft.com/office/drawing/2014/main" id="{E17CFFB3-E70A-4A9D-840E-DBB22D42D55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a:extLst>
            <a:ext uri="{FF2B5EF4-FFF2-40B4-BE49-F238E27FC236}">
              <a16:creationId xmlns:a16="http://schemas.microsoft.com/office/drawing/2014/main" id="{897237D6-EEFF-480E-951F-DE2AEBB66D5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a:extLst>
            <a:ext uri="{FF2B5EF4-FFF2-40B4-BE49-F238E27FC236}">
              <a16:creationId xmlns:a16="http://schemas.microsoft.com/office/drawing/2014/main" id="{0B0F9FD8-03DC-4A2E-BCCA-C227AF18A6D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一人当たりの面積については、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が類似団体平均と比べて約</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倍の面積であり、これは広大な市域での火事や災害に対応するため</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消防署、</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分署に加え、各地区に消防団施設を有することが理由である。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は類似団体平均と比較して数値が極めて高く、老朽化が顕著であり、各施設の建替及び統廃合の検討が行われている。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16" zoomScale="70" zoomScaleNormal="7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627" t="s">
        <v>81</v>
      </c>
      <c r="C1" s="627"/>
      <c r="D1" s="627"/>
      <c r="E1" s="627"/>
      <c r="F1" s="627"/>
      <c r="G1" s="627"/>
      <c r="H1" s="627"/>
      <c r="I1" s="627"/>
      <c r="J1" s="627"/>
      <c r="K1" s="627"/>
      <c r="L1" s="627"/>
      <c r="M1" s="627"/>
      <c r="N1" s="627"/>
      <c r="O1" s="627"/>
      <c r="P1" s="627"/>
      <c r="Q1" s="627"/>
      <c r="R1" s="627"/>
      <c r="S1" s="627"/>
      <c r="T1" s="627"/>
      <c r="U1" s="627"/>
      <c r="V1" s="627"/>
      <c r="W1" s="627"/>
      <c r="X1" s="627"/>
      <c r="Y1" s="627"/>
      <c r="Z1" s="627"/>
      <c r="AA1" s="627"/>
      <c r="AB1" s="627"/>
      <c r="AC1" s="627"/>
      <c r="AD1" s="627"/>
      <c r="AE1" s="627"/>
      <c r="AF1" s="627"/>
      <c r="AG1" s="627"/>
      <c r="AH1" s="627"/>
      <c r="AI1" s="627"/>
      <c r="AJ1" s="627"/>
      <c r="AK1" s="627"/>
      <c r="AL1" s="627"/>
      <c r="AM1" s="627"/>
      <c r="AN1" s="627"/>
      <c r="AO1" s="627"/>
      <c r="AP1" s="627"/>
      <c r="AQ1" s="627"/>
      <c r="AR1" s="627"/>
      <c r="AS1" s="627"/>
      <c r="AT1" s="627"/>
      <c r="AU1" s="627"/>
      <c r="AV1" s="627"/>
      <c r="AW1" s="627"/>
      <c r="AX1" s="627"/>
      <c r="AY1" s="627"/>
      <c r="AZ1" s="627"/>
      <c r="BA1" s="627"/>
      <c r="BB1" s="627"/>
      <c r="BC1" s="627"/>
      <c r="BD1" s="627"/>
      <c r="BE1" s="627"/>
      <c r="BF1" s="627"/>
      <c r="BG1" s="627"/>
      <c r="BH1" s="627"/>
      <c r="BI1" s="627"/>
      <c r="BJ1" s="627"/>
      <c r="BK1" s="627"/>
      <c r="BL1" s="627"/>
      <c r="BM1" s="627"/>
      <c r="BN1" s="627"/>
      <c r="BO1" s="627"/>
      <c r="BP1" s="627"/>
      <c r="BQ1" s="627"/>
      <c r="BR1" s="627"/>
      <c r="BS1" s="627"/>
      <c r="BT1" s="627"/>
      <c r="BU1" s="627"/>
      <c r="BV1" s="627"/>
      <c r="BW1" s="627"/>
      <c r="BX1" s="627"/>
      <c r="BY1" s="627"/>
      <c r="BZ1" s="627"/>
      <c r="CA1" s="627"/>
      <c r="CB1" s="627"/>
      <c r="CC1" s="627"/>
      <c r="CD1" s="627"/>
      <c r="CE1" s="627"/>
      <c r="CF1" s="627"/>
      <c r="CG1" s="627"/>
      <c r="CH1" s="627"/>
      <c r="CI1" s="627"/>
      <c r="CJ1" s="627"/>
      <c r="CK1" s="627"/>
      <c r="CL1" s="627"/>
      <c r="CM1" s="627"/>
      <c r="CN1" s="627"/>
      <c r="CO1" s="627"/>
      <c r="CP1" s="627"/>
      <c r="CQ1" s="627"/>
      <c r="CR1" s="627"/>
      <c r="CS1" s="627"/>
      <c r="CT1" s="627"/>
      <c r="CU1" s="627"/>
      <c r="CV1" s="627"/>
      <c r="CW1" s="627"/>
      <c r="CX1" s="627"/>
      <c r="CY1" s="627"/>
      <c r="CZ1" s="627"/>
      <c r="DA1" s="627"/>
      <c r="DB1" s="627"/>
      <c r="DC1" s="627"/>
      <c r="DD1" s="627"/>
      <c r="DE1" s="627"/>
      <c r="DF1" s="627"/>
      <c r="DG1" s="627"/>
      <c r="DH1" s="627"/>
      <c r="DI1" s="627"/>
      <c r="DJ1" s="181"/>
      <c r="DK1" s="181"/>
      <c r="DL1" s="181"/>
      <c r="DM1" s="181"/>
      <c r="DN1" s="181"/>
      <c r="DO1" s="181"/>
    </row>
    <row r="2" spans="1:119" ht="24.75" thickBot="1" x14ac:dyDescent="0.2">
      <c r="B2" s="182" t="s">
        <v>82</v>
      </c>
      <c r="C2" s="182"/>
      <c r="D2" s="183"/>
    </row>
    <row r="3" spans="1:119" ht="18.75" customHeight="1" thickBot="1" x14ac:dyDescent="0.2">
      <c r="A3" s="181"/>
      <c r="B3" s="628" t="s">
        <v>83</v>
      </c>
      <c r="C3" s="629"/>
      <c r="D3" s="629"/>
      <c r="E3" s="630"/>
      <c r="F3" s="630"/>
      <c r="G3" s="630"/>
      <c r="H3" s="630"/>
      <c r="I3" s="630"/>
      <c r="J3" s="630"/>
      <c r="K3" s="630"/>
      <c r="L3" s="630" t="s">
        <v>84</v>
      </c>
      <c r="M3" s="630"/>
      <c r="N3" s="630"/>
      <c r="O3" s="630"/>
      <c r="P3" s="630"/>
      <c r="Q3" s="630"/>
      <c r="R3" s="633"/>
      <c r="S3" s="633"/>
      <c r="T3" s="633"/>
      <c r="U3" s="633"/>
      <c r="V3" s="634"/>
      <c r="W3" s="524" t="s">
        <v>85</v>
      </c>
      <c r="X3" s="525"/>
      <c r="Y3" s="525"/>
      <c r="Z3" s="525"/>
      <c r="AA3" s="525"/>
      <c r="AB3" s="629"/>
      <c r="AC3" s="633" t="s">
        <v>86</v>
      </c>
      <c r="AD3" s="525"/>
      <c r="AE3" s="525"/>
      <c r="AF3" s="525"/>
      <c r="AG3" s="525"/>
      <c r="AH3" s="525"/>
      <c r="AI3" s="525"/>
      <c r="AJ3" s="525"/>
      <c r="AK3" s="525"/>
      <c r="AL3" s="595"/>
      <c r="AM3" s="524" t="s">
        <v>87</v>
      </c>
      <c r="AN3" s="525"/>
      <c r="AO3" s="525"/>
      <c r="AP3" s="525"/>
      <c r="AQ3" s="525"/>
      <c r="AR3" s="525"/>
      <c r="AS3" s="525"/>
      <c r="AT3" s="525"/>
      <c r="AU3" s="525"/>
      <c r="AV3" s="525"/>
      <c r="AW3" s="525"/>
      <c r="AX3" s="595"/>
      <c r="AY3" s="587" t="s">
        <v>1</v>
      </c>
      <c r="AZ3" s="588"/>
      <c r="BA3" s="588"/>
      <c r="BB3" s="588"/>
      <c r="BC3" s="588"/>
      <c r="BD3" s="588"/>
      <c r="BE3" s="588"/>
      <c r="BF3" s="588"/>
      <c r="BG3" s="588"/>
      <c r="BH3" s="588"/>
      <c r="BI3" s="588"/>
      <c r="BJ3" s="588"/>
      <c r="BK3" s="588"/>
      <c r="BL3" s="588"/>
      <c r="BM3" s="637"/>
      <c r="BN3" s="524" t="s">
        <v>88</v>
      </c>
      <c r="BO3" s="525"/>
      <c r="BP3" s="525"/>
      <c r="BQ3" s="525"/>
      <c r="BR3" s="525"/>
      <c r="BS3" s="525"/>
      <c r="BT3" s="525"/>
      <c r="BU3" s="595"/>
      <c r="BV3" s="524" t="s">
        <v>89</v>
      </c>
      <c r="BW3" s="525"/>
      <c r="BX3" s="525"/>
      <c r="BY3" s="525"/>
      <c r="BZ3" s="525"/>
      <c r="CA3" s="525"/>
      <c r="CB3" s="525"/>
      <c r="CC3" s="595"/>
      <c r="CD3" s="587" t="s">
        <v>1</v>
      </c>
      <c r="CE3" s="588"/>
      <c r="CF3" s="588"/>
      <c r="CG3" s="588"/>
      <c r="CH3" s="588"/>
      <c r="CI3" s="588"/>
      <c r="CJ3" s="588"/>
      <c r="CK3" s="588"/>
      <c r="CL3" s="588"/>
      <c r="CM3" s="588"/>
      <c r="CN3" s="588"/>
      <c r="CO3" s="588"/>
      <c r="CP3" s="588"/>
      <c r="CQ3" s="588"/>
      <c r="CR3" s="588"/>
      <c r="CS3" s="637"/>
      <c r="CT3" s="524" t="s">
        <v>90</v>
      </c>
      <c r="CU3" s="525"/>
      <c r="CV3" s="525"/>
      <c r="CW3" s="525"/>
      <c r="CX3" s="525"/>
      <c r="CY3" s="525"/>
      <c r="CZ3" s="525"/>
      <c r="DA3" s="595"/>
      <c r="DB3" s="524" t="s">
        <v>91</v>
      </c>
      <c r="DC3" s="525"/>
      <c r="DD3" s="525"/>
      <c r="DE3" s="525"/>
      <c r="DF3" s="525"/>
      <c r="DG3" s="525"/>
      <c r="DH3" s="525"/>
      <c r="DI3" s="595"/>
    </row>
    <row r="4" spans="1:119" ht="18.75" customHeight="1" x14ac:dyDescent="0.15">
      <c r="A4" s="181"/>
      <c r="B4" s="603"/>
      <c r="C4" s="604"/>
      <c r="D4" s="604"/>
      <c r="E4" s="605"/>
      <c r="F4" s="605"/>
      <c r="G4" s="605"/>
      <c r="H4" s="605"/>
      <c r="I4" s="605"/>
      <c r="J4" s="605"/>
      <c r="K4" s="605"/>
      <c r="L4" s="605"/>
      <c r="M4" s="605"/>
      <c r="N4" s="605"/>
      <c r="O4" s="605"/>
      <c r="P4" s="605"/>
      <c r="Q4" s="605"/>
      <c r="R4" s="609"/>
      <c r="S4" s="609"/>
      <c r="T4" s="609"/>
      <c r="U4" s="609"/>
      <c r="V4" s="610"/>
      <c r="W4" s="596"/>
      <c r="X4" s="406"/>
      <c r="Y4" s="406"/>
      <c r="Z4" s="406"/>
      <c r="AA4" s="406"/>
      <c r="AB4" s="604"/>
      <c r="AC4" s="609"/>
      <c r="AD4" s="406"/>
      <c r="AE4" s="406"/>
      <c r="AF4" s="406"/>
      <c r="AG4" s="406"/>
      <c r="AH4" s="406"/>
      <c r="AI4" s="406"/>
      <c r="AJ4" s="406"/>
      <c r="AK4" s="406"/>
      <c r="AL4" s="597"/>
      <c r="AM4" s="546"/>
      <c r="AN4" s="444"/>
      <c r="AO4" s="444"/>
      <c r="AP4" s="444"/>
      <c r="AQ4" s="444"/>
      <c r="AR4" s="444"/>
      <c r="AS4" s="444"/>
      <c r="AT4" s="444"/>
      <c r="AU4" s="444"/>
      <c r="AV4" s="444"/>
      <c r="AW4" s="444"/>
      <c r="AX4" s="636"/>
      <c r="AY4" s="481" t="s">
        <v>92</v>
      </c>
      <c r="AZ4" s="482"/>
      <c r="BA4" s="482"/>
      <c r="BB4" s="482"/>
      <c r="BC4" s="482"/>
      <c r="BD4" s="482"/>
      <c r="BE4" s="482"/>
      <c r="BF4" s="482"/>
      <c r="BG4" s="482"/>
      <c r="BH4" s="482"/>
      <c r="BI4" s="482"/>
      <c r="BJ4" s="482"/>
      <c r="BK4" s="482"/>
      <c r="BL4" s="482"/>
      <c r="BM4" s="483"/>
      <c r="BN4" s="484">
        <v>44485352</v>
      </c>
      <c r="BO4" s="485"/>
      <c r="BP4" s="485"/>
      <c r="BQ4" s="485"/>
      <c r="BR4" s="485"/>
      <c r="BS4" s="485"/>
      <c r="BT4" s="485"/>
      <c r="BU4" s="486"/>
      <c r="BV4" s="484">
        <v>47307271</v>
      </c>
      <c r="BW4" s="485"/>
      <c r="BX4" s="485"/>
      <c r="BY4" s="485"/>
      <c r="BZ4" s="485"/>
      <c r="CA4" s="485"/>
      <c r="CB4" s="485"/>
      <c r="CC4" s="486"/>
      <c r="CD4" s="621" t="s">
        <v>93</v>
      </c>
      <c r="CE4" s="622"/>
      <c r="CF4" s="622"/>
      <c r="CG4" s="622"/>
      <c r="CH4" s="622"/>
      <c r="CI4" s="622"/>
      <c r="CJ4" s="622"/>
      <c r="CK4" s="622"/>
      <c r="CL4" s="622"/>
      <c r="CM4" s="622"/>
      <c r="CN4" s="622"/>
      <c r="CO4" s="622"/>
      <c r="CP4" s="622"/>
      <c r="CQ4" s="622"/>
      <c r="CR4" s="622"/>
      <c r="CS4" s="623"/>
      <c r="CT4" s="624">
        <v>7.6</v>
      </c>
      <c r="CU4" s="625"/>
      <c r="CV4" s="625"/>
      <c r="CW4" s="625"/>
      <c r="CX4" s="625"/>
      <c r="CY4" s="625"/>
      <c r="CZ4" s="625"/>
      <c r="DA4" s="626"/>
      <c r="DB4" s="624">
        <v>7</v>
      </c>
      <c r="DC4" s="625"/>
      <c r="DD4" s="625"/>
      <c r="DE4" s="625"/>
      <c r="DF4" s="625"/>
      <c r="DG4" s="625"/>
      <c r="DH4" s="625"/>
      <c r="DI4" s="626"/>
    </row>
    <row r="5" spans="1:119" ht="18.75" customHeight="1" x14ac:dyDescent="0.15">
      <c r="A5" s="181"/>
      <c r="B5" s="631"/>
      <c r="C5" s="445"/>
      <c r="D5" s="445"/>
      <c r="E5" s="632"/>
      <c r="F5" s="632"/>
      <c r="G5" s="632"/>
      <c r="H5" s="632"/>
      <c r="I5" s="632"/>
      <c r="J5" s="632"/>
      <c r="K5" s="632"/>
      <c r="L5" s="632"/>
      <c r="M5" s="632"/>
      <c r="N5" s="632"/>
      <c r="O5" s="632"/>
      <c r="P5" s="632"/>
      <c r="Q5" s="632"/>
      <c r="R5" s="443"/>
      <c r="S5" s="443"/>
      <c r="T5" s="443"/>
      <c r="U5" s="443"/>
      <c r="V5" s="635"/>
      <c r="W5" s="546"/>
      <c r="X5" s="444"/>
      <c r="Y5" s="444"/>
      <c r="Z5" s="444"/>
      <c r="AA5" s="444"/>
      <c r="AB5" s="445"/>
      <c r="AC5" s="443"/>
      <c r="AD5" s="444"/>
      <c r="AE5" s="444"/>
      <c r="AF5" s="444"/>
      <c r="AG5" s="444"/>
      <c r="AH5" s="444"/>
      <c r="AI5" s="444"/>
      <c r="AJ5" s="444"/>
      <c r="AK5" s="444"/>
      <c r="AL5" s="636"/>
      <c r="AM5" s="512" t="s">
        <v>94</v>
      </c>
      <c r="AN5" s="412"/>
      <c r="AO5" s="412"/>
      <c r="AP5" s="412"/>
      <c r="AQ5" s="412"/>
      <c r="AR5" s="412"/>
      <c r="AS5" s="412"/>
      <c r="AT5" s="413"/>
      <c r="AU5" s="513" t="s">
        <v>95</v>
      </c>
      <c r="AV5" s="514"/>
      <c r="AW5" s="514"/>
      <c r="AX5" s="514"/>
      <c r="AY5" s="469" t="s">
        <v>96</v>
      </c>
      <c r="AZ5" s="470"/>
      <c r="BA5" s="470"/>
      <c r="BB5" s="470"/>
      <c r="BC5" s="470"/>
      <c r="BD5" s="470"/>
      <c r="BE5" s="470"/>
      <c r="BF5" s="470"/>
      <c r="BG5" s="470"/>
      <c r="BH5" s="470"/>
      <c r="BI5" s="470"/>
      <c r="BJ5" s="470"/>
      <c r="BK5" s="470"/>
      <c r="BL5" s="470"/>
      <c r="BM5" s="471"/>
      <c r="BN5" s="455">
        <v>42406364</v>
      </c>
      <c r="BO5" s="456"/>
      <c r="BP5" s="456"/>
      <c r="BQ5" s="456"/>
      <c r="BR5" s="456"/>
      <c r="BS5" s="456"/>
      <c r="BT5" s="456"/>
      <c r="BU5" s="457"/>
      <c r="BV5" s="455">
        <v>45385238</v>
      </c>
      <c r="BW5" s="456"/>
      <c r="BX5" s="456"/>
      <c r="BY5" s="456"/>
      <c r="BZ5" s="456"/>
      <c r="CA5" s="456"/>
      <c r="CB5" s="456"/>
      <c r="CC5" s="457"/>
      <c r="CD5" s="495" t="s">
        <v>97</v>
      </c>
      <c r="CE5" s="415"/>
      <c r="CF5" s="415"/>
      <c r="CG5" s="415"/>
      <c r="CH5" s="415"/>
      <c r="CI5" s="415"/>
      <c r="CJ5" s="415"/>
      <c r="CK5" s="415"/>
      <c r="CL5" s="415"/>
      <c r="CM5" s="415"/>
      <c r="CN5" s="415"/>
      <c r="CO5" s="415"/>
      <c r="CP5" s="415"/>
      <c r="CQ5" s="415"/>
      <c r="CR5" s="415"/>
      <c r="CS5" s="496"/>
      <c r="CT5" s="452">
        <v>97.3</v>
      </c>
      <c r="CU5" s="453"/>
      <c r="CV5" s="453"/>
      <c r="CW5" s="453"/>
      <c r="CX5" s="453"/>
      <c r="CY5" s="453"/>
      <c r="CZ5" s="453"/>
      <c r="DA5" s="454"/>
      <c r="DB5" s="452">
        <v>92.8</v>
      </c>
      <c r="DC5" s="453"/>
      <c r="DD5" s="453"/>
      <c r="DE5" s="453"/>
      <c r="DF5" s="453"/>
      <c r="DG5" s="453"/>
      <c r="DH5" s="453"/>
      <c r="DI5" s="454"/>
    </row>
    <row r="6" spans="1:119" ht="18.75" customHeight="1" x14ac:dyDescent="0.15">
      <c r="A6" s="181"/>
      <c r="B6" s="601" t="s">
        <v>98</v>
      </c>
      <c r="C6" s="442"/>
      <c r="D6" s="442"/>
      <c r="E6" s="602"/>
      <c r="F6" s="602"/>
      <c r="G6" s="602"/>
      <c r="H6" s="602"/>
      <c r="I6" s="602"/>
      <c r="J6" s="602"/>
      <c r="K6" s="602"/>
      <c r="L6" s="602" t="s">
        <v>99</v>
      </c>
      <c r="M6" s="602"/>
      <c r="N6" s="602"/>
      <c r="O6" s="602"/>
      <c r="P6" s="602"/>
      <c r="Q6" s="602"/>
      <c r="R6" s="440"/>
      <c r="S6" s="440"/>
      <c r="T6" s="440"/>
      <c r="U6" s="440"/>
      <c r="V6" s="608"/>
      <c r="W6" s="545" t="s">
        <v>100</v>
      </c>
      <c r="X6" s="441"/>
      <c r="Y6" s="441"/>
      <c r="Z6" s="441"/>
      <c r="AA6" s="441"/>
      <c r="AB6" s="442"/>
      <c r="AC6" s="613" t="s">
        <v>101</v>
      </c>
      <c r="AD6" s="614"/>
      <c r="AE6" s="614"/>
      <c r="AF6" s="614"/>
      <c r="AG6" s="614"/>
      <c r="AH6" s="614"/>
      <c r="AI6" s="614"/>
      <c r="AJ6" s="614"/>
      <c r="AK6" s="614"/>
      <c r="AL6" s="615"/>
      <c r="AM6" s="512" t="s">
        <v>102</v>
      </c>
      <c r="AN6" s="412"/>
      <c r="AO6" s="412"/>
      <c r="AP6" s="412"/>
      <c r="AQ6" s="412"/>
      <c r="AR6" s="412"/>
      <c r="AS6" s="412"/>
      <c r="AT6" s="413"/>
      <c r="AU6" s="513" t="s">
        <v>95</v>
      </c>
      <c r="AV6" s="514"/>
      <c r="AW6" s="514"/>
      <c r="AX6" s="514"/>
      <c r="AY6" s="469" t="s">
        <v>103</v>
      </c>
      <c r="AZ6" s="470"/>
      <c r="BA6" s="470"/>
      <c r="BB6" s="470"/>
      <c r="BC6" s="470"/>
      <c r="BD6" s="470"/>
      <c r="BE6" s="470"/>
      <c r="BF6" s="470"/>
      <c r="BG6" s="470"/>
      <c r="BH6" s="470"/>
      <c r="BI6" s="470"/>
      <c r="BJ6" s="470"/>
      <c r="BK6" s="470"/>
      <c r="BL6" s="470"/>
      <c r="BM6" s="471"/>
      <c r="BN6" s="455">
        <v>2078988</v>
      </c>
      <c r="BO6" s="456"/>
      <c r="BP6" s="456"/>
      <c r="BQ6" s="456"/>
      <c r="BR6" s="456"/>
      <c r="BS6" s="456"/>
      <c r="BT6" s="456"/>
      <c r="BU6" s="457"/>
      <c r="BV6" s="455">
        <v>1922033</v>
      </c>
      <c r="BW6" s="456"/>
      <c r="BX6" s="456"/>
      <c r="BY6" s="456"/>
      <c r="BZ6" s="456"/>
      <c r="CA6" s="456"/>
      <c r="CB6" s="456"/>
      <c r="CC6" s="457"/>
      <c r="CD6" s="495" t="s">
        <v>104</v>
      </c>
      <c r="CE6" s="415"/>
      <c r="CF6" s="415"/>
      <c r="CG6" s="415"/>
      <c r="CH6" s="415"/>
      <c r="CI6" s="415"/>
      <c r="CJ6" s="415"/>
      <c r="CK6" s="415"/>
      <c r="CL6" s="415"/>
      <c r="CM6" s="415"/>
      <c r="CN6" s="415"/>
      <c r="CO6" s="415"/>
      <c r="CP6" s="415"/>
      <c r="CQ6" s="415"/>
      <c r="CR6" s="415"/>
      <c r="CS6" s="496"/>
      <c r="CT6" s="598">
        <v>97.3</v>
      </c>
      <c r="CU6" s="599"/>
      <c r="CV6" s="599"/>
      <c r="CW6" s="599"/>
      <c r="CX6" s="599"/>
      <c r="CY6" s="599"/>
      <c r="CZ6" s="599"/>
      <c r="DA6" s="600"/>
      <c r="DB6" s="598">
        <v>98.5</v>
      </c>
      <c r="DC6" s="599"/>
      <c r="DD6" s="599"/>
      <c r="DE6" s="599"/>
      <c r="DF6" s="599"/>
      <c r="DG6" s="599"/>
      <c r="DH6" s="599"/>
      <c r="DI6" s="600"/>
    </row>
    <row r="7" spans="1:119" ht="18.75" customHeight="1" x14ac:dyDescent="0.15">
      <c r="A7" s="181"/>
      <c r="B7" s="603"/>
      <c r="C7" s="604"/>
      <c r="D7" s="604"/>
      <c r="E7" s="605"/>
      <c r="F7" s="605"/>
      <c r="G7" s="605"/>
      <c r="H7" s="605"/>
      <c r="I7" s="605"/>
      <c r="J7" s="605"/>
      <c r="K7" s="605"/>
      <c r="L7" s="605"/>
      <c r="M7" s="605"/>
      <c r="N7" s="605"/>
      <c r="O7" s="605"/>
      <c r="P7" s="605"/>
      <c r="Q7" s="605"/>
      <c r="R7" s="609"/>
      <c r="S7" s="609"/>
      <c r="T7" s="609"/>
      <c r="U7" s="609"/>
      <c r="V7" s="610"/>
      <c r="W7" s="596"/>
      <c r="X7" s="406"/>
      <c r="Y7" s="406"/>
      <c r="Z7" s="406"/>
      <c r="AA7" s="406"/>
      <c r="AB7" s="604"/>
      <c r="AC7" s="616"/>
      <c r="AD7" s="407"/>
      <c r="AE7" s="407"/>
      <c r="AF7" s="407"/>
      <c r="AG7" s="407"/>
      <c r="AH7" s="407"/>
      <c r="AI7" s="407"/>
      <c r="AJ7" s="407"/>
      <c r="AK7" s="407"/>
      <c r="AL7" s="617"/>
      <c r="AM7" s="512" t="s">
        <v>105</v>
      </c>
      <c r="AN7" s="412"/>
      <c r="AO7" s="412"/>
      <c r="AP7" s="412"/>
      <c r="AQ7" s="412"/>
      <c r="AR7" s="412"/>
      <c r="AS7" s="412"/>
      <c r="AT7" s="413"/>
      <c r="AU7" s="513" t="s">
        <v>95</v>
      </c>
      <c r="AV7" s="514"/>
      <c r="AW7" s="514"/>
      <c r="AX7" s="514"/>
      <c r="AY7" s="469" t="s">
        <v>106</v>
      </c>
      <c r="AZ7" s="470"/>
      <c r="BA7" s="470"/>
      <c r="BB7" s="470"/>
      <c r="BC7" s="470"/>
      <c r="BD7" s="470"/>
      <c r="BE7" s="470"/>
      <c r="BF7" s="470"/>
      <c r="BG7" s="470"/>
      <c r="BH7" s="470"/>
      <c r="BI7" s="470"/>
      <c r="BJ7" s="470"/>
      <c r="BK7" s="470"/>
      <c r="BL7" s="470"/>
      <c r="BM7" s="471"/>
      <c r="BN7" s="455">
        <v>157948</v>
      </c>
      <c r="BO7" s="456"/>
      <c r="BP7" s="456"/>
      <c r="BQ7" s="456"/>
      <c r="BR7" s="456"/>
      <c r="BS7" s="456"/>
      <c r="BT7" s="456"/>
      <c r="BU7" s="457"/>
      <c r="BV7" s="455">
        <v>86159</v>
      </c>
      <c r="BW7" s="456"/>
      <c r="BX7" s="456"/>
      <c r="BY7" s="456"/>
      <c r="BZ7" s="456"/>
      <c r="CA7" s="456"/>
      <c r="CB7" s="456"/>
      <c r="CC7" s="457"/>
      <c r="CD7" s="495" t="s">
        <v>107</v>
      </c>
      <c r="CE7" s="415"/>
      <c r="CF7" s="415"/>
      <c r="CG7" s="415"/>
      <c r="CH7" s="415"/>
      <c r="CI7" s="415"/>
      <c r="CJ7" s="415"/>
      <c r="CK7" s="415"/>
      <c r="CL7" s="415"/>
      <c r="CM7" s="415"/>
      <c r="CN7" s="415"/>
      <c r="CO7" s="415"/>
      <c r="CP7" s="415"/>
      <c r="CQ7" s="415"/>
      <c r="CR7" s="415"/>
      <c r="CS7" s="496"/>
      <c r="CT7" s="455">
        <v>25348147</v>
      </c>
      <c r="CU7" s="456"/>
      <c r="CV7" s="456"/>
      <c r="CW7" s="456"/>
      <c r="CX7" s="456"/>
      <c r="CY7" s="456"/>
      <c r="CZ7" s="456"/>
      <c r="DA7" s="457"/>
      <c r="DB7" s="455">
        <v>26072043</v>
      </c>
      <c r="DC7" s="456"/>
      <c r="DD7" s="456"/>
      <c r="DE7" s="456"/>
      <c r="DF7" s="456"/>
      <c r="DG7" s="456"/>
      <c r="DH7" s="456"/>
      <c r="DI7" s="457"/>
    </row>
    <row r="8" spans="1:119" ht="18.75" customHeight="1" thickBot="1" x14ac:dyDescent="0.2">
      <c r="A8" s="181"/>
      <c r="B8" s="606"/>
      <c r="C8" s="551"/>
      <c r="D8" s="551"/>
      <c r="E8" s="607"/>
      <c r="F8" s="607"/>
      <c r="G8" s="607"/>
      <c r="H8" s="607"/>
      <c r="I8" s="607"/>
      <c r="J8" s="607"/>
      <c r="K8" s="607"/>
      <c r="L8" s="607"/>
      <c r="M8" s="607"/>
      <c r="N8" s="607"/>
      <c r="O8" s="607"/>
      <c r="P8" s="607"/>
      <c r="Q8" s="607"/>
      <c r="R8" s="611"/>
      <c r="S8" s="611"/>
      <c r="T8" s="611"/>
      <c r="U8" s="611"/>
      <c r="V8" s="612"/>
      <c r="W8" s="526"/>
      <c r="X8" s="527"/>
      <c r="Y8" s="527"/>
      <c r="Z8" s="527"/>
      <c r="AA8" s="527"/>
      <c r="AB8" s="551"/>
      <c r="AC8" s="618"/>
      <c r="AD8" s="619"/>
      <c r="AE8" s="619"/>
      <c r="AF8" s="619"/>
      <c r="AG8" s="619"/>
      <c r="AH8" s="619"/>
      <c r="AI8" s="619"/>
      <c r="AJ8" s="619"/>
      <c r="AK8" s="619"/>
      <c r="AL8" s="620"/>
      <c r="AM8" s="512" t="s">
        <v>108</v>
      </c>
      <c r="AN8" s="412"/>
      <c r="AO8" s="412"/>
      <c r="AP8" s="412"/>
      <c r="AQ8" s="412"/>
      <c r="AR8" s="412"/>
      <c r="AS8" s="412"/>
      <c r="AT8" s="413"/>
      <c r="AU8" s="513" t="s">
        <v>95</v>
      </c>
      <c r="AV8" s="514"/>
      <c r="AW8" s="514"/>
      <c r="AX8" s="514"/>
      <c r="AY8" s="469" t="s">
        <v>109</v>
      </c>
      <c r="AZ8" s="470"/>
      <c r="BA8" s="470"/>
      <c r="BB8" s="470"/>
      <c r="BC8" s="470"/>
      <c r="BD8" s="470"/>
      <c r="BE8" s="470"/>
      <c r="BF8" s="470"/>
      <c r="BG8" s="470"/>
      <c r="BH8" s="470"/>
      <c r="BI8" s="470"/>
      <c r="BJ8" s="470"/>
      <c r="BK8" s="470"/>
      <c r="BL8" s="470"/>
      <c r="BM8" s="471"/>
      <c r="BN8" s="455">
        <v>1921040</v>
      </c>
      <c r="BO8" s="456"/>
      <c r="BP8" s="456"/>
      <c r="BQ8" s="456"/>
      <c r="BR8" s="456"/>
      <c r="BS8" s="456"/>
      <c r="BT8" s="456"/>
      <c r="BU8" s="457"/>
      <c r="BV8" s="455">
        <v>1835874</v>
      </c>
      <c r="BW8" s="456"/>
      <c r="BX8" s="456"/>
      <c r="BY8" s="456"/>
      <c r="BZ8" s="456"/>
      <c r="CA8" s="456"/>
      <c r="CB8" s="456"/>
      <c r="CC8" s="457"/>
      <c r="CD8" s="495" t="s">
        <v>110</v>
      </c>
      <c r="CE8" s="415"/>
      <c r="CF8" s="415"/>
      <c r="CG8" s="415"/>
      <c r="CH8" s="415"/>
      <c r="CI8" s="415"/>
      <c r="CJ8" s="415"/>
      <c r="CK8" s="415"/>
      <c r="CL8" s="415"/>
      <c r="CM8" s="415"/>
      <c r="CN8" s="415"/>
      <c r="CO8" s="415"/>
      <c r="CP8" s="415"/>
      <c r="CQ8" s="415"/>
      <c r="CR8" s="415"/>
      <c r="CS8" s="496"/>
      <c r="CT8" s="558">
        <v>0.56000000000000005</v>
      </c>
      <c r="CU8" s="559"/>
      <c r="CV8" s="559"/>
      <c r="CW8" s="559"/>
      <c r="CX8" s="559"/>
      <c r="CY8" s="559"/>
      <c r="CZ8" s="559"/>
      <c r="DA8" s="560"/>
      <c r="DB8" s="558">
        <v>0.56999999999999995</v>
      </c>
      <c r="DC8" s="559"/>
      <c r="DD8" s="559"/>
      <c r="DE8" s="559"/>
      <c r="DF8" s="559"/>
      <c r="DG8" s="559"/>
      <c r="DH8" s="559"/>
      <c r="DI8" s="560"/>
    </row>
    <row r="9" spans="1:119" ht="18.75" customHeight="1" thickBot="1" x14ac:dyDescent="0.2">
      <c r="A9" s="181"/>
      <c r="B9" s="587" t="s">
        <v>111</v>
      </c>
      <c r="C9" s="588"/>
      <c r="D9" s="588"/>
      <c r="E9" s="588"/>
      <c r="F9" s="588"/>
      <c r="G9" s="588"/>
      <c r="H9" s="588"/>
      <c r="I9" s="588"/>
      <c r="J9" s="588"/>
      <c r="K9" s="506"/>
      <c r="L9" s="589" t="s">
        <v>112</v>
      </c>
      <c r="M9" s="590"/>
      <c r="N9" s="590"/>
      <c r="O9" s="590"/>
      <c r="P9" s="590"/>
      <c r="Q9" s="591"/>
      <c r="R9" s="592">
        <v>77661</v>
      </c>
      <c r="S9" s="593"/>
      <c r="T9" s="593"/>
      <c r="U9" s="593"/>
      <c r="V9" s="594"/>
      <c r="W9" s="524" t="s">
        <v>113</v>
      </c>
      <c r="X9" s="525"/>
      <c r="Y9" s="525"/>
      <c r="Z9" s="525"/>
      <c r="AA9" s="525"/>
      <c r="AB9" s="525"/>
      <c r="AC9" s="525"/>
      <c r="AD9" s="525"/>
      <c r="AE9" s="525"/>
      <c r="AF9" s="525"/>
      <c r="AG9" s="525"/>
      <c r="AH9" s="525"/>
      <c r="AI9" s="525"/>
      <c r="AJ9" s="525"/>
      <c r="AK9" s="525"/>
      <c r="AL9" s="595"/>
      <c r="AM9" s="512" t="s">
        <v>114</v>
      </c>
      <c r="AN9" s="412"/>
      <c r="AO9" s="412"/>
      <c r="AP9" s="412"/>
      <c r="AQ9" s="412"/>
      <c r="AR9" s="412"/>
      <c r="AS9" s="412"/>
      <c r="AT9" s="413"/>
      <c r="AU9" s="513" t="s">
        <v>95</v>
      </c>
      <c r="AV9" s="514"/>
      <c r="AW9" s="514"/>
      <c r="AX9" s="514"/>
      <c r="AY9" s="469" t="s">
        <v>115</v>
      </c>
      <c r="AZ9" s="470"/>
      <c r="BA9" s="470"/>
      <c r="BB9" s="470"/>
      <c r="BC9" s="470"/>
      <c r="BD9" s="470"/>
      <c r="BE9" s="470"/>
      <c r="BF9" s="470"/>
      <c r="BG9" s="470"/>
      <c r="BH9" s="470"/>
      <c r="BI9" s="470"/>
      <c r="BJ9" s="470"/>
      <c r="BK9" s="470"/>
      <c r="BL9" s="470"/>
      <c r="BM9" s="471"/>
      <c r="BN9" s="455">
        <v>85166</v>
      </c>
      <c r="BO9" s="456"/>
      <c r="BP9" s="456"/>
      <c r="BQ9" s="456"/>
      <c r="BR9" s="456"/>
      <c r="BS9" s="456"/>
      <c r="BT9" s="456"/>
      <c r="BU9" s="457"/>
      <c r="BV9" s="455">
        <v>962571</v>
      </c>
      <c r="BW9" s="456"/>
      <c r="BX9" s="456"/>
      <c r="BY9" s="456"/>
      <c r="BZ9" s="456"/>
      <c r="CA9" s="456"/>
      <c r="CB9" s="456"/>
      <c r="CC9" s="457"/>
      <c r="CD9" s="495" t="s">
        <v>116</v>
      </c>
      <c r="CE9" s="415"/>
      <c r="CF9" s="415"/>
      <c r="CG9" s="415"/>
      <c r="CH9" s="415"/>
      <c r="CI9" s="415"/>
      <c r="CJ9" s="415"/>
      <c r="CK9" s="415"/>
      <c r="CL9" s="415"/>
      <c r="CM9" s="415"/>
      <c r="CN9" s="415"/>
      <c r="CO9" s="415"/>
      <c r="CP9" s="415"/>
      <c r="CQ9" s="415"/>
      <c r="CR9" s="415"/>
      <c r="CS9" s="496"/>
      <c r="CT9" s="452">
        <v>18.899999999999999</v>
      </c>
      <c r="CU9" s="453"/>
      <c r="CV9" s="453"/>
      <c r="CW9" s="453"/>
      <c r="CX9" s="453"/>
      <c r="CY9" s="453"/>
      <c r="CZ9" s="453"/>
      <c r="DA9" s="454"/>
      <c r="DB9" s="452">
        <v>19.5</v>
      </c>
      <c r="DC9" s="453"/>
      <c r="DD9" s="453"/>
      <c r="DE9" s="453"/>
      <c r="DF9" s="453"/>
      <c r="DG9" s="453"/>
      <c r="DH9" s="453"/>
      <c r="DI9" s="454"/>
    </row>
    <row r="10" spans="1:119" ht="18.75" customHeight="1" thickBot="1" x14ac:dyDescent="0.2">
      <c r="A10" s="181"/>
      <c r="B10" s="587"/>
      <c r="C10" s="588"/>
      <c r="D10" s="588"/>
      <c r="E10" s="588"/>
      <c r="F10" s="588"/>
      <c r="G10" s="588"/>
      <c r="H10" s="588"/>
      <c r="I10" s="588"/>
      <c r="J10" s="588"/>
      <c r="K10" s="506"/>
      <c r="L10" s="411" t="s">
        <v>117</v>
      </c>
      <c r="M10" s="412"/>
      <c r="N10" s="412"/>
      <c r="O10" s="412"/>
      <c r="P10" s="412"/>
      <c r="Q10" s="413"/>
      <c r="R10" s="408">
        <v>83386</v>
      </c>
      <c r="S10" s="409"/>
      <c r="T10" s="409"/>
      <c r="U10" s="409"/>
      <c r="V10" s="468"/>
      <c r="W10" s="596"/>
      <c r="X10" s="406"/>
      <c r="Y10" s="406"/>
      <c r="Z10" s="406"/>
      <c r="AA10" s="406"/>
      <c r="AB10" s="406"/>
      <c r="AC10" s="406"/>
      <c r="AD10" s="406"/>
      <c r="AE10" s="406"/>
      <c r="AF10" s="406"/>
      <c r="AG10" s="406"/>
      <c r="AH10" s="406"/>
      <c r="AI10" s="406"/>
      <c r="AJ10" s="406"/>
      <c r="AK10" s="406"/>
      <c r="AL10" s="597"/>
      <c r="AM10" s="512" t="s">
        <v>118</v>
      </c>
      <c r="AN10" s="412"/>
      <c r="AO10" s="412"/>
      <c r="AP10" s="412"/>
      <c r="AQ10" s="412"/>
      <c r="AR10" s="412"/>
      <c r="AS10" s="412"/>
      <c r="AT10" s="413"/>
      <c r="AU10" s="513" t="s">
        <v>119</v>
      </c>
      <c r="AV10" s="514"/>
      <c r="AW10" s="514"/>
      <c r="AX10" s="514"/>
      <c r="AY10" s="469" t="s">
        <v>120</v>
      </c>
      <c r="AZ10" s="470"/>
      <c r="BA10" s="470"/>
      <c r="BB10" s="470"/>
      <c r="BC10" s="470"/>
      <c r="BD10" s="470"/>
      <c r="BE10" s="470"/>
      <c r="BF10" s="470"/>
      <c r="BG10" s="470"/>
      <c r="BH10" s="470"/>
      <c r="BI10" s="470"/>
      <c r="BJ10" s="470"/>
      <c r="BK10" s="470"/>
      <c r="BL10" s="470"/>
      <c r="BM10" s="471"/>
      <c r="BN10" s="455">
        <v>24</v>
      </c>
      <c r="BO10" s="456"/>
      <c r="BP10" s="456"/>
      <c r="BQ10" s="456"/>
      <c r="BR10" s="456"/>
      <c r="BS10" s="456"/>
      <c r="BT10" s="456"/>
      <c r="BU10" s="457"/>
      <c r="BV10" s="455">
        <v>36</v>
      </c>
      <c r="BW10" s="456"/>
      <c r="BX10" s="456"/>
      <c r="BY10" s="456"/>
      <c r="BZ10" s="456"/>
      <c r="CA10" s="456"/>
      <c r="CB10" s="456"/>
      <c r="CC10" s="457"/>
      <c r="CD10" s="184" t="s">
        <v>121</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87"/>
      <c r="C11" s="588"/>
      <c r="D11" s="588"/>
      <c r="E11" s="588"/>
      <c r="F11" s="588"/>
      <c r="G11" s="588"/>
      <c r="H11" s="588"/>
      <c r="I11" s="588"/>
      <c r="J11" s="588"/>
      <c r="K11" s="506"/>
      <c r="L11" s="416" t="s">
        <v>122</v>
      </c>
      <c r="M11" s="417"/>
      <c r="N11" s="417"/>
      <c r="O11" s="417"/>
      <c r="P11" s="417"/>
      <c r="Q11" s="418"/>
      <c r="R11" s="584" t="s">
        <v>123</v>
      </c>
      <c r="S11" s="585"/>
      <c r="T11" s="585"/>
      <c r="U11" s="585"/>
      <c r="V11" s="586"/>
      <c r="W11" s="596"/>
      <c r="X11" s="406"/>
      <c r="Y11" s="406"/>
      <c r="Z11" s="406"/>
      <c r="AA11" s="406"/>
      <c r="AB11" s="406"/>
      <c r="AC11" s="406"/>
      <c r="AD11" s="406"/>
      <c r="AE11" s="406"/>
      <c r="AF11" s="406"/>
      <c r="AG11" s="406"/>
      <c r="AH11" s="406"/>
      <c r="AI11" s="406"/>
      <c r="AJ11" s="406"/>
      <c r="AK11" s="406"/>
      <c r="AL11" s="597"/>
      <c r="AM11" s="512" t="s">
        <v>124</v>
      </c>
      <c r="AN11" s="412"/>
      <c r="AO11" s="412"/>
      <c r="AP11" s="412"/>
      <c r="AQ11" s="412"/>
      <c r="AR11" s="412"/>
      <c r="AS11" s="412"/>
      <c r="AT11" s="413"/>
      <c r="AU11" s="513" t="s">
        <v>119</v>
      </c>
      <c r="AV11" s="514"/>
      <c r="AW11" s="514"/>
      <c r="AX11" s="514"/>
      <c r="AY11" s="469" t="s">
        <v>125</v>
      </c>
      <c r="AZ11" s="470"/>
      <c r="BA11" s="470"/>
      <c r="BB11" s="470"/>
      <c r="BC11" s="470"/>
      <c r="BD11" s="470"/>
      <c r="BE11" s="470"/>
      <c r="BF11" s="470"/>
      <c r="BG11" s="470"/>
      <c r="BH11" s="470"/>
      <c r="BI11" s="470"/>
      <c r="BJ11" s="470"/>
      <c r="BK11" s="470"/>
      <c r="BL11" s="470"/>
      <c r="BM11" s="471"/>
      <c r="BN11" s="455">
        <v>0</v>
      </c>
      <c r="BO11" s="456"/>
      <c r="BP11" s="456"/>
      <c r="BQ11" s="456"/>
      <c r="BR11" s="456"/>
      <c r="BS11" s="456"/>
      <c r="BT11" s="456"/>
      <c r="BU11" s="457"/>
      <c r="BV11" s="455">
        <v>0</v>
      </c>
      <c r="BW11" s="456"/>
      <c r="BX11" s="456"/>
      <c r="BY11" s="456"/>
      <c r="BZ11" s="456"/>
      <c r="CA11" s="456"/>
      <c r="CB11" s="456"/>
      <c r="CC11" s="457"/>
      <c r="CD11" s="495" t="s">
        <v>126</v>
      </c>
      <c r="CE11" s="415"/>
      <c r="CF11" s="415"/>
      <c r="CG11" s="415"/>
      <c r="CH11" s="415"/>
      <c r="CI11" s="415"/>
      <c r="CJ11" s="415"/>
      <c r="CK11" s="415"/>
      <c r="CL11" s="415"/>
      <c r="CM11" s="415"/>
      <c r="CN11" s="415"/>
      <c r="CO11" s="415"/>
      <c r="CP11" s="415"/>
      <c r="CQ11" s="415"/>
      <c r="CR11" s="415"/>
      <c r="CS11" s="496"/>
      <c r="CT11" s="558" t="s">
        <v>127</v>
      </c>
      <c r="CU11" s="559"/>
      <c r="CV11" s="559"/>
      <c r="CW11" s="559"/>
      <c r="CX11" s="559"/>
      <c r="CY11" s="559"/>
      <c r="CZ11" s="559"/>
      <c r="DA11" s="560"/>
      <c r="DB11" s="558" t="s">
        <v>128</v>
      </c>
      <c r="DC11" s="559"/>
      <c r="DD11" s="559"/>
      <c r="DE11" s="559"/>
      <c r="DF11" s="559"/>
      <c r="DG11" s="559"/>
      <c r="DH11" s="559"/>
      <c r="DI11" s="560"/>
    </row>
    <row r="12" spans="1:119" ht="18.75" customHeight="1" x14ac:dyDescent="0.15">
      <c r="A12" s="181"/>
      <c r="B12" s="561" t="s">
        <v>129</v>
      </c>
      <c r="C12" s="562"/>
      <c r="D12" s="562"/>
      <c r="E12" s="562"/>
      <c r="F12" s="562"/>
      <c r="G12" s="562"/>
      <c r="H12" s="562"/>
      <c r="I12" s="562"/>
      <c r="J12" s="562"/>
      <c r="K12" s="563"/>
      <c r="L12" s="570" t="s">
        <v>130</v>
      </c>
      <c r="M12" s="571"/>
      <c r="N12" s="571"/>
      <c r="O12" s="571"/>
      <c r="P12" s="571"/>
      <c r="Q12" s="572"/>
      <c r="R12" s="573">
        <v>77546</v>
      </c>
      <c r="S12" s="574"/>
      <c r="T12" s="574"/>
      <c r="U12" s="574"/>
      <c r="V12" s="575"/>
      <c r="W12" s="576" t="s">
        <v>1</v>
      </c>
      <c r="X12" s="514"/>
      <c r="Y12" s="514"/>
      <c r="Z12" s="514"/>
      <c r="AA12" s="514"/>
      <c r="AB12" s="577"/>
      <c r="AC12" s="578" t="s">
        <v>131</v>
      </c>
      <c r="AD12" s="579"/>
      <c r="AE12" s="579"/>
      <c r="AF12" s="579"/>
      <c r="AG12" s="580"/>
      <c r="AH12" s="578" t="s">
        <v>132</v>
      </c>
      <c r="AI12" s="579"/>
      <c r="AJ12" s="579"/>
      <c r="AK12" s="579"/>
      <c r="AL12" s="581"/>
      <c r="AM12" s="512" t="s">
        <v>133</v>
      </c>
      <c r="AN12" s="412"/>
      <c r="AO12" s="412"/>
      <c r="AP12" s="412"/>
      <c r="AQ12" s="412"/>
      <c r="AR12" s="412"/>
      <c r="AS12" s="412"/>
      <c r="AT12" s="413"/>
      <c r="AU12" s="513" t="s">
        <v>95</v>
      </c>
      <c r="AV12" s="514"/>
      <c r="AW12" s="514"/>
      <c r="AX12" s="514"/>
      <c r="AY12" s="469" t="s">
        <v>134</v>
      </c>
      <c r="AZ12" s="470"/>
      <c r="BA12" s="470"/>
      <c r="BB12" s="470"/>
      <c r="BC12" s="470"/>
      <c r="BD12" s="470"/>
      <c r="BE12" s="470"/>
      <c r="BF12" s="470"/>
      <c r="BG12" s="470"/>
      <c r="BH12" s="470"/>
      <c r="BI12" s="470"/>
      <c r="BJ12" s="470"/>
      <c r="BK12" s="470"/>
      <c r="BL12" s="470"/>
      <c r="BM12" s="471"/>
      <c r="BN12" s="455">
        <v>0</v>
      </c>
      <c r="BO12" s="456"/>
      <c r="BP12" s="456"/>
      <c r="BQ12" s="456"/>
      <c r="BR12" s="456"/>
      <c r="BS12" s="456"/>
      <c r="BT12" s="456"/>
      <c r="BU12" s="457"/>
      <c r="BV12" s="455">
        <v>0</v>
      </c>
      <c r="BW12" s="456"/>
      <c r="BX12" s="456"/>
      <c r="BY12" s="456"/>
      <c r="BZ12" s="456"/>
      <c r="CA12" s="456"/>
      <c r="CB12" s="456"/>
      <c r="CC12" s="457"/>
      <c r="CD12" s="495" t="s">
        <v>135</v>
      </c>
      <c r="CE12" s="415"/>
      <c r="CF12" s="415"/>
      <c r="CG12" s="415"/>
      <c r="CH12" s="415"/>
      <c r="CI12" s="415"/>
      <c r="CJ12" s="415"/>
      <c r="CK12" s="415"/>
      <c r="CL12" s="415"/>
      <c r="CM12" s="415"/>
      <c r="CN12" s="415"/>
      <c r="CO12" s="415"/>
      <c r="CP12" s="415"/>
      <c r="CQ12" s="415"/>
      <c r="CR12" s="415"/>
      <c r="CS12" s="496"/>
      <c r="CT12" s="558" t="s">
        <v>128</v>
      </c>
      <c r="CU12" s="559"/>
      <c r="CV12" s="559"/>
      <c r="CW12" s="559"/>
      <c r="CX12" s="559"/>
      <c r="CY12" s="559"/>
      <c r="CZ12" s="559"/>
      <c r="DA12" s="560"/>
      <c r="DB12" s="558" t="s">
        <v>128</v>
      </c>
      <c r="DC12" s="559"/>
      <c r="DD12" s="559"/>
      <c r="DE12" s="559"/>
      <c r="DF12" s="559"/>
      <c r="DG12" s="559"/>
      <c r="DH12" s="559"/>
      <c r="DI12" s="560"/>
    </row>
    <row r="13" spans="1:119" ht="18.75" customHeight="1" x14ac:dyDescent="0.15">
      <c r="A13" s="181"/>
      <c r="B13" s="564"/>
      <c r="C13" s="565"/>
      <c r="D13" s="565"/>
      <c r="E13" s="565"/>
      <c r="F13" s="565"/>
      <c r="G13" s="565"/>
      <c r="H13" s="565"/>
      <c r="I13" s="565"/>
      <c r="J13" s="565"/>
      <c r="K13" s="566"/>
      <c r="L13" s="190"/>
      <c r="M13" s="539" t="s">
        <v>136</v>
      </c>
      <c r="N13" s="540"/>
      <c r="O13" s="540"/>
      <c r="P13" s="540"/>
      <c r="Q13" s="541"/>
      <c r="R13" s="542">
        <v>76199</v>
      </c>
      <c r="S13" s="543"/>
      <c r="T13" s="543"/>
      <c r="U13" s="543"/>
      <c r="V13" s="544"/>
      <c r="W13" s="545" t="s">
        <v>137</v>
      </c>
      <c r="X13" s="441"/>
      <c r="Y13" s="441"/>
      <c r="Z13" s="441"/>
      <c r="AA13" s="441"/>
      <c r="AB13" s="442"/>
      <c r="AC13" s="408">
        <v>1959</v>
      </c>
      <c r="AD13" s="409"/>
      <c r="AE13" s="409"/>
      <c r="AF13" s="409"/>
      <c r="AG13" s="410"/>
      <c r="AH13" s="408">
        <v>2169</v>
      </c>
      <c r="AI13" s="409"/>
      <c r="AJ13" s="409"/>
      <c r="AK13" s="409"/>
      <c r="AL13" s="468"/>
      <c r="AM13" s="512" t="s">
        <v>138</v>
      </c>
      <c r="AN13" s="412"/>
      <c r="AO13" s="412"/>
      <c r="AP13" s="412"/>
      <c r="AQ13" s="412"/>
      <c r="AR13" s="412"/>
      <c r="AS13" s="412"/>
      <c r="AT13" s="413"/>
      <c r="AU13" s="513" t="s">
        <v>139</v>
      </c>
      <c r="AV13" s="514"/>
      <c r="AW13" s="514"/>
      <c r="AX13" s="514"/>
      <c r="AY13" s="469" t="s">
        <v>140</v>
      </c>
      <c r="AZ13" s="470"/>
      <c r="BA13" s="470"/>
      <c r="BB13" s="470"/>
      <c r="BC13" s="470"/>
      <c r="BD13" s="470"/>
      <c r="BE13" s="470"/>
      <c r="BF13" s="470"/>
      <c r="BG13" s="470"/>
      <c r="BH13" s="470"/>
      <c r="BI13" s="470"/>
      <c r="BJ13" s="470"/>
      <c r="BK13" s="470"/>
      <c r="BL13" s="470"/>
      <c r="BM13" s="471"/>
      <c r="BN13" s="455">
        <v>85190</v>
      </c>
      <c r="BO13" s="456"/>
      <c r="BP13" s="456"/>
      <c r="BQ13" s="456"/>
      <c r="BR13" s="456"/>
      <c r="BS13" s="456"/>
      <c r="BT13" s="456"/>
      <c r="BU13" s="457"/>
      <c r="BV13" s="455">
        <v>962607</v>
      </c>
      <c r="BW13" s="456"/>
      <c r="BX13" s="456"/>
      <c r="BY13" s="456"/>
      <c r="BZ13" s="456"/>
      <c r="CA13" s="456"/>
      <c r="CB13" s="456"/>
      <c r="CC13" s="457"/>
      <c r="CD13" s="495" t="s">
        <v>141</v>
      </c>
      <c r="CE13" s="415"/>
      <c r="CF13" s="415"/>
      <c r="CG13" s="415"/>
      <c r="CH13" s="415"/>
      <c r="CI13" s="415"/>
      <c r="CJ13" s="415"/>
      <c r="CK13" s="415"/>
      <c r="CL13" s="415"/>
      <c r="CM13" s="415"/>
      <c r="CN13" s="415"/>
      <c r="CO13" s="415"/>
      <c r="CP13" s="415"/>
      <c r="CQ13" s="415"/>
      <c r="CR13" s="415"/>
      <c r="CS13" s="496"/>
      <c r="CT13" s="452">
        <v>8.1</v>
      </c>
      <c r="CU13" s="453"/>
      <c r="CV13" s="453"/>
      <c r="CW13" s="453"/>
      <c r="CX13" s="453"/>
      <c r="CY13" s="453"/>
      <c r="CZ13" s="453"/>
      <c r="DA13" s="454"/>
      <c r="DB13" s="452">
        <v>8.1</v>
      </c>
      <c r="DC13" s="453"/>
      <c r="DD13" s="453"/>
      <c r="DE13" s="453"/>
      <c r="DF13" s="453"/>
      <c r="DG13" s="453"/>
      <c r="DH13" s="453"/>
      <c r="DI13" s="454"/>
    </row>
    <row r="14" spans="1:119" ht="18.75" customHeight="1" thickBot="1" x14ac:dyDescent="0.2">
      <c r="A14" s="181"/>
      <c r="B14" s="564"/>
      <c r="C14" s="565"/>
      <c r="D14" s="565"/>
      <c r="E14" s="565"/>
      <c r="F14" s="565"/>
      <c r="G14" s="565"/>
      <c r="H14" s="565"/>
      <c r="I14" s="565"/>
      <c r="J14" s="565"/>
      <c r="K14" s="566"/>
      <c r="L14" s="529" t="s">
        <v>142</v>
      </c>
      <c r="M14" s="582"/>
      <c r="N14" s="582"/>
      <c r="O14" s="582"/>
      <c r="P14" s="582"/>
      <c r="Q14" s="583"/>
      <c r="R14" s="542">
        <v>78784</v>
      </c>
      <c r="S14" s="543"/>
      <c r="T14" s="543"/>
      <c r="U14" s="543"/>
      <c r="V14" s="544"/>
      <c r="W14" s="546"/>
      <c r="X14" s="444"/>
      <c r="Y14" s="444"/>
      <c r="Z14" s="444"/>
      <c r="AA14" s="444"/>
      <c r="AB14" s="445"/>
      <c r="AC14" s="535">
        <v>5.2</v>
      </c>
      <c r="AD14" s="536"/>
      <c r="AE14" s="536"/>
      <c r="AF14" s="536"/>
      <c r="AG14" s="537"/>
      <c r="AH14" s="535">
        <v>5.2</v>
      </c>
      <c r="AI14" s="536"/>
      <c r="AJ14" s="536"/>
      <c r="AK14" s="536"/>
      <c r="AL14" s="538"/>
      <c r="AM14" s="512"/>
      <c r="AN14" s="412"/>
      <c r="AO14" s="412"/>
      <c r="AP14" s="412"/>
      <c r="AQ14" s="412"/>
      <c r="AR14" s="412"/>
      <c r="AS14" s="412"/>
      <c r="AT14" s="413"/>
      <c r="AU14" s="513"/>
      <c r="AV14" s="514"/>
      <c r="AW14" s="514"/>
      <c r="AX14" s="514"/>
      <c r="AY14" s="469"/>
      <c r="AZ14" s="470"/>
      <c r="BA14" s="470"/>
      <c r="BB14" s="470"/>
      <c r="BC14" s="470"/>
      <c r="BD14" s="470"/>
      <c r="BE14" s="470"/>
      <c r="BF14" s="470"/>
      <c r="BG14" s="470"/>
      <c r="BH14" s="470"/>
      <c r="BI14" s="470"/>
      <c r="BJ14" s="470"/>
      <c r="BK14" s="470"/>
      <c r="BL14" s="470"/>
      <c r="BM14" s="471"/>
      <c r="BN14" s="455"/>
      <c r="BO14" s="456"/>
      <c r="BP14" s="456"/>
      <c r="BQ14" s="456"/>
      <c r="BR14" s="456"/>
      <c r="BS14" s="456"/>
      <c r="BT14" s="456"/>
      <c r="BU14" s="457"/>
      <c r="BV14" s="455"/>
      <c r="BW14" s="456"/>
      <c r="BX14" s="456"/>
      <c r="BY14" s="456"/>
      <c r="BZ14" s="456"/>
      <c r="CA14" s="456"/>
      <c r="CB14" s="456"/>
      <c r="CC14" s="457"/>
      <c r="CD14" s="492" t="s">
        <v>143</v>
      </c>
      <c r="CE14" s="493"/>
      <c r="CF14" s="493"/>
      <c r="CG14" s="493"/>
      <c r="CH14" s="493"/>
      <c r="CI14" s="493"/>
      <c r="CJ14" s="493"/>
      <c r="CK14" s="493"/>
      <c r="CL14" s="493"/>
      <c r="CM14" s="493"/>
      <c r="CN14" s="493"/>
      <c r="CO14" s="493"/>
      <c r="CP14" s="493"/>
      <c r="CQ14" s="493"/>
      <c r="CR14" s="493"/>
      <c r="CS14" s="494"/>
      <c r="CT14" s="552">
        <v>50.6</v>
      </c>
      <c r="CU14" s="553"/>
      <c r="CV14" s="553"/>
      <c r="CW14" s="553"/>
      <c r="CX14" s="553"/>
      <c r="CY14" s="553"/>
      <c r="CZ14" s="553"/>
      <c r="DA14" s="554"/>
      <c r="DB14" s="552">
        <v>56</v>
      </c>
      <c r="DC14" s="553"/>
      <c r="DD14" s="553"/>
      <c r="DE14" s="553"/>
      <c r="DF14" s="553"/>
      <c r="DG14" s="553"/>
      <c r="DH14" s="553"/>
      <c r="DI14" s="554"/>
    </row>
    <row r="15" spans="1:119" ht="18.75" customHeight="1" x14ac:dyDescent="0.15">
      <c r="A15" s="181"/>
      <c r="B15" s="564"/>
      <c r="C15" s="565"/>
      <c r="D15" s="565"/>
      <c r="E15" s="565"/>
      <c r="F15" s="565"/>
      <c r="G15" s="565"/>
      <c r="H15" s="565"/>
      <c r="I15" s="565"/>
      <c r="J15" s="565"/>
      <c r="K15" s="566"/>
      <c r="L15" s="190"/>
      <c r="M15" s="539" t="s">
        <v>136</v>
      </c>
      <c r="N15" s="540"/>
      <c r="O15" s="540"/>
      <c r="P15" s="540"/>
      <c r="Q15" s="541"/>
      <c r="R15" s="542">
        <v>77701</v>
      </c>
      <c r="S15" s="543"/>
      <c r="T15" s="543"/>
      <c r="U15" s="543"/>
      <c r="V15" s="544"/>
      <c r="W15" s="545" t="s">
        <v>144</v>
      </c>
      <c r="X15" s="441"/>
      <c r="Y15" s="441"/>
      <c r="Z15" s="441"/>
      <c r="AA15" s="441"/>
      <c r="AB15" s="442"/>
      <c r="AC15" s="408">
        <v>10485</v>
      </c>
      <c r="AD15" s="409"/>
      <c r="AE15" s="409"/>
      <c r="AF15" s="409"/>
      <c r="AG15" s="410"/>
      <c r="AH15" s="408">
        <v>11275</v>
      </c>
      <c r="AI15" s="409"/>
      <c r="AJ15" s="409"/>
      <c r="AK15" s="409"/>
      <c r="AL15" s="468"/>
      <c r="AM15" s="512"/>
      <c r="AN15" s="412"/>
      <c r="AO15" s="412"/>
      <c r="AP15" s="412"/>
      <c r="AQ15" s="412"/>
      <c r="AR15" s="412"/>
      <c r="AS15" s="412"/>
      <c r="AT15" s="413"/>
      <c r="AU15" s="513"/>
      <c r="AV15" s="514"/>
      <c r="AW15" s="514"/>
      <c r="AX15" s="514"/>
      <c r="AY15" s="481" t="s">
        <v>145</v>
      </c>
      <c r="AZ15" s="482"/>
      <c r="BA15" s="482"/>
      <c r="BB15" s="482"/>
      <c r="BC15" s="482"/>
      <c r="BD15" s="482"/>
      <c r="BE15" s="482"/>
      <c r="BF15" s="482"/>
      <c r="BG15" s="482"/>
      <c r="BH15" s="482"/>
      <c r="BI15" s="482"/>
      <c r="BJ15" s="482"/>
      <c r="BK15" s="482"/>
      <c r="BL15" s="482"/>
      <c r="BM15" s="483"/>
      <c r="BN15" s="484">
        <v>11982437</v>
      </c>
      <c r="BO15" s="485"/>
      <c r="BP15" s="485"/>
      <c r="BQ15" s="485"/>
      <c r="BR15" s="485"/>
      <c r="BS15" s="485"/>
      <c r="BT15" s="485"/>
      <c r="BU15" s="486"/>
      <c r="BV15" s="484">
        <v>11509110</v>
      </c>
      <c r="BW15" s="485"/>
      <c r="BX15" s="485"/>
      <c r="BY15" s="485"/>
      <c r="BZ15" s="485"/>
      <c r="CA15" s="485"/>
      <c r="CB15" s="485"/>
      <c r="CC15" s="486"/>
      <c r="CD15" s="555" t="s">
        <v>146</v>
      </c>
      <c r="CE15" s="556"/>
      <c r="CF15" s="556"/>
      <c r="CG15" s="556"/>
      <c r="CH15" s="556"/>
      <c r="CI15" s="556"/>
      <c r="CJ15" s="556"/>
      <c r="CK15" s="556"/>
      <c r="CL15" s="556"/>
      <c r="CM15" s="556"/>
      <c r="CN15" s="556"/>
      <c r="CO15" s="556"/>
      <c r="CP15" s="556"/>
      <c r="CQ15" s="556"/>
      <c r="CR15" s="556"/>
      <c r="CS15" s="557"/>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64"/>
      <c r="C16" s="565"/>
      <c r="D16" s="565"/>
      <c r="E16" s="565"/>
      <c r="F16" s="565"/>
      <c r="G16" s="565"/>
      <c r="H16" s="565"/>
      <c r="I16" s="565"/>
      <c r="J16" s="565"/>
      <c r="K16" s="566"/>
      <c r="L16" s="529" t="s">
        <v>147</v>
      </c>
      <c r="M16" s="530"/>
      <c r="N16" s="530"/>
      <c r="O16" s="530"/>
      <c r="P16" s="530"/>
      <c r="Q16" s="531"/>
      <c r="R16" s="532" t="s">
        <v>148</v>
      </c>
      <c r="S16" s="533"/>
      <c r="T16" s="533"/>
      <c r="U16" s="533"/>
      <c r="V16" s="534"/>
      <c r="W16" s="546"/>
      <c r="X16" s="444"/>
      <c r="Y16" s="444"/>
      <c r="Z16" s="444"/>
      <c r="AA16" s="444"/>
      <c r="AB16" s="445"/>
      <c r="AC16" s="535">
        <v>27.7</v>
      </c>
      <c r="AD16" s="536"/>
      <c r="AE16" s="536"/>
      <c r="AF16" s="536"/>
      <c r="AG16" s="537"/>
      <c r="AH16" s="535">
        <v>27.2</v>
      </c>
      <c r="AI16" s="536"/>
      <c r="AJ16" s="536"/>
      <c r="AK16" s="536"/>
      <c r="AL16" s="538"/>
      <c r="AM16" s="512"/>
      <c r="AN16" s="412"/>
      <c r="AO16" s="412"/>
      <c r="AP16" s="412"/>
      <c r="AQ16" s="412"/>
      <c r="AR16" s="412"/>
      <c r="AS16" s="412"/>
      <c r="AT16" s="413"/>
      <c r="AU16" s="513"/>
      <c r="AV16" s="514"/>
      <c r="AW16" s="514"/>
      <c r="AX16" s="514"/>
      <c r="AY16" s="469" t="s">
        <v>149</v>
      </c>
      <c r="AZ16" s="470"/>
      <c r="BA16" s="470"/>
      <c r="BB16" s="470"/>
      <c r="BC16" s="470"/>
      <c r="BD16" s="470"/>
      <c r="BE16" s="470"/>
      <c r="BF16" s="470"/>
      <c r="BG16" s="470"/>
      <c r="BH16" s="470"/>
      <c r="BI16" s="470"/>
      <c r="BJ16" s="470"/>
      <c r="BK16" s="470"/>
      <c r="BL16" s="470"/>
      <c r="BM16" s="471"/>
      <c r="BN16" s="455">
        <v>21691088</v>
      </c>
      <c r="BO16" s="456"/>
      <c r="BP16" s="456"/>
      <c r="BQ16" s="456"/>
      <c r="BR16" s="456"/>
      <c r="BS16" s="456"/>
      <c r="BT16" s="456"/>
      <c r="BU16" s="457"/>
      <c r="BV16" s="455">
        <v>21341959</v>
      </c>
      <c r="BW16" s="456"/>
      <c r="BX16" s="456"/>
      <c r="BY16" s="456"/>
      <c r="BZ16" s="456"/>
      <c r="CA16" s="456"/>
      <c r="CB16" s="456"/>
      <c r="CC16" s="457"/>
      <c r="CD16" s="194"/>
      <c r="CE16" s="487"/>
      <c r="CF16" s="487"/>
      <c r="CG16" s="487"/>
      <c r="CH16" s="487"/>
      <c r="CI16" s="487"/>
      <c r="CJ16" s="487"/>
      <c r="CK16" s="487"/>
      <c r="CL16" s="487"/>
      <c r="CM16" s="487"/>
      <c r="CN16" s="487"/>
      <c r="CO16" s="487"/>
      <c r="CP16" s="487"/>
      <c r="CQ16" s="487"/>
      <c r="CR16" s="487"/>
      <c r="CS16" s="488"/>
      <c r="CT16" s="452"/>
      <c r="CU16" s="453"/>
      <c r="CV16" s="453"/>
      <c r="CW16" s="453"/>
      <c r="CX16" s="453"/>
      <c r="CY16" s="453"/>
      <c r="CZ16" s="453"/>
      <c r="DA16" s="454"/>
      <c r="DB16" s="452"/>
      <c r="DC16" s="453"/>
      <c r="DD16" s="453"/>
      <c r="DE16" s="453"/>
      <c r="DF16" s="453"/>
      <c r="DG16" s="453"/>
      <c r="DH16" s="453"/>
      <c r="DI16" s="454"/>
    </row>
    <row r="17" spans="1:113" ht="18.75" customHeight="1" thickBot="1" x14ac:dyDescent="0.2">
      <c r="A17" s="181"/>
      <c r="B17" s="567"/>
      <c r="C17" s="568"/>
      <c r="D17" s="568"/>
      <c r="E17" s="568"/>
      <c r="F17" s="568"/>
      <c r="G17" s="568"/>
      <c r="H17" s="568"/>
      <c r="I17" s="568"/>
      <c r="J17" s="568"/>
      <c r="K17" s="569"/>
      <c r="L17" s="195"/>
      <c r="M17" s="548" t="s">
        <v>150</v>
      </c>
      <c r="N17" s="549"/>
      <c r="O17" s="549"/>
      <c r="P17" s="549"/>
      <c r="Q17" s="550"/>
      <c r="R17" s="532" t="s">
        <v>151</v>
      </c>
      <c r="S17" s="533"/>
      <c r="T17" s="533"/>
      <c r="U17" s="533"/>
      <c r="V17" s="534"/>
      <c r="W17" s="545" t="s">
        <v>152</v>
      </c>
      <c r="X17" s="441"/>
      <c r="Y17" s="441"/>
      <c r="Z17" s="441"/>
      <c r="AA17" s="441"/>
      <c r="AB17" s="442"/>
      <c r="AC17" s="408">
        <v>25431</v>
      </c>
      <c r="AD17" s="409"/>
      <c r="AE17" s="409"/>
      <c r="AF17" s="409"/>
      <c r="AG17" s="410"/>
      <c r="AH17" s="408">
        <v>27936</v>
      </c>
      <c r="AI17" s="409"/>
      <c r="AJ17" s="409"/>
      <c r="AK17" s="409"/>
      <c r="AL17" s="468"/>
      <c r="AM17" s="512"/>
      <c r="AN17" s="412"/>
      <c r="AO17" s="412"/>
      <c r="AP17" s="412"/>
      <c r="AQ17" s="412"/>
      <c r="AR17" s="412"/>
      <c r="AS17" s="412"/>
      <c r="AT17" s="413"/>
      <c r="AU17" s="513"/>
      <c r="AV17" s="514"/>
      <c r="AW17" s="514"/>
      <c r="AX17" s="514"/>
      <c r="AY17" s="469" t="s">
        <v>153</v>
      </c>
      <c r="AZ17" s="470"/>
      <c r="BA17" s="470"/>
      <c r="BB17" s="470"/>
      <c r="BC17" s="470"/>
      <c r="BD17" s="470"/>
      <c r="BE17" s="470"/>
      <c r="BF17" s="470"/>
      <c r="BG17" s="470"/>
      <c r="BH17" s="470"/>
      <c r="BI17" s="470"/>
      <c r="BJ17" s="470"/>
      <c r="BK17" s="470"/>
      <c r="BL17" s="470"/>
      <c r="BM17" s="471"/>
      <c r="BN17" s="455">
        <v>15167031</v>
      </c>
      <c r="BO17" s="456"/>
      <c r="BP17" s="456"/>
      <c r="BQ17" s="456"/>
      <c r="BR17" s="456"/>
      <c r="BS17" s="456"/>
      <c r="BT17" s="456"/>
      <c r="BU17" s="457"/>
      <c r="BV17" s="455">
        <v>14545808</v>
      </c>
      <c r="BW17" s="456"/>
      <c r="BX17" s="456"/>
      <c r="BY17" s="456"/>
      <c r="BZ17" s="456"/>
      <c r="CA17" s="456"/>
      <c r="CB17" s="456"/>
      <c r="CC17" s="457"/>
      <c r="CD17" s="194"/>
      <c r="CE17" s="487"/>
      <c r="CF17" s="487"/>
      <c r="CG17" s="487"/>
      <c r="CH17" s="487"/>
      <c r="CI17" s="487"/>
      <c r="CJ17" s="487"/>
      <c r="CK17" s="487"/>
      <c r="CL17" s="487"/>
      <c r="CM17" s="487"/>
      <c r="CN17" s="487"/>
      <c r="CO17" s="487"/>
      <c r="CP17" s="487"/>
      <c r="CQ17" s="487"/>
      <c r="CR17" s="487"/>
      <c r="CS17" s="488"/>
      <c r="CT17" s="452"/>
      <c r="CU17" s="453"/>
      <c r="CV17" s="453"/>
      <c r="CW17" s="453"/>
      <c r="CX17" s="453"/>
      <c r="CY17" s="453"/>
      <c r="CZ17" s="453"/>
      <c r="DA17" s="454"/>
      <c r="DB17" s="452"/>
      <c r="DC17" s="453"/>
      <c r="DD17" s="453"/>
      <c r="DE17" s="453"/>
      <c r="DF17" s="453"/>
      <c r="DG17" s="453"/>
      <c r="DH17" s="453"/>
      <c r="DI17" s="454"/>
    </row>
    <row r="18" spans="1:113" ht="18.75" customHeight="1" thickBot="1" x14ac:dyDescent="0.2">
      <c r="A18" s="181"/>
      <c r="B18" s="505" t="s">
        <v>154</v>
      </c>
      <c r="C18" s="506"/>
      <c r="D18" s="506"/>
      <c r="E18" s="507"/>
      <c r="F18" s="507"/>
      <c r="G18" s="507"/>
      <c r="H18" s="507"/>
      <c r="I18" s="507"/>
      <c r="J18" s="507"/>
      <c r="K18" s="507"/>
      <c r="L18" s="508">
        <v>1449.83</v>
      </c>
      <c r="M18" s="508"/>
      <c r="N18" s="508"/>
      <c r="O18" s="508"/>
      <c r="P18" s="508"/>
      <c r="Q18" s="508"/>
      <c r="R18" s="509"/>
      <c r="S18" s="509"/>
      <c r="T18" s="509"/>
      <c r="U18" s="509"/>
      <c r="V18" s="510"/>
      <c r="W18" s="526"/>
      <c r="X18" s="527"/>
      <c r="Y18" s="527"/>
      <c r="Z18" s="527"/>
      <c r="AA18" s="527"/>
      <c r="AB18" s="551"/>
      <c r="AC18" s="425">
        <v>67.099999999999994</v>
      </c>
      <c r="AD18" s="426"/>
      <c r="AE18" s="426"/>
      <c r="AF18" s="426"/>
      <c r="AG18" s="511"/>
      <c r="AH18" s="425">
        <v>67.5</v>
      </c>
      <c r="AI18" s="426"/>
      <c r="AJ18" s="426"/>
      <c r="AK18" s="426"/>
      <c r="AL18" s="427"/>
      <c r="AM18" s="512"/>
      <c r="AN18" s="412"/>
      <c r="AO18" s="412"/>
      <c r="AP18" s="412"/>
      <c r="AQ18" s="412"/>
      <c r="AR18" s="412"/>
      <c r="AS18" s="412"/>
      <c r="AT18" s="413"/>
      <c r="AU18" s="513"/>
      <c r="AV18" s="514"/>
      <c r="AW18" s="514"/>
      <c r="AX18" s="514"/>
      <c r="AY18" s="469" t="s">
        <v>155</v>
      </c>
      <c r="AZ18" s="470"/>
      <c r="BA18" s="470"/>
      <c r="BB18" s="470"/>
      <c r="BC18" s="470"/>
      <c r="BD18" s="470"/>
      <c r="BE18" s="470"/>
      <c r="BF18" s="470"/>
      <c r="BG18" s="470"/>
      <c r="BH18" s="470"/>
      <c r="BI18" s="470"/>
      <c r="BJ18" s="470"/>
      <c r="BK18" s="470"/>
      <c r="BL18" s="470"/>
      <c r="BM18" s="471"/>
      <c r="BN18" s="455">
        <v>24974900</v>
      </c>
      <c r="BO18" s="456"/>
      <c r="BP18" s="456"/>
      <c r="BQ18" s="456"/>
      <c r="BR18" s="456"/>
      <c r="BS18" s="456"/>
      <c r="BT18" s="456"/>
      <c r="BU18" s="457"/>
      <c r="BV18" s="455">
        <v>25293798</v>
      </c>
      <c r="BW18" s="456"/>
      <c r="BX18" s="456"/>
      <c r="BY18" s="456"/>
      <c r="BZ18" s="456"/>
      <c r="CA18" s="456"/>
      <c r="CB18" s="456"/>
      <c r="CC18" s="457"/>
      <c r="CD18" s="194"/>
      <c r="CE18" s="487"/>
      <c r="CF18" s="487"/>
      <c r="CG18" s="487"/>
      <c r="CH18" s="487"/>
      <c r="CI18" s="487"/>
      <c r="CJ18" s="487"/>
      <c r="CK18" s="487"/>
      <c r="CL18" s="487"/>
      <c r="CM18" s="487"/>
      <c r="CN18" s="487"/>
      <c r="CO18" s="487"/>
      <c r="CP18" s="487"/>
      <c r="CQ18" s="487"/>
      <c r="CR18" s="487"/>
      <c r="CS18" s="488"/>
      <c r="CT18" s="452"/>
      <c r="CU18" s="453"/>
      <c r="CV18" s="453"/>
      <c r="CW18" s="453"/>
      <c r="CX18" s="453"/>
      <c r="CY18" s="453"/>
      <c r="CZ18" s="453"/>
      <c r="DA18" s="454"/>
      <c r="DB18" s="452"/>
      <c r="DC18" s="453"/>
      <c r="DD18" s="453"/>
      <c r="DE18" s="453"/>
      <c r="DF18" s="453"/>
      <c r="DG18" s="453"/>
      <c r="DH18" s="453"/>
      <c r="DI18" s="454"/>
    </row>
    <row r="19" spans="1:113" ht="18.75" customHeight="1" thickBot="1" x14ac:dyDescent="0.2">
      <c r="A19" s="181"/>
      <c r="B19" s="505" t="s">
        <v>156</v>
      </c>
      <c r="C19" s="506"/>
      <c r="D19" s="506"/>
      <c r="E19" s="507"/>
      <c r="F19" s="507"/>
      <c r="G19" s="507"/>
      <c r="H19" s="507"/>
      <c r="I19" s="507"/>
      <c r="J19" s="507"/>
      <c r="K19" s="507"/>
      <c r="L19" s="515">
        <v>54</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47"/>
      <c r="AM19" s="512"/>
      <c r="AN19" s="412"/>
      <c r="AO19" s="412"/>
      <c r="AP19" s="412"/>
      <c r="AQ19" s="412"/>
      <c r="AR19" s="412"/>
      <c r="AS19" s="412"/>
      <c r="AT19" s="413"/>
      <c r="AU19" s="513"/>
      <c r="AV19" s="514"/>
      <c r="AW19" s="514"/>
      <c r="AX19" s="514"/>
      <c r="AY19" s="469" t="s">
        <v>157</v>
      </c>
      <c r="AZ19" s="470"/>
      <c r="BA19" s="470"/>
      <c r="BB19" s="470"/>
      <c r="BC19" s="470"/>
      <c r="BD19" s="470"/>
      <c r="BE19" s="470"/>
      <c r="BF19" s="470"/>
      <c r="BG19" s="470"/>
      <c r="BH19" s="470"/>
      <c r="BI19" s="470"/>
      <c r="BJ19" s="470"/>
      <c r="BK19" s="470"/>
      <c r="BL19" s="470"/>
      <c r="BM19" s="471"/>
      <c r="BN19" s="455">
        <v>31142979</v>
      </c>
      <c r="BO19" s="456"/>
      <c r="BP19" s="456"/>
      <c r="BQ19" s="456"/>
      <c r="BR19" s="456"/>
      <c r="BS19" s="456"/>
      <c r="BT19" s="456"/>
      <c r="BU19" s="457"/>
      <c r="BV19" s="455">
        <v>31456996</v>
      </c>
      <c r="BW19" s="456"/>
      <c r="BX19" s="456"/>
      <c r="BY19" s="456"/>
      <c r="BZ19" s="456"/>
      <c r="CA19" s="456"/>
      <c r="CB19" s="456"/>
      <c r="CC19" s="457"/>
      <c r="CD19" s="194"/>
      <c r="CE19" s="487"/>
      <c r="CF19" s="487"/>
      <c r="CG19" s="487"/>
      <c r="CH19" s="487"/>
      <c r="CI19" s="487"/>
      <c r="CJ19" s="487"/>
      <c r="CK19" s="487"/>
      <c r="CL19" s="487"/>
      <c r="CM19" s="487"/>
      <c r="CN19" s="487"/>
      <c r="CO19" s="487"/>
      <c r="CP19" s="487"/>
      <c r="CQ19" s="487"/>
      <c r="CR19" s="487"/>
      <c r="CS19" s="488"/>
      <c r="CT19" s="452"/>
      <c r="CU19" s="453"/>
      <c r="CV19" s="453"/>
      <c r="CW19" s="453"/>
      <c r="CX19" s="453"/>
      <c r="CY19" s="453"/>
      <c r="CZ19" s="453"/>
      <c r="DA19" s="454"/>
      <c r="DB19" s="452"/>
      <c r="DC19" s="453"/>
      <c r="DD19" s="453"/>
      <c r="DE19" s="453"/>
      <c r="DF19" s="453"/>
      <c r="DG19" s="453"/>
      <c r="DH19" s="453"/>
      <c r="DI19" s="454"/>
    </row>
    <row r="20" spans="1:113" ht="18.75" customHeight="1" thickBot="1" x14ac:dyDescent="0.2">
      <c r="A20" s="181"/>
      <c r="B20" s="505" t="s">
        <v>158</v>
      </c>
      <c r="C20" s="506"/>
      <c r="D20" s="506"/>
      <c r="E20" s="507"/>
      <c r="F20" s="507"/>
      <c r="G20" s="507"/>
      <c r="H20" s="507"/>
      <c r="I20" s="507"/>
      <c r="J20" s="507"/>
      <c r="K20" s="507"/>
      <c r="L20" s="515">
        <v>32308</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17"/>
      <c r="AO20" s="417"/>
      <c r="AP20" s="417"/>
      <c r="AQ20" s="417"/>
      <c r="AR20" s="417"/>
      <c r="AS20" s="417"/>
      <c r="AT20" s="418"/>
      <c r="AU20" s="521"/>
      <c r="AV20" s="522"/>
      <c r="AW20" s="522"/>
      <c r="AX20" s="523"/>
      <c r="AY20" s="469"/>
      <c r="AZ20" s="470"/>
      <c r="BA20" s="470"/>
      <c r="BB20" s="470"/>
      <c r="BC20" s="470"/>
      <c r="BD20" s="470"/>
      <c r="BE20" s="470"/>
      <c r="BF20" s="470"/>
      <c r="BG20" s="470"/>
      <c r="BH20" s="470"/>
      <c r="BI20" s="470"/>
      <c r="BJ20" s="470"/>
      <c r="BK20" s="470"/>
      <c r="BL20" s="470"/>
      <c r="BM20" s="471"/>
      <c r="BN20" s="455"/>
      <c r="BO20" s="456"/>
      <c r="BP20" s="456"/>
      <c r="BQ20" s="456"/>
      <c r="BR20" s="456"/>
      <c r="BS20" s="456"/>
      <c r="BT20" s="456"/>
      <c r="BU20" s="457"/>
      <c r="BV20" s="455"/>
      <c r="BW20" s="456"/>
      <c r="BX20" s="456"/>
      <c r="BY20" s="456"/>
      <c r="BZ20" s="456"/>
      <c r="CA20" s="456"/>
      <c r="CB20" s="456"/>
      <c r="CC20" s="457"/>
      <c r="CD20" s="194"/>
      <c r="CE20" s="487"/>
      <c r="CF20" s="487"/>
      <c r="CG20" s="487"/>
      <c r="CH20" s="487"/>
      <c r="CI20" s="487"/>
      <c r="CJ20" s="487"/>
      <c r="CK20" s="487"/>
      <c r="CL20" s="487"/>
      <c r="CM20" s="487"/>
      <c r="CN20" s="487"/>
      <c r="CO20" s="487"/>
      <c r="CP20" s="487"/>
      <c r="CQ20" s="487"/>
      <c r="CR20" s="487"/>
      <c r="CS20" s="488"/>
      <c r="CT20" s="452"/>
      <c r="CU20" s="453"/>
      <c r="CV20" s="453"/>
      <c r="CW20" s="453"/>
      <c r="CX20" s="453"/>
      <c r="CY20" s="453"/>
      <c r="CZ20" s="453"/>
      <c r="DA20" s="454"/>
      <c r="DB20" s="452"/>
      <c r="DC20" s="453"/>
      <c r="DD20" s="453"/>
      <c r="DE20" s="453"/>
      <c r="DF20" s="453"/>
      <c r="DG20" s="453"/>
      <c r="DH20" s="453"/>
      <c r="DI20" s="454"/>
    </row>
    <row r="21" spans="1:113" ht="18.75" customHeight="1" thickBot="1" x14ac:dyDescent="0.2">
      <c r="A21" s="181"/>
      <c r="B21" s="502" t="s">
        <v>159</v>
      </c>
      <c r="C21" s="503"/>
      <c r="D21" s="503"/>
      <c r="E21" s="503"/>
      <c r="F21" s="503"/>
      <c r="G21" s="503"/>
      <c r="H21" s="503"/>
      <c r="I21" s="503"/>
      <c r="J21" s="503"/>
      <c r="K21" s="503"/>
      <c r="L21" s="503"/>
      <c r="M21" s="503"/>
      <c r="N21" s="503"/>
      <c r="O21" s="503"/>
      <c r="P21" s="503"/>
      <c r="Q21" s="503"/>
      <c r="R21" s="503"/>
      <c r="S21" s="503"/>
      <c r="T21" s="503"/>
      <c r="U21" s="503"/>
      <c r="V21" s="503"/>
      <c r="W21" s="503"/>
      <c r="X21" s="503"/>
      <c r="Y21" s="503"/>
      <c r="Z21" s="503"/>
      <c r="AA21" s="503"/>
      <c r="AB21" s="503"/>
      <c r="AC21" s="503"/>
      <c r="AD21" s="503"/>
      <c r="AE21" s="503"/>
      <c r="AF21" s="503"/>
      <c r="AG21" s="503"/>
      <c r="AH21" s="503"/>
      <c r="AI21" s="503"/>
      <c r="AJ21" s="503"/>
      <c r="AK21" s="503"/>
      <c r="AL21" s="503"/>
      <c r="AM21" s="503"/>
      <c r="AN21" s="503"/>
      <c r="AO21" s="503"/>
      <c r="AP21" s="503"/>
      <c r="AQ21" s="503"/>
      <c r="AR21" s="503"/>
      <c r="AS21" s="503"/>
      <c r="AT21" s="503"/>
      <c r="AU21" s="503"/>
      <c r="AV21" s="503"/>
      <c r="AW21" s="503"/>
      <c r="AX21" s="504"/>
      <c r="AY21" s="428"/>
      <c r="AZ21" s="429"/>
      <c r="BA21" s="429"/>
      <c r="BB21" s="429"/>
      <c r="BC21" s="429"/>
      <c r="BD21" s="429"/>
      <c r="BE21" s="429"/>
      <c r="BF21" s="429"/>
      <c r="BG21" s="429"/>
      <c r="BH21" s="429"/>
      <c r="BI21" s="429"/>
      <c r="BJ21" s="429"/>
      <c r="BK21" s="429"/>
      <c r="BL21" s="429"/>
      <c r="BM21" s="430"/>
      <c r="BN21" s="489"/>
      <c r="BO21" s="490"/>
      <c r="BP21" s="490"/>
      <c r="BQ21" s="490"/>
      <c r="BR21" s="490"/>
      <c r="BS21" s="490"/>
      <c r="BT21" s="490"/>
      <c r="BU21" s="491"/>
      <c r="BV21" s="489"/>
      <c r="BW21" s="490"/>
      <c r="BX21" s="490"/>
      <c r="BY21" s="490"/>
      <c r="BZ21" s="490"/>
      <c r="CA21" s="490"/>
      <c r="CB21" s="490"/>
      <c r="CC21" s="491"/>
      <c r="CD21" s="194"/>
      <c r="CE21" s="487"/>
      <c r="CF21" s="487"/>
      <c r="CG21" s="487"/>
      <c r="CH21" s="487"/>
      <c r="CI21" s="487"/>
      <c r="CJ21" s="487"/>
      <c r="CK21" s="487"/>
      <c r="CL21" s="487"/>
      <c r="CM21" s="487"/>
      <c r="CN21" s="487"/>
      <c r="CO21" s="487"/>
      <c r="CP21" s="487"/>
      <c r="CQ21" s="487"/>
      <c r="CR21" s="487"/>
      <c r="CS21" s="488"/>
      <c r="CT21" s="452"/>
      <c r="CU21" s="453"/>
      <c r="CV21" s="453"/>
      <c r="CW21" s="453"/>
      <c r="CX21" s="453"/>
      <c r="CY21" s="453"/>
      <c r="CZ21" s="453"/>
      <c r="DA21" s="454"/>
      <c r="DB21" s="452"/>
      <c r="DC21" s="453"/>
      <c r="DD21" s="453"/>
      <c r="DE21" s="453"/>
      <c r="DF21" s="453"/>
      <c r="DG21" s="453"/>
      <c r="DH21" s="453"/>
      <c r="DI21" s="454"/>
    </row>
    <row r="22" spans="1:113" ht="18.75" customHeight="1" x14ac:dyDescent="0.15">
      <c r="A22" s="181"/>
      <c r="B22" s="431" t="s">
        <v>160</v>
      </c>
      <c r="C22" s="432"/>
      <c r="D22" s="433"/>
      <c r="E22" s="440" t="s">
        <v>1</v>
      </c>
      <c r="F22" s="441"/>
      <c r="G22" s="441"/>
      <c r="H22" s="441"/>
      <c r="I22" s="441"/>
      <c r="J22" s="441"/>
      <c r="K22" s="442"/>
      <c r="L22" s="440" t="s">
        <v>161</v>
      </c>
      <c r="M22" s="441"/>
      <c r="N22" s="441"/>
      <c r="O22" s="441"/>
      <c r="P22" s="442"/>
      <c r="Q22" s="446" t="s">
        <v>162</v>
      </c>
      <c r="R22" s="447"/>
      <c r="S22" s="447"/>
      <c r="T22" s="447"/>
      <c r="U22" s="447"/>
      <c r="V22" s="448"/>
      <c r="W22" s="497" t="s">
        <v>163</v>
      </c>
      <c r="X22" s="432"/>
      <c r="Y22" s="433"/>
      <c r="Z22" s="440" t="s">
        <v>1</v>
      </c>
      <c r="AA22" s="441"/>
      <c r="AB22" s="441"/>
      <c r="AC22" s="441"/>
      <c r="AD22" s="441"/>
      <c r="AE22" s="441"/>
      <c r="AF22" s="441"/>
      <c r="AG22" s="442"/>
      <c r="AH22" s="458" t="s">
        <v>164</v>
      </c>
      <c r="AI22" s="441"/>
      <c r="AJ22" s="441"/>
      <c r="AK22" s="441"/>
      <c r="AL22" s="442"/>
      <c r="AM22" s="458" t="s">
        <v>165</v>
      </c>
      <c r="AN22" s="459"/>
      <c r="AO22" s="459"/>
      <c r="AP22" s="459"/>
      <c r="AQ22" s="459"/>
      <c r="AR22" s="460"/>
      <c r="AS22" s="446" t="s">
        <v>162</v>
      </c>
      <c r="AT22" s="447"/>
      <c r="AU22" s="447"/>
      <c r="AV22" s="447"/>
      <c r="AW22" s="447"/>
      <c r="AX22" s="464"/>
      <c r="AY22" s="481" t="s">
        <v>166</v>
      </c>
      <c r="AZ22" s="482"/>
      <c r="BA22" s="482"/>
      <c r="BB22" s="482"/>
      <c r="BC22" s="482"/>
      <c r="BD22" s="482"/>
      <c r="BE22" s="482"/>
      <c r="BF22" s="482"/>
      <c r="BG22" s="482"/>
      <c r="BH22" s="482"/>
      <c r="BI22" s="482"/>
      <c r="BJ22" s="482"/>
      <c r="BK22" s="482"/>
      <c r="BL22" s="482"/>
      <c r="BM22" s="483"/>
      <c r="BN22" s="484">
        <v>51789674</v>
      </c>
      <c r="BO22" s="485"/>
      <c r="BP22" s="485"/>
      <c r="BQ22" s="485"/>
      <c r="BR22" s="485"/>
      <c r="BS22" s="485"/>
      <c r="BT22" s="485"/>
      <c r="BU22" s="486"/>
      <c r="BV22" s="484">
        <v>56505510</v>
      </c>
      <c r="BW22" s="485"/>
      <c r="BX22" s="485"/>
      <c r="BY22" s="485"/>
      <c r="BZ22" s="485"/>
      <c r="CA22" s="485"/>
      <c r="CB22" s="485"/>
      <c r="CC22" s="486"/>
      <c r="CD22" s="194"/>
      <c r="CE22" s="487"/>
      <c r="CF22" s="487"/>
      <c r="CG22" s="487"/>
      <c r="CH22" s="487"/>
      <c r="CI22" s="487"/>
      <c r="CJ22" s="487"/>
      <c r="CK22" s="487"/>
      <c r="CL22" s="487"/>
      <c r="CM22" s="487"/>
      <c r="CN22" s="487"/>
      <c r="CO22" s="487"/>
      <c r="CP22" s="487"/>
      <c r="CQ22" s="487"/>
      <c r="CR22" s="487"/>
      <c r="CS22" s="488"/>
      <c r="CT22" s="452"/>
      <c r="CU22" s="453"/>
      <c r="CV22" s="453"/>
      <c r="CW22" s="453"/>
      <c r="CX22" s="453"/>
      <c r="CY22" s="453"/>
      <c r="CZ22" s="453"/>
      <c r="DA22" s="454"/>
      <c r="DB22" s="452"/>
      <c r="DC22" s="453"/>
      <c r="DD22" s="453"/>
      <c r="DE22" s="453"/>
      <c r="DF22" s="453"/>
      <c r="DG22" s="453"/>
      <c r="DH22" s="453"/>
      <c r="DI22" s="454"/>
    </row>
    <row r="23" spans="1:113" ht="18.75" customHeight="1" x14ac:dyDescent="0.15">
      <c r="A23" s="181"/>
      <c r="B23" s="434"/>
      <c r="C23" s="435"/>
      <c r="D23" s="436"/>
      <c r="E23" s="443"/>
      <c r="F23" s="444"/>
      <c r="G23" s="444"/>
      <c r="H23" s="444"/>
      <c r="I23" s="444"/>
      <c r="J23" s="444"/>
      <c r="K23" s="445"/>
      <c r="L23" s="443"/>
      <c r="M23" s="444"/>
      <c r="N23" s="444"/>
      <c r="O23" s="444"/>
      <c r="P23" s="445"/>
      <c r="Q23" s="449"/>
      <c r="R23" s="450"/>
      <c r="S23" s="450"/>
      <c r="T23" s="450"/>
      <c r="U23" s="450"/>
      <c r="V23" s="451"/>
      <c r="W23" s="498"/>
      <c r="X23" s="435"/>
      <c r="Y23" s="436"/>
      <c r="Z23" s="443"/>
      <c r="AA23" s="444"/>
      <c r="AB23" s="444"/>
      <c r="AC23" s="444"/>
      <c r="AD23" s="444"/>
      <c r="AE23" s="444"/>
      <c r="AF23" s="444"/>
      <c r="AG23" s="445"/>
      <c r="AH23" s="443"/>
      <c r="AI23" s="444"/>
      <c r="AJ23" s="444"/>
      <c r="AK23" s="444"/>
      <c r="AL23" s="445"/>
      <c r="AM23" s="461"/>
      <c r="AN23" s="462"/>
      <c r="AO23" s="462"/>
      <c r="AP23" s="462"/>
      <c r="AQ23" s="462"/>
      <c r="AR23" s="463"/>
      <c r="AS23" s="449"/>
      <c r="AT23" s="450"/>
      <c r="AU23" s="450"/>
      <c r="AV23" s="450"/>
      <c r="AW23" s="450"/>
      <c r="AX23" s="465"/>
      <c r="AY23" s="469" t="s">
        <v>167</v>
      </c>
      <c r="AZ23" s="470"/>
      <c r="BA23" s="470"/>
      <c r="BB23" s="470"/>
      <c r="BC23" s="470"/>
      <c r="BD23" s="470"/>
      <c r="BE23" s="470"/>
      <c r="BF23" s="470"/>
      <c r="BG23" s="470"/>
      <c r="BH23" s="470"/>
      <c r="BI23" s="470"/>
      <c r="BJ23" s="470"/>
      <c r="BK23" s="470"/>
      <c r="BL23" s="470"/>
      <c r="BM23" s="471"/>
      <c r="BN23" s="455">
        <v>34114325</v>
      </c>
      <c r="BO23" s="456"/>
      <c r="BP23" s="456"/>
      <c r="BQ23" s="456"/>
      <c r="BR23" s="456"/>
      <c r="BS23" s="456"/>
      <c r="BT23" s="456"/>
      <c r="BU23" s="457"/>
      <c r="BV23" s="455">
        <v>36363027</v>
      </c>
      <c r="BW23" s="456"/>
      <c r="BX23" s="456"/>
      <c r="BY23" s="456"/>
      <c r="BZ23" s="456"/>
      <c r="CA23" s="456"/>
      <c r="CB23" s="456"/>
      <c r="CC23" s="457"/>
      <c r="CD23" s="194"/>
      <c r="CE23" s="487"/>
      <c r="CF23" s="487"/>
      <c r="CG23" s="487"/>
      <c r="CH23" s="487"/>
      <c r="CI23" s="487"/>
      <c r="CJ23" s="487"/>
      <c r="CK23" s="487"/>
      <c r="CL23" s="487"/>
      <c r="CM23" s="487"/>
      <c r="CN23" s="487"/>
      <c r="CO23" s="487"/>
      <c r="CP23" s="487"/>
      <c r="CQ23" s="487"/>
      <c r="CR23" s="487"/>
      <c r="CS23" s="488"/>
      <c r="CT23" s="452"/>
      <c r="CU23" s="453"/>
      <c r="CV23" s="453"/>
      <c r="CW23" s="453"/>
      <c r="CX23" s="453"/>
      <c r="CY23" s="453"/>
      <c r="CZ23" s="453"/>
      <c r="DA23" s="454"/>
      <c r="DB23" s="452"/>
      <c r="DC23" s="453"/>
      <c r="DD23" s="453"/>
      <c r="DE23" s="453"/>
      <c r="DF23" s="453"/>
      <c r="DG23" s="453"/>
      <c r="DH23" s="453"/>
      <c r="DI23" s="454"/>
    </row>
    <row r="24" spans="1:113" ht="18.75" customHeight="1" thickBot="1" x14ac:dyDescent="0.2">
      <c r="A24" s="181"/>
      <c r="B24" s="434"/>
      <c r="C24" s="435"/>
      <c r="D24" s="436"/>
      <c r="E24" s="411" t="s">
        <v>168</v>
      </c>
      <c r="F24" s="412"/>
      <c r="G24" s="412"/>
      <c r="H24" s="412"/>
      <c r="I24" s="412"/>
      <c r="J24" s="412"/>
      <c r="K24" s="413"/>
      <c r="L24" s="408">
        <v>1</v>
      </c>
      <c r="M24" s="409"/>
      <c r="N24" s="409"/>
      <c r="O24" s="409"/>
      <c r="P24" s="410"/>
      <c r="Q24" s="408">
        <v>8640</v>
      </c>
      <c r="R24" s="409"/>
      <c r="S24" s="409"/>
      <c r="T24" s="409"/>
      <c r="U24" s="409"/>
      <c r="V24" s="410"/>
      <c r="W24" s="498"/>
      <c r="X24" s="435"/>
      <c r="Y24" s="436"/>
      <c r="Z24" s="411" t="s">
        <v>169</v>
      </c>
      <c r="AA24" s="412"/>
      <c r="AB24" s="412"/>
      <c r="AC24" s="412"/>
      <c r="AD24" s="412"/>
      <c r="AE24" s="412"/>
      <c r="AF24" s="412"/>
      <c r="AG24" s="413"/>
      <c r="AH24" s="408">
        <v>858</v>
      </c>
      <c r="AI24" s="409"/>
      <c r="AJ24" s="409"/>
      <c r="AK24" s="409"/>
      <c r="AL24" s="410"/>
      <c r="AM24" s="408">
        <v>2757612</v>
      </c>
      <c r="AN24" s="409"/>
      <c r="AO24" s="409"/>
      <c r="AP24" s="409"/>
      <c r="AQ24" s="409"/>
      <c r="AR24" s="410"/>
      <c r="AS24" s="408">
        <v>3214</v>
      </c>
      <c r="AT24" s="409"/>
      <c r="AU24" s="409"/>
      <c r="AV24" s="409"/>
      <c r="AW24" s="409"/>
      <c r="AX24" s="468"/>
      <c r="AY24" s="428" t="s">
        <v>170</v>
      </c>
      <c r="AZ24" s="429"/>
      <c r="BA24" s="429"/>
      <c r="BB24" s="429"/>
      <c r="BC24" s="429"/>
      <c r="BD24" s="429"/>
      <c r="BE24" s="429"/>
      <c r="BF24" s="429"/>
      <c r="BG24" s="429"/>
      <c r="BH24" s="429"/>
      <c r="BI24" s="429"/>
      <c r="BJ24" s="429"/>
      <c r="BK24" s="429"/>
      <c r="BL24" s="429"/>
      <c r="BM24" s="430"/>
      <c r="BN24" s="455">
        <v>33822770</v>
      </c>
      <c r="BO24" s="456"/>
      <c r="BP24" s="456"/>
      <c r="BQ24" s="456"/>
      <c r="BR24" s="456"/>
      <c r="BS24" s="456"/>
      <c r="BT24" s="456"/>
      <c r="BU24" s="457"/>
      <c r="BV24" s="455">
        <v>36756119</v>
      </c>
      <c r="BW24" s="456"/>
      <c r="BX24" s="456"/>
      <c r="BY24" s="456"/>
      <c r="BZ24" s="456"/>
      <c r="CA24" s="456"/>
      <c r="CB24" s="456"/>
      <c r="CC24" s="457"/>
      <c r="CD24" s="194"/>
      <c r="CE24" s="487"/>
      <c r="CF24" s="487"/>
      <c r="CG24" s="487"/>
      <c r="CH24" s="487"/>
      <c r="CI24" s="487"/>
      <c r="CJ24" s="487"/>
      <c r="CK24" s="487"/>
      <c r="CL24" s="487"/>
      <c r="CM24" s="487"/>
      <c r="CN24" s="487"/>
      <c r="CO24" s="487"/>
      <c r="CP24" s="487"/>
      <c r="CQ24" s="487"/>
      <c r="CR24" s="487"/>
      <c r="CS24" s="488"/>
      <c r="CT24" s="452"/>
      <c r="CU24" s="453"/>
      <c r="CV24" s="453"/>
      <c r="CW24" s="453"/>
      <c r="CX24" s="453"/>
      <c r="CY24" s="453"/>
      <c r="CZ24" s="453"/>
      <c r="DA24" s="454"/>
      <c r="DB24" s="452"/>
      <c r="DC24" s="453"/>
      <c r="DD24" s="453"/>
      <c r="DE24" s="453"/>
      <c r="DF24" s="453"/>
      <c r="DG24" s="453"/>
      <c r="DH24" s="453"/>
      <c r="DI24" s="454"/>
    </row>
    <row r="25" spans="1:113" ht="18.75" customHeight="1" x14ac:dyDescent="0.15">
      <c r="A25" s="181"/>
      <c r="B25" s="434"/>
      <c r="C25" s="435"/>
      <c r="D25" s="436"/>
      <c r="E25" s="411" t="s">
        <v>171</v>
      </c>
      <c r="F25" s="412"/>
      <c r="G25" s="412"/>
      <c r="H25" s="412"/>
      <c r="I25" s="412"/>
      <c r="J25" s="412"/>
      <c r="K25" s="413"/>
      <c r="L25" s="408">
        <v>1</v>
      </c>
      <c r="M25" s="409"/>
      <c r="N25" s="409"/>
      <c r="O25" s="409"/>
      <c r="P25" s="410"/>
      <c r="Q25" s="408">
        <v>7220</v>
      </c>
      <c r="R25" s="409"/>
      <c r="S25" s="409"/>
      <c r="T25" s="409"/>
      <c r="U25" s="409"/>
      <c r="V25" s="410"/>
      <c r="W25" s="498"/>
      <c r="X25" s="435"/>
      <c r="Y25" s="436"/>
      <c r="Z25" s="411" t="s">
        <v>172</v>
      </c>
      <c r="AA25" s="412"/>
      <c r="AB25" s="412"/>
      <c r="AC25" s="412"/>
      <c r="AD25" s="412"/>
      <c r="AE25" s="412"/>
      <c r="AF25" s="412"/>
      <c r="AG25" s="413"/>
      <c r="AH25" s="408">
        <v>182</v>
      </c>
      <c r="AI25" s="409"/>
      <c r="AJ25" s="409"/>
      <c r="AK25" s="409"/>
      <c r="AL25" s="410"/>
      <c r="AM25" s="408">
        <v>548912</v>
      </c>
      <c r="AN25" s="409"/>
      <c r="AO25" s="409"/>
      <c r="AP25" s="409"/>
      <c r="AQ25" s="409"/>
      <c r="AR25" s="410"/>
      <c r="AS25" s="408">
        <v>3016</v>
      </c>
      <c r="AT25" s="409"/>
      <c r="AU25" s="409"/>
      <c r="AV25" s="409"/>
      <c r="AW25" s="409"/>
      <c r="AX25" s="468"/>
      <c r="AY25" s="481" t="s">
        <v>173</v>
      </c>
      <c r="AZ25" s="482"/>
      <c r="BA25" s="482"/>
      <c r="BB25" s="482"/>
      <c r="BC25" s="482"/>
      <c r="BD25" s="482"/>
      <c r="BE25" s="482"/>
      <c r="BF25" s="482"/>
      <c r="BG25" s="482"/>
      <c r="BH25" s="482"/>
      <c r="BI25" s="482"/>
      <c r="BJ25" s="482"/>
      <c r="BK25" s="482"/>
      <c r="BL25" s="482"/>
      <c r="BM25" s="483"/>
      <c r="BN25" s="484">
        <v>7213288</v>
      </c>
      <c r="BO25" s="485"/>
      <c r="BP25" s="485"/>
      <c r="BQ25" s="485"/>
      <c r="BR25" s="485"/>
      <c r="BS25" s="485"/>
      <c r="BT25" s="485"/>
      <c r="BU25" s="486"/>
      <c r="BV25" s="484">
        <v>8632520</v>
      </c>
      <c r="BW25" s="485"/>
      <c r="BX25" s="485"/>
      <c r="BY25" s="485"/>
      <c r="BZ25" s="485"/>
      <c r="CA25" s="485"/>
      <c r="CB25" s="485"/>
      <c r="CC25" s="486"/>
      <c r="CD25" s="194"/>
      <c r="CE25" s="487"/>
      <c r="CF25" s="487"/>
      <c r="CG25" s="487"/>
      <c r="CH25" s="487"/>
      <c r="CI25" s="487"/>
      <c r="CJ25" s="487"/>
      <c r="CK25" s="487"/>
      <c r="CL25" s="487"/>
      <c r="CM25" s="487"/>
      <c r="CN25" s="487"/>
      <c r="CO25" s="487"/>
      <c r="CP25" s="487"/>
      <c r="CQ25" s="487"/>
      <c r="CR25" s="487"/>
      <c r="CS25" s="488"/>
      <c r="CT25" s="452"/>
      <c r="CU25" s="453"/>
      <c r="CV25" s="453"/>
      <c r="CW25" s="453"/>
      <c r="CX25" s="453"/>
      <c r="CY25" s="453"/>
      <c r="CZ25" s="453"/>
      <c r="DA25" s="454"/>
      <c r="DB25" s="452"/>
      <c r="DC25" s="453"/>
      <c r="DD25" s="453"/>
      <c r="DE25" s="453"/>
      <c r="DF25" s="453"/>
      <c r="DG25" s="453"/>
      <c r="DH25" s="453"/>
      <c r="DI25" s="454"/>
    </row>
    <row r="26" spans="1:113" ht="18.75" customHeight="1" x14ac:dyDescent="0.15">
      <c r="A26" s="181"/>
      <c r="B26" s="434"/>
      <c r="C26" s="435"/>
      <c r="D26" s="436"/>
      <c r="E26" s="411" t="s">
        <v>174</v>
      </c>
      <c r="F26" s="412"/>
      <c r="G26" s="412"/>
      <c r="H26" s="412"/>
      <c r="I26" s="412"/>
      <c r="J26" s="412"/>
      <c r="K26" s="413"/>
      <c r="L26" s="408">
        <v>1</v>
      </c>
      <c r="M26" s="409"/>
      <c r="N26" s="409"/>
      <c r="O26" s="409"/>
      <c r="P26" s="410"/>
      <c r="Q26" s="408">
        <v>6412</v>
      </c>
      <c r="R26" s="409"/>
      <c r="S26" s="409"/>
      <c r="T26" s="409"/>
      <c r="U26" s="409"/>
      <c r="V26" s="410"/>
      <c r="W26" s="498"/>
      <c r="X26" s="435"/>
      <c r="Y26" s="436"/>
      <c r="Z26" s="411" t="s">
        <v>175</v>
      </c>
      <c r="AA26" s="466"/>
      <c r="AB26" s="466"/>
      <c r="AC26" s="466"/>
      <c r="AD26" s="466"/>
      <c r="AE26" s="466"/>
      <c r="AF26" s="466"/>
      <c r="AG26" s="467"/>
      <c r="AH26" s="408">
        <v>14</v>
      </c>
      <c r="AI26" s="409"/>
      <c r="AJ26" s="409"/>
      <c r="AK26" s="409"/>
      <c r="AL26" s="410"/>
      <c r="AM26" s="408">
        <v>42084</v>
      </c>
      <c r="AN26" s="409"/>
      <c r="AO26" s="409"/>
      <c r="AP26" s="409"/>
      <c r="AQ26" s="409"/>
      <c r="AR26" s="410"/>
      <c r="AS26" s="408">
        <v>3006</v>
      </c>
      <c r="AT26" s="409"/>
      <c r="AU26" s="409"/>
      <c r="AV26" s="409"/>
      <c r="AW26" s="409"/>
      <c r="AX26" s="468"/>
      <c r="AY26" s="495" t="s">
        <v>176</v>
      </c>
      <c r="AZ26" s="415"/>
      <c r="BA26" s="415"/>
      <c r="BB26" s="415"/>
      <c r="BC26" s="415"/>
      <c r="BD26" s="415"/>
      <c r="BE26" s="415"/>
      <c r="BF26" s="415"/>
      <c r="BG26" s="415"/>
      <c r="BH26" s="415"/>
      <c r="BI26" s="415"/>
      <c r="BJ26" s="415"/>
      <c r="BK26" s="415"/>
      <c r="BL26" s="415"/>
      <c r="BM26" s="496"/>
      <c r="BN26" s="455" t="s">
        <v>128</v>
      </c>
      <c r="BO26" s="456"/>
      <c r="BP26" s="456"/>
      <c r="BQ26" s="456"/>
      <c r="BR26" s="456"/>
      <c r="BS26" s="456"/>
      <c r="BT26" s="456"/>
      <c r="BU26" s="457"/>
      <c r="BV26" s="455" t="s">
        <v>177</v>
      </c>
      <c r="BW26" s="456"/>
      <c r="BX26" s="456"/>
      <c r="BY26" s="456"/>
      <c r="BZ26" s="456"/>
      <c r="CA26" s="456"/>
      <c r="CB26" s="456"/>
      <c r="CC26" s="457"/>
      <c r="CD26" s="194"/>
      <c r="CE26" s="487"/>
      <c r="CF26" s="487"/>
      <c r="CG26" s="487"/>
      <c r="CH26" s="487"/>
      <c r="CI26" s="487"/>
      <c r="CJ26" s="487"/>
      <c r="CK26" s="487"/>
      <c r="CL26" s="487"/>
      <c r="CM26" s="487"/>
      <c r="CN26" s="487"/>
      <c r="CO26" s="487"/>
      <c r="CP26" s="487"/>
      <c r="CQ26" s="487"/>
      <c r="CR26" s="487"/>
      <c r="CS26" s="488"/>
      <c r="CT26" s="452"/>
      <c r="CU26" s="453"/>
      <c r="CV26" s="453"/>
      <c r="CW26" s="453"/>
      <c r="CX26" s="453"/>
      <c r="CY26" s="453"/>
      <c r="CZ26" s="453"/>
      <c r="DA26" s="454"/>
      <c r="DB26" s="452"/>
      <c r="DC26" s="453"/>
      <c r="DD26" s="453"/>
      <c r="DE26" s="453"/>
      <c r="DF26" s="453"/>
      <c r="DG26" s="453"/>
      <c r="DH26" s="453"/>
      <c r="DI26" s="454"/>
    </row>
    <row r="27" spans="1:113" ht="18.75" customHeight="1" thickBot="1" x14ac:dyDescent="0.2">
      <c r="A27" s="181"/>
      <c r="B27" s="434"/>
      <c r="C27" s="435"/>
      <c r="D27" s="436"/>
      <c r="E27" s="411" t="s">
        <v>178</v>
      </c>
      <c r="F27" s="412"/>
      <c r="G27" s="412"/>
      <c r="H27" s="412"/>
      <c r="I27" s="412"/>
      <c r="J27" s="412"/>
      <c r="K27" s="413"/>
      <c r="L27" s="408">
        <v>1</v>
      </c>
      <c r="M27" s="409"/>
      <c r="N27" s="409"/>
      <c r="O27" s="409"/>
      <c r="P27" s="410"/>
      <c r="Q27" s="408">
        <v>4900</v>
      </c>
      <c r="R27" s="409"/>
      <c r="S27" s="409"/>
      <c r="T27" s="409"/>
      <c r="U27" s="409"/>
      <c r="V27" s="410"/>
      <c r="W27" s="498"/>
      <c r="X27" s="435"/>
      <c r="Y27" s="436"/>
      <c r="Z27" s="411" t="s">
        <v>179</v>
      </c>
      <c r="AA27" s="412"/>
      <c r="AB27" s="412"/>
      <c r="AC27" s="412"/>
      <c r="AD27" s="412"/>
      <c r="AE27" s="412"/>
      <c r="AF27" s="412"/>
      <c r="AG27" s="413"/>
      <c r="AH27" s="408">
        <v>9</v>
      </c>
      <c r="AI27" s="409"/>
      <c r="AJ27" s="409"/>
      <c r="AK27" s="409"/>
      <c r="AL27" s="410"/>
      <c r="AM27" s="408">
        <v>35172</v>
      </c>
      <c r="AN27" s="409"/>
      <c r="AO27" s="409"/>
      <c r="AP27" s="409"/>
      <c r="AQ27" s="409"/>
      <c r="AR27" s="410"/>
      <c r="AS27" s="408">
        <v>3908</v>
      </c>
      <c r="AT27" s="409"/>
      <c r="AU27" s="409"/>
      <c r="AV27" s="409"/>
      <c r="AW27" s="409"/>
      <c r="AX27" s="468"/>
      <c r="AY27" s="492" t="s">
        <v>180</v>
      </c>
      <c r="AZ27" s="493"/>
      <c r="BA27" s="493"/>
      <c r="BB27" s="493"/>
      <c r="BC27" s="493"/>
      <c r="BD27" s="493"/>
      <c r="BE27" s="493"/>
      <c r="BF27" s="493"/>
      <c r="BG27" s="493"/>
      <c r="BH27" s="493"/>
      <c r="BI27" s="493"/>
      <c r="BJ27" s="493"/>
      <c r="BK27" s="493"/>
      <c r="BL27" s="493"/>
      <c r="BM27" s="494"/>
      <c r="BN27" s="489">
        <v>303518</v>
      </c>
      <c r="BO27" s="490"/>
      <c r="BP27" s="490"/>
      <c r="BQ27" s="490"/>
      <c r="BR27" s="490"/>
      <c r="BS27" s="490"/>
      <c r="BT27" s="490"/>
      <c r="BU27" s="491"/>
      <c r="BV27" s="489">
        <v>303513</v>
      </c>
      <c r="BW27" s="490"/>
      <c r="BX27" s="490"/>
      <c r="BY27" s="490"/>
      <c r="BZ27" s="490"/>
      <c r="CA27" s="490"/>
      <c r="CB27" s="490"/>
      <c r="CC27" s="491"/>
      <c r="CD27" s="196"/>
      <c r="CE27" s="487"/>
      <c r="CF27" s="487"/>
      <c r="CG27" s="487"/>
      <c r="CH27" s="487"/>
      <c r="CI27" s="487"/>
      <c r="CJ27" s="487"/>
      <c r="CK27" s="487"/>
      <c r="CL27" s="487"/>
      <c r="CM27" s="487"/>
      <c r="CN27" s="487"/>
      <c r="CO27" s="487"/>
      <c r="CP27" s="487"/>
      <c r="CQ27" s="487"/>
      <c r="CR27" s="487"/>
      <c r="CS27" s="488"/>
      <c r="CT27" s="452"/>
      <c r="CU27" s="453"/>
      <c r="CV27" s="453"/>
      <c r="CW27" s="453"/>
      <c r="CX27" s="453"/>
      <c r="CY27" s="453"/>
      <c r="CZ27" s="453"/>
      <c r="DA27" s="454"/>
      <c r="DB27" s="452"/>
      <c r="DC27" s="453"/>
      <c r="DD27" s="453"/>
      <c r="DE27" s="453"/>
      <c r="DF27" s="453"/>
      <c r="DG27" s="453"/>
      <c r="DH27" s="453"/>
      <c r="DI27" s="454"/>
    </row>
    <row r="28" spans="1:113" ht="18.75" customHeight="1" x14ac:dyDescent="0.15">
      <c r="A28" s="181"/>
      <c r="B28" s="434"/>
      <c r="C28" s="435"/>
      <c r="D28" s="436"/>
      <c r="E28" s="411" t="s">
        <v>181</v>
      </c>
      <c r="F28" s="412"/>
      <c r="G28" s="412"/>
      <c r="H28" s="412"/>
      <c r="I28" s="412"/>
      <c r="J28" s="412"/>
      <c r="K28" s="413"/>
      <c r="L28" s="408">
        <v>1</v>
      </c>
      <c r="M28" s="409"/>
      <c r="N28" s="409"/>
      <c r="O28" s="409"/>
      <c r="P28" s="410"/>
      <c r="Q28" s="408">
        <v>4100</v>
      </c>
      <c r="R28" s="409"/>
      <c r="S28" s="409"/>
      <c r="T28" s="409"/>
      <c r="U28" s="409"/>
      <c r="V28" s="410"/>
      <c r="W28" s="498"/>
      <c r="X28" s="435"/>
      <c r="Y28" s="436"/>
      <c r="Z28" s="411" t="s">
        <v>182</v>
      </c>
      <c r="AA28" s="412"/>
      <c r="AB28" s="412"/>
      <c r="AC28" s="412"/>
      <c r="AD28" s="412"/>
      <c r="AE28" s="412"/>
      <c r="AF28" s="412"/>
      <c r="AG28" s="413"/>
      <c r="AH28" s="408" t="s">
        <v>128</v>
      </c>
      <c r="AI28" s="409"/>
      <c r="AJ28" s="409"/>
      <c r="AK28" s="409"/>
      <c r="AL28" s="410"/>
      <c r="AM28" s="408" t="s">
        <v>177</v>
      </c>
      <c r="AN28" s="409"/>
      <c r="AO28" s="409"/>
      <c r="AP28" s="409"/>
      <c r="AQ28" s="409"/>
      <c r="AR28" s="410"/>
      <c r="AS28" s="408" t="s">
        <v>128</v>
      </c>
      <c r="AT28" s="409"/>
      <c r="AU28" s="409"/>
      <c r="AV28" s="409"/>
      <c r="AW28" s="409"/>
      <c r="AX28" s="468"/>
      <c r="AY28" s="472" t="s">
        <v>183</v>
      </c>
      <c r="AZ28" s="473"/>
      <c r="BA28" s="473"/>
      <c r="BB28" s="474"/>
      <c r="BC28" s="481" t="s">
        <v>49</v>
      </c>
      <c r="BD28" s="482"/>
      <c r="BE28" s="482"/>
      <c r="BF28" s="482"/>
      <c r="BG28" s="482"/>
      <c r="BH28" s="482"/>
      <c r="BI28" s="482"/>
      <c r="BJ28" s="482"/>
      <c r="BK28" s="482"/>
      <c r="BL28" s="482"/>
      <c r="BM28" s="483"/>
      <c r="BN28" s="484">
        <v>2648273</v>
      </c>
      <c r="BO28" s="485"/>
      <c r="BP28" s="485"/>
      <c r="BQ28" s="485"/>
      <c r="BR28" s="485"/>
      <c r="BS28" s="485"/>
      <c r="BT28" s="485"/>
      <c r="BU28" s="486"/>
      <c r="BV28" s="484">
        <v>2648249</v>
      </c>
      <c r="BW28" s="485"/>
      <c r="BX28" s="485"/>
      <c r="BY28" s="485"/>
      <c r="BZ28" s="485"/>
      <c r="CA28" s="485"/>
      <c r="CB28" s="485"/>
      <c r="CC28" s="486"/>
      <c r="CD28" s="194"/>
      <c r="CE28" s="487"/>
      <c r="CF28" s="487"/>
      <c r="CG28" s="487"/>
      <c r="CH28" s="487"/>
      <c r="CI28" s="487"/>
      <c r="CJ28" s="487"/>
      <c r="CK28" s="487"/>
      <c r="CL28" s="487"/>
      <c r="CM28" s="487"/>
      <c r="CN28" s="487"/>
      <c r="CO28" s="487"/>
      <c r="CP28" s="487"/>
      <c r="CQ28" s="487"/>
      <c r="CR28" s="487"/>
      <c r="CS28" s="488"/>
      <c r="CT28" s="452"/>
      <c r="CU28" s="453"/>
      <c r="CV28" s="453"/>
      <c r="CW28" s="453"/>
      <c r="CX28" s="453"/>
      <c r="CY28" s="453"/>
      <c r="CZ28" s="453"/>
      <c r="DA28" s="454"/>
      <c r="DB28" s="452"/>
      <c r="DC28" s="453"/>
      <c r="DD28" s="453"/>
      <c r="DE28" s="453"/>
      <c r="DF28" s="453"/>
      <c r="DG28" s="453"/>
      <c r="DH28" s="453"/>
      <c r="DI28" s="454"/>
    </row>
    <row r="29" spans="1:113" ht="18.75" customHeight="1" x14ac:dyDescent="0.15">
      <c r="A29" s="181"/>
      <c r="B29" s="434"/>
      <c r="C29" s="435"/>
      <c r="D29" s="436"/>
      <c r="E29" s="411" t="s">
        <v>184</v>
      </c>
      <c r="F29" s="412"/>
      <c r="G29" s="412"/>
      <c r="H29" s="412"/>
      <c r="I29" s="412"/>
      <c r="J29" s="412"/>
      <c r="K29" s="413"/>
      <c r="L29" s="408">
        <v>22</v>
      </c>
      <c r="M29" s="409"/>
      <c r="N29" s="409"/>
      <c r="O29" s="409"/>
      <c r="P29" s="410"/>
      <c r="Q29" s="408">
        <v>3800</v>
      </c>
      <c r="R29" s="409"/>
      <c r="S29" s="409"/>
      <c r="T29" s="409"/>
      <c r="U29" s="409"/>
      <c r="V29" s="410"/>
      <c r="W29" s="499"/>
      <c r="X29" s="500"/>
      <c r="Y29" s="501"/>
      <c r="Z29" s="411" t="s">
        <v>185</v>
      </c>
      <c r="AA29" s="412"/>
      <c r="AB29" s="412"/>
      <c r="AC29" s="412"/>
      <c r="AD29" s="412"/>
      <c r="AE29" s="412"/>
      <c r="AF29" s="412"/>
      <c r="AG29" s="413"/>
      <c r="AH29" s="408">
        <v>867</v>
      </c>
      <c r="AI29" s="409"/>
      <c r="AJ29" s="409"/>
      <c r="AK29" s="409"/>
      <c r="AL29" s="410"/>
      <c r="AM29" s="408">
        <v>2792784</v>
      </c>
      <c r="AN29" s="409"/>
      <c r="AO29" s="409"/>
      <c r="AP29" s="409"/>
      <c r="AQ29" s="409"/>
      <c r="AR29" s="410"/>
      <c r="AS29" s="408">
        <v>3221</v>
      </c>
      <c r="AT29" s="409"/>
      <c r="AU29" s="409"/>
      <c r="AV29" s="409"/>
      <c r="AW29" s="409"/>
      <c r="AX29" s="468"/>
      <c r="AY29" s="475"/>
      <c r="AZ29" s="476"/>
      <c r="BA29" s="476"/>
      <c r="BB29" s="477"/>
      <c r="BC29" s="469" t="s">
        <v>186</v>
      </c>
      <c r="BD29" s="470"/>
      <c r="BE29" s="470"/>
      <c r="BF29" s="470"/>
      <c r="BG29" s="470"/>
      <c r="BH29" s="470"/>
      <c r="BI29" s="470"/>
      <c r="BJ29" s="470"/>
      <c r="BK29" s="470"/>
      <c r="BL29" s="470"/>
      <c r="BM29" s="471"/>
      <c r="BN29" s="455">
        <v>969935</v>
      </c>
      <c r="BO29" s="456"/>
      <c r="BP29" s="456"/>
      <c r="BQ29" s="456"/>
      <c r="BR29" s="456"/>
      <c r="BS29" s="456"/>
      <c r="BT29" s="456"/>
      <c r="BU29" s="457"/>
      <c r="BV29" s="455">
        <v>1435159</v>
      </c>
      <c r="BW29" s="456"/>
      <c r="BX29" s="456"/>
      <c r="BY29" s="456"/>
      <c r="BZ29" s="456"/>
      <c r="CA29" s="456"/>
      <c r="CB29" s="456"/>
      <c r="CC29" s="457"/>
      <c r="CD29" s="196"/>
      <c r="CE29" s="487"/>
      <c r="CF29" s="487"/>
      <c r="CG29" s="487"/>
      <c r="CH29" s="487"/>
      <c r="CI29" s="487"/>
      <c r="CJ29" s="487"/>
      <c r="CK29" s="487"/>
      <c r="CL29" s="487"/>
      <c r="CM29" s="487"/>
      <c r="CN29" s="487"/>
      <c r="CO29" s="487"/>
      <c r="CP29" s="487"/>
      <c r="CQ29" s="487"/>
      <c r="CR29" s="487"/>
      <c r="CS29" s="488"/>
      <c r="CT29" s="452"/>
      <c r="CU29" s="453"/>
      <c r="CV29" s="453"/>
      <c r="CW29" s="453"/>
      <c r="CX29" s="453"/>
      <c r="CY29" s="453"/>
      <c r="CZ29" s="453"/>
      <c r="DA29" s="454"/>
      <c r="DB29" s="452"/>
      <c r="DC29" s="453"/>
      <c r="DD29" s="453"/>
      <c r="DE29" s="453"/>
      <c r="DF29" s="453"/>
      <c r="DG29" s="453"/>
      <c r="DH29" s="453"/>
      <c r="DI29" s="454"/>
    </row>
    <row r="30" spans="1:113" ht="18.75" customHeight="1" thickBot="1" x14ac:dyDescent="0.2">
      <c r="A30" s="181"/>
      <c r="B30" s="437"/>
      <c r="C30" s="438"/>
      <c r="D30" s="439"/>
      <c r="E30" s="416"/>
      <c r="F30" s="417"/>
      <c r="G30" s="417"/>
      <c r="H30" s="417"/>
      <c r="I30" s="417"/>
      <c r="J30" s="417"/>
      <c r="K30" s="418"/>
      <c r="L30" s="419"/>
      <c r="M30" s="420"/>
      <c r="N30" s="420"/>
      <c r="O30" s="420"/>
      <c r="P30" s="421"/>
      <c r="Q30" s="419"/>
      <c r="R30" s="420"/>
      <c r="S30" s="420"/>
      <c r="T30" s="420"/>
      <c r="U30" s="420"/>
      <c r="V30" s="421"/>
      <c r="W30" s="422" t="s">
        <v>187</v>
      </c>
      <c r="X30" s="423"/>
      <c r="Y30" s="423"/>
      <c r="Z30" s="423"/>
      <c r="AA30" s="423"/>
      <c r="AB30" s="423"/>
      <c r="AC30" s="423"/>
      <c r="AD30" s="423"/>
      <c r="AE30" s="423"/>
      <c r="AF30" s="423"/>
      <c r="AG30" s="424"/>
      <c r="AH30" s="425">
        <v>97.5</v>
      </c>
      <c r="AI30" s="426"/>
      <c r="AJ30" s="426"/>
      <c r="AK30" s="426"/>
      <c r="AL30" s="426"/>
      <c r="AM30" s="426"/>
      <c r="AN30" s="426"/>
      <c r="AO30" s="426"/>
      <c r="AP30" s="426"/>
      <c r="AQ30" s="426"/>
      <c r="AR30" s="426"/>
      <c r="AS30" s="426"/>
      <c r="AT30" s="426"/>
      <c r="AU30" s="426"/>
      <c r="AV30" s="426"/>
      <c r="AW30" s="426"/>
      <c r="AX30" s="427"/>
      <c r="AY30" s="478"/>
      <c r="AZ30" s="479"/>
      <c r="BA30" s="479"/>
      <c r="BB30" s="480"/>
      <c r="BC30" s="428" t="s">
        <v>51</v>
      </c>
      <c r="BD30" s="429"/>
      <c r="BE30" s="429"/>
      <c r="BF30" s="429"/>
      <c r="BG30" s="429"/>
      <c r="BH30" s="429"/>
      <c r="BI30" s="429"/>
      <c r="BJ30" s="429"/>
      <c r="BK30" s="429"/>
      <c r="BL30" s="429"/>
      <c r="BM30" s="430"/>
      <c r="BN30" s="489">
        <v>4785211</v>
      </c>
      <c r="BO30" s="490"/>
      <c r="BP30" s="490"/>
      <c r="BQ30" s="490"/>
      <c r="BR30" s="490"/>
      <c r="BS30" s="490"/>
      <c r="BT30" s="490"/>
      <c r="BU30" s="491"/>
      <c r="BV30" s="489">
        <v>4661195</v>
      </c>
      <c r="BW30" s="490"/>
      <c r="BX30" s="490"/>
      <c r="BY30" s="490"/>
      <c r="BZ30" s="490"/>
      <c r="CA30" s="490"/>
      <c r="CB30" s="490"/>
      <c r="CC30" s="491"/>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414" t="s">
        <v>188</v>
      </c>
      <c r="D32" s="414"/>
      <c r="E32" s="414"/>
      <c r="F32" s="414"/>
      <c r="G32" s="414"/>
      <c r="H32" s="414"/>
      <c r="I32" s="414"/>
      <c r="J32" s="414"/>
      <c r="K32" s="414"/>
      <c r="L32" s="414"/>
      <c r="M32" s="414"/>
      <c r="N32" s="414"/>
      <c r="O32" s="414"/>
      <c r="P32" s="414"/>
      <c r="Q32" s="414"/>
      <c r="R32" s="414"/>
      <c r="S32" s="414"/>
      <c r="U32" s="415" t="s">
        <v>189</v>
      </c>
      <c r="V32" s="415"/>
      <c r="W32" s="415"/>
      <c r="X32" s="415"/>
      <c r="Y32" s="415"/>
      <c r="Z32" s="415"/>
      <c r="AA32" s="415"/>
      <c r="AB32" s="415"/>
      <c r="AC32" s="415"/>
      <c r="AD32" s="415"/>
      <c r="AE32" s="415"/>
      <c r="AF32" s="415"/>
      <c r="AG32" s="415"/>
      <c r="AH32" s="415"/>
      <c r="AI32" s="415"/>
      <c r="AJ32" s="415"/>
      <c r="AK32" s="415"/>
      <c r="AM32" s="415" t="s">
        <v>190</v>
      </c>
      <c r="AN32" s="415"/>
      <c r="AO32" s="415"/>
      <c r="AP32" s="415"/>
      <c r="AQ32" s="415"/>
      <c r="AR32" s="415"/>
      <c r="AS32" s="415"/>
      <c r="AT32" s="415"/>
      <c r="AU32" s="415"/>
      <c r="AV32" s="415"/>
      <c r="AW32" s="415"/>
      <c r="AX32" s="415"/>
      <c r="AY32" s="415"/>
      <c r="AZ32" s="415"/>
      <c r="BA32" s="415"/>
      <c r="BB32" s="415"/>
      <c r="BC32" s="415"/>
      <c r="BE32" s="415" t="s">
        <v>191</v>
      </c>
      <c r="BF32" s="415"/>
      <c r="BG32" s="415"/>
      <c r="BH32" s="415"/>
      <c r="BI32" s="415"/>
      <c r="BJ32" s="415"/>
      <c r="BK32" s="415"/>
      <c r="BL32" s="415"/>
      <c r="BM32" s="415"/>
      <c r="BN32" s="415"/>
      <c r="BO32" s="415"/>
      <c r="BP32" s="415"/>
      <c r="BQ32" s="415"/>
      <c r="BR32" s="415"/>
      <c r="BS32" s="415"/>
      <c r="BT32" s="415"/>
      <c r="BU32" s="415"/>
      <c r="BW32" s="415" t="s">
        <v>192</v>
      </c>
      <c r="BX32" s="415"/>
      <c r="BY32" s="415"/>
      <c r="BZ32" s="415"/>
      <c r="CA32" s="415"/>
      <c r="CB32" s="415"/>
      <c r="CC32" s="415"/>
      <c r="CD32" s="415"/>
      <c r="CE32" s="415"/>
      <c r="CF32" s="415"/>
      <c r="CG32" s="415"/>
      <c r="CH32" s="415"/>
      <c r="CI32" s="415"/>
      <c r="CJ32" s="415"/>
      <c r="CK32" s="415"/>
      <c r="CL32" s="415"/>
      <c r="CM32" s="415"/>
      <c r="CO32" s="415" t="s">
        <v>193</v>
      </c>
      <c r="CP32" s="415"/>
      <c r="CQ32" s="415"/>
      <c r="CR32" s="415"/>
      <c r="CS32" s="415"/>
      <c r="CT32" s="415"/>
      <c r="CU32" s="415"/>
      <c r="CV32" s="415"/>
      <c r="CW32" s="415"/>
      <c r="CX32" s="415"/>
      <c r="CY32" s="415"/>
      <c r="CZ32" s="415"/>
      <c r="DA32" s="415"/>
      <c r="DB32" s="415"/>
      <c r="DC32" s="415"/>
      <c r="DD32" s="415"/>
      <c r="DE32" s="415"/>
      <c r="DI32" s="204"/>
    </row>
    <row r="33" spans="1:113" ht="13.5" customHeight="1" x14ac:dyDescent="0.15">
      <c r="A33" s="181"/>
      <c r="B33" s="205"/>
      <c r="C33" s="407" t="s">
        <v>194</v>
      </c>
      <c r="D33" s="407"/>
      <c r="E33" s="406" t="s">
        <v>195</v>
      </c>
      <c r="F33" s="406"/>
      <c r="G33" s="406"/>
      <c r="H33" s="406"/>
      <c r="I33" s="406"/>
      <c r="J33" s="406"/>
      <c r="K33" s="406"/>
      <c r="L33" s="406"/>
      <c r="M33" s="406"/>
      <c r="N33" s="406"/>
      <c r="O33" s="406"/>
      <c r="P33" s="406"/>
      <c r="Q33" s="406"/>
      <c r="R33" s="406"/>
      <c r="S33" s="406"/>
      <c r="T33" s="206"/>
      <c r="U33" s="407" t="s">
        <v>196</v>
      </c>
      <c r="V33" s="407"/>
      <c r="W33" s="406" t="s">
        <v>197</v>
      </c>
      <c r="X33" s="406"/>
      <c r="Y33" s="406"/>
      <c r="Z33" s="406"/>
      <c r="AA33" s="406"/>
      <c r="AB33" s="406"/>
      <c r="AC33" s="406"/>
      <c r="AD33" s="406"/>
      <c r="AE33" s="406"/>
      <c r="AF33" s="406"/>
      <c r="AG33" s="406"/>
      <c r="AH33" s="406"/>
      <c r="AI33" s="406"/>
      <c r="AJ33" s="406"/>
      <c r="AK33" s="406"/>
      <c r="AL33" s="206"/>
      <c r="AM33" s="407" t="s">
        <v>196</v>
      </c>
      <c r="AN33" s="407"/>
      <c r="AO33" s="406" t="s">
        <v>195</v>
      </c>
      <c r="AP33" s="406"/>
      <c r="AQ33" s="406"/>
      <c r="AR33" s="406"/>
      <c r="AS33" s="406"/>
      <c r="AT33" s="406"/>
      <c r="AU33" s="406"/>
      <c r="AV33" s="406"/>
      <c r="AW33" s="406"/>
      <c r="AX33" s="406"/>
      <c r="AY33" s="406"/>
      <c r="AZ33" s="406"/>
      <c r="BA33" s="406"/>
      <c r="BB33" s="406"/>
      <c r="BC33" s="406"/>
      <c r="BD33" s="207"/>
      <c r="BE33" s="406" t="s">
        <v>198</v>
      </c>
      <c r="BF33" s="406"/>
      <c r="BG33" s="406" t="s">
        <v>199</v>
      </c>
      <c r="BH33" s="406"/>
      <c r="BI33" s="406"/>
      <c r="BJ33" s="406"/>
      <c r="BK33" s="406"/>
      <c r="BL33" s="406"/>
      <c r="BM33" s="406"/>
      <c r="BN33" s="406"/>
      <c r="BO33" s="406"/>
      <c r="BP33" s="406"/>
      <c r="BQ33" s="406"/>
      <c r="BR33" s="406"/>
      <c r="BS33" s="406"/>
      <c r="BT33" s="406"/>
      <c r="BU33" s="406"/>
      <c r="BV33" s="207"/>
      <c r="BW33" s="407" t="s">
        <v>198</v>
      </c>
      <c r="BX33" s="407"/>
      <c r="BY33" s="406" t="s">
        <v>200</v>
      </c>
      <c r="BZ33" s="406"/>
      <c r="CA33" s="406"/>
      <c r="CB33" s="406"/>
      <c r="CC33" s="406"/>
      <c r="CD33" s="406"/>
      <c r="CE33" s="406"/>
      <c r="CF33" s="406"/>
      <c r="CG33" s="406"/>
      <c r="CH33" s="406"/>
      <c r="CI33" s="406"/>
      <c r="CJ33" s="406"/>
      <c r="CK33" s="406"/>
      <c r="CL33" s="406"/>
      <c r="CM33" s="406"/>
      <c r="CN33" s="206"/>
      <c r="CO33" s="407" t="s">
        <v>196</v>
      </c>
      <c r="CP33" s="407"/>
      <c r="CQ33" s="406" t="s">
        <v>201</v>
      </c>
      <c r="CR33" s="406"/>
      <c r="CS33" s="406"/>
      <c r="CT33" s="406"/>
      <c r="CU33" s="406"/>
      <c r="CV33" s="406"/>
      <c r="CW33" s="406"/>
      <c r="CX33" s="406"/>
      <c r="CY33" s="406"/>
      <c r="CZ33" s="406"/>
      <c r="DA33" s="406"/>
      <c r="DB33" s="406"/>
      <c r="DC33" s="406"/>
      <c r="DD33" s="406"/>
      <c r="DE33" s="406"/>
      <c r="DF33" s="206"/>
      <c r="DG33" s="405" t="s">
        <v>202</v>
      </c>
      <c r="DH33" s="405"/>
      <c r="DI33" s="208"/>
    </row>
    <row r="34" spans="1:113" ht="32.25" customHeight="1" x14ac:dyDescent="0.15">
      <c r="A34" s="181"/>
      <c r="B34" s="205"/>
      <c r="C34" s="403">
        <f>IF(E34="","",1)</f>
        <v>1</v>
      </c>
      <c r="D34" s="403"/>
      <c r="E34" s="404" t="str">
        <f>IF('各会計、関係団体の財政状況及び健全化判断比率'!B7="","",'各会計、関係団体の財政状況及び健全化判断比率'!B7)</f>
        <v>一般会計</v>
      </c>
      <c r="F34" s="404"/>
      <c r="G34" s="404"/>
      <c r="H34" s="404"/>
      <c r="I34" s="404"/>
      <c r="J34" s="404"/>
      <c r="K34" s="404"/>
      <c r="L34" s="404"/>
      <c r="M34" s="404"/>
      <c r="N34" s="404"/>
      <c r="O34" s="404"/>
      <c r="P34" s="404"/>
      <c r="Q34" s="404"/>
      <c r="R34" s="404"/>
      <c r="S34" s="404"/>
      <c r="T34" s="181"/>
      <c r="U34" s="403">
        <f>IF(W34="","",MAX(C34:D43)+1)</f>
        <v>4</v>
      </c>
      <c r="V34" s="403"/>
      <c r="W34" s="404" t="str">
        <f>IF('各会計、関係団体の財政状況及び健全化判断比率'!B28="","",'各会計、関係団体の財政状況及び健全化判断比率'!B28)</f>
        <v>国民健康保険事業特別会計</v>
      </c>
      <c r="X34" s="404"/>
      <c r="Y34" s="404"/>
      <c r="Z34" s="404"/>
      <c r="AA34" s="404"/>
      <c r="AB34" s="404"/>
      <c r="AC34" s="404"/>
      <c r="AD34" s="404"/>
      <c r="AE34" s="404"/>
      <c r="AF34" s="404"/>
      <c r="AG34" s="404"/>
      <c r="AH34" s="404"/>
      <c r="AI34" s="404"/>
      <c r="AJ34" s="404"/>
      <c r="AK34" s="404"/>
      <c r="AL34" s="181"/>
      <c r="AM34" s="403">
        <f>IF(AO34="","",MAX(C34:D43,U34:V43)+1)</f>
        <v>7</v>
      </c>
      <c r="AN34" s="403"/>
      <c r="AO34" s="404" t="str">
        <f>IF('各会計、関係団体の財政状況及び健全化判断比率'!B31="","",'各会計、関係団体の財政状況及び健全化判断比率'!B31)</f>
        <v>水道事業会計</v>
      </c>
      <c r="AP34" s="404"/>
      <c r="AQ34" s="404"/>
      <c r="AR34" s="404"/>
      <c r="AS34" s="404"/>
      <c r="AT34" s="404"/>
      <c r="AU34" s="404"/>
      <c r="AV34" s="404"/>
      <c r="AW34" s="404"/>
      <c r="AX34" s="404"/>
      <c r="AY34" s="404"/>
      <c r="AZ34" s="404"/>
      <c r="BA34" s="404"/>
      <c r="BB34" s="404"/>
      <c r="BC34" s="404"/>
      <c r="BD34" s="181"/>
      <c r="BE34" s="403">
        <f>IF(BG34="","",MAX(C34:D43,U34:V43,AM34:AN43)+1)</f>
        <v>9</v>
      </c>
      <c r="BF34" s="403"/>
      <c r="BG34" s="404" t="str">
        <f>IF('各会計、関係団体の財政状況及び健全化判断比率'!B33="","",'各会計、関係団体の財政状況及び健全化判断比率'!B33)</f>
        <v>温泉事業特別会計</v>
      </c>
      <c r="BH34" s="404"/>
      <c r="BI34" s="404"/>
      <c r="BJ34" s="404"/>
      <c r="BK34" s="404"/>
      <c r="BL34" s="404"/>
      <c r="BM34" s="404"/>
      <c r="BN34" s="404"/>
      <c r="BO34" s="404"/>
      <c r="BP34" s="404"/>
      <c r="BQ34" s="404"/>
      <c r="BR34" s="404"/>
      <c r="BS34" s="404"/>
      <c r="BT34" s="404"/>
      <c r="BU34" s="404"/>
      <c r="BV34" s="181"/>
      <c r="BW34" s="403">
        <f>IF(BY34="","",MAX(C34:D43,U34:V43,AM34:AN43,BE34:BF43)+1)</f>
        <v>11</v>
      </c>
      <c r="BX34" s="403"/>
      <c r="BY34" s="404" t="str">
        <f>IF('各会計、関係団体の財政状況及び健全化判断比率'!B68="","",'各会計、関係団体の財政状況及び健全化判断比率'!B68)</f>
        <v>栃木県市町村総合事務組合(一般会計）</v>
      </c>
      <c r="BZ34" s="404"/>
      <c r="CA34" s="404"/>
      <c r="CB34" s="404"/>
      <c r="CC34" s="404"/>
      <c r="CD34" s="404"/>
      <c r="CE34" s="404"/>
      <c r="CF34" s="404"/>
      <c r="CG34" s="404"/>
      <c r="CH34" s="404"/>
      <c r="CI34" s="404"/>
      <c r="CJ34" s="404"/>
      <c r="CK34" s="404"/>
      <c r="CL34" s="404"/>
      <c r="CM34" s="404"/>
      <c r="CN34" s="181"/>
      <c r="CO34" s="403">
        <f>IF(CQ34="","",MAX(C34:D43,U34:V43,AM34:AN43,BE34:BF43,BW34:BX43)+1)</f>
        <v>15</v>
      </c>
      <c r="CP34" s="403"/>
      <c r="CQ34" s="404" t="str">
        <f>IF('各会計、関係団体の財政状況及び健全化判断比率'!BS7="","",'各会計、関係団体の財政状況及び健全化判断比率'!BS7)</f>
        <v>日光市公共施設振興公社</v>
      </c>
      <c r="CR34" s="404"/>
      <c r="CS34" s="404"/>
      <c r="CT34" s="404"/>
      <c r="CU34" s="404"/>
      <c r="CV34" s="404"/>
      <c r="CW34" s="404"/>
      <c r="CX34" s="404"/>
      <c r="CY34" s="404"/>
      <c r="CZ34" s="404"/>
      <c r="DA34" s="404"/>
      <c r="DB34" s="404"/>
      <c r="DC34" s="404"/>
      <c r="DD34" s="404"/>
      <c r="DE34" s="404"/>
      <c r="DG34" s="401" t="str">
        <f>IF('各会計、関係団体の財政状況及び健全化判断比率'!BR7="","",'各会計、関係団体の財政状況及び健全化判断比率'!BR7)</f>
        <v/>
      </c>
      <c r="DH34" s="401"/>
      <c r="DI34" s="208"/>
    </row>
    <row r="35" spans="1:113" ht="32.25" customHeight="1" x14ac:dyDescent="0.15">
      <c r="A35" s="181"/>
      <c r="B35" s="205"/>
      <c r="C35" s="403">
        <f>IF(E35="","",C34+1)</f>
        <v>2</v>
      </c>
      <c r="D35" s="403"/>
      <c r="E35" s="404" t="str">
        <f>IF('各会計、関係団体の財政状況及び健全化判断比率'!B8="","",'各会計、関係団体の財政状況及び健全化判断比率'!B8)</f>
        <v>診療所事業特別会計</v>
      </c>
      <c r="F35" s="404"/>
      <c r="G35" s="404"/>
      <c r="H35" s="404"/>
      <c r="I35" s="404"/>
      <c r="J35" s="404"/>
      <c r="K35" s="404"/>
      <c r="L35" s="404"/>
      <c r="M35" s="404"/>
      <c r="N35" s="404"/>
      <c r="O35" s="404"/>
      <c r="P35" s="404"/>
      <c r="Q35" s="404"/>
      <c r="R35" s="404"/>
      <c r="S35" s="404"/>
      <c r="T35" s="181"/>
      <c r="U35" s="403">
        <f>IF(W35="","",U34+1)</f>
        <v>5</v>
      </c>
      <c r="V35" s="403"/>
      <c r="W35" s="404" t="str">
        <f>IF('各会計、関係団体の財政状況及び健全化判断比率'!B29="","",'各会計、関係団体の財政状況及び健全化判断比率'!B29)</f>
        <v>介護保険事業特別会計</v>
      </c>
      <c r="X35" s="404"/>
      <c r="Y35" s="404"/>
      <c r="Z35" s="404"/>
      <c r="AA35" s="404"/>
      <c r="AB35" s="404"/>
      <c r="AC35" s="404"/>
      <c r="AD35" s="404"/>
      <c r="AE35" s="404"/>
      <c r="AF35" s="404"/>
      <c r="AG35" s="404"/>
      <c r="AH35" s="404"/>
      <c r="AI35" s="404"/>
      <c r="AJ35" s="404"/>
      <c r="AK35" s="404"/>
      <c r="AL35" s="181"/>
      <c r="AM35" s="403">
        <f t="shared" ref="AM35:AM43" si="0">IF(AO35="","",AM34+1)</f>
        <v>8</v>
      </c>
      <c r="AN35" s="403"/>
      <c r="AO35" s="404" t="str">
        <f>IF('各会計、関係団体の財政状況及び健全化判断比率'!B32="","",'各会計、関係団体の財政状況及び健全化判断比率'!B32)</f>
        <v>下水道事業会計</v>
      </c>
      <c r="AP35" s="404"/>
      <c r="AQ35" s="404"/>
      <c r="AR35" s="404"/>
      <c r="AS35" s="404"/>
      <c r="AT35" s="404"/>
      <c r="AU35" s="404"/>
      <c r="AV35" s="404"/>
      <c r="AW35" s="404"/>
      <c r="AX35" s="404"/>
      <c r="AY35" s="404"/>
      <c r="AZ35" s="404"/>
      <c r="BA35" s="404"/>
      <c r="BB35" s="404"/>
      <c r="BC35" s="404"/>
      <c r="BD35" s="181"/>
      <c r="BE35" s="403">
        <f t="shared" ref="BE35:BE43" si="1">IF(BG35="","",BE34+1)</f>
        <v>10</v>
      </c>
      <c r="BF35" s="403"/>
      <c r="BG35" s="404" t="str">
        <f>IF('各会計、関係団体の財政状況及び健全化判断比率'!B34="","",'各会計、関係団体の財政状況及び健全化判断比率'!B34)</f>
        <v>銅山観光事業特別会計</v>
      </c>
      <c r="BH35" s="404"/>
      <c r="BI35" s="404"/>
      <c r="BJ35" s="404"/>
      <c r="BK35" s="404"/>
      <c r="BL35" s="404"/>
      <c r="BM35" s="404"/>
      <c r="BN35" s="404"/>
      <c r="BO35" s="404"/>
      <c r="BP35" s="404"/>
      <c r="BQ35" s="404"/>
      <c r="BR35" s="404"/>
      <c r="BS35" s="404"/>
      <c r="BT35" s="404"/>
      <c r="BU35" s="404"/>
      <c r="BV35" s="181"/>
      <c r="BW35" s="403">
        <f t="shared" ref="BW35:BW43" si="2">IF(BY35="","",BW34+1)</f>
        <v>12</v>
      </c>
      <c r="BX35" s="403"/>
      <c r="BY35" s="404" t="str">
        <f>IF('各会計、関係団体の財政状況及び健全化判断比率'!B69="","",'各会計、関係団体の財政状況及び健全化判断比率'!B69)</f>
        <v>栃木県市町村総合事務組合(特別会計）</v>
      </c>
      <c r="BZ35" s="404"/>
      <c r="CA35" s="404"/>
      <c r="CB35" s="404"/>
      <c r="CC35" s="404"/>
      <c r="CD35" s="404"/>
      <c r="CE35" s="404"/>
      <c r="CF35" s="404"/>
      <c r="CG35" s="404"/>
      <c r="CH35" s="404"/>
      <c r="CI35" s="404"/>
      <c r="CJ35" s="404"/>
      <c r="CK35" s="404"/>
      <c r="CL35" s="404"/>
      <c r="CM35" s="404"/>
      <c r="CN35" s="181"/>
      <c r="CO35" s="403">
        <f t="shared" ref="CO35:CO43" si="3">IF(CQ35="","",CO34+1)</f>
        <v>16</v>
      </c>
      <c r="CP35" s="403"/>
      <c r="CQ35" s="404" t="str">
        <f>IF('各会計、関係団体の財政状況及び健全化判断比率'!BS8="","",'各会計、関係団体の財政状況及び健全化判断比率'!BS8)</f>
        <v>日光市農業公社</v>
      </c>
      <c r="CR35" s="404"/>
      <c r="CS35" s="404"/>
      <c r="CT35" s="404"/>
      <c r="CU35" s="404"/>
      <c r="CV35" s="404"/>
      <c r="CW35" s="404"/>
      <c r="CX35" s="404"/>
      <c r="CY35" s="404"/>
      <c r="CZ35" s="404"/>
      <c r="DA35" s="404"/>
      <c r="DB35" s="404"/>
      <c r="DC35" s="404"/>
      <c r="DD35" s="404"/>
      <c r="DE35" s="404"/>
      <c r="DG35" s="401" t="str">
        <f>IF('各会計、関係団体の財政状況及び健全化判断比率'!BR8="","",'各会計、関係団体の財政状況及び健全化判断比率'!BR8)</f>
        <v/>
      </c>
      <c r="DH35" s="401"/>
      <c r="DI35" s="208"/>
    </row>
    <row r="36" spans="1:113" ht="32.25" customHeight="1" x14ac:dyDescent="0.15">
      <c r="A36" s="181"/>
      <c r="B36" s="205"/>
      <c r="C36" s="403">
        <f>IF(E36="","",C35+1)</f>
        <v>3</v>
      </c>
      <c r="D36" s="403"/>
      <c r="E36" s="404" t="str">
        <f>IF('各会計、関係団体の財政状況及び健全化判断比率'!B9="","",'各会計、関係団体の財政状況及び健全化判断比率'!B9)</f>
        <v>公共用地先行取得事業特別会計</v>
      </c>
      <c r="F36" s="404"/>
      <c r="G36" s="404"/>
      <c r="H36" s="404"/>
      <c r="I36" s="404"/>
      <c r="J36" s="404"/>
      <c r="K36" s="404"/>
      <c r="L36" s="404"/>
      <c r="M36" s="404"/>
      <c r="N36" s="404"/>
      <c r="O36" s="404"/>
      <c r="P36" s="404"/>
      <c r="Q36" s="404"/>
      <c r="R36" s="404"/>
      <c r="S36" s="404"/>
      <c r="T36" s="181"/>
      <c r="U36" s="403">
        <f t="shared" ref="U36:U43" si="4">IF(W36="","",U35+1)</f>
        <v>6</v>
      </c>
      <c r="V36" s="403"/>
      <c r="W36" s="404" t="str">
        <f>IF('各会計、関係団体の財政状況及び健全化判断比率'!B30="","",'各会計、関係団体の財政状況及び健全化判断比率'!B30)</f>
        <v>後期高齢者医療事業特別会計</v>
      </c>
      <c r="X36" s="404"/>
      <c r="Y36" s="404"/>
      <c r="Z36" s="404"/>
      <c r="AA36" s="404"/>
      <c r="AB36" s="404"/>
      <c r="AC36" s="404"/>
      <c r="AD36" s="404"/>
      <c r="AE36" s="404"/>
      <c r="AF36" s="404"/>
      <c r="AG36" s="404"/>
      <c r="AH36" s="404"/>
      <c r="AI36" s="404"/>
      <c r="AJ36" s="404"/>
      <c r="AK36" s="404"/>
      <c r="AL36" s="181"/>
      <c r="AM36" s="403" t="str">
        <f t="shared" si="0"/>
        <v/>
      </c>
      <c r="AN36" s="403"/>
      <c r="AO36" s="404"/>
      <c r="AP36" s="404"/>
      <c r="AQ36" s="404"/>
      <c r="AR36" s="404"/>
      <c r="AS36" s="404"/>
      <c r="AT36" s="404"/>
      <c r="AU36" s="404"/>
      <c r="AV36" s="404"/>
      <c r="AW36" s="404"/>
      <c r="AX36" s="404"/>
      <c r="AY36" s="404"/>
      <c r="AZ36" s="404"/>
      <c r="BA36" s="404"/>
      <c r="BB36" s="404"/>
      <c r="BC36" s="404"/>
      <c r="BD36" s="181"/>
      <c r="BE36" s="403" t="str">
        <f t="shared" si="1"/>
        <v/>
      </c>
      <c r="BF36" s="403"/>
      <c r="BG36" s="404"/>
      <c r="BH36" s="404"/>
      <c r="BI36" s="404"/>
      <c r="BJ36" s="404"/>
      <c r="BK36" s="404"/>
      <c r="BL36" s="404"/>
      <c r="BM36" s="404"/>
      <c r="BN36" s="404"/>
      <c r="BO36" s="404"/>
      <c r="BP36" s="404"/>
      <c r="BQ36" s="404"/>
      <c r="BR36" s="404"/>
      <c r="BS36" s="404"/>
      <c r="BT36" s="404"/>
      <c r="BU36" s="404"/>
      <c r="BV36" s="181"/>
      <c r="BW36" s="403">
        <f t="shared" si="2"/>
        <v>13</v>
      </c>
      <c r="BX36" s="403"/>
      <c r="BY36" s="404" t="str">
        <f>IF('各会計、関係団体の財政状況及び健全化判断比率'!B70="","",'各会計、関係団体の財政状況及び健全化判断比率'!B70)</f>
        <v>栃木県後期高齢者医療広域連合(一般会計）</v>
      </c>
      <c r="BZ36" s="404"/>
      <c r="CA36" s="404"/>
      <c r="CB36" s="404"/>
      <c r="CC36" s="404"/>
      <c r="CD36" s="404"/>
      <c r="CE36" s="404"/>
      <c r="CF36" s="404"/>
      <c r="CG36" s="404"/>
      <c r="CH36" s="404"/>
      <c r="CI36" s="404"/>
      <c r="CJ36" s="404"/>
      <c r="CK36" s="404"/>
      <c r="CL36" s="404"/>
      <c r="CM36" s="404"/>
      <c r="CN36" s="181"/>
      <c r="CO36" s="403">
        <f t="shared" si="3"/>
        <v>17</v>
      </c>
      <c r="CP36" s="403"/>
      <c r="CQ36" s="404" t="str">
        <f>IF('各会計、関係団体の財政状況及び健全化判断比率'!BS9="","",'各会計、関係団体の財政状況及び健全化判断比率'!BS9)</f>
        <v>オアシス今市</v>
      </c>
      <c r="CR36" s="404"/>
      <c r="CS36" s="404"/>
      <c r="CT36" s="404"/>
      <c r="CU36" s="404"/>
      <c r="CV36" s="404"/>
      <c r="CW36" s="404"/>
      <c r="CX36" s="404"/>
      <c r="CY36" s="404"/>
      <c r="CZ36" s="404"/>
      <c r="DA36" s="404"/>
      <c r="DB36" s="404"/>
      <c r="DC36" s="404"/>
      <c r="DD36" s="404"/>
      <c r="DE36" s="404"/>
      <c r="DG36" s="401" t="str">
        <f>IF('各会計、関係団体の財政状況及び健全化判断比率'!BR9="","",'各会計、関係団体の財政状況及び健全化判断比率'!BR9)</f>
        <v/>
      </c>
      <c r="DH36" s="401"/>
      <c r="DI36" s="208"/>
    </row>
    <row r="37" spans="1:113" ht="32.25" customHeight="1" x14ac:dyDescent="0.15">
      <c r="A37" s="181"/>
      <c r="B37" s="205"/>
      <c r="C37" s="403" t="str">
        <f>IF(E37="","",C36+1)</f>
        <v/>
      </c>
      <c r="D37" s="403"/>
      <c r="E37" s="404" t="str">
        <f>IF('各会計、関係団体の財政状況及び健全化判断比率'!B10="","",'各会計、関係団体の財政状況及び健全化判断比率'!B10)</f>
        <v/>
      </c>
      <c r="F37" s="404"/>
      <c r="G37" s="404"/>
      <c r="H37" s="404"/>
      <c r="I37" s="404"/>
      <c r="J37" s="404"/>
      <c r="K37" s="404"/>
      <c r="L37" s="404"/>
      <c r="M37" s="404"/>
      <c r="N37" s="404"/>
      <c r="O37" s="404"/>
      <c r="P37" s="404"/>
      <c r="Q37" s="404"/>
      <c r="R37" s="404"/>
      <c r="S37" s="404"/>
      <c r="T37" s="181"/>
      <c r="U37" s="403" t="str">
        <f t="shared" si="4"/>
        <v/>
      </c>
      <c r="V37" s="403"/>
      <c r="W37" s="404"/>
      <c r="X37" s="404"/>
      <c r="Y37" s="404"/>
      <c r="Z37" s="404"/>
      <c r="AA37" s="404"/>
      <c r="AB37" s="404"/>
      <c r="AC37" s="404"/>
      <c r="AD37" s="404"/>
      <c r="AE37" s="404"/>
      <c r="AF37" s="404"/>
      <c r="AG37" s="404"/>
      <c r="AH37" s="404"/>
      <c r="AI37" s="404"/>
      <c r="AJ37" s="404"/>
      <c r="AK37" s="404"/>
      <c r="AL37" s="181"/>
      <c r="AM37" s="403" t="str">
        <f t="shared" si="0"/>
        <v/>
      </c>
      <c r="AN37" s="403"/>
      <c r="AO37" s="404"/>
      <c r="AP37" s="404"/>
      <c r="AQ37" s="404"/>
      <c r="AR37" s="404"/>
      <c r="AS37" s="404"/>
      <c r="AT37" s="404"/>
      <c r="AU37" s="404"/>
      <c r="AV37" s="404"/>
      <c r="AW37" s="404"/>
      <c r="AX37" s="404"/>
      <c r="AY37" s="404"/>
      <c r="AZ37" s="404"/>
      <c r="BA37" s="404"/>
      <c r="BB37" s="404"/>
      <c r="BC37" s="404"/>
      <c r="BD37" s="181"/>
      <c r="BE37" s="403" t="str">
        <f t="shared" si="1"/>
        <v/>
      </c>
      <c r="BF37" s="403"/>
      <c r="BG37" s="404"/>
      <c r="BH37" s="404"/>
      <c r="BI37" s="404"/>
      <c r="BJ37" s="404"/>
      <c r="BK37" s="404"/>
      <c r="BL37" s="404"/>
      <c r="BM37" s="404"/>
      <c r="BN37" s="404"/>
      <c r="BO37" s="404"/>
      <c r="BP37" s="404"/>
      <c r="BQ37" s="404"/>
      <c r="BR37" s="404"/>
      <c r="BS37" s="404"/>
      <c r="BT37" s="404"/>
      <c r="BU37" s="404"/>
      <c r="BV37" s="181"/>
      <c r="BW37" s="403">
        <f t="shared" si="2"/>
        <v>14</v>
      </c>
      <c r="BX37" s="403"/>
      <c r="BY37" s="404" t="str">
        <f>IF('各会計、関係団体の財政状況及び健全化判断比率'!B71="","",'各会計、関係団体の財政状況及び健全化判断比率'!B71)</f>
        <v>栃木県後期高齢者医療広域連合（栃木県後期高齢者医療広域連合）</v>
      </c>
      <c r="BZ37" s="404"/>
      <c r="CA37" s="404"/>
      <c r="CB37" s="404"/>
      <c r="CC37" s="404"/>
      <c r="CD37" s="404"/>
      <c r="CE37" s="404"/>
      <c r="CF37" s="404"/>
      <c r="CG37" s="404"/>
      <c r="CH37" s="404"/>
      <c r="CI37" s="404"/>
      <c r="CJ37" s="404"/>
      <c r="CK37" s="404"/>
      <c r="CL37" s="404"/>
      <c r="CM37" s="404"/>
      <c r="CN37" s="181"/>
      <c r="CO37" s="403">
        <f t="shared" si="3"/>
        <v>18</v>
      </c>
      <c r="CP37" s="403"/>
      <c r="CQ37" s="404" t="str">
        <f>IF('各会計、関係団体の財政状況及び健全化判断比率'!BS10="","",'各会計、関係団体の財政状況及び健全化判断比率'!BS10)</f>
        <v>小杉放菴記念日光美術館</v>
      </c>
      <c r="CR37" s="404"/>
      <c r="CS37" s="404"/>
      <c r="CT37" s="404"/>
      <c r="CU37" s="404"/>
      <c r="CV37" s="404"/>
      <c r="CW37" s="404"/>
      <c r="CX37" s="404"/>
      <c r="CY37" s="404"/>
      <c r="CZ37" s="404"/>
      <c r="DA37" s="404"/>
      <c r="DB37" s="404"/>
      <c r="DC37" s="404"/>
      <c r="DD37" s="404"/>
      <c r="DE37" s="404"/>
      <c r="DG37" s="401" t="str">
        <f>IF('各会計、関係団体の財政状況及び健全化判断比率'!BR10="","",'各会計、関係団体の財政状況及び健全化判断比率'!BR10)</f>
        <v/>
      </c>
      <c r="DH37" s="401"/>
      <c r="DI37" s="208"/>
    </row>
    <row r="38" spans="1:113" ht="32.25" customHeight="1" x14ac:dyDescent="0.15">
      <c r="A38" s="181"/>
      <c r="B38" s="205"/>
      <c r="C38" s="403" t="str">
        <f t="shared" ref="C38:C43" si="5">IF(E38="","",C37+1)</f>
        <v/>
      </c>
      <c r="D38" s="403"/>
      <c r="E38" s="404" t="str">
        <f>IF('各会計、関係団体の財政状況及び健全化判断比率'!B11="","",'各会計、関係団体の財政状況及び健全化判断比率'!B11)</f>
        <v/>
      </c>
      <c r="F38" s="404"/>
      <c r="G38" s="404"/>
      <c r="H38" s="404"/>
      <c r="I38" s="404"/>
      <c r="J38" s="404"/>
      <c r="K38" s="404"/>
      <c r="L38" s="404"/>
      <c r="M38" s="404"/>
      <c r="N38" s="404"/>
      <c r="O38" s="404"/>
      <c r="P38" s="404"/>
      <c r="Q38" s="404"/>
      <c r="R38" s="404"/>
      <c r="S38" s="404"/>
      <c r="T38" s="181"/>
      <c r="U38" s="403" t="str">
        <f t="shared" si="4"/>
        <v/>
      </c>
      <c r="V38" s="403"/>
      <c r="W38" s="404"/>
      <c r="X38" s="404"/>
      <c r="Y38" s="404"/>
      <c r="Z38" s="404"/>
      <c r="AA38" s="404"/>
      <c r="AB38" s="404"/>
      <c r="AC38" s="404"/>
      <c r="AD38" s="404"/>
      <c r="AE38" s="404"/>
      <c r="AF38" s="404"/>
      <c r="AG38" s="404"/>
      <c r="AH38" s="404"/>
      <c r="AI38" s="404"/>
      <c r="AJ38" s="404"/>
      <c r="AK38" s="404"/>
      <c r="AL38" s="181"/>
      <c r="AM38" s="403" t="str">
        <f t="shared" si="0"/>
        <v/>
      </c>
      <c r="AN38" s="403"/>
      <c r="AO38" s="404"/>
      <c r="AP38" s="404"/>
      <c r="AQ38" s="404"/>
      <c r="AR38" s="404"/>
      <c r="AS38" s="404"/>
      <c r="AT38" s="404"/>
      <c r="AU38" s="404"/>
      <c r="AV38" s="404"/>
      <c r="AW38" s="404"/>
      <c r="AX38" s="404"/>
      <c r="AY38" s="404"/>
      <c r="AZ38" s="404"/>
      <c r="BA38" s="404"/>
      <c r="BB38" s="404"/>
      <c r="BC38" s="404"/>
      <c r="BD38" s="181"/>
      <c r="BE38" s="403" t="str">
        <f t="shared" si="1"/>
        <v/>
      </c>
      <c r="BF38" s="403"/>
      <c r="BG38" s="404"/>
      <c r="BH38" s="404"/>
      <c r="BI38" s="404"/>
      <c r="BJ38" s="404"/>
      <c r="BK38" s="404"/>
      <c r="BL38" s="404"/>
      <c r="BM38" s="404"/>
      <c r="BN38" s="404"/>
      <c r="BO38" s="404"/>
      <c r="BP38" s="404"/>
      <c r="BQ38" s="404"/>
      <c r="BR38" s="404"/>
      <c r="BS38" s="404"/>
      <c r="BT38" s="404"/>
      <c r="BU38" s="404"/>
      <c r="BV38" s="181"/>
      <c r="BW38" s="403" t="str">
        <f t="shared" si="2"/>
        <v/>
      </c>
      <c r="BX38" s="403"/>
      <c r="BY38" s="404" t="str">
        <f>IF('各会計、関係団体の財政状況及び健全化判断比率'!B72="","",'各会計、関係団体の財政状況及び健全化判断比率'!B72)</f>
        <v/>
      </c>
      <c r="BZ38" s="404"/>
      <c r="CA38" s="404"/>
      <c r="CB38" s="404"/>
      <c r="CC38" s="404"/>
      <c r="CD38" s="404"/>
      <c r="CE38" s="404"/>
      <c r="CF38" s="404"/>
      <c r="CG38" s="404"/>
      <c r="CH38" s="404"/>
      <c r="CI38" s="404"/>
      <c r="CJ38" s="404"/>
      <c r="CK38" s="404"/>
      <c r="CL38" s="404"/>
      <c r="CM38" s="404"/>
      <c r="CN38" s="181"/>
      <c r="CO38" s="403">
        <f t="shared" si="3"/>
        <v>19</v>
      </c>
      <c r="CP38" s="403"/>
      <c r="CQ38" s="404" t="str">
        <f>IF('各会計、関係団体の財政状況及び健全化判断比率'!BS11="","",'各会計、関係団体の財政状況及び健全化判断比率'!BS11)</f>
        <v>鬼怒川・川治温泉観光開発</v>
      </c>
      <c r="CR38" s="404"/>
      <c r="CS38" s="404"/>
      <c r="CT38" s="404"/>
      <c r="CU38" s="404"/>
      <c r="CV38" s="404"/>
      <c r="CW38" s="404"/>
      <c r="CX38" s="404"/>
      <c r="CY38" s="404"/>
      <c r="CZ38" s="404"/>
      <c r="DA38" s="404"/>
      <c r="DB38" s="404"/>
      <c r="DC38" s="404"/>
      <c r="DD38" s="404"/>
      <c r="DE38" s="404"/>
      <c r="DG38" s="401" t="str">
        <f>IF('各会計、関係団体の財政状況及び健全化判断比率'!BR11="","",'各会計、関係団体の財政状況及び健全化判断比率'!BR11)</f>
        <v/>
      </c>
      <c r="DH38" s="401"/>
      <c r="DI38" s="208"/>
    </row>
    <row r="39" spans="1:113" ht="32.25" customHeight="1" x14ac:dyDescent="0.15">
      <c r="A39" s="181"/>
      <c r="B39" s="205"/>
      <c r="C39" s="403" t="str">
        <f t="shared" si="5"/>
        <v/>
      </c>
      <c r="D39" s="403"/>
      <c r="E39" s="404" t="str">
        <f>IF('各会計、関係団体の財政状況及び健全化判断比率'!B12="","",'各会計、関係団体の財政状況及び健全化判断比率'!B12)</f>
        <v/>
      </c>
      <c r="F39" s="404"/>
      <c r="G39" s="404"/>
      <c r="H39" s="404"/>
      <c r="I39" s="404"/>
      <c r="J39" s="404"/>
      <c r="K39" s="404"/>
      <c r="L39" s="404"/>
      <c r="M39" s="404"/>
      <c r="N39" s="404"/>
      <c r="O39" s="404"/>
      <c r="P39" s="404"/>
      <c r="Q39" s="404"/>
      <c r="R39" s="404"/>
      <c r="S39" s="404"/>
      <c r="T39" s="181"/>
      <c r="U39" s="403" t="str">
        <f t="shared" si="4"/>
        <v/>
      </c>
      <c r="V39" s="403"/>
      <c r="W39" s="404"/>
      <c r="X39" s="404"/>
      <c r="Y39" s="404"/>
      <c r="Z39" s="404"/>
      <c r="AA39" s="404"/>
      <c r="AB39" s="404"/>
      <c r="AC39" s="404"/>
      <c r="AD39" s="404"/>
      <c r="AE39" s="404"/>
      <c r="AF39" s="404"/>
      <c r="AG39" s="404"/>
      <c r="AH39" s="404"/>
      <c r="AI39" s="404"/>
      <c r="AJ39" s="404"/>
      <c r="AK39" s="404"/>
      <c r="AL39" s="181"/>
      <c r="AM39" s="403" t="str">
        <f t="shared" si="0"/>
        <v/>
      </c>
      <c r="AN39" s="403"/>
      <c r="AO39" s="404"/>
      <c r="AP39" s="404"/>
      <c r="AQ39" s="404"/>
      <c r="AR39" s="404"/>
      <c r="AS39" s="404"/>
      <c r="AT39" s="404"/>
      <c r="AU39" s="404"/>
      <c r="AV39" s="404"/>
      <c r="AW39" s="404"/>
      <c r="AX39" s="404"/>
      <c r="AY39" s="404"/>
      <c r="AZ39" s="404"/>
      <c r="BA39" s="404"/>
      <c r="BB39" s="404"/>
      <c r="BC39" s="404"/>
      <c r="BD39" s="181"/>
      <c r="BE39" s="403" t="str">
        <f t="shared" si="1"/>
        <v/>
      </c>
      <c r="BF39" s="403"/>
      <c r="BG39" s="404"/>
      <c r="BH39" s="404"/>
      <c r="BI39" s="404"/>
      <c r="BJ39" s="404"/>
      <c r="BK39" s="404"/>
      <c r="BL39" s="404"/>
      <c r="BM39" s="404"/>
      <c r="BN39" s="404"/>
      <c r="BO39" s="404"/>
      <c r="BP39" s="404"/>
      <c r="BQ39" s="404"/>
      <c r="BR39" s="404"/>
      <c r="BS39" s="404"/>
      <c r="BT39" s="404"/>
      <c r="BU39" s="404"/>
      <c r="BV39" s="181"/>
      <c r="BW39" s="403" t="str">
        <f t="shared" si="2"/>
        <v/>
      </c>
      <c r="BX39" s="403"/>
      <c r="BY39" s="404" t="str">
        <f>IF('各会計、関係団体の財政状況及び健全化判断比率'!B73="","",'各会計、関係団体の財政状況及び健全化判断比率'!B73)</f>
        <v/>
      </c>
      <c r="BZ39" s="404"/>
      <c r="CA39" s="404"/>
      <c r="CB39" s="404"/>
      <c r="CC39" s="404"/>
      <c r="CD39" s="404"/>
      <c r="CE39" s="404"/>
      <c r="CF39" s="404"/>
      <c r="CG39" s="404"/>
      <c r="CH39" s="404"/>
      <c r="CI39" s="404"/>
      <c r="CJ39" s="404"/>
      <c r="CK39" s="404"/>
      <c r="CL39" s="404"/>
      <c r="CM39" s="404"/>
      <c r="CN39" s="181"/>
      <c r="CO39" s="403" t="str">
        <f t="shared" si="3"/>
        <v/>
      </c>
      <c r="CP39" s="403"/>
      <c r="CQ39" s="404" t="str">
        <f>IF('各会計、関係団体の財政状況及び健全化判断比率'!BS12="","",'各会計、関係団体の財政状況及び健全化判断比率'!BS12)</f>
        <v/>
      </c>
      <c r="CR39" s="404"/>
      <c r="CS39" s="404"/>
      <c r="CT39" s="404"/>
      <c r="CU39" s="404"/>
      <c r="CV39" s="404"/>
      <c r="CW39" s="404"/>
      <c r="CX39" s="404"/>
      <c r="CY39" s="404"/>
      <c r="CZ39" s="404"/>
      <c r="DA39" s="404"/>
      <c r="DB39" s="404"/>
      <c r="DC39" s="404"/>
      <c r="DD39" s="404"/>
      <c r="DE39" s="404"/>
      <c r="DG39" s="401" t="str">
        <f>IF('各会計、関係団体の財政状況及び健全化判断比率'!BR12="","",'各会計、関係団体の財政状況及び健全化判断比率'!BR12)</f>
        <v/>
      </c>
      <c r="DH39" s="401"/>
      <c r="DI39" s="208"/>
    </row>
    <row r="40" spans="1:113" ht="32.25" customHeight="1" x14ac:dyDescent="0.15">
      <c r="A40" s="181"/>
      <c r="B40" s="205"/>
      <c r="C40" s="403" t="str">
        <f t="shared" si="5"/>
        <v/>
      </c>
      <c r="D40" s="403"/>
      <c r="E40" s="404" t="str">
        <f>IF('各会計、関係団体の財政状況及び健全化判断比率'!B13="","",'各会計、関係団体の財政状況及び健全化判断比率'!B13)</f>
        <v/>
      </c>
      <c r="F40" s="404"/>
      <c r="G40" s="404"/>
      <c r="H40" s="404"/>
      <c r="I40" s="404"/>
      <c r="J40" s="404"/>
      <c r="K40" s="404"/>
      <c r="L40" s="404"/>
      <c r="M40" s="404"/>
      <c r="N40" s="404"/>
      <c r="O40" s="404"/>
      <c r="P40" s="404"/>
      <c r="Q40" s="404"/>
      <c r="R40" s="404"/>
      <c r="S40" s="404"/>
      <c r="T40" s="181"/>
      <c r="U40" s="403" t="str">
        <f t="shared" si="4"/>
        <v/>
      </c>
      <c r="V40" s="403"/>
      <c r="W40" s="404"/>
      <c r="X40" s="404"/>
      <c r="Y40" s="404"/>
      <c r="Z40" s="404"/>
      <c r="AA40" s="404"/>
      <c r="AB40" s="404"/>
      <c r="AC40" s="404"/>
      <c r="AD40" s="404"/>
      <c r="AE40" s="404"/>
      <c r="AF40" s="404"/>
      <c r="AG40" s="404"/>
      <c r="AH40" s="404"/>
      <c r="AI40" s="404"/>
      <c r="AJ40" s="404"/>
      <c r="AK40" s="404"/>
      <c r="AL40" s="181"/>
      <c r="AM40" s="403" t="str">
        <f t="shared" si="0"/>
        <v/>
      </c>
      <c r="AN40" s="403"/>
      <c r="AO40" s="404"/>
      <c r="AP40" s="404"/>
      <c r="AQ40" s="404"/>
      <c r="AR40" s="404"/>
      <c r="AS40" s="404"/>
      <c r="AT40" s="404"/>
      <c r="AU40" s="404"/>
      <c r="AV40" s="404"/>
      <c r="AW40" s="404"/>
      <c r="AX40" s="404"/>
      <c r="AY40" s="404"/>
      <c r="AZ40" s="404"/>
      <c r="BA40" s="404"/>
      <c r="BB40" s="404"/>
      <c r="BC40" s="404"/>
      <c r="BD40" s="181"/>
      <c r="BE40" s="403" t="str">
        <f t="shared" si="1"/>
        <v/>
      </c>
      <c r="BF40" s="403"/>
      <c r="BG40" s="404"/>
      <c r="BH40" s="404"/>
      <c r="BI40" s="404"/>
      <c r="BJ40" s="404"/>
      <c r="BK40" s="404"/>
      <c r="BL40" s="404"/>
      <c r="BM40" s="404"/>
      <c r="BN40" s="404"/>
      <c r="BO40" s="404"/>
      <c r="BP40" s="404"/>
      <c r="BQ40" s="404"/>
      <c r="BR40" s="404"/>
      <c r="BS40" s="404"/>
      <c r="BT40" s="404"/>
      <c r="BU40" s="404"/>
      <c r="BV40" s="181"/>
      <c r="BW40" s="403" t="str">
        <f t="shared" si="2"/>
        <v/>
      </c>
      <c r="BX40" s="403"/>
      <c r="BY40" s="404" t="str">
        <f>IF('各会計、関係団体の財政状況及び健全化判断比率'!B74="","",'各会計、関係団体の財政状況及び健全化判断比率'!B74)</f>
        <v/>
      </c>
      <c r="BZ40" s="404"/>
      <c r="CA40" s="404"/>
      <c r="CB40" s="404"/>
      <c r="CC40" s="404"/>
      <c r="CD40" s="404"/>
      <c r="CE40" s="404"/>
      <c r="CF40" s="404"/>
      <c r="CG40" s="404"/>
      <c r="CH40" s="404"/>
      <c r="CI40" s="404"/>
      <c r="CJ40" s="404"/>
      <c r="CK40" s="404"/>
      <c r="CL40" s="404"/>
      <c r="CM40" s="404"/>
      <c r="CN40" s="181"/>
      <c r="CO40" s="403" t="str">
        <f t="shared" si="3"/>
        <v/>
      </c>
      <c r="CP40" s="403"/>
      <c r="CQ40" s="404" t="str">
        <f>IF('各会計、関係団体の財政状況及び健全化判断比率'!BS13="","",'各会計、関係団体の財政状況及び健全化判断比率'!BS13)</f>
        <v/>
      </c>
      <c r="CR40" s="404"/>
      <c r="CS40" s="404"/>
      <c r="CT40" s="404"/>
      <c r="CU40" s="404"/>
      <c r="CV40" s="404"/>
      <c r="CW40" s="404"/>
      <c r="CX40" s="404"/>
      <c r="CY40" s="404"/>
      <c r="CZ40" s="404"/>
      <c r="DA40" s="404"/>
      <c r="DB40" s="404"/>
      <c r="DC40" s="404"/>
      <c r="DD40" s="404"/>
      <c r="DE40" s="404"/>
      <c r="DG40" s="401" t="str">
        <f>IF('各会計、関係団体の財政状況及び健全化判断比率'!BR13="","",'各会計、関係団体の財政状況及び健全化判断比率'!BR13)</f>
        <v/>
      </c>
      <c r="DH40" s="401"/>
      <c r="DI40" s="208"/>
    </row>
    <row r="41" spans="1:113" ht="32.25" customHeight="1" x14ac:dyDescent="0.15">
      <c r="A41" s="181"/>
      <c r="B41" s="205"/>
      <c r="C41" s="403" t="str">
        <f t="shared" si="5"/>
        <v/>
      </c>
      <c r="D41" s="403"/>
      <c r="E41" s="404" t="str">
        <f>IF('各会計、関係団体の財政状況及び健全化判断比率'!B14="","",'各会計、関係団体の財政状況及び健全化判断比率'!B14)</f>
        <v/>
      </c>
      <c r="F41" s="404"/>
      <c r="G41" s="404"/>
      <c r="H41" s="404"/>
      <c r="I41" s="404"/>
      <c r="J41" s="404"/>
      <c r="K41" s="404"/>
      <c r="L41" s="404"/>
      <c r="M41" s="404"/>
      <c r="N41" s="404"/>
      <c r="O41" s="404"/>
      <c r="P41" s="404"/>
      <c r="Q41" s="404"/>
      <c r="R41" s="404"/>
      <c r="S41" s="404"/>
      <c r="T41" s="181"/>
      <c r="U41" s="403" t="str">
        <f t="shared" si="4"/>
        <v/>
      </c>
      <c r="V41" s="403"/>
      <c r="W41" s="404"/>
      <c r="X41" s="404"/>
      <c r="Y41" s="404"/>
      <c r="Z41" s="404"/>
      <c r="AA41" s="404"/>
      <c r="AB41" s="404"/>
      <c r="AC41" s="404"/>
      <c r="AD41" s="404"/>
      <c r="AE41" s="404"/>
      <c r="AF41" s="404"/>
      <c r="AG41" s="404"/>
      <c r="AH41" s="404"/>
      <c r="AI41" s="404"/>
      <c r="AJ41" s="404"/>
      <c r="AK41" s="404"/>
      <c r="AL41" s="181"/>
      <c r="AM41" s="403" t="str">
        <f t="shared" si="0"/>
        <v/>
      </c>
      <c r="AN41" s="403"/>
      <c r="AO41" s="404"/>
      <c r="AP41" s="404"/>
      <c r="AQ41" s="404"/>
      <c r="AR41" s="404"/>
      <c r="AS41" s="404"/>
      <c r="AT41" s="404"/>
      <c r="AU41" s="404"/>
      <c r="AV41" s="404"/>
      <c r="AW41" s="404"/>
      <c r="AX41" s="404"/>
      <c r="AY41" s="404"/>
      <c r="AZ41" s="404"/>
      <c r="BA41" s="404"/>
      <c r="BB41" s="404"/>
      <c r="BC41" s="404"/>
      <c r="BD41" s="181"/>
      <c r="BE41" s="403" t="str">
        <f t="shared" si="1"/>
        <v/>
      </c>
      <c r="BF41" s="403"/>
      <c r="BG41" s="404"/>
      <c r="BH41" s="404"/>
      <c r="BI41" s="404"/>
      <c r="BJ41" s="404"/>
      <c r="BK41" s="404"/>
      <c r="BL41" s="404"/>
      <c r="BM41" s="404"/>
      <c r="BN41" s="404"/>
      <c r="BO41" s="404"/>
      <c r="BP41" s="404"/>
      <c r="BQ41" s="404"/>
      <c r="BR41" s="404"/>
      <c r="BS41" s="404"/>
      <c r="BT41" s="404"/>
      <c r="BU41" s="404"/>
      <c r="BV41" s="181"/>
      <c r="BW41" s="403" t="str">
        <f t="shared" si="2"/>
        <v/>
      </c>
      <c r="BX41" s="403"/>
      <c r="BY41" s="404" t="str">
        <f>IF('各会計、関係団体の財政状況及び健全化判断比率'!B75="","",'各会計、関係団体の財政状況及び健全化判断比率'!B75)</f>
        <v/>
      </c>
      <c r="BZ41" s="404"/>
      <c r="CA41" s="404"/>
      <c r="CB41" s="404"/>
      <c r="CC41" s="404"/>
      <c r="CD41" s="404"/>
      <c r="CE41" s="404"/>
      <c r="CF41" s="404"/>
      <c r="CG41" s="404"/>
      <c r="CH41" s="404"/>
      <c r="CI41" s="404"/>
      <c r="CJ41" s="404"/>
      <c r="CK41" s="404"/>
      <c r="CL41" s="404"/>
      <c r="CM41" s="404"/>
      <c r="CN41" s="181"/>
      <c r="CO41" s="403" t="str">
        <f t="shared" si="3"/>
        <v/>
      </c>
      <c r="CP41" s="403"/>
      <c r="CQ41" s="404" t="str">
        <f>IF('各会計、関係団体の財政状況及び健全化判断比率'!BS14="","",'各会計、関係団体の財政状況及び健全化判断比率'!BS14)</f>
        <v/>
      </c>
      <c r="CR41" s="404"/>
      <c r="CS41" s="404"/>
      <c r="CT41" s="404"/>
      <c r="CU41" s="404"/>
      <c r="CV41" s="404"/>
      <c r="CW41" s="404"/>
      <c r="CX41" s="404"/>
      <c r="CY41" s="404"/>
      <c r="CZ41" s="404"/>
      <c r="DA41" s="404"/>
      <c r="DB41" s="404"/>
      <c r="DC41" s="404"/>
      <c r="DD41" s="404"/>
      <c r="DE41" s="404"/>
      <c r="DG41" s="401" t="str">
        <f>IF('各会計、関係団体の財政状況及び健全化判断比率'!BR14="","",'各会計、関係団体の財政状況及び健全化判断比率'!BR14)</f>
        <v/>
      </c>
      <c r="DH41" s="401"/>
      <c r="DI41" s="208"/>
    </row>
    <row r="42" spans="1:113" ht="32.25" customHeight="1" x14ac:dyDescent="0.15">
      <c r="B42" s="205"/>
      <c r="C42" s="403" t="str">
        <f t="shared" si="5"/>
        <v/>
      </c>
      <c r="D42" s="403"/>
      <c r="E42" s="404" t="str">
        <f>IF('各会計、関係団体の財政状況及び健全化判断比率'!B15="","",'各会計、関係団体の財政状況及び健全化判断比率'!B15)</f>
        <v/>
      </c>
      <c r="F42" s="404"/>
      <c r="G42" s="404"/>
      <c r="H42" s="404"/>
      <c r="I42" s="404"/>
      <c r="J42" s="404"/>
      <c r="K42" s="404"/>
      <c r="L42" s="404"/>
      <c r="M42" s="404"/>
      <c r="N42" s="404"/>
      <c r="O42" s="404"/>
      <c r="P42" s="404"/>
      <c r="Q42" s="404"/>
      <c r="R42" s="404"/>
      <c r="S42" s="404"/>
      <c r="T42" s="181"/>
      <c r="U42" s="403" t="str">
        <f t="shared" si="4"/>
        <v/>
      </c>
      <c r="V42" s="403"/>
      <c r="W42" s="404"/>
      <c r="X42" s="404"/>
      <c r="Y42" s="404"/>
      <c r="Z42" s="404"/>
      <c r="AA42" s="404"/>
      <c r="AB42" s="404"/>
      <c r="AC42" s="404"/>
      <c r="AD42" s="404"/>
      <c r="AE42" s="404"/>
      <c r="AF42" s="404"/>
      <c r="AG42" s="404"/>
      <c r="AH42" s="404"/>
      <c r="AI42" s="404"/>
      <c r="AJ42" s="404"/>
      <c r="AK42" s="404"/>
      <c r="AL42" s="181"/>
      <c r="AM42" s="403" t="str">
        <f t="shared" si="0"/>
        <v/>
      </c>
      <c r="AN42" s="403"/>
      <c r="AO42" s="404"/>
      <c r="AP42" s="404"/>
      <c r="AQ42" s="404"/>
      <c r="AR42" s="404"/>
      <c r="AS42" s="404"/>
      <c r="AT42" s="404"/>
      <c r="AU42" s="404"/>
      <c r="AV42" s="404"/>
      <c r="AW42" s="404"/>
      <c r="AX42" s="404"/>
      <c r="AY42" s="404"/>
      <c r="AZ42" s="404"/>
      <c r="BA42" s="404"/>
      <c r="BB42" s="404"/>
      <c r="BC42" s="404"/>
      <c r="BD42" s="181"/>
      <c r="BE42" s="403" t="str">
        <f t="shared" si="1"/>
        <v/>
      </c>
      <c r="BF42" s="403"/>
      <c r="BG42" s="404"/>
      <c r="BH42" s="404"/>
      <c r="BI42" s="404"/>
      <c r="BJ42" s="404"/>
      <c r="BK42" s="404"/>
      <c r="BL42" s="404"/>
      <c r="BM42" s="404"/>
      <c r="BN42" s="404"/>
      <c r="BO42" s="404"/>
      <c r="BP42" s="404"/>
      <c r="BQ42" s="404"/>
      <c r="BR42" s="404"/>
      <c r="BS42" s="404"/>
      <c r="BT42" s="404"/>
      <c r="BU42" s="404"/>
      <c r="BV42" s="181"/>
      <c r="BW42" s="403" t="str">
        <f t="shared" si="2"/>
        <v/>
      </c>
      <c r="BX42" s="403"/>
      <c r="BY42" s="404" t="str">
        <f>IF('各会計、関係団体の財政状況及び健全化判断比率'!B76="","",'各会計、関係団体の財政状況及び健全化判断比率'!B76)</f>
        <v/>
      </c>
      <c r="BZ42" s="404"/>
      <c r="CA42" s="404"/>
      <c r="CB42" s="404"/>
      <c r="CC42" s="404"/>
      <c r="CD42" s="404"/>
      <c r="CE42" s="404"/>
      <c r="CF42" s="404"/>
      <c r="CG42" s="404"/>
      <c r="CH42" s="404"/>
      <c r="CI42" s="404"/>
      <c r="CJ42" s="404"/>
      <c r="CK42" s="404"/>
      <c r="CL42" s="404"/>
      <c r="CM42" s="404"/>
      <c r="CN42" s="181"/>
      <c r="CO42" s="403" t="str">
        <f t="shared" si="3"/>
        <v/>
      </c>
      <c r="CP42" s="403"/>
      <c r="CQ42" s="404" t="str">
        <f>IF('各会計、関係団体の財政状況及び健全化判断比率'!BS15="","",'各会計、関係団体の財政状況及び健全化判断比率'!BS15)</f>
        <v/>
      </c>
      <c r="CR42" s="404"/>
      <c r="CS42" s="404"/>
      <c r="CT42" s="404"/>
      <c r="CU42" s="404"/>
      <c r="CV42" s="404"/>
      <c r="CW42" s="404"/>
      <c r="CX42" s="404"/>
      <c r="CY42" s="404"/>
      <c r="CZ42" s="404"/>
      <c r="DA42" s="404"/>
      <c r="DB42" s="404"/>
      <c r="DC42" s="404"/>
      <c r="DD42" s="404"/>
      <c r="DE42" s="404"/>
      <c r="DG42" s="401" t="str">
        <f>IF('各会計、関係団体の財政状況及び健全化判断比率'!BR15="","",'各会計、関係団体の財政状況及び健全化判断比率'!BR15)</f>
        <v/>
      </c>
      <c r="DH42" s="401"/>
      <c r="DI42" s="208"/>
    </row>
    <row r="43" spans="1:113" ht="32.25" customHeight="1" x14ac:dyDescent="0.15">
      <c r="B43" s="205"/>
      <c r="C43" s="403" t="str">
        <f t="shared" si="5"/>
        <v/>
      </c>
      <c r="D43" s="403"/>
      <c r="E43" s="404" t="str">
        <f>IF('各会計、関係団体の財政状況及び健全化判断比率'!B16="","",'各会計、関係団体の財政状況及び健全化判断比率'!B16)</f>
        <v/>
      </c>
      <c r="F43" s="404"/>
      <c r="G43" s="404"/>
      <c r="H43" s="404"/>
      <c r="I43" s="404"/>
      <c r="J43" s="404"/>
      <c r="K43" s="404"/>
      <c r="L43" s="404"/>
      <c r="M43" s="404"/>
      <c r="N43" s="404"/>
      <c r="O43" s="404"/>
      <c r="P43" s="404"/>
      <c r="Q43" s="404"/>
      <c r="R43" s="404"/>
      <c r="S43" s="404"/>
      <c r="T43" s="181"/>
      <c r="U43" s="403" t="str">
        <f t="shared" si="4"/>
        <v/>
      </c>
      <c r="V43" s="403"/>
      <c r="W43" s="404"/>
      <c r="X43" s="404"/>
      <c r="Y43" s="404"/>
      <c r="Z43" s="404"/>
      <c r="AA43" s="404"/>
      <c r="AB43" s="404"/>
      <c r="AC43" s="404"/>
      <c r="AD43" s="404"/>
      <c r="AE43" s="404"/>
      <c r="AF43" s="404"/>
      <c r="AG43" s="404"/>
      <c r="AH43" s="404"/>
      <c r="AI43" s="404"/>
      <c r="AJ43" s="404"/>
      <c r="AK43" s="404"/>
      <c r="AL43" s="181"/>
      <c r="AM43" s="403" t="str">
        <f t="shared" si="0"/>
        <v/>
      </c>
      <c r="AN43" s="403"/>
      <c r="AO43" s="404"/>
      <c r="AP43" s="404"/>
      <c r="AQ43" s="404"/>
      <c r="AR43" s="404"/>
      <c r="AS43" s="404"/>
      <c r="AT43" s="404"/>
      <c r="AU43" s="404"/>
      <c r="AV43" s="404"/>
      <c r="AW43" s="404"/>
      <c r="AX43" s="404"/>
      <c r="AY43" s="404"/>
      <c r="AZ43" s="404"/>
      <c r="BA43" s="404"/>
      <c r="BB43" s="404"/>
      <c r="BC43" s="404"/>
      <c r="BD43" s="181"/>
      <c r="BE43" s="403" t="str">
        <f t="shared" si="1"/>
        <v/>
      </c>
      <c r="BF43" s="403"/>
      <c r="BG43" s="404"/>
      <c r="BH43" s="404"/>
      <c r="BI43" s="404"/>
      <c r="BJ43" s="404"/>
      <c r="BK43" s="404"/>
      <c r="BL43" s="404"/>
      <c r="BM43" s="404"/>
      <c r="BN43" s="404"/>
      <c r="BO43" s="404"/>
      <c r="BP43" s="404"/>
      <c r="BQ43" s="404"/>
      <c r="BR43" s="404"/>
      <c r="BS43" s="404"/>
      <c r="BT43" s="404"/>
      <c r="BU43" s="404"/>
      <c r="BV43" s="181"/>
      <c r="BW43" s="403" t="str">
        <f t="shared" si="2"/>
        <v/>
      </c>
      <c r="BX43" s="403"/>
      <c r="BY43" s="404" t="str">
        <f>IF('各会計、関係団体の財政状況及び健全化判断比率'!B77="","",'各会計、関係団体の財政状況及び健全化判断比率'!B77)</f>
        <v/>
      </c>
      <c r="BZ43" s="404"/>
      <c r="CA43" s="404"/>
      <c r="CB43" s="404"/>
      <c r="CC43" s="404"/>
      <c r="CD43" s="404"/>
      <c r="CE43" s="404"/>
      <c r="CF43" s="404"/>
      <c r="CG43" s="404"/>
      <c r="CH43" s="404"/>
      <c r="CI43" s="404"/>
      <c r="CJ43" s="404"/>
      <c r="CK43" s="404"/>
      <c r="CL43" s="404"/>
      <c r="CM43" s="404"/>
      <c r="CN43" s="181"/>
      <c r="CO43" s="403" t="str">
        <f t="shared" si="3"/>
        <v/>
      </c>
      <c r="CP43" s="403"/>
      <c r="CQ43" s="404" t="str">
        <f>IF('各会計、関係団体の財政状況及び健全化判断比率'!BS16="","",'各会計、関係団体の財政状況及び健全化判断比率'!BS16)</f>
        <v/>
      </c>
      <c r="CR43" s="404"/>
      <c r="CS43" s="404"/>
      <c r="CT43" s="404"/>
      <c r="CU43" s="404"/>
      <c r="CV43" s="404"/>
      <c r="CW43" s="404"/>
      <c r="CX43" s="404"/>
      <c r="CY43" s="404"/>
      <c r="CZ43" s="404"/>
      <c r="DA43" s="404"/>
      <c r="DB43" s="404"/>
      <c r="DC43" s="404"/>
      <c r="DD43" s="404"/>
      <c r="DE43" s="404"/>
      <c r="DG43" s="401" t="str">
        <f>IF('各会計、関係団体の財政状況及び健全化判断比率'!BR16="","",'各会計、関係団体の財政状況及び健全化判断比率'!BR16)</f>
        <v/>
      </c>
      <c r="DH43" s="401"/>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203</v>
      </c>
      <c r="E46" s="400" t="s">
        <v>204</v>
      </c>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0"/>
      <c r="AR46" s="400"/>
      <c r="AS46" s="400"/>
      <c r="AT46" s="400"/>
      <c r="AU46" s="400"/>
      <c r="AV46" s="400"/>
      <c r="AW46" s="400"/>
      <c r="AX46" s="400"/>
      <c r="AY46" s="400"/>
      <c r="AZ46" s="400"/>
      <c r="BA46" s="400"/>
      <c r="BB46" s="400"/>
      <c r="BC46" s="400"/>
      <c r="BD46" s="400"/>
      <c r="BE46" s="400"/>
      <c r="BF46" s="400"/>
      <c r="BG46" s="400"/>
      <c r="BH46" s="400"/>
      <c r="BI46" s="400"/>
      <c r="BJ46" s="400"/>
      <c r="BK46" s="400"/>
      <c r="BL46" s="400"/>
      <c r="BM46" s="400"/>
      <c r="BN46" s="400"/>
      <c r="BO46" s="400"/>
      <c r="BP46" s="400"/>
      <c r="BQ46" s="400"/>
      <c r="BR46" s="400"/>
      <c r="BS46" s="400"/>
      <c r="BT46" s="400"/>
      <c r="BU46" s="400"/>
      <c r="BV46" s="400"/>
      <c r="BW46" s="400"/>
      <c r="BX46" s="400"/>
      <c r="BY46" s="400"/>
      <c r="BZ46" s="400"/>
      <c r="CA46" s="400"/>
      <c r="CB46" s="400"/>
      <c r="CC46" s="400"/>
      <c r="CD46" s="400"/>
      <c r="CE46" s="400"/>
      <c r="CF46" s="400"/>
      <c r="CG46" s="400"/>
      <c r="CH46" s="400"/>
      <c r="CI46" s="400"/>
      <c r="CJ46" s="400"/>
      <c r="CK46" s="400"/>
      <c r="CL46" s="400"/>
      <c r="CM46" s="400"/>
      <c r="CN46" s="400"/>
      <c r="CO46" s="400"/>
      <c r="CP46" s="400"/>
      <c r="CQ46" s="400"/>
      <c r="CR46" s="400"/>
      <c r="CS46" s="400"/>
      <c r="CT46" s="400"/>
      <c r="CU46" s="400"/>
      <c r="CV46" s="400"/>
      <c r="CW46" s="400"/>
      <c r="CX46" s="400"/>
      <c r="CY46" s="400"/>
      <c r="CZ46" s="400"/>
      <c r="DA46" s="400"/>
      <c r="DB46" s="400"/>
      <c r="DC46" s="400"/>
      <c r="DD46" s="400"/>
      <c r="DE46" s="400"/>
      <c r="DF46" s="400"/>
      <c r="DG46" s="400"/>
      <c r="DH46" s="400"/>
      <c r="DI46" s="400"/>
    </row>
    <row r="47" spans="1:113" x14ac:dyDescent="0.15">
      <c r="E47" s="400" t="s">
        <v>205</v>
      </c>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0"/>
      <c r="AR47" s="400"/>
      <c r="AS47" s="400"/>
      <c r="AT47" s="400"/>
      <c r="AU47" s="400"/>
      <c r="AV47" s="400"/>
      <c r="AW47" s="400"/>
      <c r="AX47" s="400"/>
      <c r="AY47" s="400"/>
      <c r="AZ47" s="400"/>
      <c r="BA47" s="400"/>
      <c r="BB47" s="400"/>
      <c r="BC47" s="400"/>
      <c r="BD47" s="400"/>
      <c r="BE47" s="400"/>
      <c r="BF47" s="400"/>
      <c r="BG47" s="400"/>
      <c r="BH47" s="400"/>
      <c r="BI47" s="400"/>
      <c r="BJ47" s="400"/>
      <c r="BK47" s="400"/>
      <c r="BL47" s="400"/>
      <c r="BM47" s="400"/>
      <c r="BN47" s="400"/>
      <c r="BO47" s="400"/>
      <c r="BP47" s="400"/>
      <c r="BQ47" s="400"/>
      <c r="BR47" s="400"/>
      <c r="BS47" s="400"/>
      <c r="BT47" s="400"/>
      <c r="BU47" s="400"/>
      <c r="BV47" s="400"/>
      <c r="BW47" s="400"/>
      <c r="BX47" s="400"/>
      <c r="BY47" s="400"/>
      <c r="BZ47" s="400"/>
      <c r="CA47" s="400"/>
      <c r="CB47" s="400"/>
      <c r="CC47" s="400"/>
      <c r="CD47" s="400"/>
      <c r="CE47" s="400"/>
      <c r="CF47" s="400"/>
      <c r="CG47" s="400"/>
      <c r="CH47" s="400"/>
      <c r="CI47" s="400"/>
      <c r="CJ47" s="400"/>
      <c r="CK47" s="400"/>
      <c r="CL47" s="400"/>
      <c r="CM47" s="400"/>
      <c r="CN47" s="400"/>
      <c r="CO47" s="400"/>
      <c r="CP47" s="400"/>
      <c r="CQ47" s="400"/>
      <c r="CR47" s="400"/>
      <c r="CS47" s="400"/>
      <c r="CT47" s="400"/>
      <c r="CU47" s="400"/>
      <c r="CV47" s="400"/>
      <c r="CW47" s="400"/>
      <c r="CX47" s="400"/>
      <c r="CY47" s="400"/>
      <c r="CZ47" s="400"/>
      <c r="DA47" s="400"/>
      <c r="DB47" s="400"/>
      <c r="DC47" s="400"/>
      <c r="DD47" s="400"/>
      <c r="DE47" s="400"/>
      <c r="DF47" s="400"/>
      <c r="DG47" s="400"/>
      <c r="DH47" s="400"/>
      <c r="DI47" s="400"/>
    </row>
    <row r="48" spans="1:113" x14ac:dyDescent="0.15">
      <c r="E48" s="400" t="s">
        <v>206</v>
      </c>
      <c r="F48" s="400"/>
      <c r="G48" s="400"/>
      <c r="H48" s="400"/>
      <c r="I48" s="400"/>
      <c r="J48" s="400"/>
      <c r="K48" s="400"/>
      <c r="L48" s="400"/>
      <c r="M48" s="400"/>
      <c r="N48" s="400"/>
      <c r="O48" s="400"/>
      <c r="P48" s="400"/>
      <c r="Q48" s="400"/>
      <c r="R48" s="400"/>
      <c r="S48" s="400"/>
      <c r="T48" s="400"/>
      <c r="U48" s="400"/>
      <c r="V48" s="400"/>
      <c r="W48" s="400"/>
      <c r="X48" s="400"/>
      <c r="Y48" s="400"/>
      <c r="Z48" s="400"/>
      <c r="AA48" s="400"/>
      <c r="AB48" s="400"/>
      <c r="AC48" s="400"/>
      <c r="AD48" s="400"/>
      <c r="AE48" s="400"/>
      <c r="AF48" s="400"/>
      <c r="AG48" s="400"/>
      <c r="AH48" s="400"/>
      <c r="AI48" s="400"/>
      <c r="AJ48" s="400"/>
      <c r="AK48" s="400"/>
      <c r="AL48" s="400"/>
      <c r="AM48" s="400"/>
      <c r="AN48" s="400"/>
      <c r="AO48" s="400"/>
      <c r="AP48" s="400"/>
      <c r="AQ48" s="400"/>
      <c r="AR48" s="400"/>
      <c r="AS48" s="400"/>
      <c r="AT48" s="400"/>
      <c r="AU48" s="400"/>
      <c r="AV48" s="400"/>
      <c r="AW48" s="400"/>
      <c r="AX48" s="400"/>
      <c r="AY48" s="400"/>
      <c r="AZ48" s="400"/>
      <c r="BA48" s="400"/>
      <c r="BB48" s="400"/>
      <c r="BC48" s="400"/>
      <c r="BD48" s="400"/>
      <c r="BE48" s="400"/>
      <c r="BF48" s="400"/>
      <c r="BG48" s="400"/>
      <c r="BH48" s="400"/>
      <c r="BI48" s="400"/>
      <c r="BJ48" s="400"/>
      <c r="BK48" s="400"/>
      <c r="BL48" s="400"/>
      <c r="BM48" s="400"/>
      <c r="BN48" s="400"/>
      <c r="BO48" s="400"/>
      <c r="BP48" s="400"/>
      <c r="BQ48" s="400"/>
      <c r="BR48" s="400"/>
      <c r="BS48" s="400"/>
      <c r="BT48" s="400"/>
      <c r="BU48" s="400"/>
      <c r="BV48" s="400"/>
      <c r="BW48" s="400"/>
      <c r="BX48" s="400"/>
      <c r="BY48" s="400"/>
      <c r="BZ48" s="400"/>
      <c r="CA48" s="400"/>
      <c r="CB48" s="400"/>
      <c r="CC48" s="400"/>
      <c r="CD48" s="400"/>
      <c r="CE48" s="400"/>
      <c r="CF48" s="400"/>
      <c r="CG48" s="400"/>
      <c r="CH48" s="400"/>
      <c r="CI48" s="400"/>
      <c r="CJ48" s="400"/>
      <c r="CK48" s="400"/>
      <c r="CL48" s="400"/>
      <c r="CM48" s="400"/>
      <c r="CN48" s="400"/>
      <c r="CO48" s="400"/>
      <c r="CP48" s="400"/>
      <c r="CQ48" s="400"/>
      <c r="CR48" s="400"/>
      <c r="CS48" s="400"/>
      <c r="CT48" s="400"/>
      <c r="CU48" s="400"/>
      <c r="CV48" s="400"/>
      <c r="CW48" s="400"/>
      <c r="CX48" s="400"/>
      <c r="CY48" s="400"/>
      <c r="CZ48" s="400"/>
      <c r="DA48" s="400"/>
      <c r="DB48" s="400"/>
      <c r="DC48" s="400"/>
      <c r="DD48" s="400"/>
      <c r="DE48" s="400"/>
      <c r="DF48" s="400"/>
      <c r="DG48" s="400"/>
      <c r="DH48" s="400"/>
      <c r="DI48" s="400"/>
    </row>
    <row r="49" spans="5:113" x14ac:dyDescent="0.15">
      <c r="E49" s="402" t="s">
        <v>207</v>
      </c>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402"/>
      <c r="AR49" s="402"/>
      <c r="AS49" s="402"/>
      <c r="AT49" s="402"/>
      <c r="AU49" s="402"/>
      <c r="AV49" s="402"/>
      <c r="AW49" s="402"/>
      <c r="AX49" s="402"/>
      <c r="AY49" s="402"/>
      <c r="AZ49" s="402"/>
      <c r="BA49" s="402"/>
      <c r="BB49" s="402"/>
      <c r="BC49" s="402"/>
      <c r="BD49" s="402"/>
      <c r="BE49" s="402"/>
      <c r="BF49" s="402"/>
      <c r="BG49" s="402"/>
      <c r="BH49" s="402"/>
      <c r="BI49" s="402"/>
      <c r="BJ49" s="402"/>
      <c r="BK49" s="402"/>
      <c r="BL49" s="402"/>
      <c r="BM49" s="402"/>
      <c r="BN49" s="402"/>
      <c r="BO49" s="402"/>
      <c r="BP49" s="402"/>
      <c r="BQ49" s="402"/>
      <c r="BR49" s="402"/>
      <c r="BS49" s="402"/>
      <c r="BT49" s="402"/>
      <c r="BU49" s="402"/>
      <c r="BV49" s="402"/>
      <c r="BW49" s="402"/>
      <c r="BX49" s="402"/>
      <c r="BY49" s="402"/>
      <c r="BZ49" s="402"/>
      <c r="CA49" s="402"/>
      <c r="CB49" s="402"/>
      <c r="CC49" s="402"/>
      <c r="CD49" s="402"/>
      <c r="CE49" s="402"/>
      <c r="CF49" s="402"/>
      <c r="CG49" s="402"/>
      <c r="CH49" s="402"/>
      <c r="CI49" s="402"/>
      <c r="CJ49" s="402"/>
      <c r="CK49" s="402"/>
      <c r="CL49" s="402"/>
      <c r="CM49" s="402"/>
      <c r="CN49" s="402"/>
      <c r="CO49" s="402"/>
      <c r="CP49" s="402"/>
      <c r="CQ49" s="402"/>
      <c r="CR49" s="402"/>
      <c r="CS49" s="402"/>
      <c r="CT49" s="402"/>
      <c r="CU49" s="402"/>
      <c r="CV49" s="402"/>
      <c r="CW49" s="402"/>
      <c r="CX49" s="402"/>
      <c r="CY49" s="402"/>
      <c r="CZ49" s="402"/>
      <c r="DA49" s="402"/>
      <c r="DB49" s="402"/>
      <c r="DC49" s="402"/>
      <c r="DD49" s="402"/>
      <c r="DE49" s="402"/>
      <c r="DF49" s="402"/>
      <c r="DG49" s="402"/>
      <c r="DH49" s="402"/>
      <c r="DI49" s="402"/>
    </row>
    <row r="50" spans="5:113" x14ac:dyDescent="0.15">
      <c r="E50" s="400" t="s">
        <v>208</v>
      </c>
      <c r="F50" s="400"/>
      <c r="G50" s="400"/>
      <c r="H50" s="400"/>
      <c r="I50" s="400"/>
      <c r="J50" s="400"/>
      <c r="K50" s="400"/>
      <c r="L50" s="400"/>
      <c r="M50" s="400"/>
      <c r="N50" s="400"/>
      <c r="O50" s="400"/>
      <c r="P50" s="400"/>
      <c r="Q50" s="400"/>
      <c r="R50" s="400"/>
      <c r="S50" s="400"/>
      <c r="T50" s="400"/>
      <c r="U50" s="400"/>
      <c r="V50" s="400"/>
      <c r="W50" s="400"/>
      <c r="X50" s="400"/>
      <c r="Y50" s="400"/>
      <c r="Z50" s="400"/>
      <c r="AA50" s="400"/>
      <c r="AB50" s="400"/>
      <c r="AC50" s="400"/>
      <c r="AD50" s="400"/>
      <c r="AE50" s="400"/>
      <c r="AF50" s="400"/>
      <c r="AG50" s="400"/>
      <c r="AH50" s="400"/>
      <c r="AI50" s="400"/>
      <c r="AJ50" s="400"/>
      <c r="AK50" s="400"/>
      <c r="AL50" s="400"/>
      <c r="AM50" s="400"/>
      <c r="AN50" s="400"/>
      <c r="AO50" s="400"/>
      <c r="AP50" s="400"/>
      <c r="AQ50" s="400"/>
      <c r="AR50" s="400"/>
      <c r="AS50" s="400"/>
      <c r="AT50" s="400"/>
      <c r="AU50" s="400"/>
      <c r="AV50" s="400"/>
      <c r="AW50" s="400"/>
      <c r="AX50" s="400"/>
      <c r="AY50" s="400"/>
      <c r="AZ50" s="400"/>
      <c r="BA50" s="400"/>
      <c r="BB50" s="400"/>
      <c r="BC50" s="400"/>
      <c r="BD50" s="400"/>
      <c r="BE50" s="400"/>
      <c r="BF50" s="400"/>
      <c r="BG50" s="400"/>
      <c r="BH50" s="400"/>
      <c r="BI50" s="400"/>
      <c r="BJ50" s="400"/>
      <c r="BK50" s="400"/>
      <c r="BL50" s="400"/>
      <c r="BM50" s="400"/>
      <c r="BN50" s="400"/>
      <c r="BO50" s="400"/>
      <c r="BP50" s="400"/>
      <c r="BQ50" s="400"/>
      <c r="BR50" s="400"/>
      <c r="BS50" s="400"/>
      <c r="BT50" s="400"/>
      <c r="BU50" s="400"/>
      <c r="BV50" s="400"/>
      <c r="BW50" s="400"/>
      <c r="BX50" s="400"/>
      <c r="BY50" s="400"/>
      <c r="BZ50" s="400"/>
      <c r="CA50" s="400"/>
      <c r="CB50" s="400"/>
      <c r="CC50" s="400"/>
      <c r="CD50" s="400"/>
      <c r="CE50" s="400"/>
      <c r="CF50" s="400"/>
      <c r="CG50" s="400"/>
      <c r="CH50" s="400"/>
      <c r="CI50" s="400"/>
      <c r="CJ50" s="400"/>
      <c r="CK50" s="400"/>
      <c r="CL50" s="400"/>
      <c r="CM50" s="400"/>
      <c r="CN50" s="400"/>
      <c r="CO50" s="400"/>
      <c r="CP50" s="400"/>
      <c r="CQ50" s="400"/>
      <c r="CR50" s="400"/>
      <c r="CS50" s="400"/>
      <c r="CT50" s="400"/>
      <c r="CU50" s="400"/>
      <c r="CV50" s="400"/>
      <c r="CW50" s="400"/>
      <c r="CX50" s="400"/>
      <c r="CY50" s="400"/>
      <c r="CZ50" s="400"/>
      <c r="DA50" s="400"/>
      <c r="DB50" s="400"/>
      <c r="DC50" s="400"/>
      <c r="DD50" s="400"/>
      <c r="DE50" s="400"/>
      <c r="DF50" s="400"/>
      <c r="DG50" s="400"/>
      <c r="DH50" s="400"/>
      <c r="DI50" s="400"/>
    </row>
    <row r="51" spans="5:113" x14ac:dyDescent="0.15">
      <c r="E51" s="400" t="s">
        <v>209</v>
      </c>
      <c r="F51" s="400"/>
      <c r="G51" s="400"/>
      <c r="H51" s="400"/>
      <c r="I51" s="400"/>
      <c r="J51" s="400"/>
      <c r="K51" s="400"/>
      <c r="L51" s="400"/>
      <c r="M51" s="400"/>
      <c r="N51" s="400"/>
      <c r="O51" s="400"/>
      <c r="P51" s="400"/>
      <c r="Q51" s="400"/>
      <c r="R51" s="400"/>
      <c r="S51" s="400"/>
      <c r="T51" s="400"/>
      <c r="U51" s="400"/>
      <c r="V51" s="400"/>
      <c r="W51" s="400"/>
      <c r="X51" s="400"/>
      <c r="Y51" s="400"/>
      <c r="Z51" s="400"/>
      <c r="AA51" s="400"/>
      <c r="AB51" s="400"/>
      <c r="AC51" s="400"/>
      <c r="AD51" s="400"/>
      <c r="AE51" s="400"/>
      <c r="AF51" s="400"/>
      <c r="AG51" s="400"/>
      <c r="AH51" s="400"/>
      <c r="AI51" s="400"/>
      <c r="AJ51" s="400"/>
      <c r="AK51" s="400"/>
      <c r="AL51" s="400"/>
      <c r="AM51" s="400"/>
      <c r="AN51" s="400"/>
      <c r="AO51" s="400"/>
      <c r="AP51" s="400"/>
      <c r="AQ51" s="400"/>
      <c r="AR51" s="400"/>
      <c r="AS51" s="400"/>
      <c r="AT51" s="400"/>
      <c r="AU51" s="400"/>
      <c r="AV51" s="400"/>
      <c r="AW51" s="400"/>
      <c r="AX51" s="400"/>
      <c r="AY51" s="400"/>
      <c r="AZ51" s="400"/>
      <c r="BA51" s="400"/>
      <c r="BB51" s="400"/>
      <c r="BC51" s="400"/>
      <c r="BD51" s="400"/>
      <c r="BE51" s="400"/>
      <c r="BF51" s="400"/>
      <c r="BG51" s="400"/>
      <c r="BH51" s="400"/>
      <c r="BI51" s="400"/>
      <c r="BJ51" s="400"/>
      <c r="BK51" s="400"/>
      <c r="BL51" s="400"/>
      <c r="BM51" s="400"/>
      <c r="BN51" s="400"/>
      <c r="BO51" s="400"/>
      <c r="BP51" s="400"/>
      <c r="BQ51" s="400"/>
      <c r="BR51" s="400"/>
      <c r="BS51" s="400"/>
      <c r="BT51" s="400"/>
      <c r="BU51" s="400"/>
      <c r="BV51" s="400"/>
      <c r="BW51" s="400"/>
      <c r="BX51" s="400"/>
      <c r="BY51" s="400"/>
      <c r="BZ51" s="400"/>
      <c r="CA51" s="400"/>
      <c r="CB51" s="400"/>
      <c r="CC51" s="400"/>
      <c r="CD51" s="400"/>
      <c r="CE51" s="400"/>
      <c r="CF51" s="400"/>
      <c r="CG51" s="400"/>
      <c r="CH51" s="400"/>
      <c r="CI51" s="400"/>
      <c r="CJ51" s="400"/>
      <c r="CK51" s="400"/>
      <c r="CL51" s="400"/>
      <c r="CM51" s="400"/>
      <c r="CN51" s="400"/>
      <c r="CO51" s="400"/>
      <c r="CP51" s="400"/>
      <c r="CQ51" s="400"/>
      <c r="CR51" s="400"/>
      <c r="CS51" s="400"/>
      <c r="CT51" s="400"/>
      <c r="CU51" s="400"/>
      <c r="CV51" s="400"/>
      <c r="CW51" s="400"/>
      <c r="CX51" s="400"/>
      <c r="CY51" s="400"/>
      <c r="CZ51" s="400"/>
      <c r="DA51" s="400"/>
      <c r="DB51" s="400"/>
      <c r="DC51" s="400"/>
      <c r="DD51" s="400"/>
      <c r="DE51" s="400"/>
      <c r="DF51" s="400"/>
      <c r="DG51" s="400"/>
      <c r="DH51" s="400"/>
      <c r="DI51" s="400"/>
    </row>
    <row r="52" spans="5:113" x14ac:dyDescent="0.15">
      <c r="E52" s="400" t="s">
        <v>210</v>
      </c>
      <c r="F52" s="400"/>
      <c r="G52" s="400"/>
      <c r="H52" s="400"/>
      <c r="I52" s="400"/>
      <c r="J52" s="400"/>
      <c r="K52" s="400"/>
      <c r="L52" s="400"/>
      <c r="M52" s="400"/>
      <c r="N52" s="400"/>
      <c r="O52" s="400"/>
      <c r="P52" s="400"/>
      <c r="Q52" s="400"/>
      <c r="R52" s="400"/>
      <c r="S52" s="400"/>
      <c r="T52" s="400"/>
      <c r="U52" s="400"/>
      <c r="V52" s="400"/>
      <c r="W52" s="400"/>
      <c r="X52" s="400"/>
      <c r="Y52" s="400"/>
      <c r="Z52" s="400"/>
      <c r="AA52" s="400"/>
      <c r="AB52" s="400"/>
      <c r="AC52" s="400"/>
      <c r="AD52" s="400"/>
      <c r="AE52" s="400"/>
      <c r="AF52" s="400"/>
      <c r="AG52" s="400"/>
      <c r="AH52" s="400"/>
      <c r="AI52" s="400"/>
      <c r="AJ52" s="400"/>
      <c r="AK52" s="400"/>
      <c r="AL52" s="400"/>
      <c r="AM52" s="400"/>
      <c r="AN52" s="400"/>
      <c r="AO52" s="400"/>
      <c r="AP52" s="400"/>
      <c r="AQ52" s="400"/>
      <c r="AR52" s="400"/>
      <c r="AS52" s="400"/>
      <c r="AT52" s="400"/>
      <c r="AU52" s="400"/>
      <c r="AV52" s="400"/>
      <c r="AW52" s="400"/>
      <c r="AX52" s="400"/>
      <c r="AY52" s="400"/>
      <c r="AZ52" s="400"/>
      <c r="BA52" s="400"/>
      <c r="BB52" s="400"/>
      <c r="BC52" s="400"/>
      <c r="BD52" s="400"/>
      <c r="BE52" s="400"/>
      <c r="BF52" s="400"/>
      <c r="BG52" s="400"/>
      <c r="BH52" s="400"/>
      <c r="BI52" s="400"/>
      <c r="BJ52" s="400"/>
      <c r="BK52" s="400"/>
      <c r="BL52" s="400"/>
      <c r="BM52" s="400"/>
      <c r="BN52" s="400"/>
      <c r="BO52" s="400"/>
      <c r="BP52" s="400"/>
      <c r="BQ52" s="400"/>
      <c r="BR52" s="400"/>
      <c r="BS52" s="400"/>
      <c r="BT52" s="400"/>
      <c r="BU52" s="400"/>
      <c r="BV52" s="400"/>
      <c r="BW52" s="400"/>
      <c r="BX52" s="400"/>
      <c r="BY52" s="400"/>
      <c r="BZ52" s="400"/>
      <c r="CA52" s="400"/>
      <c r="CB52" s="400"/>
      <c r="CC52" s="400"/>
      <c r="CD52" s="400"/>
      <c r="CE52" s="400"/>
      <c r="CF52" s="400"/>
      <c r="CG52" s="400"/>
      <c r="CH52" s="400"/>
      <c r="CI52" s="400"/>
      <c r="CJ52" s="400"/>
      <c r="CK52" s="400"/>
      <c r="CL52" s="400"/>
      <c r="CM52" s="400"/>
      <c r="CN52" s="400"/>
      <c r="CO52" s="400"/>
      <c r="CP52" s="400"/>
      <c r="CQ52" s="400"/>
      <c r="CR52" s="400"/>
      <c r="CS52" s="400"/>
      <c r="CT52" s="400"/>
      <c r="CU52" s="400"/>
      <c r="CV52" s="400"/>
      <c r="CW52" s="400"/>
      <c r="CX52" s="400"/>
      <c r="CY52" s="400"/>
      <c r="CZ52" s="400"/>
      <c r="DA52" s="400"/>
      <c r="DB52" s="400"/>
      <c r="DC52" s="400"/>
      <c r="DD52" s="400"/>
      <c r="DE52" s="400"/>
      <c r="DF52" s="400"/>
      <c r="DG52" s="400"/>
      <c r="DH52" s="400"/>
      <c r="DI52" s="400"/>
    </row>
    <row r="53" spans="5:113" x14ac:dyDescent="0.15">
      <c r="E53" s="400" t="s">
        <v>211</v>
      </c>
      <c r="F53" s="400"/>
      <c r="G53" s="400"/>
      <c r="H53" s="400"/>
      <c r="I53" s="400"/>
      <c r="J53" s="400"/>
      <c r="K53" s="400"/>
      <c r="L53" s="400"/>
      <c r="M53" s="400"/>
      <c r="N53" s="400"/>
      <c r="O53" s="400"/>
      <c r="P53" s="400"/>
      <c r="Q53" s="400"/>
      <c r="R53" s="400"/>
      <c r="S53" s="400"/>
      <c r="T53" s="400"/>
      <c r="U53" s="400"/>
      <c r="V53" s="400"/>
      <c r="W53" s="400"/>
      <c r="X53" s="400"/>
      <c r="Y53" s="400"/>
      <c r="Z53" s="400"/>
      <c r="AA53" s="400"/>
      <c r="AB53" s="400"/>
      <c r="AC53" s="400"/>
      <c r="AD53" s="400"/>
      <c r="AE53" s="400"/>
      <c r="AF53" s="400"/>
      <c r="AG53" s="400"/>
      <c r="AH53" s="400"/>
      <c r="AI53" s="400"/>
      <c r="AJ53" s="400"/>
      <c r="AK53" s="400"/>
      <c r="AL53" s="400"/>
      <c r="AM53" s="400"/>
      <c r="AN53" s="400"/>
      <c r="AO53" s="400"/>
      <c r="AP53" s="400"/>
      <c r="AQ53" s="400"/>
      <c r="AR53" s="400"/>
      <c r="AS53" s="400"/>
      <c r="AT53" s="400"/>
      <c r="AU53" s="400"/>
      <c r="AV53" s="400"/>
      <c r="AW53" s="400"/>
      <c r="AX53" s="400"/>
      <c r="AY53" s="400"/>
      <c r="AZ53" s="400"/>
      <c r="BA53" s="400"/>
      <c r="BB53" s="400"/>
      <c r="BC53" s="400"/>
      <c r="BD53" s="400"/>
      <c r="BE53" s="400"/>
      <c r="BF53" s="400"/>
      <c r="BG53" s="400"/>
      <c r="BH53" s="400"/>
      <c r="BI53" s="400"/>
      <c r="BJ53" s="400"/>
      <c r="BK53" s="400"/>
      <c r="BL53" s="400"/>
      <c r="BM53" s="400"/>
      <c r="BN53" s="400"/>
      <c r="BO53" s="400"/>
      <c r="BP53" s="400"/>
      <c r="BQ53" s="400"/>
      <c r="BR53" s="400"/>
      <c r="BS53" s="400"/>
      <c r="BT53" s="400"/>
      <c r="BU53" s="400"/>
      <c r="BV53" s="400"/>
      <c r="BW53" s="400"/>
      <c r="BX53" s="400"/>
      <c r="BY53" s="400"/>
      <c r="BZ53" s="400"/>
      <c r="CA53" s="400"/>
      <c r="CB53" s="400"/>
      <c r="CC53" s="400"/>
      <c r="CD53" s="400"/>
      <c r="CE53" s="400"/>
      <c r="CF53" s="400"/>
      <c r="CG53" s="400"/>
      <c r="CH53" s="400"/>
      <c r="CI53" s="400"/>
      <c r="CJ53" s="400"/>
      <c r="CK53" s="400"/>
      <c r="CL53" s="400"/>
      <c r="CM53" s="400"/>
      <c r="CN53" s="400"/>
      <c r="CO53" s="400"/>
      <c r="CP53" s="400"/>
      <c r="CQ53" s="400"/>
      <c r="CR53" s="400"/>
      <c r="CS53" s="400"/>
      <c r="CT53" s="400"/>
      <c r="CU53" s="400"/>
      <c r="CV53" s="400"/>
      <c r="CW53" s="400"/>
      <c r="CX53" s="400"/>
      <c r="CY53" s="400"/>
      <c r="CZ53" s="400"/>
      <c r="DA53" s="400"/>
      <c r="DB53" s="400"/>
      <c r="DC53" s="400"/>
      <c r="DD53" s="400"/>
      <c r="DE53" s="400"/>
      <c r="DF53" s="400"/>
      <c r="DG53" s="400"/>
      <c r="DH53" s="400"/>
      <c r="DI53" s="400"/>
    </row>
    <row r="54" spans="5:113" x14ac:dyDescent="0.15"/>
    <row r="55" spans="5:113" x14ac:dyDescent="0.15"/>
    <row r="56" spans="5:113" x14ac:dyDescent="0.15"/>
  </sheetData>
  <sheetProtection algorithmName="SHA-512" hashValue="Fg5p9boL35XrxLM1RvKpBwoOdnZZvnE14pXx6L1g38f/b00m4UwipOiZt2651mlwrRDwG2wIV08KUDIO2Habfw==" saltValue="D8W/pqwZCOyw3Wi8fA6NT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8" scale="82" orientation="landscape" cellComments="asDisplayed"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53" t="s">
        <v>212</v>
      </c>
      <c r="DI1" s="754"/>
      <c r="DJ1" s="754"/>
      <c r="DK1" s="754"/>
      <c r="DL1" s="754"/>
      <c r="DM1" s="754"/>
      <c r="DN1" s="755"/>
      <c r="DO1" s="214"/>
      <c r="DP1" s="753" t="s">
        <v>213</v>
      </c>
      <c r="DQ1" s="754"/>
      <c r="DR1" s="754"/>
      <c r="DS1" s="754"/>
      <c r="DT1" s="754"/>
      <c r="DU1" s="754"/>
      <c r="DV1" s="754"/>
      <c r="DW1" s="754"/>
      <c r="DX1" s="754"/>
      <c r="DY1" s="754"/>
      <c r="DZ1" s="754"/>
      <c r="EA1" s="754"/>
      <c r="EB1" s="754"/>
      <c r="EC1" s="755"/>
      <c r="ED1" s="213"/>
      <c r="EE1" s="213"/>
      <c r="EF1" s="213"/>
      <c r="EG1" s="213"/>
      <c r="EH1" s="213"/>
      <c r="EI1" s="213"/>
      <c r="EJ1" s="213"/>
      <c r="EK1" s="213"/>
      <c r="EL1" s="213"/>
      <c r="EM1" s="213"/>
    </row>
    <row r="2" spans="2:143" ht="22.5" customHeight="1" x14ac:dyDescent="0.15">
      <c r="B2" s="215" t="s">
        <v>214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709" t="s">
        <v>215</v>
      </c>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10"/>
      <c r="AJ3" s="710"/>
      <c r="AK3" s="710"/>
      <c r="AL3" s="710"/>
      <c r="AM3" s="710"/>
      <c r="AN3" s="710"/>
      <c r="AO3" s="710"/>
      <c r="AP3" s="709" t="s">
        <v>216</v>
      </c>
      <c r="AQ3" s="710"/>
      <c r="AR3" s="710"/>
      <c r="AS3" s="710"/>
      <c r="AT3" s="710"/>
      <c r="AU3" s="710"/>
      <c r="AV3" s="710"/>
      <c r="AW3" s="710"/>
      <c r="AX3" s="710"/>
      <c r="AY3" s="710"/>
      <c r="AZ3" s="710"/>
      <c r="BA3" s="710"/>
      <c r="BB3" s="710"/>
      <c r="BC3" s="710"/>
      <c r="BD3" s="710"/>
      <c r="BE3" s="710"/>
      <c r="BF3" s="710"/>
      <c r="BG3" s="710"/>
      <c r="BH3" s="710"/>
      <c r="BI3" s="710"/>
      <c r="BJ3" s="710"/>
      <c r="BK3" s="710"/>
      <c r="BL3" s="710"/>
      <c r="BM3" s="710"/>
      <c r="BN3" s="710"/>
      <c r="BO3" s="710"/>
      <c r="BP3" s="710"/>
      <c r="BQ3" s="710"/>
      <c r="BR3" s="710"/>
      <c r="BS3" s="710"/>
      <c r="BT3" s="710"/>
      <c r="BU3" s="710"/>
      <c r="BV3" s="710"/>
      <c r="BW3" s="710"/>
      <c r="BX3" s="710"/>
      <c r="BY3" s="710"/>
      <c r="BZ3" s="710"/>
      <c r="CA3" s="710"/>
      <c r="CB3" s="711"/>
      <c r="CD3" s="709" t="s">
        <v>217</v>
      </c>
      <c r="CE3" s="710"/>
      <c r="CF3" s="710"/>
      <c r="CG3" s="710"/>
      <c r="CH3" s="710"/>
      <c r="CI3" s="710"/>
      <c r="CJ3" s="710"/>
      <c r="CK3" s="710"/>
      <c r="CL3" s="710"/>
      <c r="CM3" s="710"/>
      <c r="CN3" s="710"/>
      <c r="CO3" s="710"/>
      <c r="CP3" s="710"/>
      <c r="CQ3" s="710"/>
      <c r="CR3" s="710"/>
      <c r="CS3" s="710"/>
      <c r="CT3" s="710"/>
      <c r="CU3" s="710"/>
      <c r="CV3" s="710"/>
      <c r="CW3" s="710"/>
      <c r="CX3" s="710"/>
      <c r="CY3" s="710"/>
      <c r="CZ3" s="710"/>
      <c r="DA3" s="710"/>
      <c r="DB3" s="710"/>
      <c r="DC3" s="710"/>
      <c r="DD3" s="710"/>
      <c r="DE3" s="710"/>
      <c r="DF3" s="710"/>
      <c r="DG3" s="710"/>
      <c r="DH3" s="710"/>
      <c r="DI3" s="710"/>
      <c r="DJ3" s="710"/>
      <c r="DK3" s="710"/>
      <c r="DL3" s="710"/>
      <c r="DM3" s="710"/>
      <c r="DN3" s="710"/>
      <c r="DO3" s="710"/>
      <c r="DP3" s="710"/>
      <c r="DQ3" s="710"/>
      <c r="DR3" s="710"/>
      <c r="DS3" s="710"/>
      <c r="DT3" s="710"/>
      <c r="DU3" s="710"/>
      <c r="DV3" s="710"/>
      <c r="DW3" s="710"/>
      <c r="DX3" s="710"/>
      <c r="DY3" s="710"/>
      <c r="DZ3" s="710"/>
      <c r="EA3" s="710"/>
      <c r="EB3" s="710"/>
      <c r="EC3" s="711"/>
    </row>
    <row r="4" spans="2:143" ht="11.25" customHeight="1" x14ac:dyDescent="0.15">
      <c r="B4" s="709" t="s">
        <v>1</v>
      </c>
      <c r="C4" s="710"/>
      <c r="D4" s="710"/>
      <c r="E4" s="710"/>
      <c r="F4" s="710"/>
      <c r="G4" s="710"/>
      <c r="H4" s="710"/>
      <c r="I4" s="710"/>
      <c r="J4" s="710"/>
      <c r="K4" s="710"/>
      <c r="L4" s="710"/>
      <c r="M4" s="710"/>
      <c r="N4" s="710"/>
      <c r="O4" s="710"/>
      <c r="P4" s="710"/>
      <c r="Q4" s="711"/>
      <c r="R4" s="709" t="s">
        <v>218</v>
      </c>
      <c r="S4" s="710"/>
      <c r="T4" s="710"/>
      <c r="U4" s="710"/>
      <c r="V4" s="710"/>
      <c r="W4" s="710"/>
      <c r="X4" s="710"/>
      <c r="Y4" s="711"/>
      <c r="Z4" s="709" t="s">
        <v>219</v>
      </c>
      <c r="AA4" s="710"/>
      <c r="AB4" s="710"/>
      <c r="AC4" s="711"/>
      <c r="AD4" s="709" t="s">
        <v>220</v>
      </c>
      <c r="AE4" s="710"/>
      <c r="AF4" s="710"/>
      <c r="AG4" s="710"/>
      <c r="AH4" s="710"/>
      <c r="AI4" s="710"/>
      <c r="AJ4" s="710"/>
      <c r="AK4" s="711"/>
      <c r="AL4" s="709" t="s">
        <v>219</v>
      </c>
      <c r="AM4" s="710"/>
      <c r="AN4" s="710"/>
      <c r="AO4" s="711"/>
      <c r="AP4" s="756" t="s">
        <v>221</v>
      </c>
      <c r="AQ4" s="756"/>
      <c r="AR4" s="756"/>
      <c r="AS4" s="756"/>
      <c r="AT4" s="756"/>
      <c r="AU4" s="756"/>
      <c r="AV4" s="756"/>
      <c r="AW4" s="756"/>
      <c r="AX4" s="756"/>
      <c r="AY4" s="756"/>
      <c r="AZ4" s="756"/>
      <c r="BA4" s="756"/>
      <c r="BB4" s="756"/>
      <c r="BC4" s="756"/>
      <c r="BD4" s="756"/>
      <c r="BE4" s="756"/>
      <c r="BF4" s="756"/>
      <c r="BG4" s="756" t="s">
        <v>222</v>
      </c>
      <c r="BH4" s="756"/>
      <c r="BI4" s="756"/>
      <c r="BJ4" s="756"/>
      <c r="BK4" s="756"/>
      <c r="BL4" s="756"/>
      <c r="BM4" s="756"/>
      <c r="BN4" s="756"/>
      <c r="BO4" s="756" t="s">
        <v>219</v>
      </c>
      <c r="BP4" s="756"/>
      <c r="BQ4" s="756"/>
      <c r="BR4" s="756"/>
      <c r="BS4" s="756" t="s">
        <v>223</v>
      </c>
      <c r="BT4" s="756"/>
      <c r="BU4" s="756"/>
      <c r="BV4" s="756"/>
      <c r="BW4" s="756"/>
      <c r="BX4" s="756"/>
      <c r="BY4" s="756"/>
      <c r="BZ4" s="756"/>
      <c r="CA4" s="756"/>
      <c r="CB4" s="756"/>
      <c r="CD4" s="709" t="s">
        <v>224</v>
      </c>
      <c r="CE4" s="710"/>
      <c r="CF4" s="710"/>
      <c r="CG4" s="710"/>
      <c r="CH4" s="710"/>
      <c r="CI4" s="710"/>
      <c r="CJ4" s="710"/>
      <c r="CK4" s="710"/>
      <c r="CL4" s="710"/>
      <c r="CM4" s="710"/>
      <c r="CN4" s="710"/>
      <c r="CO4" s="710"/>
      <c r="CP4" s="710"/>
      <c r="CQ4" s="710"/>
      <c r="CR4" s="710"/>
      <c r="CS4" s="710"/>
      <c r="CT4" s="710"/>
      <c r="CU4" s="710"/>
      <c r="CV4" s="710"/>
      <c r="CW4" s="710"/>
      <c r="CX4" s="710"/>
      <c r="CY4" s="710"/>
      <c r="CZ4" s="710"/>
      <c r="DA4" s="710"/>
      <c r="DB4" s="710"/>
      <c r="DC4" s="710"/>
      <c r="DD4" s="710"/>
      <c r="DE4" s="710"/>
      <c r="DF4" s="710"/>
      <c r="DG4" s="710"/>
      <c r="DH4" s="710"/>
      <c r="DI4" s="710"/>
      <c r="DJ4" s="710"/>
      <c r="DK4" s="710"/>
      <c r="DL4" s="710"/>
      <c r="DM4" s="710"/>
      <c r="DN4" s="710"/>
      <c r="DO4" s="710"/>
      <c r="DP4" s="710"/>
      <c r="DQ4" s="710"/>
      <c r="DR4" s="710"/>
      <c r="DS4" s="710"/>
      <c r="DT4" s="710"/>
      <c r="DU4" s="710"/>
      <c r="DV4" s="710"/>
      <c r="DW4" s="710"/>
      <c r="DX4" s="710"/>
      <c r="DY4" s="710"/>
      <c r="DZ4" s="710"/>
      <c r="EA4" s="710"/>
      <c r="EB4" s="710"/>
      <c r="EC4" s="711"/>
    </row>
    <row r="5" spans="2:143" ht="11.25" customHeight="1" x14ac:dyDescent="0.15">
      <c r="B5" s="715" t="s">
        <v>225</v>
      </c>
      <c r="C5" s="716"/>
      <c r="D5" s="716"/>
      <c r="E5" s="716"/>
      <c r="F5" s="716"/>
      <c r="G5" s="716"/>
      <c r="H5" s="716"/>
      <c r="I5" s="716"/>
      <c r="J5" s="716"/>
      <c r="K5" s="716"/>
      <c r="L5" s="716"/>
      <c r="M5" s="716"/>
      <c r="N5" s="716"/>
      <c r="O5" s="716"/>
      <c r="P5" s="716"/>
      <c r="Q5" s="717"/>
      <c r="R5" s="712">
        <v>13258207</v>
      </c>
      <c r="S5" s="713"/>
      <c r="T5" s="713"/>
      <c r="U5" s="713"/>
      <c r="V5" s="713"/>
      <c r="W5" s="713"/>
      <c r="X5" s="713"/>
      <c r="Y5" s="738"/>
      <c r="Z5" s="751">
        <v>29.8</v>
      </c>
      <c r="AA5" s="751"/>
      <c r="AB5" s="751"/>
      <c r="AC5" s="751"/>
      <c r="AD5" s="752">
        <v>12826270</v>
      </c>
      <c r="AE5" s="752"/>
      <c r="AF5" s="752"/>
      <c r="AG5" s="752"/>
      <c r="AH5" s="752"/>
      <c r="AI5" s="752"/>
      <c r="AJ5" s="752"/>
      <c r="AK5" s="752"/>
      <c r="AL5" s="739">
        <v>49.9</v>
      </c>
      <c r="AM5" s="721"/>
      <c r="AN5" s="721"/>
      <c r="AO5" s="740"/>
      <c r="AP5" s="715" t="s">
        <v>226</v>
      </c>
      <c r="AQ5" s="716"/>
      <c r="AR5" s="716"/>
      <c r="AS5" s="716"/>
      <c r="AT5" s="716"/>
      <c r="AU5" s="716"/>
      <c r="AV5" s="716"/>
      <c r="AW5" s="716"/>
      <c r="AX5" s="716"/>
      <c r="AY5" s="716"/>
      <c r="AZ5" s="716"/>
      <c r="BA5" s="716"/>
      <c r="BB5" s="716"/>
      <c r="BC5" s="716"/>
      <c r="BD5" s="716"/>
      <c r="BE5" s="716"/>
      <c r="BF5" s="717"/>
      <c r="BG5" s="657">
        <v>12535059</v>
      </c>
      <c r="BH5" s="658"/>
      <c r="BI5" s="658"/>
      <c r="BJ5" s="658"/>
      <c r="BK5" s="658"/>
      <c r="BL5" s="658"/>
      <c r="BM5" s="658"/>
      <c r="BN5" s="659"/>
      <c r="BO5" s="695">
        <v>94.5</v>
      </c>
      <c r="BP5" s="695"/>
      <c r="BQ5" s="695"/>
      <c r="BR5" s="695"/>
      <c r="BS5" s="696">
        <v>176656</v>
      </c>
      <c r="BT5" s="696"/>
      <c r="BU5" s="696"/>
      <c r="BV5" s="696"/>
      <c r="BW5" s="696"/>
      <c r="BX5" s="696"/>
      <c r="BY5" s="696"/>
      <c r="BZ5" s="696"/>
      <c r="CA5" s="696"/>
      <c r="CB5" s="736"/>
      <c r="CD5" s="709" t="s">
        <v>221</v>
      </c>
      <c r="CE5" s="710"/>
      <c r="CF5" s="710"/>
      <c r="CG5" s="710"/>
      <c r="CH5" s="710"/>
      <c r="CI5" s="710"/>
      <c r="CJ5" s="710"/>
      <c r="CK5" s="710"/>
      <c r="CL5" s="710"/>
      <c r="CM5" s="710"/>
      <c r="CN5" s="710"/>
      <c r="CO5" s="710"/>
      <c r="CP5" s="710"/>
      <c r="CQ5" s="711"/>
      <c r="CR5" s="709" t="s">
        <v>227</v>
      </c>
      <c r="CS5" s="710"/>
      <c r="CT5" s="710"/>
      <c r="CU5" s="710"/>
      <c r="CV5" s="710"/>
      <c r="CW5" s="710"/>
      <c r="CX5" s="710"/>
      <c r="CY5" s="711"/>
      <c r="CZ5" s="709" t="s">
        <v>219</v>
      </c>
      <c r="DA5" s="710"/>
      <c r="DB5" s="710"/>
      <c r="DC5" s="711"/>
      <c r="DD5" s="709" t="s">
        <v>228</v>
      </c>
      <c r="DE5" s="710"/>
      <c r="DF5" s="710"/>
      <c r="DG5" s="710"/>
      <c r="DH5" s="710"/>
      <c r="DI5" s="710"/>
      <c r="DJ5" s="710"/>
      <c r="DK5" s="710"/>
      <c r="DL5" s="710"/>
      <c r="DM5" s="710"/>
      <c r="DN5" s="710"/>
      <c r="DO5" s="710"/>
      <c r="DP5" s="711"/>
      <c r="DQ5" s="709" t="s">
        <v>229</v>
      </c>
      <c r="DR5" s="710"/>
      <c r="DS5" s="710"/>
      <c r="DT5" s="710"/>
      <c r="DU5" s="710"/>
      <c r="DV5" s="710"/>
      <c r="DW5" s="710"/>
      <c r="DX5" s="710"/>
      <c r="DY5" s="710"/>
      <c r="DZ5" s="710"/>
      <c r="EA5" s="710"/>
      <c r="EB5" s="710"/>
      <c r="EC5" s="711"/>
    </row>
    <row r="6" spans="2:143" ht="11.25" customHeight="1" x14ac:dyDescent="0.15">
      <c r="B6" s="654" t="s">
        <v>230</v>
      </c>
      <c r="C6" s="655"/>
      <c r="D6" s="655"/>
      <c r="E6" s="655"/>
      <c r="F6" s="655"/>
      <c r="G6" s="655"/>
      <c r="H6" s="655"/>
      <c r="I6" s="655"/>
      <c r="J6" s="655"/>
      <c r="K6" s="655"/>
      <c r="L6" s="655"/>
      <c r="M6" s="655"/>
      <c r="N6" s="655"/>
      <c r="O6" s="655"/>
      <c r="P6" s="655"/>
      <c r="Q6" s="656"/>
      <c r="R6" s="657">
        <v>523808</v>
      </c>
      <c r="S6" s="658"/>
      <c r="T6" s="658"/>
      <c r="U6" s="658"/>
      <c r="V6" s="658"/>
      <c r="W6" s="658"/>
      <c r="X6" s="658"/>
      <c r="Y6" s="659"/>
      <c r="Z6" s="695">
        <v>1.2</v>
      </c>
      <c r="AA6" s="695"/>
      <c r="AB6" s="695"/>
      <c r="AC6" s="695"/>
      <c r="AD6" s="696">
        <v>523808</v>
      </c>
      <c r="AE6" s="696"/>
      <c r="AF6" s="696"/>
      <c r="AG6" s="696"/>
      <c r="AH6" s="696"/>
      <c r="AI6" s="696"/>
      <c r="AJ6" s="696"/>
      <c r="AK6" s="696"/>
      <c r="AL6" s="660">
        <v>2</v>
      </c>
      <c r="AM6" s="661"/>
      <c r="AN6" s="661"/>
      <c r="AO6" s="697"/>
      <c r="AP6" s="654" t="s">
        <v>231</v>
      </c>
      <c r="AQ6" s="655"/>
      <c r="AR6" s="655"/>
      <c r="AS6" s="655"/>
      <c r="AT6" s="655"/>
      <c r="AU6" s="655"/>
      <c r="AV6" s="655"/>
      <c r="AW6" s="655"/>
      <c r="AX6" s="655"/>
      <c r="AY6" s="655"/>
      <c r="AZ6" s="655"/>
      <c r="BA6" s="655"/>
      <c r="BB6" s="655"/>
      <c r="BC6" s="655"/>
      <c r="BD6" s="655"/>
      <c r="BE6" s="655"/>
      <c r="BF6" s="656"/>
      <c r="BG6" s="657">
        <v>12535059</v>
      </c>
      <c r="BH6" s="658"/>
      <c r="BI6" s="658"/>
      <c r="BJ6" s="658"/>
      <c r="BK6" s="658"/>
      <c r="BL6" s="658"/>
      <c r="BM6" s="658"/>
      <c r="BN6" s="659"/>
      <c r="BO6" s="695">
        <v>94.5</v>
      </c>
      <c r="BP6" s="695"/>
      <c r="BQ6" s="695"/>
      <c r="BR6" s="695"/>
      <c r="BS6" s="696">
        <v>176656</v>
      </c>
      <c r="BT6" s="696"/>
      <c r="BU6" s="696"/>
      <c r="BV6" s="696"/>
      <c r="BW6" s="696"/>
      <c r="BX6" s="696"/>
      <c r="BY6" s="696"/>
      <c r="BZ6" s="696"/>
      <c r="CA6" s="696"/>
      <c r="CB6" s="736"/>
      <c r="CD6" s="715" t="s">
        <v>232</v>
      </c>
      <c r="CE6" s="716"/>
      <c r="CF6" s="716"/>
      <c r="CG6" s="716"/>
      <c r="CH6" s="716"/>
      <c r="CI6" s="716"/>
      <c r="CJ6" s="716"/>
      <c r="CK6" s="716"/>
      <c r="CL6" s="716"/>
      <c r="CM6" s="716"/>
      <c r="CN6" s="716"/>
      <c r="CO6" s="716"/>
      <c r="CP6" s="716"/>
      <c r="CQ6" s="717"/>
      <c r="CR6" s="657">
        <v>271120</v>
      </c>
      <c r="CS6" s="658"/>
      <c r="CT6" s="658"/>
      <c r="CU6" s="658"/>
      <c r="CV6" s="658"/>
      <c r="CW6" s="658"/>
      <c r="CX6" s="658"/>
      <c r="CY6" s="659"/>
      <c r="CZ6" s="739">
        <v>0.6</v>
      </c>
      <c r="DA6" s="721"/>
      <c r="DB6" s="721"/>
      <c r="DC6" s="741"/>
      <c r="DD6" s="663" t="s">
        <v>233</v>
      </c>
      <c r="DE6" s="658"/>
      <c r="DF6" s="658"/>
      <c r="DG6" s="658"/>
      <c r="DH6" s="658"/>
      <c r="DI6" s="658"/>
      <c r="DJ6" s="658"/>
      <c r="DK6" s="658"/>
      <c r="DL6" s="658"/>
      <c r="DM6" s="658"/>
      <c r="DN6" s="658"/>
      <c r="DO6" s="658"/>
      <c r="DP6" s="659"/>
      <c r="DQ6" s="663">
        <v>271120</v>
      </c>
      <c r="DR6" s="658"/>
      <c r="DS6" s="658"/>
      <c r="DT6" s="658"/>
      <c r="DU6" s="658"/>
      <c r="DV6" s="658"/>
      <c r="DW6" s="658"/>
      <c r="DX6" s="658"/>
      <c r="DY6" s="658"/>
      <c r="DZ6" s="658"/>
      <c r="EA6" s="658"/>
      <c r="EB6" s="658"/>
      <c r="EC6" s="694"/>
    </row>
    <row r="7" spans="2:143" ht="11.25" customHeight="1" x14ac:dyDescent="0.15">
      <c r="B7" s="654" t="s">
        <v>234</v>
      </c>
      <c r="C7" s="655"/>
      <c r="D7" s="655"/>
      <c r="E7" s="655"/>
      <c r="F7" s="655"/>
      <c r="G7" s="655"/>
      <c r="H7" s="655"/>
      <c r="I7" s="655"/>
      <c r="J7" s="655"/>
      <c r="K7" s="655"/>
      <c r="L7" s="655"/>
      <c r="M7" s="655"/>
      <c r="N7" s="655"/>
      <c r="O7" s="655"/>
      <c r="P7" s="655"/>
      <c r="Q7" s="656"/>
      <c r="R7" s="657">
        <v>2607</v>
      </c>
      <c r="S7" s="658"/>
      <c r="T7" s="658"/>
      <c r="U7" s="658"/>
      <c r="V7" s="658"/>
      <c r="W7" s="658"/>
      <c r="X7" s="658"/>
      <c r="Y7" s="659"/>
      <c r="Z7" s="695">
        <v>0</v>
      </c>
      <c r="AA7" s="695"/>
      <c r="AB7" s="695"/>
      <c r="AC7" s="695"/>
      <c r="AD7" s="696">
        <v>2607</v>
      </c>
      <c r="AE7" s="696"/>
      <c r="AF7" s="696"/>
      <c r="AG7" s="696"/>
      <c r="AH7" s="696"/>
      <c r="AI7" s="696"/>
      <c r="AJ7" s="696"/>
      <c r="AK7" s="696"/>
      <c r="AL7" s="660">
        <v>0</v>
      </c>
      <c r="AM7" s="661"/>
      <c r="AN7" s="661"/>
      <c r="AO7" s="697"/>
      <c r="AP7" s="654" t="s">
        <v>235</v>
      </c>
      <c r="AQ7" s="655"/>
      <c r="AR7" s="655"/>
      <c r="AS7" s="655"/>
      <c r="AT7" s="655"/>
      <c r="AU7" s="655"/>
      <c r="AV7" s="655"/>
      <c r="AW7" s="655"/>
      <c r="AX7" s="655"/>
      <c r="AY7" s="655"/>
      <c r="AZ7" s="655"/>
      <c r="BA7" s="655"/>
      <c r="BB7" s="655"/>
      <c r="BC7" s="655"/>
      <c r="BD7" s="655"/>
      <c r="BE7" s="655"/>
      <c r="BF7" s="656"/>
      <c r="BG7" s="657">
        <v>4389472</v>
      </c>
      <c r="BH7" s="658"/>
      <c r="BI7" s="658"/>
      <c r="BJ7" s="658"/>
      <c r="BK7" s="658"/>
      <c r="BL7" s="658"/>
      <c r="BM7" s="658"/>
      <c r="BN7" s="659"/>
      <c r="BO7" s="695">
        <v>33.1</v>
      </c>
      <c r="BP7" s="695"/>
      <c r="BQ7" s="695"/>
      <c r="BR7" s="695"/>
      <c r="BS7" s="696">
        <v>176656</v>
      </c>
      <c r="BT7" s="696"/>
      <c r="BU7" s="696"/>
      <c r="BV7" s="696"/>
      <c r="BW7" s="696"/>
      <c r="BX7" s="696"/>
      <c r="BY7" s="696"/>
      <c r="BZ7" s="696"/>
      <c r="CA7" s="696"/>
      <c r="CB7" s="736"/>
      <c r="CD7" s="654" t="s">
        <v>236</v>
      </c>
      <c r="CE7" s="655"/>
      <c r="CF7" s="655"/>
      <c r="CG7" s="655"/>
      <c r="CH7" s="655"/>
      <c r="CI7" s="655"/>
      <c r="CJ7" s="655"/>
      <c r="CK7" s="655"/>
      <c r="CL7" s="655"/>
      <c r="CM7" s="655"/>
      <c r="CN7" s="655"/>
      <c r="CO7" s="655"/>
      <c r="CP7" s="655"/>
      <c r="CQ7" s="656"/>
      <c r="CR7" s="657">
        <v>5667877</v>
      </c>
      <c r="CS7" s="658"/>
      <c r="CT7" s="658"/>
      <c r="CU7" s="658"/>
      <c r="CV7" s="658"/>
      <c r="CW7" s="658"/>
      <c r="CX7" s="658"/>
      <c r="CY7" s="659"/>
      <c r="CZ7" s="695">
        <v>13.4</v>
      </c>
      <c r="DA7" s="695"/>
      <c r="DB7" s="695"/>
      <c r="DC7" s="695"/>
      <c r="DD7" s="663">
        <v>80855</v>
      </c>
      <c r="DE7" s="658"/>
      <c r="DF7" s="658"/>
      <c r="DG7" s="658"/>
      <c r="DH7" s="658"/>
      <c r="DI7" s="658"/>
      <c r="DJ7" s="658"/>
      <c r="DK7" s="658"/>
      <c r="DL7" s="658"/>
      <c r="DM7" s="658"/>
      <c r="DN7" s="658"/>
      <c r="DO7" s="658"/>
      <c r="DP7" s="659"/>
      <c r="DQ7" s="663">
        <v>4309853</v>
      </c>
      <c r="DR7" s="658"/>
      <c r="DS7" s="658"/>
      <c r="DT7" s="658"/>
      <c r="DU7" s="658"/>
      <c r="DV7" s="658"/>
      <c r="DW7" s="658"/>
      <c r="DX7" s="658"/>
      <c r="DY7" s="658"/>
      <c r="DZ7" s="658"/>
      <c r="EA7" s="658"/>
      <c r="EB7" s="658"/>
      <c r="EC7" s="694"/>
    </row>
    <row r="8" spans="2:143" ht="11.25" customHeight="1" x14ac:dyDescent="0.15">
      <c r="B8" s="654" t="s">
        <v>237</v>
      </c>
      <c r="C8" s="655"/>
      <c r="D8" s="655"/>
      <c r="E8" s="655"/>
      <c r="F8" s="655"/>
      <c r="G8" s="655"/>
      <c r="H8" s="655"/>
      <c r="I8" s="655"/>
      <c r="J8" s="655"/>
      <c r="K8" s="655"/>
      <c r="L8" s="655"/>
      <c r="M8" s="655"/>
      <c r="N8" s="655"/>
      <c r="O8" s="655"/>
      <c r="P8" s="655"/>
      <c r="Q8" s="656"/>
      <c r="R8" s="657">
        <v>50165</v>
      </c>
      <c r="S8" s="658"/>
      <c r="T8" s="658"/>
      <c r="U8" s="658"/>
      <c r="V8" s="658"/>
      <c r="W8" s="658"/>
      <c r="X8" s="658"/>
      <c r="Y8" s="659"/>
      <c r="Z8" s="695">
        <v>0.1</v>
      </c>
      <c r="AA8" s="695"/>
      <c r="AB8" s="695"/>
      <c r="AC8" s="695"/>
      <c r="AD8" s="696">
        <v>50165</v>
      </c>
      <c r="AE8" s="696"/>
      <c r="AF8" s="696"/>
      <c r="AG8" s="696"/>
      <c r="AH8" s="696"/>
      <c r="AI8" s="696"/>
      <c r="AJ8" s="696"/>
      <c r="AK8" s="696"/>
      <c r="AL8" s="660">
        <v>0.2</v>
      </c>
      <c r="AM8" s="661"/>
      <c r="AN8" s="661"/>
      <c r="AO8" s="697"/>
      <c r="AP8" s="654" t="s">
        <v>238</v>
      </c>
      <c r="AQ8" s="655"/>
      <c r="AR8" s="655"/>
      <c r="AS8" s="655"/>
      <c r="AT8" s="655"/>
      <c r="AU8" s="655"/>
      <c r="AV8" s="655"/>
      <c r="AW8" s="655"/>
      <c r="AX8" s="655"/>
      <c r="AY8" s="655"/>
      <c r="AZ8" s="655"/>
      <c r="BA8" s="655"/>
      <c r="BB8" s="655"/>
      <c r="BC8" s="655"/>
      <c r="BD8" s="655"/>
      <c r="BE8" s="655"/>
      <c r="BF8" s="656"/>
      <c r="BG8" s="657">
        <v>147570</v>
      </c>
      <c r="BH8" s="658"/>
      <c r="BI8" s="658"/>
      <c r="BJ8" s="658"/>
      <c r="BK8" s="658"/>
      <c r="BL8" s="658"/>
      <c r="BM8" s="658"/>
      <c r="BN8" s="659"/>
      <c r="BO8" s="695">
        <v>1.1000000000000001</v>
      </c>
      <c r="BP8" s="695"/>
      <c r="BQ8" s="695"/>
      <c r="BR8" s="695"/>
      <c r="BS8" s="696" t="s">
        <v>233</v>
      </c>
      <c r="BT8" s="696"/>
      <c r="BU8" s="696"/>
      <c r="BV8" s="696"/>
      <c r="BW8" s="696"/>
      <c r="BX8" s="696"/>
      <c r="BY8" s="696"/>
      <c r="BZ8" s="696"/>
      <c r="CA8" s="696"/>
      <c r="CB8" s="736"/>
      <c r="CD8" s="654" t="s">
        <v>239</v>
      </c>
      <c r="CE8" s="655"/>
      <c r="CF8" s="655"/>
      <c r="CG8" s="655"/>
      <c r="CH8" s="655"/>
      <c r="CI8" s="655"/>
      <c r="CJ8" s="655"/>
      <c r="CK8" s="655"/>
      <c r="CL8" s="655"/>
      <c r="CM8" s="655"/>
      <c r="CN8" s="655"/>
      <c r="CO8" s="655"/>
      <c r="CP8" s="655"/>
      <c r="CQ8" s="656"/>
      <c r="CR8" s="657">
        <v>12935957</v>
      </c>
      <c r="CS8" s="658"/>
      <c r="CT8" s="658"/>
      <c r="CU8" s="658"/>
      <c r="CV8" s="658"/>
      <c r="CW8" s="658"/>
      <c r="CX8" s="658"/>
      <c r="CY8" s="659"/>
      <c r="CZ8" s="695">
        <v>30.5</v>
      </c>
      <c r="DA8" s="695"/>
      <c r="DB8" s="695"/>
      <c r="DC8" s="695"/>
      <c r="DD8" s="663">
        <v>73541</v>
      </c>
      <c r="DE8" s="658"/>
      <c r="DF8" s="658"/>
      <c r="DG8" s="658"/>
      <c r="DH8" s="658"/>
      <c r="DI8" s="658"/>
      <c r="DJ8" s="658"/>
      <c r="DK8" s="658"/>
      <c r="DL8" s="658"/>
      <c r="DM8" s="658"/>
      <c r="DN8" s="658"/>
      <c r="DO8" s="658"/>
      <c r="DP8" s="659"/>
      <c r="DQ8" s="663">
        <v>6490690</v>
      </c>
      <c r="DR8" s="658"/>
      <c r="DS8" s="658"/>
      <c r="DT8" s="658"/>
      <c r="DU8" s="658"/>
      <c r="DV8" s="658"/>
      <c r="DW8" s="658"/>
      <c r="DX8" s="658"/>
      <c r="DY8" s="658"/>
      <c r="DZ8" s="658"/>
      <c r="EA8" s="658"/>
      <c r="EB8" s="658"/>
      <c r="EC8" s="694"/>
    </row>
    <row r="9" spans="2:143" ht="11.25" customHeight="1" x14ac:dyDescent="0.15">
      <c r="B9" s="654" t="s">
        <v>240</v>
      </c>
      <c r="C9" s="655"/>
      <c r="D9" s="655"/>
      <c r="E9" s="655"/>
      <c r="F9" s="655"/>
      <c r="G9" s="655"/>
      <c r="H9" s="655"/>
      <c r="I9" s="655"/>
      <c r="J9" s="655"/>
      <c r="K9" s="655"/>
      <c r="L9" s="655"/>
      <c r="M9" s="655"/>
      <c r="N9" s="655"/>
      <c r="O9" s="655"/>
      <c r="P9" s="655"/>
      <c r="Q9" s="656"/>
      <c r="R9" s="657">
        <v>37110</v>
      </c>
      <c r="S9" s="658"/>
      <c r="T9" s="658"/>
      <c r="U9" s="658"/>
      <c r="V9" s="658"/>
      <c r="W9" s="658"/>
      <c r="X9" s="658"/>
      <c r="Y9" s="659"/>
      <c r="Z9" s="695">
        <v>0.1</v>
      </c>
      <c r="AA9" s="695"/>
      <c r="AB9" s="695"/>
      <c r="AC9" s="695"/>
      <c r="AD9" s="696">
        <v>37110</v>
      </c>
      <c r="AE9" s="696"/>
      <c r="AF9" s="696"/>
      <c r="AG9" s="696"/>
      <c r="AH9" s="696"/>
      <c r="AI9" s="696"/>
      <c r="AJ9" s="696"/>
      <c r="AK9" s="696"/>
      <c r="AL9" s="660">
        <v>0.1</v>
      </c>
      <c r="AM9" s="661"/>
      <c r="AN9" s="661"/>
      <c r="AO9" s="697"/>
      <c r="AP9" s="654" t="s">
        <v>241</v>
      </c>
      <c r="AQ9" s="655"/>
      <c r="AR9" s="655"/>
      <c r="AS9" s="655"/>
      <c r="AT9" s="655"/>
      <c r="AU9" s="655"/>
      <c r="AV9" s="655"/>
      <c r="AW9" s="655"/>
      <c r="AX9" s="655"/>
      <c r="AY9" s="655"/>
      <c r="AZ9" s="655"/>
      <c r="BA9" s="655"/>
      <c r="BB9" s="655"/>
      <c r="BC9" s="655"/>
      <c r="BD9" s="655"/>
      <c r="BE9" s="655"/>
      <c r="BF9" s="656"/>
      <c r="BG9" s="657">
        <v>3502168</v>
      </c>
      <c r="BH9" s="658"/>
      <c r="BI9" s="658"/>
      <c r="BJ9" s="658"/>
      <c r="BK9" s="658"/>
      <c r="BL9" s="658"/>
      <c r="BM9" s="658"/>
      <c r="BN9" s="659"/>
      <c r="BO9" s="695">
        <v>26.4</v>
      </c>
      <c r="BP9" s="695"/>
      <c r="BQ9" s="695"/>
      <c r="BR9" s="695"/>
      <c r="BS9" s="696" t="s">
        <v>128</v>
      </c>
      <c r="BT9" s="696"/>
      <c r="BU9" s="696"/>
      <c r="BV9" s="696"/>
      <c r="BW9" s="696"/>
      <c r="BX9" s="696"/>
      <c r="BY9" s="696"/>
      <c r="BZ9" s="696"/>
      <c r="CA9" s="696"/>
      <c r="CB9" s="736"/>
      <c r="CD9" s="654" t="s">
        <v>242</v>
      </c>
      <c r="CE9" s="655"/>
      <c r="CF9" s="655"/>
      <c r="CG9" s="655"/>
      <c r="CH9" s="655"/>
      <c r="CI9" s="655"/>
      <c r="CJ9" s="655"/>
      <c r="CK9" s="655"/>
      <c r="CL9" s="655"/>
      <c r="CM9" s="655"/>
      <c r="CN9" s="655"/>
      <c r="CO9" s="655"/>
      <c r="CP9" s="655"/>
      <c r="CQ9" s="656"/>
      <c r="CR9" s="657">
        <v>4629220</v>
      </c>
      <c r="CS9" s="658"/>
      <c r="CT9" s="658"/>
      <c r="CU9" s="658"/>
      <c r="CV9" s="658"/>
      <c r="CW9" s="658"/>
      <c r="CX9" s="658"/>
      <c r="CY9" s="659"/>
      <c r="CZ9" s="695">
        <v>10.9</v>
      </c>
      <c r="DA9" s="695"/>
      <c r="DB9" s="695"/>
      <c r="DC9" s="695"/>
      <c r="DD9" s="663">
        <v>713110</v>
      </c>
      <c r="DE9" s="658"/>
      <c r="DF9" s="658"/>
      <c r="DG9" s="658"/>
      <c r="DH9" s="658"/>
      <c r="DI9" s="658"/>
      <c r="DJ9" s="658"/>
      <c r="DK9" s="658"/>
      <c r="DL9" s="658"/>
      <c r="DM9" s="658"/>
      <c r="DN9" s="658"/>
      <c r="DO9" s="658"/>
      <c r="DP9" s="659"/>
      <c r="DQ9" s="663">
        <v>2790680</v>
      </c>
      <c r="DR9" s="658"/>
      <c r="DS9" s="658"/>
      <c r="DT9" s="658"/>
      <c r="DU9" s="658"/>
      <c r="DV9" s="658"/>
      <c r="DW9" s="658"/>
      <c r="DX9" s="658"/>
      <c r="DY9" s="658"/>
      <c r="DZ9" s="658"/>
      <c r="EA9" s="658"/>
      <c r="EB9" s="658"/>
      <c r="EC9" s="694"/>
    </row>
    <row r="10" spans="2:143" ht="11.25" customHeight="1" x14ac:dyDescent="0.15">
      <c r="B10" s="654" t="s">
        <v>243</v>
      </c>
      <c r="C10" s="655"/>
      <c r="D10" s="655"/>
      <c r="E10" s="655"/>
      <c r="F10" s="655"/>
      <c r="G10" s="655"/>
      <c r="H10" s="655"/>
      <c r="I10" s="655"/>
      <c r="J10" s="655"/>
      <c r="K10" s="655"/>
      <c r="L10" s="655"/>
      <c r="M10" s="655"/>
      <c r="N10" s="655"/>
      <c r="O10" s="655"/>
      <c r="P10" s="655"/>
      <c r="Q10" s="656"/>
      <c r="R10" s="657" t="s">
        <v>244</v>
      </c>
      <c r="S10" s="658"/>
      <c r="T10" s="658"/>
      <c r="U10" s="658"/>
      <c r="V10" s="658"/>
      <c r="W10" s="658"/>
      <c r="X10" s="658"/>
      <c r="Y10" s="659"/>
      <c r="Z10" s="695" t="s">
        <v>128</v>
      </c>
      <c r="AA10" s="695"/>
      <c r="AB10" s="695"/>
      <c r="AC10" s="695"/>
      <c r="AD10" s="696" t="s">
        <v>128</v>
      </c>
      <c r="AE10" s="696"/>
      <c r="AF10" s="696"/>
      <c r="AG10" s="696"/>
      <c r="AH10" s="696"/>
      <c r="AI10" s="696"/>
      <c r="AJ10" s="696"/>
      <c r="AK10" s="696"/>
      <c r="AL10" s="660" t="s">
        <v>128</v>
      </c>
      <c r="AM10" s="661"/>
      <c r="AN10" s="661"/>
      <c r="AO10" s="697"/>
      <c r="AP10" s="654" t="s">
        <v>245</v>
      </c>
      <c r="AQ10" s="655"/>
      <c r="AR10" s="655"/>
      <c r="AS10" s="655"/>
      <c r="AT10" s="655"/>
      <c r="AU10" s="655"/>
      <c r="AV10" s="655"/>
      <c r="AW10" s="655"/>
      <c r="AX10" s="655"/>
      <c r="AY10" s="655"/>
      <c r="AZ10" s="655"/>
      <c r="BA10" s="655"/>
      <c r="BB10" s="655"/>
      <c r="BC10" s="655"/>
      <c r="BD10" s="655"/>
      <c r="BE10" s="655"/>
      <c r="BF10" s="656"/>
      <c r="BG10" s="657">
        <v>289800</v>
      </c>
      <c r="BH10" s="658"/>
      <c r="BI10" s="658"/>
      <c r="BJ10" s="658"/>
      <c r="BK10" s="658"/>
      <c r="BL10" s="658"/>
      <c r="BM10" s="658"/>
      <c r="BN10" s="659"/>
      <c r="BO10" s="695">
        <v>2.2000000000000002</v>
      </c>
      <c r="BP10" s="695"/>
      <c r="BQ10" s="695"/>
      <c r="BR10" s="695"/>
      <c r="BS10" s="696">
        <v>48291</v>
      </c>
      <c r="BT10" s="696"/>
      <c r="BU10" s="696"/>
      <c r="BV10" s="696"/>
      <c r="BW10" s="696"/>
      <c r="BX10" s="696"/>
      <c r="BY10" s="696"/>
      <c r="BZ10" s="696"/>
      <c r="CA10" s="696"/>
      <c r="CB10" s="736"/>
      <c r="CD10" s="654" t="s">
        <v>246</v>
      </c>
      <c r="CE10" s="655"/>
      <c r="CF10" s="655"/>
      <c r="CG10" s="655"/>
      <c r="CH10" s="655"/>
      <c r="CI10" s="655"/>
      <c r="CJ10" s="655"/>
      <c r="CK10" s="655"/>
      <c r="CL10" s="655"/>
      <c r="CM10" s="655"/>
      <c r="CN10" s="655"/>
      <c r="CO10" s="655"/>
      <c r="CP10" s="655"/>
      <c r="CQ10" s="656"/>
      <c r="CR10" s="657">
        <v>26478</v>
      </c>
      <c r="CS10" s="658"/>
      <c r="CT10" s="658"/>
      <c r="CU10" s="658"/>
      <c r="CV10" s="658"/>
      <c r="CW10" s="658"/>
      <c r="CX10" s="658"/>
      <c r="CY10" s="659"/>
      <c r="CZ10" s="695">
        <v>0.1</v>
      </c>
      <c r="DA10" s="695"/>
      <c r="DB10" s="695"/>
      <c r="DC10" s="695"/>
      <c r="DD10" s="663" t="s">
        <v>233</v>
      </c>
      <c r="DE10" s="658"/>
      <c r="DF10" s="658"/>
      <c r="DG10" s="658"/>
      <c r="DH10" s="658"/>
      <c r="DI10" s="658"/>
      <c r="DJ10" s="658"/>
      <c r="DK10" s="658"/>
      <c r="DL10" s="658"/>
      <c r="DM10" s="658"/>
      <c r="DN10" s="658"/>
      <c r="DO10" s="658"/>
      <c r="DP10" s="659"/>
      <c r="DQ10" s="663">
        <v>26149</v>
      </c>
      <c r="DR10" s="658"/>
      <c r="DS10" s="658"/>
      <c r="DT10" s="658"/>
      <c r="DU10" s="658"/>
      <c r="DV10" s="658"/>
      <c r="DW10" s="658"/>
      <c r="DX10" s="658"/>
      <c r="DY10" s="658"/>
      <c r="DZ10" s="658"/>
      <c r="EA10" s="658"/>
      <c r="EB10" s="658"/>
      <c r="EC10" s="694"/>
    </row>
    <row r="11" spans="2:143" ht="11.25" customHeight="1" x14ac:dyDescent="0.15">
      <c r="B11" s="654" t="s">
        <v>247</v>
      </c>
      <c r="C11" s="655"/>
      <c r="D11" s="655"/>
      <c r="E11" s="655"/>
      <c r="F11" s="655"/>
      <c r="G11" s="655"/>
      <c r="H11" s="655"/>
      <c r="I11" s="655"/>
      <c r="J11" s="655"/>
      <c r="K11" s="655"/>
      <c r="L11" s="655"/>
      <c r="M11" s="655"/>
      <c r="N11" s="655"/>
      <c r="O11" s="655"/>
      <c r="P11" s="655"/>
      <c r="Q11" s="656"/>
      <c r="R11" s="657">
        <v>2046856</v>
      </c>
      <c r="S11" s="658"/>
      <c r="T11" s="658"/>
      <c r="U11" s="658"/>
      <c r="V11" s="658"/>
      <c r="W11" s="658"/>
      <c r="X11" s="658"/>
      <c r="Y11" s="659"/>
      <c r="Z11" s="660">
        <v>4.5999999999999996</v>
      </c>
      <c r="AA11" s="661"/>
      <c r="AB11" s="661"/>
      <c r="AC11" s="662"/>
      <c r="AD11" s="663">
        <v>2046856</v>
      </c>
      <c r="AE11" s="658"/>
      <c r="AF11" s="658"/>
      <c r="AG11" s="658"/>
      <c r="AH11" s="658"/>
      <c r="AI11" s="658"/>
      <c r="AJ11" s="658"/>
      <c r="AK11" s="659"/>
      <c r="AL11" s="660">
        <v>8</v>
      </c>
      <c r="AM11" s="661"/>
      <c r="AN11" s="661"/>
      <c r="AO11" s="697"/>
      <c r="AP11" s="654" t="s">
        <v>248</v>
      </c>
      <c r="AQ11" s="655"/>
      <c r="AR11" s="655"/>
      <c r="AS11" s="655"/>
      <c r="AT11" s="655"/>
      <c r="AU11" s="655"/>
      <c r="AV11" s="655"/>
      <c r="AW11" s="655"/>
      <c r="AX11" s="655"/>
      <c r="AY11" s="655"/>
      <c r="AZ11" s="655"/>
      <c r="BA11" s="655"/>
      <c r="BB11" s="655"/>
      <c r="BC11" s="655"/>
      <c r="BD11" s="655"/>
      <c r="BE11" s="655"/>
      <c r="BF11" s="656"/>
      <c r="BG11" s="657">
        <v>449934</v>
      </c>
      <c r="BH11" s="658"/>
      <c r="BI11" s="658"/>
      <c r="BJ11" s="658"/>
      <c r="BK11" s="658"/>
      <c r="BL11" s="658"/>
      <c r="BM11" s="658"/>
      <c r="BN11" s="659"/>
      <c r="BO11" s="695">
        <v>3.4</v>
      </c>
      <c r="BP11" s="695"/>
      <c r="BQ11" s="695"/>
      <c r="BR11" s="695"/>
      <c r="BS11" s="696">
        <v>128365</v>
      </c>
      <c r="BT11" s="696"/>
      <c r="BU11" s="696"/>
      <c r="BV11" s="696"/>
      <c r="BW11" s="696"/>
      <c r="BX11" s="696"/>
      <c r="BY11" s="696"/>
      <c r="BZ11" s="696"/>
      <c r="CA11" s="696"/>
      <c r="CB11" s="736"/>
      <c r="CD11" s="654" t="s">
        <v>249</v>
      </c>
      <c r="CE11" s="655"/>
      <c r="CF11" s="655"/>
      <c r="CG11" s="655"/>
      <c r="CH11" s="655"/>
      <c r="CI11" s="655"/>
      <c r="CJ11" s="655"/>
      <c r="CK11" s="655"/>
      <c r="CL11" s="655"/>
      <c r="CM11" s="655"/>
      <c r="CN11" s="655"/>
      <c r="CO11" s="655"/>
      <c r="CP11" s="655"/>
      <c r="CQ11" s="656"/>
      <c r="CR11" s="657">
        <v>1059692</v>
      </c>
      <c r="CS11" s="658"/>
      <c r="CT11" s="658"/>
      <c r="CU11" s="658"/>
      <c r="CV11" s="658"/>
      <c r="CW11" s="658"/>
      <c r="CX11" s="658"/>
      <c r="CY11" s="659"/>
      <c r="CZ11" s="695">
        <v>2.5</v>
      </c>
      <c r="DA11" s="695"/>
      <c r="DB11" s="695"/>
      <c r="DC11" s="695"/>
      <c r="DD11" s="663">
        <v>332816</v>
      </c>
      <c r="DE11" s="658"/>
      <c r="DF11" s="658"/>
      <c r="DG11" s="658"/>
      <c r="DH11" s="658"/>
      <c r="DI11" s="658"/>
      <c r="DJ11" s="658"/>
      <c r="DK11" s="658"/>
      <c r="DL11" s="658"/>
      <c r="DM11" s="658"/>
      <c r="DN11" s="658"/>
      <c r="DO11" s="658"/>
      <c r="DP11" s="659"/>
      <c r="DQ11" s="663">
        <v>562283</v>
      </c>
      <c r="DR11" s="658"/>
      <c r="DS11" s="658"/>
      <c r="DT11" s="658"/>
      <c r="DU11" s="658"/>
      <c r="DV11" s="658"/>
      <c r="DW11" s="658"/>
      <c r="DX11" s="658"/>
      <c r="DY11" s="658"/>
      <c r="DZ11" s="658"/>
      <c r="EA11" s="658"/>
      <c r="EB11" s="658"/>
      <c r="EC11" s="694"/>
    </row>
    <row r="12" spans="2:143" ht="11.25" customHeight="1" x14ac:dyDescent="0.15">
      <c r="B12" s="654" t="s">
        <v>250</v>
      </c>
      <c r="C12" s="655"/>
      <c r="D12" s="655"/>
      <c r="E12" s="655"/>
      <c r="F12" s="655"/>
      <c r="G12" s="655"/>
      <c r="H12" s="655"/>
      <c r="I12" s="655"/>
      <c r="J12" s="655"/>
      <c r="K12" s="655"/>
      <c r="L12" s="655"/>
      <c r="M12" s="655"/>
      <c r="N12" s="655"/>
      <c r="O12" s="655"/>
      <c r="P12" s="655"/>
      <c r="Q12" s="656"/>
      <c r="R12" s="657">
        <v>75152</v>
      </c>
      <c r="S12" s="658"/>
      <c r="T12" s="658"/>
      <c r="U12" s="658"/>
      <c r="V12" s="658"/>
      <c r="W12" s="658"/>
      <c r="X12" s="658"/>
      <c r="Y12" s="659"/>
      <c r="Z12" s="695">
        <v>0.2</v>
      </c>
      <c r="AA12" s="695"/>
      <c r="AB12" s="695"/>
      <c r="AC12" s="695"/>
      <c r="AD12" s="696">
        <v>75152</v>
      </c>
      <c r="AE12" s="696"/>
      <c r="AF12" s="696"/>
      <c r="AG12" s="696"/>
      <c r="AH12" s="696"/>
      <c r="AI12" s="696"/>
      <c r="AJ12" s="696"/>
      <c r="AK12" s="696"/>
      <c r="AL12" s="660">
        <v>0.3</v>
      </c>
      <c r="AM12" s="661"/>
      <c r="AN12" s="661"/>
      <c r="AO12" s="697"/>
      <c r="AP12" s="654" t="s">
        <v>251</v>
      </c>
      <c r="AQ12" s="655"/>
      <c r="AR12" s="655"/>
      <c r="AS12" s="655"/>
      <c r="AT12" s="655"/>
      <c r="AU12" s="655"/>
      <c r="AV12" s="655"/>
      <c r="AW12" s="655"/>
      <c r="AX12" s="655"/>
      <c r="AY12" s="655"/>
      <c r="AZ12" s="655"/>
      <c r="BA12" s="655"/>
      <c r="BB12" s="655"/>
      <c r="BC12" s="655"/>
      <c r="BD12" s="655"/>
      <c r="BE12" s="655"/>
      <c r="BF12" s="656"/>
      <c r="BG12" s="657">
        <v>7226720</v>
      </c>
      <c r="BH12" s="658"/>
      <c r="BI12" s="658"/>
      <c r="BJ12" s="658"/>
      <c r="BK12" s="658"/>
      <c r="BL12" s="658"/>
      <c r="BM12" s="658"/>
      <c r="BN12" s="659"/>
      <c r="BO12" s="695">
        <v>54.5</v>
      </c>
      <c r="BP12" s="695"/>
      <c r="BQ12" s="695"/>
      <c r="BR12" s="695"/>
      <c r="BS12" s="696" t="s">
        <v>128</v>
      </c>
      <c r="BT12" s="696"/>
      <c r="BU12" s="696"/>
      <c r="BV12" s="696"/>
      <c r="BW12" s="696"/>
      <c r="BX12" s="696"/>
      <c r="BY12" s="696"/>
      <c r="BZ12" s="696"/>
      <c r="CA12" s="696"/>
      <c r="CB12" s="736"/>
      <c r="CD12" s="654" t="s">
        <v>252</v>
      </c>
      <c r="CE12" s="655"/>
      <c r="CF12" s="655"/>
      <c r="CG12" s="655"/>
      <c r="CH12" s="655"/>
      <c r="CI12" s="655"/>
      <c r="CJ12" s="655"/>
      <c r="CK12" s="655"/>
      <c r="CL12" s="655"/>
      <c r="CM12" s="655"/>
      <c r="CN12" s="655"/>
      <c r="CO12" s="655"/>
      <c r="CP12" s="655"/>
      <c r="CQ12" s="656"/>
      <c r="CR12" s="657">
        <v>2914546</v>
      </c>
      <c r="CS12" s="658"/>
      <c r="CT12" s="658"/>
      <c r="CU12" s="658"/>
      <c r="CV12" s="658"/>
      <c r="CW12" s="658"/>
      <c r="CX12" s="658"/>
      <c r="CY12" s="659"/>
      <c r="CZ12" s="695">
        <v>6.9</v>
      </c>
      <c r="DA12" s="695"/>
      <c r="DB12" s="695"/>
      <c r="DC12" s="695"/>
      <c r="DD12" s="663">
        <v>85136</v>
      </c>
      <c r="DE12" s="658"/>
      <c r="DF12" s="658"/>
      <c r="DG12" s="658"/>
      <c r="DH12" s="658"/>
      <c r="DI12" s="658"/>
      <c r="DJ12" s="658"/>
      <c r="DK12" s="658"/>
      <c r="DL12" s="658"/>
      <c r="DM12" s="658"/>
      <c r="DN12" s="658"/>
      <c r="DO12" s="658"/>
      <c r="DP12" s="659"/>
      <c r="DQ12" s="663">
        <v>1680013</v>
      </c>
      <c r="DR12" s="658"/>
      <c r="DS12" s="658"/>
      <c r="DT12" s="658"/>
      <c r="DU12" s="658"/>
      <c r="DV12" s="658"/>
      <c r="DW12" s="658"/>
      <c r="DX12" s="658"/>
      <c r="DY12" s="658"/>
      <c r="DZ12" s="658"/>
      <c r="EA12" s="658"/>
      <c r="EB12" s="658"/>
      <c r="EC12" s="694"/>
    </row>
    <row r="13" spans="2:143" ht="11.25" customHeight="1" x14ac:dyDescent="0.15">
      <c r="B13" s="654" t="s">
        <v>253</v>
      </c>
      <c r="C13" s="655"/>
      <c r="D13" s="655"/>
      <c r="E13" s="655"/>
      <c r="F13" s="655"/>
      <c r="G13" s="655"/>
      <c r="H13" s="655"/>
      <c r="I13" s="655"/>
      <c r="J13" s="655"/>
      <c r="K13" s="655"/>
      <c r="L13" s="655"/>
      <c r="M13" s="655"/>
      <c r="N13" s="655"/>
      <c r="O13" s="655"/>
      <c r="P13" s="655"/>
      <c r="Q13" s="656"/>
      <c r="R13" s="657" t="s">
        <v>128</v>
      </c>
      <c r="S13" s="658"/>
      <c r="T13" s="658"/>
      <c r="U13" s="658"/>
      <c r="V13" s="658"/>
      <c r="W13" s="658"/>
      <c r="X13" s="658"/>
      <c r="Y13" s="659"/>
      <c r="Z13" s="695" t="s">
        <v>128</v>
      </c>
      <c r="AA13" s="695"/>
      <c r="AB13" s="695"/>
      <c r="AC13" s="695"/>
      <c r="AD13" s="696" t="s">
        <v>128</v>
      </c>
      <c r="AE13" s="696"/>
      <c r="AF13" s="696"/>
      <c r="AG13" s="696"/>
      <c r="AH13" s="696"/>
      <c r="AI13" s="696"/>
      <c r="AJ13" s="696"/>
      <c r="AK13" s="696"/>
      <c r="AL13" s="660" t="s">
        <v>128</v>
      </c>
      <c r="AM13" s="661"/>
      <c r="AN13" s="661"/>
      <c r="AO13" s="697"/>
      <c r="AP13" s="654" t="s">
        <v>254</v>
      </c>
      <c r="AQ13" s="655"/>
      <c r="AR13" s="655"/>
      <c r="AS13" s="655"/>
      <c r="AT13" s="655"/>
      <c r="AU13" s="655"/>
      <c r="AV13" s="655"/>
      <c r="AW13" s="655"/>
      <c r="AX13" s="655"/>
      <c r="AY13" s="655"/>
      <c r="AZ13" s="655"/>
      <c r="BA13" s="655"/>
      <c r="BB13" s="655"/>
      <c r="BC13" s="655"/>
      <c r="BD13" s="655"/>
      <c r="BE13" s="655"/>
      <c r="BF13" s="656"/>
      <c r="BG13" s="657">
        <v>6535204</v>
      </c>
      <c r="BH13" s="658"/>
      <c r="BI13" s="658"/>
      <c r="BJ13" s="658"/>
      <c r="BK13" s="658"/>
      <c r="BL13" s="658"/>
      <c r="BM13" s="658"/>
      <c r="BN13" s="659"/>
      <c r="BO13" s="695">
        <v>49.3</v>
      </c>
      <c r="BP13" s="695"/>
      <c r="BQ13" s="695"/>
      <c r="BR13" s="695"/>
      <c r="BS13" s="696" t="s">
        <v>244</v>
      </c>
      <c r="BT13" s="696"/>
      <c r="BU13" s="696"/>
      <c r="BV13" s="696"/>
      <c r="BW13" s="696"/>
      <c r="BX13" s="696"/>
      <c r="BY13" s="696"/>
      <c r="BZ13" s="696"/>
      <c r="CA13" s="696"/>
      <c r="CB13" s="736"/>
      <c r="CD13" s="654" t="s">
        <v>255</v>
      </c>
      <c r="CE13" s="655"/>
      <c r="CF13" s="655"/>
      <c r="CG13" s="655"/>
      <c r="CH13" s="655"/>
      <c r="CI13" s="655"/>
      <c r="CJ13" s="655"/>
      <c r="CK13" s="655"/>
      <c r="CL13" s="655"/>
      <c r="CM13" s="655"/>
      <c r="CN13" s="655"/>
      <c r="CO13" s="655"/>
      <c r="CP13" s="655"/>
      <c r="CQ13" s="656"/>
      <c r="CR13" s="657">
        <v>2792667</v>
      </c>
      <c r="CS13" s="658"/>
      <c r="CT13" s="658"/>
      <c r="CU13" s="658"/>
      <c r="CV13" s="658"/>
      <c r="CW13" s="658"/>
      <c r="CX13" s="658"/>
      <c r="CY13" s="659"/>
      <c r="CZ13" s="695">
        <v>6.6</v>
      </c>
      <c r="DA13" s="695"/>
      <c r="DB13" s="695"/>
      <c r="DC13" s="695"/>
      <c r="DD13" s="663">
        <v>886154</v>
      </c>
      <c r="DE13" s="658"/>
      <c r="DF13" s="658"/>
      <c r="DG13" s="658"/>
      <c r="DH13" s="658"/>
      <c r="DI13" s="658"/>
      <c r="DJ13" s="658"/>
      <c r="DK13" s="658"/>
      <c r="DL13" s="658"/>
      <c r="DM13" s="658"/>
      <c r="DN13" s="658"/>
      <c r="DO13" s="658"/>
      <c r="DP13" s="659"/>
      <c r="DQ13" s="663">
        <v>2127752</v>
      </c>
      <c r="DR13" s="658"/>
      <c r="DS13" s="658"/>
      <c r="DT13" s="658"/>
      <c r="DU13" s="658"/>
      <c r="DV13" s="658"/>
      <c r="DW13" s="658"/>
      <c r="DX13" s="658"/>
      <c r="DY13" s="658"/>
      <c r="DZ13" s="658"/>
      <c r="EA13" s="658"/>
      <c r="EB13" s="658"/>
      <c r="EC13" s="694"/>
    </row>
    <row r="14" spans="2:143" ht="11.25" customHeight="1" x14ac:dyDescent="0.15">
      <c r="B14" s="654" t="s">
        <v>256</v>
      </c>
      <c r="C14" s="655"/>
      <c r="D14" s="655"/>
      <c r="E14" s="655"/>
      <c r="F14" s="655"/>
      <c r="G14" s="655"/>
      <c r="H14" s="655"/>
      <c r="I14" s="655"/>
      <c r="J14" s="655"/>
      <c r="K14" s="655"/>
      <c r="L14" s="655"/>
      <c r="M14" s="655"/>
      <c r="N14" s="655"/>
      <c r="O14" s="655"/>
      <c r="P14" s="655"/>
      <c r="Q14" s="656"/>
      <c r="R14" s="657">
        <v>629</v>
      </c>
      <c r="S14" s="658"/>
      <c r="T14" s="658"/>
      <c r="U14" s="658"/>
      <c r="V14" s="658"/>
      <c r="W14" s="658"/>
      <c r="X14" s="658"/>
      <c r="Y14" s="659"/>
      <c r="Z14" s="695">
        <v>0</v>
      </c>
      <c r="AA14" s="695"/>
      <c r="AB14" s="695"/>
      <c r="AC14" s="695"/>
      <c r="AD14" s="696">
        <v>629</v>
      </c>
      <c r="AE14" s="696"/>
      <c r="AF14" s="696"/>
      <c r="AG14" s="696"/>
      <c r="AH14" s="696"/>
      <c r="AI14" s="696"/>
      <c r="AJ14" s="696"/>
      <c r="AK14" s="696"/>
      <c r="AL14" s="660">
        <v>0</v>
      </c>
      <c r="AM14" s="661"/>
      <c r="AN14" s="661"/>
      <c r="AO14" s="697"/>
      <c r="AP14" s="654" t="s">
        <v>257</v>
      </c>
      <c r="AQ14" s="655"/>
      <c r="AR14" s="655"/>
      <c r="AS14" s="655"/>
      <c r="AT14" s="655"/>
      <c r="AU14" s="655"/>
      <c r="AV14" s="655"/>
      <c r="AW14" s="655"/>
      <c r="AX14" s="655"/>
      <c r="AY14" s="655"/>
      <c r="AZ14" s="655"/>
      <c r="BA14" s="655"/>
      <c r="BB14" s="655"/>
      <c r="BC14" s="655"/>
      <c r="BD14" s="655"/>
      <c r="BE14" s="655"/>
      <c r="BF14" s="656"/>
      <c r="BG14" s="657">
        <v>281791</v>
      </c>
      <c r="BH14" s="658"/>
      <c r="BI14" s="658"/>
      <c r="BJ14" s="658"/>
      <c r="BK14" s="658"/>
      <c r="BL14" s="658"/>
      <c r="BM14" s="658"/>
      <c r="BN14" s="659"/>
      <c r="BO14" s="695">
        <v>2.1</v>
      </c>
      <c r="BP14" s="695"/>
      <c r="BQ14" s="695"/>
      <c r="BR14" s="695"/>
      <c r="BS14" s="696" t="s">
        <v>233</v>
      </c>
      <c r="BT14" s="696"/>
      <c r="BU14" s="696"/>
      <c r="BV14" s="696"/>
      <c r="BW14" s="696"/>
      <c r="BX14" s="696"/>
      <c r="BY14" s="696"/>
      <c r="BZ14" s="696"/>
      <c r="CA14" s="696"/>
      <c r="CB14" s="736"/>
      <c r="CD14" s="654" t="s">
        <v>258</v>
      </c>
      <c r="CE14" s="655"/>
      <c r="CF14" s="655"/>
      <c r="CG14" s="655"/>
      <c r="CH14" s="655"/>
      <c r="CI14" s="655"/>
      <c r="CJ14" s="655"/>
      <c r="CK14" s="655"/>
      <c r="CL14" s="655"/>
      <c r="CM14" s="655"/>
      <c r="CN14" s="655"/>
      <c r="CO14" s="655"/>
      <c r="CP14" s="655"/>
      <c r="CQ14" s="656"/>
      <c r="CR14" s="657">
        <v>1918622</v>
      </c>
      <c r="CS14" s="658"/>
      <c r="CT14" s="658"/>
      <c r="CU14" s="658"/>
      <c r="CV14" s="658"/>
      <c r="CW14" s="658"/>
      <c r="CX14" s="658"/>
      <c r="CY14" s="659"/>
      <c r="CZ14" s="695">
        <v>4.5</v>
      </c>
      <c r="DA14" s="695"/>
      <c r="DB14" s="695"/>
      <c r="DC14" s="695"/>
      <c r="DD14" s="663">
        <v>300603</v>
      </c>
      <c r="DE14" s="658"/>
      <c r="DF14" s="658"/>
      <c r="DG14" s="658"/>
      <c r="DH14" s="658"/>
      <c r="DI14" s="658"/>
      <c r="DJ14" s="658"/>
      <c r="DK14" s="658"/>
      <c r="DL14" s="658"/>
      <c r="DM14" s="658"/>
      <c r="DN14" s="658"/>
      <c r="DO14" s="658"/>
      <c r="DP14" s="659"/>
      <c r="DQ14" s="663">
        <v>1788459</v>
      </c>
      <c r="DR14" s="658"/>
      <c r="DS14" s="658"/>
      <c r="DT14" s="658"/>
      <c r="DU14" s="658"/>
      <c r="DV14" s="658"/>
      <c r="DW14" s="658"/>
      <c r="DX14" s="658"/>
      <c r="DY14" s="658"/>
      <c r="DZ14" s="658"/>
      <c r="EA14" s="658"/>
      <c r="EB14" s="658"/>
      <c r="EC14" s="694"/>
    </row>
    <row r="15" spans="2:143" ht="11.25" customHeight="1" x14ac:dyDescent="0.15">
      <c r="B15" s="654" t="s">
        <v>259</v>
      </c>
      <c r="C15" s="655"/>
      <c r="D15" s="655"/>
      <c r="E15" s="655"/>
      <c r="F15" s="655"/>
      <c r="G15" s="655"/>
      <c r="H15" s="655"/>
      <c r="I15" s="655"/>
      <c r="J15" s="655"/>
      <c r="K15" s="655"/>
      <c r="L15" s="655"/>
      <c r="M15" s="655"/>
      <c r="N15" s="655"/>
      <c r="O15" s="655"/>
      <c r="P15" s="655"/>
      <c r="Q15" s="656"/>
      <c r="R15" s="657" t="s">
        <v>233</v>
      </c>
      <c r="S15" s="658"/>
      <c r="T15" s="658"/>
      <c r="U15" s="658"/>
      <c r="V15" s="658"/>
      <c r="W15" s="658"/>
      <c r="X15" s="658"/>
      <c r="Y15" s="659"/>
      <c r="Z15" s="695" t="s">
        <v>233</v>
      </c>
      <c r="AA15" s="695"/>
      <c r="AB15" s="695"/>
      <c r="AC15" s="695"/>
      <c r="AD15" s="696" t="s">
        <v>260</v>
      </c>
      <c r="AE15" s="696"/>
      <c r="AF15" s="696"/>
      <c r="AG15" s="696"/>
      <c r="AH15" s="696"/>
      <c r="AI15" s="696"/>
      <c r="AJ15" s="696"/>
      <c r="AK15" s="696"/>
      <c r="AL15" s="660" t="s">
        <v>233</v>
      </c>
      <c r="AM15" s="661"/>
      <c r="AN15" s="661"/>
      <c r="AO15" s="697"/>
      <c r="AP15" s="654" t="s">
        <v>261</v>
      </c>
      <c r="AQ15" s="655"/>
      <c r="AR15" s="655"/>
      <c r="AS15" s="655"/>
      <c r="AT15" s="655"/>
      <c r="AU15" s="655"/>
      <c r="AV15" s="655"/>
      <c r="AW15" s="655"/>
      <c r="AX15" s="655"/>
      <c r="AY15" s="655"/>
      <c r="AZ15" s="655"/>
      <c r="BA15" s="655"/>
      <c r="BB15" s="655"/>
      <c r="BC15" s="655"/>
      <c r="BD15" s="655"/>
      <c r="BE15" s="655"/>
      <c r="BF15" s="656"/>
      <c r="BG15" s="657">
        <v>636663</v>
      </c>
      <c r="BH15" s="658"/>
      <c r="BI15" s="658"/>
      <c r="BJ15" s="658"/>
      <c r="BK15" s="658"/>
      <c r="BL15" s="658"/>
      <c r="BM15" s="658"/>
      <c r="BN15" s="659"/>
      <c r="BO15" s="695">
        <v>4.8</v>
      </c>
      <c r="BP15" s="695"/>
      <c r="BQ15" s="695"/>
      <c r="BR15" s="695"/>
      <c r="BS15" s="696" t="s">
        <v>128</v>
      </c>
      <c r="BT15" s="696"/>
      <c r="BU15" s="696"/>
      <c r="BV15" s="696"/>
      <c r="BW15" s="696"/>
      <c r="BX15" s="696"/>
      <c r="BY15" s="696"/>
      <c r="BZ15" s="696"/>
      <c r="CA15" s="696"/>
      <c r="CB15" s="736"/>
      <c r="CD15" s="654" t="s">
        <v>262</v>
      </c>
      <c r="CE15" s="655"/>
      <c r="CF15" s="655"/>
      <c r="CG15" s="655"/>
      <c r="CH15" s="655"/>
      <c r="CI15" s="655"/>
      <c r="CJ15" s="655"/>
      <c r="CK15" s="655"/>
      <c r="CL15" s="655"/>
      <c r="CM15" s="655"/>
      <c r="CN15" s="655"/>
      <c r="CO15" s="655"/>
      <c r="CP15" s="655"/>
      <c r="CQ15" s="656"/>
      <c r="CR15" s="657">
        <v>4077931</v>
      </c>
      <c r="CS15" s="658"/>
      <c r="CT15" s="658"/>
      <c r="CU15" s="658"/>
      <c r="CV15" s="658"/>
      <c r="CW15" s="658"/>
      <c r="CX15" s="658"/>
      <c r="CY15" s="659"/>
      <c r="CZ15" s="695">
        <v>9.6</v>
      </c>
      <c r="DA15" s="695"/>
      <c r="DB15" s="695"/>
      <c r="DC15" s="695"/>
      <c r="DD15" s="663">
        <v>280198</v>
      </c>
      <c r="DE15" s="658"/>
      <c r="DF15" s="658"/>
      <c r="DG15" s="658"/>
      <c r="DH15" s="658"/>
      <c r="DI15" s="658"/>
      <c r="DJ15" s="658"/>
      <c r="DK15" s="658"/>
      <c r="DL15" s="658"/>
      <c r="DM15" s="658"/>
      <c r="DN15" s="658"/>
      <c r="DO15" s="658"/>
      <c r="DP15" s="659"/>
      <c r="DQ15" s="663">
        <v>3113863</v>
      </c>
      <c r="DR15" s="658"/>
      <c r="DS15" s="658"/>
      <c r="DT15" s="658"/>
      <c r="DU15" s="658"/>
      <c r="DV15" s="658"/>
      <c r="DW15" s="658"/>
      <c r="DX15" s="658"/>
      <c r="DY15" s="658"/>
      <c r="DZ15" s="658"/>
      <c r="EA15" s="658"/>
      <c r="EB15" s="658"/>
      <c r="EC15" s="694"/>
    </row>
    <row r="16" spans="2:143" ht="11.25" customHeight="1" x14ac:dyDescent="0.15">
      <c r="B16" s="654" t="s">
        <v>263</v>
      </c>
      <c r="C16" s="655"/>
      <c r="D16" s="655"/>
      <c r="E16" s="655"/>
      <c r="F16" s="655"/>
      <c r="G16" s="655"/>
      <c r="H16" s="655"/>
      <c r="I16" s="655"/>
      <c r="J16" s="655"/>
      <c r="K16" s="655"/>
      <c r="L16" s="655"/>
      <c r="M16" s="655"/>
      <c r="N16" s="655"/>
      <c r="O16" s="655"/>
      <c r="P16" s="655"/>
      <c r="Q16" s="656"/>
      <c r="R16" s="657">
        <v>43360</v>
      </c>
      <c r="S16" s="658"/>
      <c r="T16" s="658"/>
      <c r="U16" s="658"/>
      <c r="V16" s="658"/>
      <c r="W16" s="658"/>
      <c r="X16" s="658"/>
      <c r="Y16" s="659"/>
      <c r="Z16" s="695">
        <v>0.1</v>
      </c>
      <c r="AA16" s="695"/>
      <c r="AB16" s="695"/>
      <c r="AC16" s="695"/>
      <c r="AD16" s="696">
        <v>43360</v>
      </c>
      <c r="AE16" s="696"/>
      <c r="AF16" s="696"/>
      <c r="AG16" s="696"/>
      <c r="AH16" s="696"/>
      <c r="AI16" s="696"/>
      <c r="AJ16" s="696"/>
      <c r="AK16" s="696"/>
      <c r="AL16" s="660">
        <v>0.2</v>
      </c>
      <c r="AM16" s="661"/>
      <c r="AN16" s="661"/>
      <c r="AO16" s="697"/>
      <c r="AP16" s="654" t="s">
        <v>264</v>
      </c>
      <c r="AQ16" s="655"/>
      <c r="AR16" s="655"/>
      <c r="AS16" s="655"/>
      <c r="AT16" s="655"/>
      <c r="AU16" s="655"/>
      <c r="AV16" s="655"/>
      <c r="AW16" s="655"/>
      <c r="AX16" s="655"/>
      <c r="AY16" s="655"/>
      <c r="AZ16" s="655"/>
      <c r="BA16" s="655"/>
      <c r="BB16" s="655"/>
      <c r="BC16" s="655"/>
      <c r="BD16" s="655"/>
      <c r="BE16" s="655"/>
      <c r="BF16" s="656"/>
      <c r="BG16" s="657">
        <v>413</v>
      </c>
      <c r="BH16" s="658"/>
      <c r="BI16" s="658"/>
      <c r="BJ16" s="658"/>
      <c r="BK16" s="658"/>
      <c r="BL16" s="658"/>
      <c r="BM16" s="658"/>
      <c r="BN16" s="659"/>
      <c r="BO16" s="695">
        <v>0</v>
      </c>
      <c r="BP16" s="695"/>
      <c r="BQ16" s="695"/>
      <c r="BR16" s="695"/>
      <c r="BS16" s="696" t="s">
        <v>128</v>
      </c>
      <c r="BT16" s="696"/>
      <c r="BU16" s="696"/>
      <c r="BV16" s="696"/>
      <c r="BW16" s="696"/>
      <c r="BX16" s="696"/>
      <c r="BY16" s="696"/>
      <c r="BZ16" s="696"/>
      <c r="CA16" s="696"/>
      <c r="CB16" s="736"/>
      <c r="CD16" s="654" t="s">
        <v>265</v>
      </c>
      <c r="CE16" s="655"/>
      <c r="CF16" s="655"/>
      <c r="CG16" s="655"/>
      <c r="CH16" s="655"/>
      <c r="CI16" s="655"/>
      <c r="CJ16" s="655"/>
      <c r="CK16" s="655"/>
      <c r="CL16" s="655"/>
      <c r="CM16" s="655"/>
      <c r="CN16" s="655"/>
      <c r="CO16" s="655"/>
      <c r="CP16" s="655"/>
      <c r="CQ16" s="656"/>
      <c r="CR16" s="657">
        <v>32229</v>
      </c>
      <c r="CS16" s="658"/>
      <c r="CT16" s="658"/>
      <c r="CU16" s="658"/>
      <c r="CV16" s="658"/>
      <c r="CW16" s="658"/>
      <c r="CX16" s="658"/>
      <c r="CY16" s="659"/>
      <c r="CZ16" s="695">
        <v>0.1</v>
      </c>
      <c r="DA16" s="695"/>
      <c r="DB16" s="695"/>
      <c r="DC16" s="695"/>
      <c r="DD16" s="663" t="s">
        <v>233</v>
      </c>
      <c r="DE16" s="658"/>
      <c r="DF16" s="658"/>
      <c r="DG16" s="658"/>
      <c r="DH16" s="658"/>
      <c r="DI16" s="658"/>
      <c r="DJ16" s="658"/>
      <c r="DK16" s="658"/>
      <c r="DL16" s="658"/>
      <c r="DM16" s="658"/>
      <c r="DN16" s="658"/>
      <c r="DO16" s="658"/>
      <c r="DP16" s="659"/>
      <c r="DQ16" s="663">
        <v>5169</v>
      </c>
      <c r="DR16" s="658"/>
      <c r="DS16" s="658"/>
      <c r="DT16" s="658"/>
      <c r="DU16" s="658"/>
      <c r="DV16" s="658"/>
      <c r="DW16" s="658"/>
      <c r="DX16" s="658"/>
      <c r="DY16" s="658"/>
      <c r="DZ16" s="658"/>
      <c r="EA16" s="658"/>
      <c r="EB16" s="658"/>
      <c r="EC16" s="694"/>
    </row>
    <row r="17" spans="2:133" ht="11.25" customHeight="1" x14ac:dyDescent="0.15">
      <c r="B17" s="654" t="s">
        <v>266</v>
      </c>
      <c r="C17" s="655"/>
      <c r="D17" s="655"/>
      <c r="E17" s="655"/>
      <c r="F17" s="655"/>
      <c r="G17" s="655"/>
      <c r="H17" s="655"/>
      <c r="I17" s="655"/>
      <c r="J17" s="655"/>
      <c r="K17" s="655"/>
      <c r="L17" s="655"/>
      <c r="M17" s="655"/>
      <c r="N17" s="655"/>
      <c r="O17" s="655"/>
      <c r="P17" s="655"/>
      <c r="Q17" s="656"/>
      <c r="R17" s="657">
        <v>174909</v>
      </c>
      <c r="S17" s="658"/>
      <c r="T17" s="658"/>
      <c r="U17" s="658"/>
      <c r="V17" s="658"/>
      <c r="W17" s="658"/>
      <c r="X17" s="658"/>
      <c r="Y17" s="659"/>
      <c r="Z17" s="695">
        <v>0.4</v>
      </c>
      <c r="AA17" s="695"/>
      <c r="AB17" s="695"/>
      <c r="AC17" s="695"/>
      <c r="AD17" s="696">
        <v>174909</v>
      </c>
      <c r="AE17" s="696"/>
      <c r="AF17" s="696"/>
      <c r="AG17" s="696"/>
      <c r="AH17" s="696"/>
      <c r="AI17" s="696"/>
      <c r="AJ17" s="696"/>
      <c r="AK17" s="696"/>
      <c r="AL17" s="660">
        <v>0.7</v>
      </c>
      <c r="AM17" s="661"/>
      <c r="AN17" s="661"/>
      <c r="AO17" s="697"/>
      <c r="AP17" s="654" t="s">
        <v>267</v>
      </c>
      <c r="AQ17" s="655"/>
      <c r="AR17" s="655"/>
      <c r="AS17" s="655"/>
      <c r="AT17" s="655"/>
      <c r="AU17" s="655"/>
      <c r="AV17" s="655"/>
      <c r="AW17" s="655"/>
      <c r="AX17" s="655"/>
      <c r="AY17" s="655"/>
      <c r="AZ17" s="655"/>
      <c r="BA17" s="655"/>
      <c r="BB17" s="655"/>
      <c r="BC17" s="655"/>
      <c r="BD17" s="655"/>
      <c r="BE17" s="655"/>
      <c r="BF17" s="656"/>
      <c r="BG17" s="657" t="s">
        <v>233</v>
      </c>
      <c r="BH17" s="658"/>
      <c r="BI17" s="658"/>
      <c r="BJ17" s="658"/>
      <c r="BK17" s="658"/>
      <c r="BL17" s="658"/>
      <c r="BM17" s="658"/>
      <c r="BN17" s="659"/>
      <c r="BO17" s="695" t="s">
        <v>233</v>
      </c>
      <c r="BP17" s="695"/>
      <c r="BQ17" s="695"/>
      <c r="BR17" s="695"/>
      <c r="BS17" s="696" t="s">
        <v>233</v>
      </c>
      <c r="BT17" s="696"/>
      <c r="BU17" s="696"/>
      <c r="BV17" s="696"/>
      <c r="BW17" s="696"/>
      <c r="BX17" s="696"/>
      <c r="BY17" s="696"/>
      <c r="BZ17" s="696"/>
      <c r="CA17" s="696"/>
      <c r="CB17" s="736"/>
      <c r="CD17" s="654" t="s">
        <v>268</v>
      </c>
      <c r="CE17" s="655"/>
      <c r="CF17" s="655"/>
      <c r="CG17" s="655"/>
      <c r="CH17" s="655"/>
      <c r="CI17" s="655"/>
      <c r="CJ17" s="655"/>
      <c r="CK17" s="655"/>
      <c r="CL17" s="655"/>
      <c r="CM17" s="655"/>
      <c r="CN17" s="655"/>
      <c r="CO17" s="655"/>
      <c r="CP17" s="655"/>
      <c r="CQ17" s="656"/>
      <c r="CR17" s="657">
        <v>6079355</v>
      </c>
      <c r="CS17" s="658"/>
      <c r="CT17" s="658"/>
      <c r="CU17" s="658"/>
      <c r="CV17" s="658"/>
      <c r="CW17" s="658"/>
      <c r="CX17" s="658"/>
      <c r="CY17" s="659"/>
      <c r="CZ17" s="695">
        <v>14.3</v>
      </c>
      <c r="DA17" s="695"/>
      <c r="DB17" s="695"/>
      <c r="DC17" s="695"/>
      <c r="DD17" s="663" t="s">
        <v>233</v>
      </c>
      <c r="DE17" s="658"/>
      <c r="DF17" s="658"/>
      <c r="DG17" s="658"/>
      <c r="DH17" s="658"/>
      <c r="DI17" s="658"/>
      <c r="DJ17" s="658"/>
      <c r="DK17" s="658"/>
      <c r="DL17" s="658"/>
      <c r="DM17" s="658"/>
      <c r="DN17" s="658"/>
      <c r="DO17" s="658"/>
      <c r="DP17" s="659"/>
      <c r="DQ17" s="663">
        <v>5897290</v>
      </c>
      <c r="DR17" s="658"/>
      <c r="DS17" s="658"/>
      <c r="DT17" s="658"/>
      <c r="DU17" s="658"/>
      <c r="DV17" s="658"/>
      <c r="DW17" s="658"/>
      <c r="DX17" s="658"/>
      <c r="DY17" s="658"/>
      <c r="DZ17" s="658"/>
      <c r="EA17" s="658"/>
      <c r="EB17" s="658"/>
      <c r="EC17" s="694"/>
    </row>
    <row r="18" spans="2:133" ht="11.25" customHeight="1" x14ac:dyDescent="0.15">
      <c r="B18" s="654" t="s">
        <v>269</v>
      </c>
      <c r="C18" s="655"/>
      <c r="D18" s="655"/>
      <c r="E18" s="655"/>
      <c r="F18" s="655"/>
      <c r="G18" s="655"/>
      <c r="H18" s="655"/>
      <c r="I18" s="655"/>
      <c r="J18" s="655"/>
      <c r="K18" s="655"/>
      <c r="L18" s="655"/>
      <c r="M18" s="655"/>
      <c r="N18" s="655"/>
      <c r="O18" s="655"/>
      <c r="P18" s="655"/>
      <c r="Q18" s="656"/>
      <c r="R18" s="657">
        <v>64109</v>
      </c>
      <c r="S18" s="658"/>
      <c r="T18" s="658"/>
      <c r="U18" s="658"/>
      <c r="V18" s="658"/>
      <c r="W18" s="658"/>
      <c r="X18" s="658"/>
      <c r="Y18" s="659"/>
      <c r="Z18" s="695">
        <v>0.1</v>
      </c>
      <c r="AA18" s="695"/>
      <c r="AB18" s="695"/>
      <c r="AC18" s="695"/>
      <c r="AD18" s="696">
        <v>64109</v>
      </c>
      <c r="AE18" s="696"/>
      <c r="AF18" s="696"/>
      <c r="AG18" s="696"/>
      <c r="AH18" s="696"/>
      <c r="AI18" s="696"/>
      <c r="AJ18" s="696"/>
      <c r="AK18" s="696"/>
      <c r="AL18" s="660">
        <v>0.2</v>
      </c>
      <c r="AM18" s="661"/>
      <c r="AN18" s="661"/>
      <c r="AO18" s="697"/>
      <c r="AP18" s="654" t="s">
        <v>270</v>
      </c>
      <c r="AQ18" s="655"/>
      <c r="AR18" s="655"/>
      <c r="AS18" s="655"/>
      <c r="AT18" s="655"/>
      <c r="AU18" s="655"/>
      <c r="AV18" s="655"/>
      <c r="AW18" s="655"/>
      <c r="AX18" s="655"/>
      <c r="AY18" s="655"/>
      <c r="AZ18" s="655"/>
      <c r="BA18" s="655"/>
      <c r="BB18" s="655"/>
      <c r="BC18" s="655"/>
      <c r="BD18" s="655"/>
      <c r="BE18" s="655"/>
      <c r="BF18" s="656"/>
      <c r="BG18" s="657" t="s">
        <v>128</v>
      </c>
      <c r="BH18" s="658"/>
      <c r="BI18" s="658"/>
      <c r="BJ18" s="658"/>
      <c r="BK18" s="658"/>
      <c r="BL18" s="658"/>
      <c r="BM18" s="658"/>
      <c r="BN18" s="659"/>
      <c r="BO18" s="695" t="s">
        <v>128</v>
      </c>
      <c r="BP18" s="695"/>
      <c r="BQ18" s="695"/>
      <c r="BR18" s="695"/>
      <c r="BS18" s="696" t="s">
        <v>233</v>
      </c>
      <c r="BT18" s="696"/>
      <c r="BU18" s="696"/>
      <c r="BV18" s="696"/>
      <c r="BW18" s="696"/>
      <c r="BX18" s="696"/>
      <c r="BY18" s="696"/>
      <c r="BZ18" s="696"/>
      <c r="CA18" s="696"/>
      <c r="CB18" s="736"/>
      <c r="CD18" s="654" t="s">
        <v>271</v>
      </c>
      <c r="CE18" s="655"/>
      <c r="CF18" s="655"/>
      <c r="CG18" s="655"/>
      <c r="CH18" s="655"/>
      <c r="CI18" s="655"/>
      <c r="CJ18" s="655"/>
      <c r="CK18" s="655"/>
      <c r="CL18" s="655"/>
      <c r="CM18" s="655"/>
      <c r="CN18" s="655"/>
      <c r="CO18" s="655"/>
      <c r="CP18" s="655"/>
      <c r="CQ18" s="656"/>
      <c r="CR18" s="657">
        <v>670</v>
      </c>
      <c r="CS18" s="658"/>
      <c r="CT18" s="658"/>
      <c r="CU18" s="658"/>
      <c r="CV18" s="658"/>
      <c r="CW18" s="658"/>
      <c r="CX18" s="658"/>
      <c r="CY18" s="659"/>
      <c r="CZ18" s="695">
        <v>0</v>
      </c>
      <c r="DA18" s="695"/>
      <c r="DB18" s="695"/>
      <c r="DC18" s="695"/>
      <c r="DD18" s="663">
        <v>670</v>
      </c>
      <c r="DE18" s="658"/>
      <c r="DF18" s="658"/>
      <c r="DG18" s="658"/>
      <c r="DH18" s="658"/>
      <c r="DI18" s="658"/>
      <c r="DJ18" s="658"/>
      <c r="DK18" s="658"/>
      <c r="DL18" s="658"/>
      <c r="DM18" s="658"/>
      <c r="DN18" s="658"/>
      <c r="DO18" s="658"/>
      <c r="DP18" s="659"/>
      <c r="DQ18" s="663">
        <v>670</v>
      </c>
      <c r="DR18" s="658"/>
      <c r="DS18" s="658"/>
      <c r="DT18" s="658"/>
      <c r="DU18" s="658"/>
      <c r="DV18" s="658"/>
      <c r="DW18" s="658"/>
      <c r="DX18" s="658"/>
      <c r="DY18" s="658"/>
      <c r="DZ18" s="658"/>
      <c r="EA18" s="658"/>
      <c r="EB18" s="658"/>
      <c r="EC18" s="694"/>
    </row>
    <row r="19" spans="2:133" ht="11.25" customHeight="1" x14ac:dyDescent="0.15">
      <c r="B19" s="654" t="s">
        <v>272</v>
      </c>
      <c r="C19" s="655"/>
      <c r="D19" s="655"/>
      <c r="E19" s="655"/>
      <c r="F19" s="655"/>
      <c r="G19" s="655"/>
      <c r="H19" s="655"/>
      <c r="I19" s="655"/>
      <c r="J19" s="655"/>
      <c r="K19" s="655"/>
      <c r="L19" s="655"/>
      <c r="M19" s="655"/>
      <c r="N19" s="655"/>
      <c r="O19" s="655"/>
      <c r="P19" s="655"/>
      <c r="Q19" s="656"/>
      <c r="R19" s="657">
        <v>60147</v>
      </c>
      <c r="S19" s="658"/>
      <c r="T19" s="658"/>
      <c r="U19" s="658"/>
      <c r="V19" s="658"/>
      <c r="W19" s="658"/>
      <c r="X19" s="658"/>
      <c r="Y19" s="659"/>
      <c r="Z19" s="695">
        <v>0.1</v>
      </c>
      <c r="AA19" s="695"/>
      <c r="AB19" s="695"/>
      <c r="AC19" s="695"/>
      <c r="AD19" s="696">
        <v>60147</v>
      </c>
      <c r="AE19" s="696"/>
      <c r="AF19" s="696"/>
      <c r="AG19" s="696"/>
      <c r="AH19" s="696"/>
      <c r="AI19" s="696"/>
      <c r="AJ19" s="696"/>
      <c r="AK19" s="696"/>
      <c r="AL19" s="660">
        <v>0.2</v>
      </c>
      <c r="AM19" s="661"/>
      <c r="AN19" s="661"/>
      <c r="AO19" s="697"/>
      <c r="AP19" s="654" t="s">
        <v>273</v>
      </c>
      <c r="AQ19" s="655"/>
      <c r="AR19" s="655"/>
      <c r="AS19" s="655"/>
      <c r="AT19" s="655"/>
      <c r="AU19" s="655"/>
      <c r="AV19" s="655"/>
      <c r="AW19" s="655"/>
      <c r="AX19" s="655"/>
      <c r="AY19" s="655"/>
      <c r="AZ19" s="655"/>
      <c r="BA19" s="655"/>
      <c r="BB19" s="655"/>
      <c r="BC19" s="655"/>
      <c r="BD19" s="655"/>
      <c r="BE19" s="655"/>
      <c r="BF19" s="656"/>
      <c r="BG19" s="657">
        <v>723148</v>
      </c>
      <c r="BH19" s="658"/>
      <c r="BI19" s="658"/>
      <c r="BJ19" s="658"/>
      <c r="BK19" s="658"/>
      <c r="BL19" s="658"/>
      <c r="BM19" s="658"/>
      <c r="BN19" s="659"/>
      <c r="BO19" s="695">
        <v>5.5</v>
      </c>
      <c r="BP19" s="695"/>
      <c r="BQ19" s="695"/>
      <c r="BR19" s="695"/>
      <c r="BS19" s="696" t="s">
        <v>128</v>
      </c>
      <c r="BT19" s="696"/>
      <c r="BU19" s="696"/>
      <c r="BV19" s="696"/>
      <c r="BW19" s="696"/>
      <c r="BX19" s="696"/>
      <c r="BY19" s="696"/>
      <c r="BZ19" s="696"/>
      <c r="CA19" s="696"/>
      <c r="CB19" s="736"/>
      <c r="CD19" s="654" t="s">
        <v>274</v>
      </c>
      <c r="CE19" s="655"/>
      <c r="CF19" s="655"/>
      <c r="CG19" s="655"/>
      <c r="CH19" s="655"/>
      <c r="CI19" s="655"/>
      <c r="CJ19" s="655"/>
      <c r="CK19" s="655"/>
      <c r="CL19" s="655"/>
      <c r="CM19" s="655"/>
      <c r="CN19" s="655"/>
      <c r="CO19" s="655"/>
      <c r="CP19" s="655"/>
      <c r="CQ19" s="656"/>
      <c r="CR19" s="657" t="s">
        <v>233</v>
      </c>
      <c r="CS19" s="658"/>
      <c r="CT19" s="658"/>
      <c r="CU19" s="658"/>
      <c r="CV19" s="658"/>
      <c r="CW19" s="658"/>
      <c r="CX19" s="658"/>
      <c r="CY19" s="659"/>
      <c r="CZ19" s="695" t="s">
        <v>233</v>
      </c>
      <c r="DA19" s="695"/>
      <c r="DB19" s="695"/>
      <c r="DC19" s="695"/>
      <c r="DD19" s="663" t="s">
        <v>233</v>
      </c>
      <c r="DE19" s="658"/>
      <c r="DF19" s="658"/>
      <c r="DG19" s="658"/>
      <c r="DH19" s="658"/>
      <c r="DI19" s="658"/>
      <c r="DJ19" s="658"/>
      <c r="DK19" s="658"/>
      <c r="DL19" s="658"/>
      <c r="DM19" s="658"/>
      <c r="DN19" s="658"/>
      <c r="DO19" s="658"/>
      <c r="DP19" s="659"/>
      <c r="DQ19" s="663" t="s">
        <v>233</v>
      </c>
      <c r="DR19" s="658"/>
      <c r="DS19" s="658"/>
      <c r="DT19" s="658"/>
      <c r="DU19" s="658"/>
      <c r="DV19" s="658"/>
      <c r="DW19" s="658"/>
      <c r="DX19" s="658"/>
      <c r="DY19" s="658"/>
      <c r="DZ19" s="658"/>
      <c r="EA19" s="658"/>
      <c r="EB19" s="658"/>
      <c r="EC19" s="694"/>
    </row>
    <row r="20" spans="2:133" ht="11.25" customHeight="1" x14ac:dyDescent="0.15">
      <c r="B20" s="724" t="s">
        <v>275</v>
      </c>
      <c r="C20" s="725"/>
      <c r="D20" s="725"/>
      <c r="E20" s="725"/>
      <c r="F20" s="725"/>
      <c r="G20" s="725"/>
      <c r="H20" s="725"/>
      <c r="I20" s="725"/>
      <c r="J20" s="725"/>
      <c r="K20" s="725"/>
      <c r="L20" s="725"/>
      <c r="M20" s="725"/>
      <c r="N20" s="725"/>
      <c r="O20" s="725"/>
      <c r="P20" s="725"/>
      <c r="Q20" s="726"/>
      <c r="R20" s="657">
        <v>3962</v>
      </c>
      <c r="S20" s="658"/>
      <c r="T20" s="658"/>
      <c r="U20" s="658"/>
      <c r="V20" s="658"/>
      <c r="W20" s="658"/>
      <c r="X20" s="658"/>
      <c r="Y20" s="659"/>
      <c r="Z20" s="695">
        <v>0</v>
      </c>
      <c r="AA20" s="695"/>
      <c r="AB20" s="695"/>
      <c r="AC20" s="695"/>
      <c r="AD20" s="696">
        <v>3962</v>
      </c>
      <c r="AE20" s="696"/>
      <c r="AF20" s="696"/>
      <c r="AG20" s="696"/>
      <c r="AH20" s="696"/>
      <c r="AI20" s="696"/>
      <c r="AJ20" s="696"/>
      <c r="AK20" s="696"/>
      <c r="AL20" s="660">
        <v>0</v>
      </c>
      <c r="AM20" s="661"/>
      <c r="AN20" s="661"/>
      <c r="AO20" s="697"/>
      <c r="AP20" s="654" t="s">
        <v>276</v>
      </c>
      <c r="AQ20" s="655"/>
      <c r="AR20" s="655"/>
      <c r="AS20" s="655"/>
      <c r="AT20" s="655"/>
      <c r="AU20" s="655"/>
      <c r="AV20" s="655"/>
      <c r="AW20" s="655"/>
      <c r="AX20" s="655"/>
      <c r="AY20" s="655"/>
      <c r="AZ20" s="655"/>
      <c r="BA20" s="655"/>
      <c r="BB20" s="655"/>
      <c r="BC20" s="655"/>
      <c r="BD20" s="655"/>
      <c r="BE20" s="655"/>
      <c r="BF20" s="656"/>
      <c r="BG20" s="657">
        <v>723148</v>
      </c>
      <c r="BH20" s="658"/>
      <c r="BI20" s="658"/>
      <c r="BJ20" s="658"/>
      <c r="BK20" s="658"/>
      <c r="BL20" s="658"/>
      <c r="BM20" s="658"/>
      <c r="BN20" s="659"/>
      <c r="BO20" s="695">
        <v>5.5</v>
      </c>
      <c r="BP20" s="695"/>
      <c r="BQ20" s="695"/>
      <c r="BR20" s="695"/>
      <c r="BS20" s="696" t="s">
        <v>233</v>
      </c>
      <c r="BT20" s="696"/>
      <c r="BU20" s="696"/>
      <c r="BV20" s="696"/>
      <c r="BW20" s="696"/>
      <c r="BX20" s="696"/>
      <c r="BY20" s="696"/>
      <c r="BZ20" s="696"/>
      <c r="CA20" s="696"/>
      <c r="CB20" s="736"/>
      <c r="CD20" s="654" t="s">
        <v>277</v>
      </c>
      <c r="CE20" s="655"/>
      <c r="CF20" s="655"/>
      <c r="CG20" s="655"/>
      <c r="CH20" s="655"/>
      <c r="CI20" s="655"/>
      <c r="CJ20" s="655"/>
      <c r="CK20" s="655"/>
      <c r="CL20" s="655"/>
      <c r="CM20" s="655"/>
      <c r="CN20" s="655"/>
      <c r="CO20" s="655"/>
      <c r="CP20" s="655"/>
      <c r="CQ20" s="656"/>
      <c r="CR20" s="657">
        <v>42406364</v>
      </c>
      <c r="CS20" s="658"/>
      <c r="CT20" s="658"/>
      <c r="CU20" s="658"/>
      <c r="CV20" s="658"/>
      <c r="CW20" s="658"/>
      <c r="CX20" s="658"/>
      <c r="CY20" s="659"/>
      <c r="CZ20" s="695">
        <v>100</v>
      </c>
      <c r="DA20" s="695"/>
      <c r="DB20" s="695"/>
      <c r="DC20" s="695"/>
      <c r="DD20" s="663">
        <v>2753083</v>
      </c>
      <c r="DE20" s="658"/>
      <c r="DF20" s="658"/>
      <c r="DG20" s="658"/>
      <c r="DH20" s="658"/>
      <c r="DI20" s="658"/>
      <c r="DJ20" s="658"/>
      <c r="DK20" s="658"/>
      <c r="DL20" s="658"/>
      <c r="DM20" s="658"/>
      <c r="DN20" s="658"/>
      <c r="DO20" s="658"/>
      <c r="DP20" s="659"/>
      <c r="DQ20" s="663">
        <v>29063991</v>
      </c>
      <c r="DR20" s="658"/>
      <c r="DS20" s="658"/>
      <c r="DT20" s="658"/>
      <c r="DU20" s="658"/>
      <c r="DV20" s="658"/>
      <c r="DW20" s="658"/>
      <c r="DX20" s="658"/>
      <c r="DY20" s="658"/>
      <c r="DZ20" s="658"/>
      <c r="EA20" s="658"/>
      <c r="EB20" s="658"/>
      <c r="EC20" s="694"/>
    </row>
    <row r="21" spans="2:133" ht="11.25" customHeight="1" x14ac:dyDescent="0.15">
      <c r="B21" s="654" t="s">
        <v>278</v>
      </c>
      <c r="C21" s="655"/>
      <c r="D21" s="655"/>
      <c r="E21" s="655"/>
      <c r="F21" s="655"/>
      <c r="G21" s="655"/>
      <c r="H21" s="655"/>
      <c r="I21" s="655"/>
      <c r="J21" s="655"/>
      <c r="K21" s="655"/>
      <c r="L21" s="655"/>
      <c r="M21" s="655"/>
      <c r="N21" s="655"/>
      <c r="O21" s="655"/>
      <c r="P21" s="655"/>
      <c r="Q21" s="656"/>
      <c r="R21" s="657">
        <v>11015257</v>
      </c>
      <c r="S21" s="658"/>
      <c r="T21" s="658"/>
      <c r="U21" s="658"/>
      <c r="V21" s="658"/>
      <c r="W21" s="658"/>
      <c r="X21" s="658"/>
      <c r="Y21" s="659"/>
      <c r="Z21" s="695">
        <v>24.8</v>
      </c>
      <c r="AA21" s="695"/>
      <c r="AB21" s="695"/>
      <c r="AC21" s="695"/>
      <c r="AD21" s="696">
        <v>9708751</v>
      </c>
      <c r="AE21" s="696"/>
      <c r="AF21" s="696"/>
      <c r="AG21" s="696"/>
      <c r="AH21" s="696"/>
      <c r="AI21" s="696"/>
      <c r="AJ21" s="696"/>
      <c r="AK21" s="696"/>
      <c r="AL21" s="660">
        <v>37.799999999999997</v>
      </c>
      <c r="AM21" s="661"/>
      <c r="AN21" s="661"/>
      <c r="AO21" s="697"/>
      <c r="AP21" s="654" t="s">
        <v>279</v>
      </c>
      <c r="AQ21" s="734"/>
      <c r="AR21" s="734"/>
      <c r="AS21" s="734"/>
      <c r="AT21" s="734"/>
      <c r="AU21" s="734"/>
      <c r="AV21" s="734"/>
      <c r="AW21" s="734"/>
      <c r="AX21" s="734"/>
      <c r="AY21" s="734"/>
      <c r="AZ21" s="734"/>
      <c r="BA21" s="734"/>
      <c r="BB21" s="734"/>
      <c r="BC21" s="734"/>
      <c r="BD21" s="734"/>
      <c r="BE21" s="734"/>
      <c r="BF21" s="735"/>
      <c r="BG21" s="657">
        <v>291211</v>
      </c>
      <c r="BH21" s="658"/>
      <c r="BI21" s="658"/>
      <c r="BJ21" s="658"/>
      <c r="BK21" s="658"/>
      <c r="BL21" s="658"/>
      <c r="BM21" s="658"/>
      <c r="BN21" s="659"/>
      <c r="BO21" s="695">
        <v>2.2000000000000002</v>
      </c>
      <c r="BP21" s="695"/>
      <c r="BQ21" s="695"/>
      <c r="BR21" s="695"/>
      <c r="BS21" s="696" t="s">
        <v>128</v>
      </c>
      <c r="BT21" s="696"/>
      <c r="BU21" s="696"/>
      <c r="BV21" s="696"/>
      <c r="BW21" s="696"/>
      <c r="BX21" s="696"/>
      <c r="BY21" s="696"/>
      <c r="BZ21" s="696"/>
      <c r="CA21" s="696"/>
      <c r="CB21" s="736"/>
      <c r="CD21" s="638"/>
      <c r="CE21" s="639"/>
      <c r="CF21" s="639"/>
      <c r="CG21" s="639"/>
      <c r="CH21" s="639"/>
      <c r="CI21" s="639"/>
      <c r="CJ21" s="639"/>
      <c r="CK21" s="639"/>
      <c r="CL21" s="639"/>
      <c r="CM21" s="639"/>
      <c r="CN21" s="639"/>
      <c r="CO21" s="639"/>
      <c r="CP21" s="639"/>
      <c r="CQ21" s="640"/>
      <c r="CR21" s="742"/>
      <c r="CS21" s="743"/>
      <c r="CT21" s="743"/>
      <c r="CU21" s="743"/>
      <c r="CV21" s="743"/>
      <c r="CW21" s="743"/>
      <c r="CX21" s="743"/>
      <c r="CY21" s="744"/>
      <c r="CZ21" s="745"/>
      <c r="DA21" s="745"/>
      <c r="DB21" s="745"/>
      <c r="DC21" s="745"/>
      <c r="DD21" s="746"/>
      <c r="DE21" s="743"/>
      <c r="DF21" s="743"/>
      <c r="DG21" s="743"/>
      <c r="DH21" s="743"/>
      <c r="DI21" s="743"/>
      <c r="DJ21" s="743"/>
      <c r="DK21" s="743"/>
      <c r="DL21" s="743"/>
      <c r="DM21" s="743"/>
      <c r="DN21" s="743"/>
      <c r="DO21" s="743"/>
      <c r="DP21" s="744"/>
      <c r="DQ21" s="746"/>
      <c r="DR21" s="743"/>
      <c r="DS21" s="743"/>
      <c r="DT21" s="743"/>
      <c r="DU21" s="743"/>
      <c r="DV21" s="743"/>
      <c r="DW21" s="743"/>
      <c r="DX21" s="743"/>
      <c r="DY21" s="743"/>
      <c r="DZ21" s="743"/>
      <c r="EA21" s="743"/>
      <c r="EB21" s="743"/>
      <c r="EC21" s="750"/>
    </row>
    <row r="22" spans="2:133" ht="11.25" customHeight="1" x14ac:dyDescent="0.15">
      <c r="B22" s="654" t="s">
        <v>280</v>
      </c>
      <c r="C22" s="655"/>
      <c r="D22" s="655"/>
      <c r="E22" s="655"/>
      <c r="F22" s="655"/>
      <c r="G22" s="655"/>
      <c r="H22" s="655"/>
      <c r="I22" s="655"/>
      <c r="J22" s="655"/>
      <c r="K22" s="655"/>
      <c r="L22" s="655"/>
      <c r="M22" s="655"/>
      <c r="N22" s="655"/>
      <c r="O22" s="655"/>
      <c r="P22" s="655"/>
      <c r="Q22" s="656"/>
      <c r="R22" s="657">
        <v>9708751</v>
      </c>
      <c r="S22" s="658"/>
      <c r="T22" s="658"/>
      <c r="U22" s="658"/>
      <c r="V22" s="658"/>
      <c r="W22" s="658"/>
      <c r="X22" s="658"/>
      <c r="Y22" s="659"/>
      <c r="Z22" s="695">
        <v>21.8</v>
      </c>
      <c r="AA22" s="695"/>
      <c r="AB22" s="695"/>
      <c r="AC22" s="695"/>
      <c r="AD22" s="696">
        <v>9708751</v>
      </c>
      <c r="AE22" s="696"/>
      <c r="AF22" s="696"/>
      <c r="AG22" s="696"/>
      <c r="AH22" s="696"/>
      <c r="AI22" s="696"/>
      <c r="AJ22" s="696"/>
      <c r="AK22" s="696"/>
      <c r="AL22" s="660">
        <v>37.799999999999997</v>
      </c>
      <c r="AM22" s="661"/>
      <c r="AN22" s="661"/>
      <c r="AO22" s="697"/>
      <c r="AP22" s="654" t="s">
        <v>281</v>
      </c>
      <c r="AQ22" s="734"/>
      <c r="AR22" s="734"/>
      <c r="AS22" s="734"/>
      <c r="AT22" s="734"/>
      <c r="AU22" s="734"/>
      <c r="AV22" s="734"/>
      <c r="AW22" s="734"/>
      <c r="AX22" s="734"/>
      <c r="AY22" s="734"/>
      <c r="AZ22" s="734"/>
      <c r="BA22" s="734"/>
      <c r="BB22" s="734"/>
      <c r="BC22" s="734"/>
      <c r="BD22" s="734"/>
      <c r="BE22" s="734"/>
      <c r="BF22" s="735"/>
      <c r="BG22" s="657" t="s">
        <v>128</v>
      </c>
      <c r="BH22" s="658"/>
      <c r="BI22" s="658"/>
      <c r="BJ22" s="658"/>
      <c r="BK22" s="658"/>
      <c r="BL22" s="658"/>
      <c r="BM22" s="658"/>
      <c r="BN22" s="659"/>
      <c r="BO22" s="695" t="s">
        <v>233</v>
      </c>
      <c r="BP22" s="695"/>
      <c r="BQ22" s="695"/>
      <c r="BR22" s="695"/>
      <c r="BS22" s="696" t="s">
        <v>128</v>
      </c>
      <c r="BT22" s="696"/>
      <c r="BU22" s="696"/>
      <c r="BV22" s="696"/>
      <c r="BW22" s="696"/>
      <c r="BX22" s="696"/>
      <c r="BY22" s="696"/>
      <c r="BZ22" s="696"/>
      <c r="CA22" s="696"/>
      <c r="CB22" s="736"/>
      <c r="CD22" s="709" t="s">
        <v>282</v>
      </c>
      <c r="CE22" s="710"/>
      <c r="CF22" s="710"/>
      <c r="CG22" s="710"/>
      <c r="CH22" s="710"/>
      <c r="CI22" s="710"/>
      <c r="CJ22" s="710"/>
      <c r="CK22" s="710"/>
      <c r="CL22" s="710"/>
      <c r="CM22" s="710"/>
      <c r="CN22" s="710"/>
      <c r="CO22" s="710"/>
      <c r="CP22" s="710"/>
      <c r="CQ22" s="710"/>
      <c r="CR22" s="710"/>
      <c r="CS22" s="710"/>
      <c r="CT22" s="710"/>
      <c r="CU22" s="710"/>
      <c r="CV22" s="710"/>
      <c r="CW22" s="710"/>
      <c r="CX22" s="710"/>
      <c r="CY22" s="710"/>
      <c r="CZ22" s="710"/>
      <c r="DA22" s="710"/>
      <c r="DB22" s="710"/>
      <c r="DC22" s="710"/>
      <c r="DD22" s="710"/>
      <c r="DE22" s="710"/>
      <c r="DF22" s="710"/>
      <c r="DG22" s="710"/>
      <c r="DH22" s="710"/>
      <c r="DI22" s="710"/>
      <c r="DJ22" s="710"/>
      <c r="DK22" s="710"/>
      <c r="DL22" s="710"/>
      <c r="DM22" s="710"/>
      <c r="DN22" s="710"/>
      <c r="DO22" s="710"/>
      <c r="DP22" s="710"/>
      <c r="DQ22" s="710"/>
      <c r="DR22" s="710"/>
      <c r="DS22" s="710"/>
      <c r="DT22" s="710"/>
      <c r="DU22" s="710"/>
      <c r="DV22" s="710"/>
      <c r="DW22" s="710"/>
      <c r="DX22" s="710"/>
      <c r="DY22" s="710"/>
      <c r="DZ22" s="710"/>
      <c r="EA22" s="710"/>
      <c r="EB22" s="710"/>
      <c r="EC22" s="711"/>
    </row>
    <row r="23" spans="2:133" ht="11.25" customHeight="1" x14ac:dyDescent="0.15">
      <c r="B23" s="654" t="s">
        <v>283</v>
      </c>
      <c r="C23" s="655"/>
      <c r="D23" s="655"/>
      <c r="E23" s="655"/>
      <c r="F23" s="655"/>
      <c r="G23" s="655"/>
      <c r="H23" s="655"/>
      <c r="I23" s="655"/>
      <c r="J23" s="655"/>
      <c r="K23" s="655"/>
      <c r="L23" s="655"/>
      <c r="M23" s="655"/>
      <c r="N23" s="655"/>
      <c r="O23" s="655"/>
      <c r="P23" s="655"/>
      <c r="Q23" s="656"/>
      <c r="R23" s="657">
        <v>1306456</v>
      </c>
      <c r="S23" s="658"/>
      <c r="T23" s="658"/>
      <c r="U23" s="658"/>
      <c r="V23" s="658"/>
      <c r="W23" s="658"/>
      <c r="X23" s="658"/>
      <c r="Y23" s="659"/>
      <c r="Z23" s="695">
        <v>2.9</v>
      </c>
      <c r="AA23" s="695"/>
      <c r="AB23" s="695"/>
      <c r="AC23" s="695"/>
      <c r="AD23" s="696" t="s">
        <v>128</v>
      </c>
      <c r="AE23" s="696"/>
      <c r="AF23" s="696"/>
      <c r="AG23" s="696"/>
      <c r="AH23" s="696"/>
      <c r="AI23" s="696"/>
      <c r="AJ23" s="696"/>
      <c r="AK23" s="696"/>
      <c r="AL23" s="660" t="s">
        <v>128</v>
      </c>
      <c r="AM23" s="661"/>
      <c r="AN23" s="661"/>
      <c r="AO23" s="697"/>
      <c r="AP23" s="654" t="s">
        <v>284</v>
      </c>
      <c r="AQ23" s="734"/>
      <c r="AR23" s="734"/>
      <c r="AS23" s="734"/>
      <c r="AT23" s="734"/>
      <c r="AU23" s="734"/>
      <c r="AV23" s="734"/>
      <c r="AW23" s="734"/>
      <c r="AX23" s="734"/>
      <c r="AY23" s="734"/>
      <c r="AZ23" s="734"/>
      <c r="BA23" s="734"/>
      <c r="BB23" s="734"/>
      <c r="BC23" s="734"/>
      <c r="BD23" s="734"/>
      <c r="BE23" s="734"/>
      <c r="BF23" s="735"/>
      <c r="BG23" s="657">
        <v>431937</v>
      </c>
      <c r="BH23" s="658"/>
      <c r="BI23" s="658"/>
      <c r="BJ23" s="658"/>
      <c r="BK23" s="658"/>
      <c r="BL23" s="658"/>
      <c r="BM23" s="658"/>
      <c r="BN23" s="659"/>
      <c r="BO23" s="695">
        <v>3.3</v>
      </c>
      <c r="BP23" s="695"/>
      <c r="BQ23" s="695"/>
      <c r="BR23" s="695"/>
      <c r="BS23" s="696" t="s">
        <v>128</v>
      </c>
      <c r="BT23" s="696"/>
      <c r="BU23" s="696"/>
      <c r="BV23" s="696"/>
      <c r="BW23" s="696"/>
      <c r="BX23" s="696"/>
      <c r="BY23" s="696"/>
      <c r="BZ23" s="696"/>
      <c r="CA23" s="696"/>
      <c r="CB23" s="736"/>
      <c r="CD23" s="709" t="s">
        <v>221</v>
      </c>
      <c r="CE23" s="710"/>
      <c r="CF23" s="710"/>
      <c r="CG23" s="710"/>
      <c r="CH23" s="710"/>
      <c r="CI23" s="710"/>
      <c r="CJ23" s="710"/>
      <c r="CK23" s="710"/>
      <c r="CL23" s="710"/>
      <c r="CM23" s="710"/>
      <c r="CN23" s="710"/>
      <c r="CO23" s="710"/>
      <c r="CP23" s="710"/>
      <c r="CQ23" s="711"/>
      <c r="CR23" s="709" t="s">
        <v>285</v>
      </c>
      <c r="CS23" s="710"/>
      <c r="CT23" s="710"/>
      <c r="CU23" s="710"/>
      <c r="CV23" s="710"/>
      <c r="CW23" s="710"/>
      <c r="CX23" s="710"/>
      <c r="CY23" s="711"/>
      <c r="CZ23" s="709" t="s">
        <v>286</v>
      </c>
      <c r="DA23" s="710"/>
      <c r="DB23" s="710"/>
      <c r="DC23" s="711"/>
      <c r="DD23" s="709" t="s">
        <v>287</v>
      </c>
      <c r="DE23" s="710"/>
      <c r="DF23" s="710"/>
      <c r="DG23" s="710"/>
      <c r="DH23" s="710"/>
      <c r="DI23" s="710"/>
      <c r="DJ23" s="710"/>
      <c r="DK23" s="711"/>
      <c r="DL23" s="747" t="s">
        <v>288</v>
      </c>
      <c r="DM23" s="748"/>
      <c r="DN23" s="748"/>
      <c r="DO23" s="748"/>
      <c r="DP23" s="748"/>
      <c r="DQ23" s="748"/>
      <c r="DR23" s="748"/>
      <c r="DS23" s="748"/>
      <c r="DT23" s="748"/>
      <c r="DU23" s="748"/>
      <c r="DV23" s="749"/>
      <c r="DW23" s="709" t="s">
        <v>289</v>
      </c>
      <c r="DX23" s="710"/>
      <c r="DY23" s="710"/>
      <c r="DZ23" s="710"/>
      <c r="EA23" s="710"/>
      <c r="EB23" s="710"/>
      <c r="EC23" s="711"/>
    </row>
    <row r="24" spans="2:133" ht="11.25" customHeight="1" x14ac:dyDescent="0.15">
      <c r="B24" s="654" t="s">
        <v>290</v>
      </c>
      <c r="C24" s="655"/>
      <c r="D24" s="655"/>
      <c r="E24" s="655"/>
      <c r="F24" s="655"/>
      <c r="G24" s="655"/>
      <c r="H24" s="655"/>
      <c r="I24" s="655"/>
      <c r="J24" s="655"/>
      <c r="K24" s="655"/>
      <c r="L24" s="655"/>
      <c r="M24" s="655"/>
      <c r="N24" s="655"/>
      <c r="O24" s="655"/>
      <c r="P24" s="655"/>
      <c r="Q24" s="656"/>
      <c r="R24" s="657">
        <v>50</v>
      </c>
      <c r="S24" s="658"/>
      <c r="T24" s="658"/>
      <c r="U24" s="658"/>
      <c r="V24" s="658"/>
      <c r="W24" s="658"/>
      <c r="X24" s="658"/>
      <c r="Y24" s="659"/>
      <c r="Z24" s="695">
        <v>0</v>
      </c>
      <c r="AA24" s="695"/>
      <c r="AB24" s="695"/>
      <c r="AC24" s="695"/>
      <c r="AD24" s="696" t="s">
        <v>233</v>
      </c>
      <c r="AE24" s="696"/>
      <c r="AF24" s="696"/>
      <c r="AG24" s="696"/>
      <c r="AH24" s="696"/>
      <c r="AI24" s="696"/>
      <c r="AJ24" s="696"/>
      <c r="AK24" s="696"/>
      <c r="AL24" s="660" t="s">
        <v>128</v>
      </c>
      <c r="AM24" s="661"/>
      <c r="AN24" s="661"/>
      <c r="AO24" s="697"/>
      <c r="AP24" s="654" t="s">
        <v>291</v>
      </c>
      <c r="AQ24" s="734"/>
      <c r="AR24" s="734"/>
      <c r="AS24" s="734"/>
      <c r="AT24" s="734"/>
      <c r="AU24" s="734"/>
      <c r="AV24" s="734"/>
      <c r="AW24" s="734"/>
      <c r="AX24" s="734"/>
      <c r="AY24" s="734"/>
      <c r="AZ24" s="734"/>
      <c r="BA24" s="734"/>
      <c r="BB24" s="734"/>
      <c r="BC24" s="734"/>
      <c r="BD24" s="734"/>
      <c r="BE24" s="734"/>
      <c r="BF24" s="735"/>
      <c r="BG24" s="657" t="s">
        <v>233</v>
      </c>
      <c r="BH24" s="658"/>
      <c r="BI24" s="658"/>
      <c r="BJ24" s="658"/>
      <c r="BK24" s="658"/>
      <c r="BL24" s="658"/>
      <c r="BM24" s="658"/>
      <c r="BN24" s="659"/>
      <c r="BO24" s="695" t="s">
        <v>128</v>
      </c>
      <c r="BP24" s="695"/>
      <c r="BQ24" s="695"/>
      <c r="BR24" s="695"/>
      <c r="BS24" s="696" t="s">
        <v>233</v>
      </c>
      <c r="BT24" s="696"/>
      <c r="BU24" s="696"/>
      <c r="BV24" s="696"/>
      <c r="BW24" s="696"/>
      <c r="BX24" s="696"/>
      <c r="BY24" s="696"/>
      <c r="BZ24" s="696"/>
      <c r="CA24" s="696"/>
      <c r="CB24" s="736"/>
      <c r="CD24" s="715" t="s">
        <v>292</v>
      </c>
      <c r="CE24" s="716"/>
      <c r="CF24" s="716"/>
      <c r="CG24" s="716"/>
      <c r="CH24" s="716"/>
      <c r="CI24" s="716"/>
      <c r="CJ24" s="716"/>
      <c r="CK24" s="716"/>
      <c r="CL24" s="716"/>
      <c r="CM24" s="716"/>
      <c r="CN24" s="716"/>
      <c r="CO24" s="716"/>
      <c r="CP24" s="716"/>
      <c r="CQ24" s="717"/>
      <c r="CR24" s="712">
        <v>21783015</v>
      </c>
      <c r="CS24" s="713"/>
      <c r="CT24" s="713"/>
      <c r="CU24" s="713"/>
      <c r="CV24" s="713"/>
      <c r="CW24" s="713"/>
      <c r="CX24" s="713"/>
      <c r="CY24" s="738"/>
      <c r="CZ24" s="739">
        <v>51.4</v>
      </c>
      <c r="DA24" s="721"/>
      <c r="DB24" s="721"/>
      <c r="DC24" s="741"/>
      <c r="DD24" s="737">
        <v>15645240</v>
      </c>
      <c r="DE24" s="713"/>
      <c r="DF24" s="713"/>
      <c r="DG24" s="713"/>
      <c r="DH24" s="713"/>
      <c r="DI24" s="713"/>
      <c r="DJ24" s="713"/>
      <c r="DK24" s="738"/>
      <c r="DL24" s="737">
        <v>15513819</v>
      </c>
      <c r="DM24" s="713"/>
      <c r="DN24" s="713"/>
      <c r="DO24" s="713"/>
      <c r="DP24" s="713"/>
      <c r="DQ24" s="713"/>
      <c r="DR24" s="713"/>
      <c r="DS24" s="713"/>
      <c r="DT24" s="713"/>
      <c r="DU24" s="713"/>
      <c r="DV24" s="738"/>
      <c r="DW24" s="739">
        <v>60.4</v>
      </c>
      <c r="DX24" s="721"/>
      <c r="DY24" s="721"/>
      <c r="DZ24" s="721"/>
      <c r="EA24" s="721"/>
      <c r="EB24" s="721"/>
      <c r="EC24" s="740"/>
    </row>
    <row r="25" spans="2:133" ht="11.25" customHeight="1" x14ac:dyDescent="0.15">
      <c r="B25" s="654" t="s">
        <v>293</v>
      </c>
      <c r="C25" s="655"/>
      <c r="D25" s="655"/>
      <c r="E25" s="655"/>
      <c r="F25" s="655"/>
      <c r="G25" s="655"/>
      <c r="H25" s="655"/>
      <c r="I25" s="655"/>
      <c r="J25" s="655"/>
      <c r="K25" s="655"/>
      <c r="L25" s="655"/>
      <c r="M25" s="655"/>
      <c r="N25" s="655"/>
      <c r="O25" s="655"/>
      <c r="P25" s="655"/>
      <c r="Q25" s="656"/>
      <c r="R25" s="657">
        <v>27292169</v>
      </c>
      <c r="S25" s="658"/>
      <c r="T25" s="658"/>
      <c r="U25" s="658"/>
      <c r="V25" s="658"/>
      <c r="W25" s="658"/>
      <c r="X25" s="658"/>
      <c r="Y25" s="659"/>
      <c r="Z25" s="695">
        <v>61.4</v>
      </c>
      <c r="AA25" s="695"/>
      <c r="AB25" s="695"/>
      <c r="AC25" s="695"/>
      <c r="AD25" s="696">
        <v>25553726</v>
      </c>
      <c r="AE25" s="696"/>
      <c r="AF25" s="696"/>
      <c r="AG25" s="696"/>
      <c r="AH25" s="696"/>
      <c r="AI25" s="696"/>
      <c r="AJ25" s="696"/>
      <c r="AK25" s="696"/>
      <c r="AL25" s="660">
        <v>99.5</v>
      </c>
      <c r="AM25" s="661"/>
      <c r="AN25" s="661"/>
      <c r="AO25" s="697"/>
      <c r="AP25" s="654" t="s">
        <v>294</v>
      </c>
      <c r="AQ25" s="734"/>
      <c r="AR25" s="734"/>
      <c r="AS25" s="734"/>
      <c r="AT25" s="734"/>
      <c r="AU25" s="734"/>
      <c r="AV25" s="734"/>
      <c r="AW25" s="734"/>
      <c r="AX25" s="734"/>
      <c r="AY25" s="734"/>
      <c r="AZ25" s="734"/>
      <c r="BA25" s="734"/>
      <c r="BB25" s="734"/>
      <c r="BC25" s="734"/>
      <c r="BD25" s="734"/>
      <c r="BE25" s="734"/>
      <c r="BF25" s="735"/>
      <c r="BG25" s="657" t="s">
        <v>128</v>
      </c>
      <c r="BH25" s="658"/>
      <c r="BI25" s="658"/>
      <c r="BJ25" s="658"/>
      <c r="BK25" s="658"/>
      <c r="BL25" s="658"/>
      <c r="BM25" s="658"/>
      <c r="BN25" s="659"/>
      <c r="BO25" s="695" t="s">
        <v>128</v>
      </c>
      <c r="BP25" s="695"/>
      <c r="BQ25" s="695"/>
      <c r="BR25" s="695"/>
      <c r="BS25" s="696" t="s">
        <v>128</v>
      </c>
      <c r="BT25" s="696"/>
      <c r="BU25" s="696"/>
      <c r="BV25" s="696"/>
      <c r="BW25" s="696"/>
      <c r="BX25" s="696"/>
      <c r="BY25" s="696"/>
      <c r="BZ25" s="696"/>
      <c r="CA25" s="696"/>
      <c r="CB25" s="736"/>
      <c r="CD25" s="654" t="s">
        <v>295</v>
      </c>
      <c r="CE25" s="655"/>
      <c r="CF25" s="655"/>
      <c r="CG25" s="655"/>
      <c r="CH25" s="655"/>
      <c r="CI25" s="655"/>
      <c r="CJ25" s="655"/>
      <c r="CK25" s="655"/>
      <c r="CL25" s="655"/>
      <c r="CM25" s="655"/>
      <c r="CN25" s="655"/>
      <c r="CO25" s="655"/>
      <c r="CP25" s="655"/>
      <c r="CQ25" s="656"/>
      <c r="CR25" s="657">
        <v>7803976</v>
      </c>
      <c r="CS25" s="670"/>
      <c r="CT25" s="670"/>
      <c r="CU25" s="670"/>
      <c r="CV25" s="670"/>
      <c r="CW25" s="670"/>
      <c r="CX25" s="670"/>
      <c r="CY25" s="671"/>
      <c r="CZ25" s="660">
        <v>18.399999999999999</v>
      </c>
      <c r="DA25" s="672"/>
      <c r="DB25" s="672"/>
      <c r="DC25" s="673"/>
      <c r="DD25" s="663">
        <v>7289587</v>
      </c>
      <c r="DE25" s="670"/>
      <c r="DF25" s="670"/>
      <c r="DG25" s="670"/>
      <c r="DH25" s="670"/>
      <c r="DI25" s="670"/>
      <c r="DJ25" s="670"/>
      <c r="DK25" s="671"/>
      <c r="DL25" s="663">
        <v>7237537</v>
      </c>
      <c r="DM25" s="670"/>
      <c r="DN25" s="670"/>
      <c r="DO25" s="670"/>
      <c r="DP25" s="670"/>
      <c r="DQ25" s="670"/>
      <c r="DR25" s="670"/>
      <c r="DS25" s="670"/>
      <c r="DT25" s="670"/>
      <c r="DU25" s="670"/>
      <c r="DV25" s="671"/>
      <c r="DW25" s="660">
        <v>28.2</v>
      </c>
      <c r="DX25" s="672"/>
      <c r="DY25" s="672"/>
      <c r="DZ25" s="672"/>
      <c r="EA25" s="672"/>
      <c r="EB25" s="672"/>
      <c r="EC25" s="684"/>
    </row>
    <row r="26" spans="2:133" ht="11.25" customHeight="1" x14ac:dyDescent="0.15">
      <c r="B26" s="654" t="s">
        <v>296</v>
      </c>
      <c r="C26" s="655"/>
      <c r="D26" s="655"/>
      <c r="E26" s="655"/>
      <c r="F26" s="655"/>
      <c r="G26" s="655"/>
      <c r="H26" s="655"/>
      <c r="I26" s="655"/>
      <c r="J26" s="655"/>
      <c r="K26" s="655"/>
      <c r="L26" s="655"/>
      <c r="M26" s="655"/>
      <c r="N26" s="655"/>
      <c r="O26" s="655"/>
      <c r="P26" s="655"/>
      <c r="Q26" s="656"/>
      <c r="R26" s="657">
        <v>6975</v>
      </c>
      <c r="S26" s="658"/>
      <c r="T26" s="658"/>
      <c r="U26" s="658"/>
      <c r="V26" s="658"/>
      <c r="W26" s="658"/>
      <c r="X26" s="658"/>
      <c r="Y26" s="659"/>
      <c r="Z26" s="695">
        <v>0</v>
      </c>
      <c r="AA26" s="695"/>
      <c r="AB26" s="695"/>
      <c r="AC26" s="695"/>
      <c r="AD26" s="696">
        <v>6975</v>
      </c>
      <c r="AE26" s="696"/>
      <c r="AF26" s="696"/>
      <c r="AG26" s="696"/>
      <c r="AH26" s="696"/>
      <c r="AI26" s="696"/>
      <c r="AJ26" s="696"/>
      <c r="AK26" s="696"/>
      <c r="AL26" s="660">
        <v>0</v>
      </c>
      <c r="AM26" s="661"/>
      <c r="AN26" s="661"/>
      <c r="AO26" s="697"/>
      <c r="AP26" s="654" t="s">
        <v>297</v>
      </c>
      <c r="AQ26" s="734"/>
      <c r="AR26" s="734"/>
      <c r="AS26" s="734"/>
      <c r="AT26" s="734"/>
      <c r="AU26" s="734"/>
      <c r="AV26" s="734"/>
      <c r="AW26" s="734"/>
      <c r="AX26" s="734"/>
      <c r="AY26" s="734"/>
      <c r="AZ26" s="734"/>
      <c r="BA26" s="734"/>
      <c r="BB26" s="734"/>
      <c r="BC26" s="734"/>
      <c r="BD26" s="734"/>
      <c r="BE26" s="734"/>
      <c r="BF26" s="735"/>
      <c r="BG26" s="657" t="s">
        <v>233</v>
      </c>
      <c r="BH26" s="658"/>
      <c r="BI26" s="658"/>
      <c r="BJ26" s="658"/>
      <c r="BK26" s="658"/>
      <c r="BL26" s="658"/>
      <c r="BM26" s="658"/>
      <c r="BN26" s="659"/>
      <c r="BO26" s="695" t="s">
        <v>128</v>
      </c>
      <c r="BP26" s="695"/>
      <c r="BQ26" s="695"/>
      <c r="BR26" s="695"/>
      <c r="BS26" s="696" t="s">
        <v>233</v>
      </c>
      <c r="BT26" s="696"/>
      <c r="BU26" s="696"/>
      <c r="BV26" s="696"/>
      <c r="BW26" s="696"/>
      <c r="BX26" s="696"/>
      <c r="BY26" s="696"/>
      <c r="BZ26" s="696"/>
      <c r="CA26" s="696"/>
      <c r="CB26" s="736"/>
      <c r="CD26" s="654" t="s">
        <v>298</v>
      </c>
      <c r="CE26" s="655"/>
      <c r="CF26" s="655"/>
      <c r="CG26" s="655"/>
      <c r="CH26" s="655"/>
      <c r="CI26" s="655"/>
      <c r="CJ26" s="655"/>
      <c r="CK26" s="655"/>
      <c r="CL26" s="655"/>
      <c r="CM26" s="655"/>
      <c r="CN26" s="655"/>
      <c r="CO26" s="655"/>
      <c r="CP26" s="655"/>
      <c r="CQ26" s="656"/>
      <c r="CR26" s="657">
        <v>5164974</v>
      </c>
      <c r="CS26" s="658"/>
      <c r="CT26" s="658"/>
      <c r="CU26" s="658"/>
      <c r="CV26" s="658"/>
      <c r="CW26" s="658"/>
      <c r="CX26" s="658"/>
      <c r="CY26" s="659"/>
      <c r="CZ26" s="660">
        <v>12.2</v>
      </c>
      <c r="DA26" s="672"/>
      <c r="DB26" s="672"/>
      <c r="DC26" s="673"/>
      <c r="DD26" s="663">
        <v>4922407</v>
      </c>
      <c r="DE26" s="658"/>
      <c r="DF26" s="658"/>
      <c r="DG26" s="658"/>
      <c r="DH26" s="658"/>
      <c r="DI26" s="658"/>
      <c r="DJ26" s="658"/>
      <c r="DK26" s="659"/>
      <c r="DL26" s="663" t="s">
        <v>128</v>
      </c>
      <c r="DM26" s="658"/>
      <c r="DN26" s="658"/>
      <c r="DO26" s="658"/>
      <c r="DP26" s="658"/>
      <c r="DQ26" s="658"/>
      <c r="DR26" s="658"/>
      <c r="DS26" s="658"/>
      <c r="DT26" s="658"/>
      <c r="DU26" s="658"/>
      <c r="DV26" s="659"/>
      <c r="DW26" s="660" t="s">
        <v>233</v>
      </c>
      <c r="DX26" s="672"/>
      <c r="DY26" s="672"/>
      <c r="DZ26" s="672"/>
      <c r="EA26" s="672"/>
      <c r="EB26" s="672"/>
      <c r="EC26" s="684"/>
    </row>
    <row r="27" spans="2:133" ht="11.25" customHeight="1" x14ac:dyDescent="0.15">
      <c r="B27" s="654" t="s">
        <v>299</v>
      </c>
      <c r="C27" s="655"/>
      <c r="D27" s="655"/>
      <c r="E27" s="655"/>
      <c r="F27" s="655"/>
      <c r="G27" s="655"/>
      <c r="H27" s="655"/>
      <c r="I27" s="655"/>
      <c r="J27" s="655"/>
      <c r="K27" s="655"/>
      <c r="L27" s="655"/>
      <c r="M27" s="655"/>
      <c r="N27" s="655"/>
      <c r="O27" s="655"/>
      <c r="P27" s="655"/>
      <c r="Q27" s="656"/>
      <c r="R27" s="657">
        <v>113777</v>
      </c>
      <c r="S27" s="658"/>
      <c r="T27" s="658"/>
      <c r="U27" s="658"/>
      <c r="V27" s="658"/>
      <c r="W27" s="658"/>
      <c r="X27" s="658"/>
      <c r="Y27" s="659"/>
      <c r="Z27" s="695">
        <v>0.3</v>
      </c>
      <c r="AA27" s="695"/>
      <c r="AB27" s="695"/>
      <c r="AC27" s="695"/>
      <c r="AD27" s="696" t="s">
        <v>233</v>
      </c>
      <c r="AE27" s="696"/>
      <c r="AF27" s="696"/>
      <c r="AG27" s="696"/>
      <c r="AH27" s="696"/>
      <c r="AI27" s="696"/>
      <c r="AJ27" s="696"/>
      <c r="AK27" s="696"/>
      <c r="AL27" s="660" t="s">
        <v>244</v>
      </c>
      <c r="AM27" s="661"/>
      <c r="AN27" s="661"/>
      <c r="AO27" s="697"/>
      <c r="AP27" s="654" t="s">
        <v>300</v>
      </c>
      <c r="AQ27" s="655"/>
      <c r="AR27" s="655"/>
      <c r="AS27" s="655"/>
      <c r="AT27" s="655"/>
      <c r="AU27" s="655"/>
      <c r="AV27" s="655"/>
      <c r="AW27" s="655"/>
      <c r="AX27" s="655"/>
      <c r="AY27" s="655"/>
      <c r="AZ27" s="655"/>
      <c r="BA27" s="655"/>
      <c r="BB27" s="655"/>
      <c r="BC27" s="655"/>
      <c r="BD27" s="655"/>
      <c r="BE27" s="655"/>
      <c r="BF27" s="656"/>
      <c r="BG27" s="657">
        <v>13258207</v>
      </c>
      <c r="BH27" s="658"/>
      <c r="BI27" s="658"/>
      <c r="BJ27" s="658"/>
      <c r="BK27" s="658"/>
      <c r="BL27" s="658"/>
      <c r="BM27" s="658"/>
      <c r="BN27" s="659"/>
      <c r="BO27" s="695">
        <v>100</v>
      </c>
      <c r="BP27" s="695"/>
      <c r="BQ27" s="695"/>
      <c r="BR27" s="695"/>
      <c r="BS27" s="696">
        <v>176656</v>
      </c>
      <c r="BT27" s="696"/>
      <c r="BU27" s="696"/>
      <c r="BV27" s="696"/>
      <c r="BW27" s="696"/>
      <c r="BX27" s="696"/>
      <c r="BY27" s="696"/>
      <c r="BZ27" s="696"/>
      <c r="CA27" s="696"/>
      <c r="CB27" s="736"/>
      <c r="CD27" s="654" t="s">
        <v>301</v>
      </c>
      <c r="CE27" s="655"/>
      <c r="CF27" s="655"/>
      <c r="CG27" s="655"/>
      <c r="CH27" s="655"/>
      <c r="CI27" s="655"/>
      <c r="CJ27" s="655"/>
      <c r="CK27" s="655"/>
      <c r="CL27" s="655"/>
      <c r="CM27" s="655"/>
      <c r="CN27" s="655"/>
      <c r="CO27" s="655"/>
      <c r="CP27" s="655"/>
      <c r="CQ27" s="656"/>
      <c r="CR27" s="657">
        <v>7899684</v>
      </c>
      <c r="CS27" s="670"/>
      <c r="CT27" s="670"/>
      <c r="CU27" s="670"/>
      <c r="CV27" s="670"/>
      <c r="CW27" s="670"/>
      <c r="CX27" s="670"/>
      <c r="CY27" s="671"/>
      <c r="CZ27" s="660">
        <v>18.600000000000001</v>
      </c>
      <c r="DA27" s="672"/>
      <c r="DB27" s="672"/>
      <c r="DC27" s="673"/>
      <c r="DD27" s="663">
        <v>2458363</v>
      </c>
      <c r="DE27" s="670"/>
      <c r="DF27" s="670"/>
      <c r="DG27" s="670"/>
      <c r="DH27" s="670"/>
      <c r="DI27" s="670"/>
      <c r="DJ27" s="670"/>
      <c r="DK27" s="671"/>
      <c r="DL27" s="663">
        <v>2378992</v>
      </c>
      <c r="DM27" s="670"/>
      <c r="DN27" s="670"/>
      <c r="DO27" s="670"/>
      <c r="DP27" s="670"/>
      <c r="DQ27" s="670"/>
      <c r="DR27" s="670"/>
      <c r="DS27" s="670"/>
      <c r="DT27" s="670"/>
      <c r="DU27" s="670"/>
      <c r="DV27" s="671"/>
      <c r="DW27" s="660">
        <v>9.3000000000000007</v>
      </c>
      <c r="DX27" s="672"/>
      <c r="DY27" s="672"/>
      <c r="DZ27" s="672"/>
      <c r="EA27" s="672"/>
      <c r="EB27" s="672"/>
      <c r="EC27" s="684"/>
    </row>
    <row r="28" spans="2:133" ht="11.25" customHeight="1" x14ac:dyDescent="0.15">
      <c r="B28" s="654" t="s">
        <v>302</v>
      </c>
      <c r="C28" s="655"/>
      <c r="D28" s="655"/>
      <c r="E28" s="655"/>
      <c r="F28" s="655"/>
      <c r="G28" s="655"/>
      <c r="H28" s="655"/>
      <c r="I28" s="655"/>
      <c r="J28" s="655"/>
      <c r="K28" s="655"/>
      <c r="L28" s="655"/>
      <c r="M28" s="655"/>
      <c r="N28" s="655"/>
      <c r="O28" s="655"/>
      <c r="P28" s="655"/>
      <c r="Q28" s="656"/>
      <c r="R28" s="657">
        <v>470963</v>
      </c>
      <c r="S28" s="658"/>
      <c r="T28" s="658"/>
      <c r="U28" s="658"/>
      <c r="V28" s="658"/>
      <c r="W28" s="658"/>
      <c r="X28" s="658"/>
      <c r="Y28" s="659"/>
      <c r="Z28" s="695">
        <v>1.1000000000000001</v>
      </c>
      <c r="AA28" s="695"/>
      <c r="AB28" s="695"/>
      <c r="AC28" s="695"/>
      <c r="AD28" s="696">
        <v>26128</v>
      </c>
      <c r="AE28" s="696"/>
      <c r="AF28" s="696"/>
      <c r="AG28" s="696"/>
      <c r="AH28" s="696"/>
      <c r="AI28" s="696"/>
      <c r="AJ28" s="696"/>
      <c r="AK28" s="696"/>
      <c r="AL28" s="660">
        <v>0.1</v>
      </c>
      <c r="AM28" s="661"/>
      <c r="AN28" s="661"/>
      <c r="AO28" s="697"/>
      <c r="AP28" s="654"/>
      <c r="AQ28" s="655"/>
      <c r="AR28" s="655"/>
      <c r="AS28" s="655"/>
      <c r="AT28" s="655"/>
      <c r="AU28" s="655"/>
      <c r="AV28" s="655"/>
      <c r="AW28" s="655"/>
      <c r="AX28" s="655"/>
      <c r="AY28" s="655"/>
      <c r="AZ28" s="655"/>
      <c r="BA28" s="655"/>
      <c r="BB28" s="655"/>
      <c r="BC28" s="655"/>
      <c r="BD28" s="655"/>
      <c r="BE28" s="655"/>
      <c r="BF28" s="656"/>
      <c r="BG28" s="657"/>
      <c r="BH28" s="658"/>
      <c r="BI28" s="658"/>
      <c r="BJ28" s="658"/>
      <c r="BK28" s="658"/>
      <c r="BL28" s="658"/>
      <c r="BM28" s="658"/>
      <c r="BN28" s="659"/>
      <c r="BO28" s="695"/>
      <c r="BP28" s="695"/>
      <c r="BQ28" s="695"/>
      <c r="BR28" s="695"/>
      <c r="BS28" s="663"/>
      <c r="BT28" s="658"/>
      <c r="BU28" s="658"/>
      <c r="BV28" s="658"/>
      <c r="BW28" s="658"/>
      <c r="BX28" s="658"/>
      <c r="BY28" s="658"/>
      <c r="BZ28" s="658"/>
      <c r="CA28" s="658"/>
      <c r="CB28" s="694"/>
      <c r="CD28" s="654" t="s">
        <v>303</v>
      </c>
      <c r="CE28" s="655"/>
      <c r="CF28" s="655"/>
      <c r="CG28" s="655"/>
      <c r="CH28" s="655"/>
      <c r="CI28" s="655"/>
      <c r="CJ28" s="655"/>
      <c r="CK28" s="655"/>
      <c r="CL28" s="655"/>
      <c r="CM28" s="655"/>
      <c r="CN28" s="655"/>
      <c r="CO28" s="655"/>
      <c r="CP28" s="655"/>
      <c r="CQ28" s="656"/>
      <c r="CR28" s="657">
        <v>6079355</v>
      </c>
      <c r="CS28" s="658"/>
      <c r="CT28" s="658"/>
      <c r="CU28" s="658"/>
      <c r="CV28" s="658"/>
      <c r="CW28" s="658"/>
      <c r="CX28" s="658"/>
      <c r="CY28" s="659"/>
      <c r="CZ28" s="660">
        <v>14.3</v>
      </c>
      <c r="DA28" s="672"/>
      <c r="DB28" s="672"/>
      <c r="DC28" s="673"/>
      <c r="DD28" s="663">
        <v>5897290</v>
      </c>
      <c r="DE28" s="658"/>
      <c r="DF28" s="658"/>
      <c r="DG28" s="658"/>
      <c r="DH28" s="658"/>
      <c r="DI28" s="658"/>
      <c r="DJ28" s="658"/>
      <c r="DK28" s="659"/>
      <c r="DL28" s="663">
        <v>5897290</v>
      </c>
      <c r="DM28" s="658"/>
      <c r="DN28" s="658"/>
      <c r="DO28" s="658"/>
      <c r="DP28" s="658"/>
      <c r="DQ28" s="658"/>
      <c r="DR28" s="658"/>
      <c r="DS28" s="658"/>
      <c r="DT28" s="658"/>
      <c r="DU28" s="658"/>
      <c r="DV28" s="659"/>
      <c r="DW28" s="660">
        <v>23</v>
      </c>
      <c r="DX28" s="672"/>
      <c r="DY28" s="672"/>
      <c r="DZ28" s="672"/>
      <c r="EA28" s="672"/>
      <c r="EB28" s="672"/>
      <c r="EC28" s="684"/>
    </row>
    <row r="29" spans="2:133" ht="11.25" customHeight="1" x14ac:dyDescent="0.15">
      <c r="B29" s="654" t="s">
        <v>304</v>
      </c>
      <c r="C29" s="655"/>
      <c r="D29" s="655"/>
      <c r="E29" s="655"/>
      <c r="F29" s="655"/>
      <c r="G29" s="655"/>
      <c r="H29" s="655"/>
      <c r="I29" s="655"/>
      <c r="J29" s="655"/>
      <c r="K29" s="655"/>
      <c r="L29" s="655"/>
      <c r="M29" s="655"/>
      <c r="N29" s="655"/>
      <c r="O29" s="655"/>
      <c r="P29" s="655"/>
      <c r="Q29" s="656"/>
      <c r="R29" s="657">
        <v>377775</v>
      </c>
      <c r="S29" s="658"/>
      <c r="T29" s="658"/>
      <c r="U29" s="658"/>
      <c r="V29" s="658"/>
      <c r="W29" s="658"/>
      <c r="X29" s="658"/>
      <c r="Y29" s="659"/>
      <c r="Z29" s="695">
        <v>0.8</v>
      </c>
      <c r="AA29" s="695"/>
      <c r="AB29" s="695"/>
      <c r="AC29" s="695"/>
      <c r="AD29" s="696" t="s">
        <v>233</v>
      </c>
      <c r="AE29" s="696"/>
      <c r="AF29" s="696"/>
      <c r="AG29" s="696"/>
      <c r="AH29" s="696"/>
      <c r="AI29" s="696"/>
      <c r="AJ29" s="696"/>
      <c r="AK29" s="696"/>
      <c r="AL29" s="660" t="s">
        <v>128</v>
      </c>
      <c r="AM29" s="661"/>
      <c r="AN29" s="661"/>
      <c r="AO29" s="697"/>
      <c r="AP29" s="638"/>
      <c r="AQ29" s="639"/>
      <c r="AR29" s="639"/>
      <c r="AS29" s="639"/>
      <c r="AT29" s="639"/>
      <c r="AU29" s="639"/>
      <c r="AV29" s="639"/>
      <c r="AW29" s="639"/>
      <c r="AX29" s="639"/>
      <c r="AY29" s="639"/>
      <c r="AZ29" s="639"/>
      <c r="BA29" s="639"/>
      <c r="BB29" s="639"/>
      <c r="BC29" s="639"/>
      <c r="BD29" s="639"/>
      <c r="BE29" s="639"/>
      <c r="BF29" s="640"/>
      <c r="BG29" s="657"/>
      <c r="BH29" s="658"/>
      <c r="BI29" s="658"/>
      <c r="BJ29" s="658"/>
      <c r="BK29" s="658"/>
      <c r="BL29" s="658"/>
      <c r="BM29" s="658"/>
      <c r="BN29" s="659"/>
      <c r="BO29" s="695"/>
      <c r="BP29" s="695"/>
      <c r="BQ29" s="695"/>
      <c r="BR29" s="695"/>
      <c r="BS29" s="696"/>
      <c r="BT29" s="696"/>
      <c r="BU29" s="696"/>
      <c r="BV29" s="696"/>
      <c r="BW29" s="696"/>
      <c r="BX29" s="696"/>
      <c r="BY29" s="696"/>
      <c r="BZ29" s="696"/>
      <c r="CA29" s="696"/>
      <c r="CB29" s="736"/>
      <c r="CD29" s="676" t="s">
        <v>305</v>
      </c>
      <c r="CE29" s="677"/>
      <c r="CF29" s="654" t="s">
        <v>71</v>
      </c>
      <c r="CG29" s="655"/>
      <c r="CH29" s="655"/>
      <c r="CI29" s="655"/>
      <c r="CJ29" s="655"/>
      <c r="CK29" s="655"/>
      <c r="CL29" s="655"/>
      <c r="CM29" s="655"/>
      <c r="CN29" s="655"/>
      <c r="CO29" s="655"/>
      <c r="CP29" s="655"/>
      <c r="CQ29" s="656"/>
      <c r="CR29" s="657">
        <v>6079355</v>
      </c>
      <c r="CS29" s="670"/>
      <c r="CT29" s="670"/>
      <c r="CU29" s="670"/>
      <c r="CV29" s="670"/>
      <c r="CW29" s="670"/>
      <c r="CX29" s="670"/>
      <c r="CY29" s="671"/>
      <c r="CZ29" s="660">
        <v>14.3</v>
      </c>
      <c r="DA29" s="672"/>
      <c r="DB29" s="672"/>
      <c r="DC29" s="673"/>
      <c r="DD29" s="663">
        <v>5897290</v>
      </c>
      <c r="DE29" s="670"/>
      <c r="DF29" s="670"/>
      <c r="DG29" s="670"/>
      <c r="DH29" s="670"/>
      <c r="DI29" s="670"/>
      <c r="DJ29" s="670"/>
      <c r="DK29" s="671"/>
      <c r="DL29" s="663">
        <v>5897290</v>
      </c>
      <c r="DM29" s="670"/>
      <c r="DN29" s="670"/>
      <c r="DO29" s="670"/>
      <c r="DP29" s="670"/>
      <c r="DQ29" s="670"/>
      <c r="DR29" s="670"/>
      <c r="DS29" s="670"/>
      <c r="DT29" s="670"/>
      <c r="DU29" s="670"/>
      <c r="DV29" s="671"/>
      <c r="DW29" s="660">
        <v>23</v>
      </c>
      <c r="DX29" s="672"/>
      <c r="DY29" s="672"/>
      <c r="DZ29" s="672"/>
      <c r="EA29" s="672"/>
      <c r="EB29" s="672"/>
      <c r="EC29" s="684"/>
    </row>
    <row r="30" spans="2:133" ht="11.25" customHeight="1" x14ac:dyDescent="0.15">
      <c r="B30" s="654" t="s">
        <v>306</v>
      </c>
      <c r="C30" s="655"/>
      <c r="D30" s="655"/>
      <c r="E30" s="655"/>
      <c r="F30" s="655"/>
      <c r="G30" s="655"/>
      <c r="H30" s="655"/>
      <c r="I30" s="655"/>
      <c r="J30" s="655"/>
      <c r="K30" s="655"/>
      <c r="L30" s="655"/>
      <c r="M30" s="655"/>
      <c r="N30" s="655"/>
      <c r="O30" s="655"/>
      <c r="P30" s="655"/>
      <c r="Q30" s="656"/>
      <c r="R30" s="657">
        <v>6749633</v>
      </c>
      <c r="S30" s="658"/>
      <c r="T30" s="658"/>
      <c r="U30" s="658"/>
      <c r="V30" s="658"/>
      <c r="W30" s="658"/>
      <c r="X30" s="658"/>
      <c r="Y30" s="659"/>
      <c r="Z30" s="695">
        <v>15.2</v>
      </c>
      <c r="AA30" s="695"/>
      <c r="AB30" s="695"/>
      <c r="AC30" s="695"/>
      <c r="AD30" s="696" t="s">
        <v>260</v>
      </c>
      <c r="AE30" s="696"/>
      <c r="AF30" s="696"/>
      <c r="AG30" s="696"/>
      <c r="AH30" s="696"/>
      <c r="AI30" s="696"/>
      <c r="AJ30" s="696"/>
      <c r="AK30" s="696"/>
      <c r="AL30" s="660" t="s">
        <v>128</v>
      </c>
      <c r="AM30" s="661"/>
      <c r="AN30" s="661"/>
      <c r="AO30" s="697"/>
      <c r="AP30" s="709" t="s">
        <v>221</v>
      </c>
      <c r="AQ30" s="710"/>
      <c r="AR30" s="710"/>
      <c r="AS30" s="710"/>
      <c r="AT30" s="710"/>
      <c r="AU30" s="710"/>
      <c r="AV30" s="710"/>
      <c r="AW30" s="710"/>
      <c r="AX30" s="710"/>
      <c r="AY30" s="710"/>
      <c r="AZ30" s="710"/>
      <c r="BA30" s="710"/>
      <c r="BB30" s="710"/>
      <c r="BC30" s="710"/>
      <c r="BD30" s="710"/>
      <c r="BE30" s="710"/>
      <c r="BF30" s="711"/>
      <c r="BG30" s="709" t="s">
        <v>307</v>
      </c>
      <c r="BH30" s="727"/>
      <c r="BI30" s="727"/>
      <c r="BJ30" s="727"/>
      <c r="BK30" s="727"/>
      <c r="BL30" s="727"/>
      <c r="BM30" s="727"/>
      <c r="BN30" s="727"/>
      <c r="BO30" s="727"/>
      <c r="BP30" s="727"/>
      <c r="BQ30" s="728"/>
      <c r="BR30" s="709" t="s">
        <v>308</v>
      </c>
      <c r="BS30" s="727"/>
      <c r="BT30" s="727"/>
      <c r="BU30" s="727"/>
      <c r="BV30" s="727"/>
      <c r="BW30" s="727"/>
      <c r="BX30" s="727"/>
      <c r="BY30" s="727"/>
      <c r="BZ30" s="727"/>
      <c r="CA30" s="727"/>
      <c r="CB30" s="728"/>
      <c r="CD30" s="678"/>
      <c r="CE30" s="679"/>
      <c r="CF30" s="654" t="s">
        <v>309</v>
      </c>
      <c r="CG30" s="655"/>
      <c r="CH30" s="655"/>
      <c r="CI30" s="655"/>
      <c r="CJ30" s="655"/>
      <c r="CK30" s="655"/>
      <c r="CL30" s="655"/>
      <c r="CM30" s="655"/>
      <c r="CN30" s="655"/>
      <c r="CO30" s="655"/>
      <c r="CP30" s="655"/>
      <c r="CQ30" s="656"/>
      <c r="CR30" s="657">
        <v>5922436</v>
      </c>
      <c r="CS30" s="658"/>
      <c r="CT30" s="658"/>
      <c r="CU30" s="658"/>
      <c r="CV30" s="658"/>
      <c r="CW30" s="658"/>
      <c r="CX30" s="658"/>
      <c r="CY30" s="659"/>
      <c r="CZ30" s="660">
        <v>14</v>
      </c>
      <c r="DA30" s="672"/>
      <c r="DB30" s="672"/>
      <c r="DC30" s="673"/>
      <c r="DD30" s="663">
        <v>5740371</v>
      </c>
      <c r="DE30" s="658"/>
      <c r="DF30" s="658"/>
      <c r="DG30" s="658"/>
      <c r="DH30" s="658"/>
      <c r="DI30" s="658"/>
      <c r="DJ30" s="658"/>
      <c r="DK30" s="659"/>
      <c r="DL30" s="663">
        <v>5740371</v>
      </c>
      <c r="DM30" s="658"/>
      <c r="DN30" s="658"/>
      <c r="DO30" s="658"/>
      <c r="DP30" s="658"/>
      <c r="DQ30" s="658"/>
      <c r="DR30" s="658"/>
      <c r="DS30" s="658"/>
      <c r="DT30" s="658"/>
      <c r="DU30" s="658"/>
      <c r="DV30" s="659"/>
      <c r="DW30" s="660">
        <v>22.4</v>
      </c>
      <c r="DX30" s="672"/>
      <c r="DY30" s="672"/>
      <c r="DZ30" s="672"/>
      <c r="EA30" s="672"/>
      <c r="EB30" s="672"/>
      <c r="EC30" s="684"/>
    </row>
    <row r="31" spans="2:133" ht="11.25" customHeight="1" x14ac:dyDescent="0.15">
      <c r="B31" s="724" t="s">
        <v>310</v>
      </c>
      <c r="C31" s="725"/>
      <c r="D31" s="725"/>
      <c r="E31" s="725"/>
      <c r="F31" s="725"/>
      <c r="G31" s="725"/>
      <c r="H31" s="725"/>
      <c r="I31" s="725"/>
      <c r="J31" s="725"/>
      <c r="K31" s="725"/>
      <c r="L31" s="725"/>
      <c r="M31" s="725"/>
      <c r="N31" s="725"/>
      <c r="O31" s="725"/>
      <c r="P31" s="725"/>
      <c r="Q31" s="726"/>
      <c r="R31" s="657" t="s">
        <v>260</v>
      </c>
      <c r="S31" s="658"/>
      <c r="T31" s="658"/>
      <c r="U31" s="658"/>
      <c r="V31" s="658"/>
      <c r="W31" s="658"/>
      <c r="X31" s="658"/>
      <c r="Y31" s="659"/>
      <c r="Z31" s="695" t="s">
        <v>233</v>
      </c>
      <c r="AA31" s="695"/>
      <c r="AB31" s="695"/>
      <c r="AC31" s="695"/>
      <c r="AD31" s="696" t="s">
        <v>128</v>
      </c>
      <c r="AE31" s="696"/>
      <c r="AF31" s="696"/>
      <c r="AG31" s="696"/>
      <c r="AH31" s="696"/>
      <c r="AI31" s="696"/>
      <c r="AJ31" s="696"/>
      <c r="AK31" s="696"/>
      <c r="AL31" s="660" t="s">
        <v>244</v>
      </c>
      <c r="AM31" s="661"/>
      <c r="AN31" s="661"/>
      <c r="AO31" s="697"/>
      <c r="AP31" s="729" t="s">
        <v>311</v>
      </c>
      <c r="AQ31" s="730"/>
      <c r="AR31" s="730"/>
      <c r="AS31" s="730"/>
      <c r="AT31" s="731" t="s">
        <v>312</v>
      </c>
      <c r="AU31" s="218"/>
      <c r="AV31" s="218"/>
      <c r="AW31" s="218"/>
      <c r="AX31" s="715" t="s">
        <v>185</v>
      </c>
      <c r="AY31" s="716"/>
      <c r="AZ31" s="716"/>
      <c r="BA31" s="716"/>
      <c r="BB31" s="716"/>
      <c r="BC31" s="716"/>
      <c r="BD31" s="716"/>
      <c r="BE31" s="716"/>
      <c r="BF31" s="717"/>
      <c r="BG31" s="719">
        <v>98.1</v>
      </c>
      <c r="BH31" s="720"/>
      <c r="BI31" s="720"/>
      <c r="BJ31" s="720"/>
      <c r="BK31" s="720"/>
      <c r="BL31" s="720"/>
      <c r="BM31" s="721">
        <v>93.9</v>
      </c>
      <c r="BN31" s="720"/>
      <c r="BO31" s="720"/>
      <c r="BP31" s="720"/>
      <c r="BQ31" s="722"/>
      <c r="BR31" s="719">
        <v>98.2</v>
      </c>
      <c r="BS31" s="720"/>
      <c r="BT31" s="720"/>
      <c r="BU31" s="720"/>
      <c r="BV31" s="720"/>
      <c r="BW31" s="720"/>
      <c r="BX31" s="721">
        <v>93.3</v>
      </c>
      <c r="BY31" s="720"/>
      <c r="BZ31" s="720"/>
      <c r="CA31" s="720"/>
      <c r="CB31" s="722"/>
      <c r="CD31" s="678"/>
      <c r="CE31" s="679"/>
      <c r="CF31" s="654" t="s">
        <v>313</v>
      </c>
      <c r="CG31" s="655"/>
      <c r="CH31" s="655"/>
      <c r="CI31" s="655"/>
      <c r="CJ31" s="655"/>
      <c r="CK31" s="655"/>
      <c r="CL31" s="655"/>
      <c r="CM31" s="655"/>
      <c r="CN31" s="655"/>
      <c r="CO31" s="655"/>
      <c r="CP31" s="655"/>
      <c r="CQ31" s="656"/>
      <c r="CR31" s="657">
        <v>156919</v>
      </c>
      <c r="CS31" s="670"/>
      <c r="CT31" s="670"/>
      <c r="CU31" s="670"/>
      <c r="CV31" s="670"/>
      <c r="CW31" s="670"/>
      <c r="CX31" s="670"/>
      <c r="CY31" s="671"/>
      <c r="CZ31" s="660">
        <v>0.4</v>
      </c>
      <c r="DA31" s="672"/>
      <c r="DB31" s="672"/>
      <c r="DC31" s="673"/>
      <c r="DD31" s="663">
        <v>156919</v>
      </c>
      <c r="DE31" s="670"/>
      <c r="DF31" s="670"/>
      <c r="DG31" s="670"/>
      <c r="DH31" s="670"/>
      <c r="DI31" s="670"/>
      <c r="DJ31" s="670"/>
      <c r="DK31" s="671"/>
      <c r="DL31" s="663">
        <v>156919</v>
      </c>
      <c r="DM31" s="670"/>
      <c r="DN31" s="670"/>
      <c r="DO31" s="670"/>
      <c r="DP31" s="670"/>
      <c r="DQ31" s="670"/>
      <c r="DR31" s="670"/>
      <c r="DS31" s="670"/>
      <c r="DT31" s="670"/>
      <c r="DU31" s="670"/>
      <c r="DV31" s="671"/>
      <c r="DW31" s="660">
        <v>0.6</v>
      </c>
      <c r="DX31" s="672"/>
      <c r="DY31" s="672"/>
      <c r="DZ31" s="672"/>
      <c r="EA31" s="672"/>
      <c r="EB31" s="672"/>
      <c r="EC31" s="684"/>
    </row>
    <row r="32" spans="2:133" ht="11.25" customHeight="1" x14ac:dyDescent="0.15">
      <c r="B32" s="654" t="s">
        <v>314</v>
      </c>
      <c r="C32" s="655"/>
      <c r="D32" s="655"/>
      <c r="E32" s="655"/>
      <c r="F32" s="655"/>
      <c r="G32" s="655"/>
      <c r="H32" s="655"/>
      <c r="I32" s="655"/>
      <c r="J32" s="655"/>
      <c r="K32" s="655"/>
      <c r="L32" s="655"/>
      <c r="M32" s="655"/>
      <c r="N32" s="655"/>
      <c r="O32" s="655"/>
      <c r="P32" s="655"/>
      <c r="Q32" s="656"/>
      <c r="R32" s="657">
        <v>2739118</v>
      </c>
      <c r="S32" s="658"/>
      <c r="T32" s="658"/>
      <c r="U32" s="658"/>
      <c r="V32" s="658"/>
      <c r="W32" s="658"/>
      <c r="X32" s="658"/>
      <c r="Y32" s="659"/>
      <c r="Z32" s="695">
        <v>6.2</v>
      </c>
      <c r="AA32" s="695"/>
      <c r="AB32" s="695"/>
      <c r="AC32" s="695"/>
      <c r="AD32" s="696" t="s">
        <v>128</v>
      </c>
      <c r="AE32" s="696"/>
      <c r="AF32" s="696"/>
      <c r="AG32" s="696"/>
      <c r="AH32" s="696"/>
      <c r="AI32" s="696"/>
      <c r="AJ32" s="696"/>
      <c r="AK32" s="696"/>
      <c r="AL32" s="660" t="s">
        <v>128</v>
      </c>
      <c r="AM32" s="661"/>
      <c r="AN32" s="661"/>
      <c r="AO32" s="697"/>
      <c r="AP32" s="698"/>
      <c r="AQ32" s="699"/>
      <c r="AR32" s="699"/>
      <c r="AS32" s="699"/>
      <c r="AT32" s="732"/>
      <c r="AU32" s="214" t="s">
        <v>315</v>
      </c>
      <c r="AX32" s="654" t="s">
        <v>316</v>
      </c>
      <c r="AY32" s="655"/>
      <c r="AZ32" s="655"/>
      <c r="BA32" s="655"/>
      <c r="BB32" s="655"/>
      <c r="BC32" s="655"/>
      <c r="BD32" s="655"/>
      <c r="BE32" s="655"/>
      <c r="BF32" s="656"/>
      <c r="BG32" s="723">
        <v>98.6</v>
      </c>
      <c r="BH32" s="670"/>
      <c r="BI32" s="670"/>
      <c r="BJ32" s="670"/>
      <c r="BK32" s="670"/>
      <c r="BL32" s="670"/>
      <c r="BM32" s="661">
        <v>97</v>
      </c>
      <c r="BN32" s="670"/>
      <c r="BO32" s="670"/>
      <c r="BP32" s="670"/>
      <c r="BQ32" s="693"/>
      <c r="BR32" s="723">
        <v>98.8</v>
      </c>
      <c r="BS32" s="670"/>
      <c r="BT32" s="670"/>
      <c r="BU32" s="670"/>
      <c r="BV32" s="670"/>
      <c r="BW32" s="670"/>
      <c r="BX32" s="661">
        <v>96.9</v>
      </c>
      <c r="BY32" s="670"/>
      <c r="BZ32" s="670"/>
      <c r="CA32" s="670"/>
      <c r="CB32" s="693"/>
      <c r="CD32" s="680"/>
      <c r="CE32" s="681"/>
      <c r="CF32" s="654" t="s">
        <v>317</v>
      </c>
      <c r="CG32" s="655"/>
      <c r="CH32" s="655"/>
      <c r="CI32" s="655"/>
      <c r="CJ32" s="655"/>
      <c r="CK32" s="655"/>
      <c r="CL32" s="655"/>
      <c r="CM32" s="655"/>
      <c r="CN32" s="655"/>
      <c r="CO32" s="655"/>
      <c r="CP32" s="655"/>
      <c r="CQ32" s="656"/>
      <c r="CR32" s="657" t="s">
        <v>233</v>
      </c>
      <c r="CS32" s="658"/>
      <c r="CT32" s="658"/>
      <c r="CU32" s="658"/>
      <c r="CV32" s="658"/>
      <c r="CW32" s="658"/>
      <c r="CX32" s="658"/>
      <c r="CY32" s="659"/>
      <c r="CZ32" s="660" t="s">
        <v>233</v>
      </c>
      <c r="DA32" s="672"/>
      <c r="DB32" s="672"/>
      <c r="DC32" s="673"/>
      <c r="DD32" s="663" t="s">
        <v>128</v>
      </c>
      <c r="DE32" s="658"/>
      <c r="DF32" s="658"/>
      <c r="DG32" s="658"/>
      <c r="DH32" s="658"/>
      <c r="DI32" s="658"/>
      <c r="DJ32" s="658"/>
      <c r="DK32" s="659"/>
      <c r="DL32" s="663" t="s">
        <v>233</v>
      </c>
      <c r="DM32" s="658"/>
      <c r="DN32" s="658"/>
      <c r="DO32" s="658"/>
      <c r="DP32" s="658"/>
      <c r="DQ32" s="658"/>
      <c r="DR32" s="658"/>
      <c r="DS32" s="658"/>
      <c r="DT32" s="658"/>
      <c r="DU32" s="658"/>
      <c r="DV32" s="659"/>
      <c r="DW32" s="660" t="s">
        <v>128</v>
      </c>
      <c r="DX32" s="672"/>
      <c r="DY32" s="672"/>
      <c r="DZ32" s="672"/>
      <c r="EA32" s="672"/>
      <c r="EB32" s="672"/>
      <c r="EC32" s="684"/>
    </row>
    <row r="33" spans="2:133" ht="11.25" customHeight="1" x14ac:dyDescent="0.15">
      <c r="B33" s="654" t="s">
        <v>318</v>
      </c>
      <c r="C33" s="655"/>
      <c r="D33" s="655"/>
      <c r="E33" s="655"/>
      <c r="F33" s="655"/>
      <c r="G33" s="655"/>
      <c r="H33" s="655"/>
      <c r="I33" s="655"/>
      <c r="J33" s="655"/>
      <c r="K33" s="655"/>
      <c r="L33" s="655"/>
      <c r="M33" s="655"/>
      <c r="N33" s="655"/>
      <c r="O33" s="655"/>
      <c r="P33" s="655"/>
      <c r="Q33" s="656"/>
      <c r="R33" s="657">
        <v>156906</v>
      </c>
      <c r="S33" s="658"/>
      <c r="T33" s="658"/>
      <c r="U33" s="658"/>
      <c r="V33" s="658"/>
      <c r="W33" s="658"/>
      <c r="X33" s="658"/>
      <c r="Y33" s="659"/>
      <c r="Z33" s="695">
        <v>0.4</v>
      </c>
      <c r="AA33" s="695"/>
      <c r="AB33" s="695"/>
      <c r="AC33" s="695"/>
      <c r="AD33" s="696">
        <v>86889</v>
      </c>
      <c r="AE33" s="696"/>
      <c r="AF33" s="696"/>
      <c r="AG33" s="696"/>
      <c r="AH33" s="696"/>
      <c r="AI33" s="696"/>
      <c r="AJ33" s="696"/>
      <c r="AK33" s="696"/>
      <c r="AL33" s="660">
        <v>0.3</v>
      </c>
      <c r="AM33" s="661"/>
      <c r="AN33" s="661"/>
      <c r="AO33" s="697"/>
      <c r="AP33" s="700"/>
      <c r="AQ33" s="701"/>
      <c r="AR33" s="701"/>
      <c r="AS33" s="701"/>
      <c r="AT33" s="733"/>
      <c r="AU33" s="219"/>
      <c r="AV33" s="219"/>
      <c r="AW33" s="219"/>
      <c r="AX33" s="638" t="s">
        <v>319</v>
      </c>
      <c r="AY33" s="639"/>
      <c r="AZ33" s="639"/>
      <c r="BA33" s="639"/>
      <c r="BB33" s="639"/>
      <c r="BC33" s="639"/>
      <c r="BD33" s="639"/>
      <c r="BE33" s="639"/>
      <c r="BF33" s="640"/>
      <c r="BG33" s="718">
        <v>97.5</v>
      </c>
      <c r="BH33" s="642"/>
      <c r="BI33" s="642"/>
      <c r="BJ33" s="642"/>
      <c r="BK33" s="642"/>
      <c r="BL33" s="642"/>
      <c r="BM33" s="688">
        <v>91.3</v>
      </c>
      <c r="BN33" s="642"/>
      <c r="BO33" s="642"/>
      <c r="BP33" s="642"/>
      <c r="BQ33" s="705"/>
      <c r="BR33" s="718">
        <v>97.5</v>
      </c>
      <c r="BS33" s="642"/>
      <c r="BT33" s="642"/>
      <c r="BU33" s="642"/>
      <c r="BV33" s="642"/>
      <c r="BW33" s="642"/>
      <c r="BX33" s="688">
        <v>90.5</v>
      </c>
      <c r="BY33" s="642"/>
      <c r="BZ33" s="642"/>
      <c r="CA33" s="642"/>
      <c r="CB33" s="705"/>
      <c r="CD33" s="654" t="s">
        <v>320</v>
      </c>
      <c r="CE33" s="655"/>
      <c r="CF33" s="655"/>
      <c r="CG33" s="655"/>
      <c r="CH33" s="655"/>
      <c r="CI33" s="655"/>
      <c r="CJ33" s="655"/>
      <c r="CK33" s="655"/>
      <c r="CL33" s="655"/>
      <c r="CM33" s="655"/>
      <c r="CN33" s="655"/>
      <c r="CO33" s="655"/>
      <c r="CP33" s="655"/>
      <c r="CQ33" s="656"/>
      <c r="CR33" s="657">
        <v>17838037</v>
      </c>
      <c r="CS33" s="670"/>
      <c r="CT33" s="670"/>
      <c r="CU33" s="670"/>
      <c r="CV33" s="670"/>
      <c r="CW33" s="670"/>
      <c r="CX33" s="670"/>
      <c r="CY33" s="671"/>
      <c r="CZ33" s="660">
        <v>42.1</v>
      </c>
      <c r="DA33" s="672"/>
      <c r="DB33" s="672"/>
      <c r="DC33" s="673"/>
      <c r="DD33" s="663">
        <v>12537197</v>
      </c>
      <c r="DE33" s="670"/>
      <c r="DF33" s="670"/>
      <c r="DG33" s="670"/>
      <c r="DH33" s="670"/>
      <c r="DI33" s="670"/>
      <c r="DJ33" s="670"/>
      <c r="DK33" s="671"/>
      <c r="DL33" s="663">
        <v>9461081</v>
      </c>
      <c r="DM33" s="670"/>
      <c r="DN33" s="670"/>
      <c r="DO33" s="670"/>
      <c r="DP33" s="670"/>
      <c r="DQ33" s="670"/>
      <c r="DR33" s="670"/>
      <c r="DS33" s="670"/>
      <c r="DT33" s="670"/>
      <c r="DU33" s="670"/>
      <c r="DV33" s="671"/>
      <c r="DW33" s="660">
        <v>36.799999999999997</v>
      </c>
      <c r="DX33" s="672"/>
      <c r="DY33" s="672"/>
      <c r="DZ33" s="672"/>
      <c r="EA33" s="672"/>
      <c r="EB33" s="672"/>
      <c r="EC33" s="684"/>
    </row>
    <row r="34" spans="2:133" ht="11.25" customHeight="1" x14ac:dyDescent="0.15">
      <c r="B34" s="654" t="s">
        <v>321</v>
      </c>
      <c r="C34" s="655"/>
      <c r="D34" s="655"/>
      <c r="E34" s="655"/>
      <c r="F34" s="655"/>
      <c r="G34" s="655"/>
      <c r="H34" s="655"/>
      <c r="I34" s="655"/>
      <c r="J34" s="655"/>
      <c r="K34" s="655"/>
      <c r="L34" s="655"/>
      <c r="M34" s="655"/>
      <c r="N34" s="655"/>
      <c r="O34" s="655"/>
      <c r="P34" s="655"/>
      <c r="Q34" s="656"/>
      <c r="R34" s="657">
        <v>846252</v>
      </c>
      <c r="S34" s="658"/>
      <c r="T34" s="658"/>
      <c r="U34" s="658"/>
      <c r="V34" s="658"/>
      <c r="W34" s="658"/>
      <c r="X34" s="658"/>
      <c r="Y34" s="659"/>
      <c r="Z34" s="695">
        <v>1.9</v>
      </c>
      <c r="AA34" s="695"/>
      <c r="AB34" s="695"/>
      <c r="AC34" s="695"/>
      <c r="AD34" s="696" t="s">
        <v>244</v>
      </c>
      <c r="AE34" s="696"/>
      <c r="AF34" s="696"/>
      <c r="AG34" s="696"/>
      <c r="AH34" s="696"/>
      <c r="AI34" s="696"/>
      <c r="AJ34" s="696"/>
      <c r="AK34" s="696"/>
      <c r="AL34" s="660" t="s">
        <v>128</v>
      </c>
      <c r="AM34" s="661"/>
      <c r="AN34" s="661"/>
      <c r="AO34" s="697"/>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4" t="s">
        <v>322</v>
      </c>
      <c r="CE34" s="655"/>
      <c r="CF34" s="655"/>
      <c r="CG34" s="655"/>
      <c r="CH34" s="655"/>
      <c r="CI34" s="655"/>
      <c r="CJ34" s="655"/>
      <c r="CK34" s="655"/>
      <c r="CL34" s="655"/>
      <c r="CM34" s="655"/>
      <c r="CN34" s="655"/>
      <c r="CO34" s="655"/>
      <c r="CP34" s="655"/>
      <c r="CQ34" s="656"/>
      <c r="CR34" s="657">
        <v>8042286</v>
      </c>
      <c r="CS34" s="658"/>
      <c r="CT34" s="658"/>
      <c r="CU34" s="658"/>
      <c r="CV34" s="658"/>
      <c r="CW34" s="658"/>
      <c r="CX34" s="658"/>
      <c r="CY34" s="659"/>
      <c r="CZ34" s="660">
        <v>19</v>
      </c>
      <c r="DA34" s="672"/>
      <c r="DB34" s="672"/>
      <c r="DC34" s="673"/>
      <c r="DD34" s="663">
        <v>5817045</v>
      </c>
      <c r="DE34" s="658"/>
      <c r="DF34" s="658"/>
      <c r="DG34" s="658"/>
      <c r="DH34" s="658"/>
      <c r="DI34" s="658"/>
      <c r="DJ34" s="658"/>
      <c r="DK34" s="659"/>
      <c r="DL34" s="663">
        <v>4743472</v>
      </c>
      <c r="DM34" s="658"/>
      <c r="DN34" s="658"/>
      <c r="DO34" s="658"/>
      <c r="DP34" s="658"/>
      <c r="DQ34" s="658"/>
      <c r="DR34" s="658"/>
      <c r="DS34" s="658"/>
      <c r="DT34" s="658"/>
      <c r="DU34" s="658"/>
      <c r="DV34" s="659"/>
      <c r="DW34" s="660">
        <v>18.5</v>
      </c>
      <c r="DX34" s="672"/>
      <c r="DY34" s="672"/>
      <c r="DZ34" s="672"/>
      <c r="EA34" s="672"/>
      <c r="EB34" s="672"/>
      <c r="EC34" s="684"/>
    </row>
    <row r="35" spans="2:133" ht="11.25" customHeight="1" x14ac:dyDescent="0.15">
      <c r="B35" s="654" t="s">
        <v>323</v>
      </c>
      <c r="C35" s="655"/>
      <c r="D35" s="655"/>
      <c r="E35" s="655"/>
      <c r="F35" s="655"/>
      <c r="G35" s="655"/>
      <c r="H35" s="655"/>
      <c r="I35" s="655"/>
      <c r="J35" s="655"/>
      <c r="K35" s="655"/>
      <c r="L35" s="655"/>
      <c r="M35" s="655"/>
      <c r="N35" s="655"/>
      <c r="O35" s="655"/>
      <c r="P35" s="655"/>
      <c r="Q35" s="656"/>
      <c r="R35" s="657">
        <v>1114027</v>
      </c>
      <c r="S35" s="658"/>
      <c r="T35" s="658"/>
      <c r="U35" s="658"/>
      <c r="V35" s="658"/>
      <c r="W35" s="658"/>
      <c r="X35" s="658"/>
      <c r="Y35" s="659"/>
      <c r="Z35" s="695">
        <v>2.5</v>
      </c>
      <c r="AA35" s="695"/>
      <c r="AB35" s="695"/>
      <c r="AC35" s="695"/>
      <c r="AD35" s="696" t="s">
        <v>128</v>
      </c>
      <c r="AE35" s="696"/>
      <c r="AF35" s="696"/>
      <c r="AG35" s="696"/>
      <c r="AH35" s="696"/>
      <c r="AI35" s="696"/>
      <c r="AJ35" s="696"/>
      <c r="AK35" s="696"/>
      <c r="AL35" s="660" t="s">
        <v>128</v>
      </c>
      <c r="AM35" s="661"/>
      <c r="AN35" s="661"/>
      <c r="AO35" s="697"/>
      <c r="AP35" s="222"/>
      <c r="AQ35" s="709" t="s">
        <v>324</v>
      </c>
      <c r="AR35" s="710"/>
      <c r="AS35" s="710"/>
      <c r="AT35" s="710"/>
      <c r="AU35" s="710"/>
      <c r="AV35" s="710"/>
      <c r="AW35" s="710"/>
      <c r="AX35" s="710"/>
      <c r="AY35" s="710"/>
      <c r="AZ35" s="710"/>
      <c r="BA35" s="710"/>
      <c r="BB35" s="710"/>
      <c r="BC35" s="710"/>
      <c r="BD35" s="710"/>
      <c r="BE35" s="710"/>
      <c r="BF35" s="711"/>
      <c r="BG35" s="709" t="s">
        <v>325</v>
      </c>
      <c r="BH35" s="710"/>
      <c r="BI35" s="710"/>
      <c r="BJ35" s="710"/>
      <c r="BK35" s="710"/>
      <c r="BL35" s="710"/>
      <c r="BM35" s="710"/>
      <c r="BN35" s="710"/>
      <c r="BO35" s="710"/>
      <c r="BP35" s="710"/>
      <c r="BQ35" s="710"/>
      <c r="BR35" s="710"/>
      <c r="BS35" s="710"/>
      <c r="BT35" s="710"/>
      <c r="BU35" s="710"/>
      <c r="BV35" s="710"/>
      <c r="BW35" s="710"/>
      <c r="BX35" s="710"/>
      <c r="BY35" s="710"/>
      <c r="BZ35" s="710"/>
      <c r="CA35" s="710"/>
      <c r="CB35" s="711"/>
      <c r="CD35" s="654" t="s">
        <v>326</v>
      </c>
      <c r="CE35" s="655"/>
      <c r="CF35" s="655"/>
      <c r="CG35" s="655"/>
      <c r="CH35" s="655"/>
      <c r="CI35" s="655"/>
      <c r="CJ35" s="655"/>
      <c r="CK35" s="655"/>
      <c r="CL35" s="655"/>
      <c r="CM35" s="655"/>
      <c r="CN35" s="655"/>
      <c r="CO35" s="655"/>
      <c r="CP35" s="655"/>
      <c r="CQ35" s="656"/>
      <c r="CR35" s="657">
        <v>775991</v>
      </c>
      <c r="CS35" s="670"/>
      <c r="CT35" s="670"/>
      <c r="CU35" s="670"/>
      <c r="CV35" s="670"/>
      <c r="CW35" s="670"/>
      <c r="CX35" s="670"/>
      <c r="CY35" s="671"/>
      <c r="CZ35" s="660">
        <v>1.8</v>
      </c>
      <c r="DA35" s="672"/>
      <c r="DB35" s="672"/>
      <c r="DC35" s="673"/>
      <c r="DD35" s="663">
        <v>683005</v>
      </c>
      <c r="DE35" s="670"/>
      <c r="DF35" s="670"/>
      <c r="DG35" s="670"/>
      <c r="DH35" s="670"/>
      <c r="DI35" s="670"/>
      <c r="DJ35" s="670"/>
      <c r="DK35" s="671"/>
      <c r="DL35" s="663">
        <v>683005</v>
      </c>
      <c r="DM35" s="670"/>
      <c r="DN35" s="670"/>
      <c r="DO35" s="670"/>
      <c r="DP35" s="670"/>
      <c r="DQ35" s="670"/>
      <c r="DR35" s="670"/>
      <c r="DS35" s="670"/>
      <c r="DT35" s="670"/>
      <c r="DU35" s="670"/>
      <c r="DV35" s="671"/>
      <c r="DW35" s="660">
        <v>2.7</v>
      </c>
      <c r="DX35" s="672"/>
      <c r="DY35" s="672"/>
      <c r="DZ35" s="672"/>
      <c r="EA35" s="672"/>
      <c r="EB35" s="672"/>
      <c r="EC35" s="684"/>
    </row>
    <row r="36" spans="2:133" ht="11.25" customHeight="1" x14ac:dyDescent="0.15">
      <c r="B36" s="654" t="s">
        <v>327</v>
      </c>
      <c r="C36" s="655"/>
      <c r="D36" s="655"/>
      <c r="E36" s="655"/>
      <c r="F36" s="655"/>
      <c r="G36" s="655"/>
      <c r="H36" s="655"/>
      <c r="I36" s="655"/>
      <c r="J36" s="655"/>
      <c r="K36" s="655"/>
      <c r="L36" s="655"/>
      <c r="M36" s="655"/>
      <c r="N36" s="655"/>
      <c r="O36" s="655"/>
      <c r="P36" s="655"/>
      <c r="Q36" s="656"/>
      <c r="R36" s="657">
        <v>1922033</v>
      </c>
      <c r="S36" s="658"/>
      <c r="T36" s="658"/>
      <c r="U36" s="658"/>
      <c r="V36" s="658"/>
      <c r="W36" s="658"/>
      <c r="X36" s="658"/>
      <c r="Y36" s="659"/>
      <c r="Z36" s="695">
        <v>4.3</v>
      </c>
      <c r="AA36" s="695"/>
      <c r="AB36" s="695"/>
      <c r="AC36" s="695"/>
      <c r="AD36" s="696" t="s">
        <v>233</v>
      </c>
      <c r="AE36" s="696"/>
      <c r="AF36" s="696"/>
      <c r="AG36" s="696"/>
      <c r="AH36" s="696"/>
      <c r="AI36" s="696"/>
      <c r="AJ36" s="696"/>
      <c r="AK36" s="696"/>
      <c r="AL36" s="660" t="s">
        <v>233</v>
      </c>
      <c r="AM36" s="661"/>
      <c r="AN36" s="661"/>
      <c r="AO36" s="697"/>
      <c r="AP36" s="222"/>
      <c r="AQ36" s="706" t="s">
        <v>328</v>
      </c>
      <c r="AR36" s="707"/>
      <c r="AS36" s="707"/>
      <c r="AT36" s="707"/>
      <c r="AU36" s="707"/>
      <c r="AV36" s="707"/>
      <c r="AW36" s="707"/>
      <c r="AX36" s="707"/>
      <c r="AY36" s="708"/>
      <c r="AZ36" s="712">
        <v>4306045</v>
      </c>
      <c r="BA36" s="713"/>
      <c r="BB36" s="713"/>
      <c r="BC36" s="713"/>
      <c r="BD36" s="713"/>
      <c r="BE36" s="713"/>
      <c r="BF36" s="714"/>
      <c r="BG36" s="715" t="s">
        <v>329</v>
      </c>
      <c r="BH36" s="716"/>
      <c r="BI36" s="716"/>
      <c r="BJ36" s="716"/>
      <c r="BK36" s="716"/>
      <c r="BL36" s="716"/>
      <c r="BM36" s="716"/>
      <c r="BN36" s="716"/>
      <c r="BO36" s="716"/>
      <c r="BP36" s="716"/>
      <c r="BQ36" s="716"/>
      <c r="BR36" s="716"/>
      <c r="BS36" s="716"/>
      <c r="BT36" s="716"/>
      <c r="BU36" s="717"/>
      <c r="BV36" s="712">
        <v>342406</v>
      </c>
      <c r="BW36" s="713"/>
      <c r="BX36" s="713"/>
      <c r="BY36" s="713"/>
      <c r="BZ36" s="713"/>
      <c r="CA36" s="713"/>
      <c r="CB36" s="714"/>
      <c r="CD36" s="654" t="s">
        <v>330</v>
      </c>
      <c r="CE36" s="655"/>
      <c r="CF36" s="655"/>
      <c r="CG36" s="655"/>
      <c r="CH36" s="655"/>
      <c r="CI36" s="655"/>
      <c r="CJ36" s="655"/>
      <c r="CK36" s="655"/>
      <c r="CL36" s="655"/>
      <c r="CM36" s="655"/>
      <c r="CN36" s="655"/>
      <c r="CO36" s="655"/>
      <c r="CP36" s="655"/>
      <c r="CQ36" s="656"/>
      <c r="CR36" s="657">
        <v>3560325</v>
      </c>
      <c r="CS36" s="658"/>
      <c r="CT36" s="658"/>
      <c r="CU36" s="658"/>
      <c r="CV36" s="658"/>
      <c r="CW36" s="658"/>
      <c r="CX36" s="658"/>
      <c r="CY36" s="659"/>
      <c r="CZ36" s="660">
        <v>8.4</v>
      </c>
      <c r="DA36" s="672"/>
      <c r="DB36" s="672"/>
      <c r="DC36" s="673"/>
      <c r="DD36" s="663">
        <v>2790654</v>
      </c>
      <c r="DE36" s="658"/>
      <c r="DF36" s="658"/>
      <c r="DG36" s="658"/>
      <c r="DH36" s="658"/>
      <c r="DI36" s="658"/>
      <c r="DJ36" s="658"/>
      <c r="DK36" s="659"/>
      <c r="DL36" s="663">
        <v>1289268</v>
      </c>
      <c r="DM36" s="658"/>
      <c r="DN36" s="658"/>
      <c r="DO36" s="658"/>
      <c r="DP36" s="658"/>
      <c r="DQ36" s="658"/>
      <c r="DR36" s="658"/>
      <c r="DS36" s="658"/>
      <c r="DT36" s="658"/>
      <c r="DU36" s="658"/>
      <c r="DV36" s="659"/>
      <c r="DW36" s="660">
        <v>5</v>
      </c>
      <c r="DX36" s="672"/>
      <c r="DY36" s="672"/>
      <c r="DZ36" s="672"/>
      <c r="EA36" s="672"/>
      <c r="EB36" s="672"/>
      <c r="EC36" s="684"/>
    </row>
    <row r="37" spans="2:133" ht="11.25" customHeight="1" x14ac:dyDescent="0.15">
      <c r="B37" s="654" t="s">
        <v>331</v>
      </c>
      <c r="C37" s="655"/>
      <c r="D37" s="655"/>
      <c r="E37" s="655"/>
      <c r="F37" s="655"/>
      <c r="G37" s="655"/>
      <c r="H37" s="655"/>
      <c r="I37" s="655"/>
      <c r="J37" s="655"/>
      <c r="K37" s="655"/>
      <c r="L37" s="655"/>
      <c r="M37" s="655"/>
      <c r="N37" s="655"/>
      <c r="O37" s="655"/>
      <c r="P37" s="655"/>
      <c r="Q37" s="656"/>
      <c r="R37" s="657">
        <v>1489124</v>
      </c>
      <c r="S37" s="658"/>
      <c r="T37" s="658"/>
      <c r="U37" s="658"/>
      <c r="V37" s="658"/>
      <c r="W37" s="658"/>
      <c r="X37" s="658"/>
      <c r="Y37" s="659"/>
      <c r="Z37" s="695">
        <v>3.3</v>
      </c>
      <c r="AA37" s="695"/>
      <c r="AB37" s="695"/>
      <c r="AC37" s="695"/>
      <c r="AD37" s="696">
        <v>4892</v>
      </c>
      <c r="AE37" s="696"/>
      <c r="AF37" s="696"/>
      <c r="AG37" s="696"/>
      <c r="AH37" s="696"/>
      <c r="AI37" s="696"/>
      <c r="AJ37" s="696"/>
      <c r="AK37" s="696"/>
      <c r="AL37" s="660">
        <v>0</v>
      </c>
      <c r="AM37" s="661"/>
      <c r="AN37" s="661"/>
      <c r="AO37" s="697"/>
      <c r="AQ37" s="690" t="s">
        <v>332</v>
      </c>
      <c r="AR37" s="691"/>
      <c r="AS37" s="691"/>
      <c r="AT37" s="691"/>
      <c r="AU37" s="691"/>
      <c r="AV37" s="691"/>
      <c r="AW37" s="691"/>
      <c r="AX37" s="691"/>
      <c r="AY37" s="692"/>
      <c r="AZ37" s="657">
        <v>835198</v>
      </c>
      <c r="BA37" s="658"/>
      <c r="BB37" s="658"/>
      <c r="BC37" s="658"/>
      <c r="BD37" s="670"/>
      <c r="BE37" s="670"/>
      <c r="BF37" s="693"/>
      <c r="BG37" s="654" t="s">
        <v>333</v>
      </c>
      <c r="BH37" s="655"/>
      <c r="BI37" s="655"/>
      <c r="BJ37" s="655"/>
      <c r="BK37" s="655"/>
      <c r="BL37" s="655"/>
      <c r="BM37" s="655"/>
      <c r="BN37" s="655"/>
      <c r="BO37" s="655"/>
      <c r="BP37" s="655"/>
      <c r="BQ37" s="655"/>
      <c r="BR37" s="655"/>
      <c r="BS37" s="655"/>
      <c r="BT37" s="655"/>
      <c r="BU37" s="656"/>
      <c r="BV37" s="657">
        <v>306266</v>
      </c>
      <c r="BW37" s="658"/>
      <c r="BX37" s="658"/>
      <c r="BY37" s="658"/>
      <c r="BZ37" s="658"/>
      <c r="CA37" s="658"/>
      <c r="CB37" s="694"/>
      <c r="CD37" s="654" t="s">
        <v>334</v>
      </c>
      <c r="CE37" s="655"/>
      <c r="CF37" s="655"/>
      <c r="CG37" s="655"/>
      <c r="CH37" s="655"/>
      <c r="CI37" s="655"/>
      <c r="CJ37" s="655"/>
      <c r="CK37" s="655"/>
      <c r="CL37" s="655"/>
      <c r="CM37" s="655"/>
      <c r="CN37" s="655"/>
      <c r="CO37" s="655"/>
      <c r="CP37" s="655"/>
      <c r="CQ37" s="656"/>
      <c r="CR37" s="657">
        <v>33763</v>
      </c>
      <c r="CS37" s="670"/>
      <c r="CT37" s="670"/>
      <c r="CU37" s="670"/>
      <c r="CV37" s="670"/>
      <c r="CW37" s="670"/>
      <c r="CX37" s="670"/>
      <c r="CY37" s="671"/>
      <c r="CZ37" s="660">
        <v>0.1</v>
      </c>
      <c r="DA37" s="672"/>
      <c r="DB37" s="672"/>
      <c r="DC37" s="673"/>
      <c r="DD37" s="663">
        <v>33763</v>
      </c>
      <c r="DE37" s="670"/>
      <c r="DF37" s="670"/>
      <c r="DG37" s="670"/>
      <c r="DH37" s="670"/>
      <c r="DI37" s="670"/>
      <c r="DJ37" s="670"/>
      <c r="DK37" s="671"/>
      <c r="DL37" s="663">
        <v>33763</v>
      </c>
      <c r="DM37" s="670"/>
      <c r="DN37" s="670"/>
      <c r="DO37" s="670"/>
      <c r="DP37" s="670"/>
      <c r="DQ37" s="670"/>
      <c r="DR37" s="670"/>
      <c r="DS37" s="670"/>
      <c r="DT37" s="670"/>
      <c r="DU37" s="670"/>
      <c r="DV37" s="671"/>
      <c r="DW37" s="660">
        <v>0.1</v>
      </c>
      <c r="DX37" s="672"/>
      <c r="DY37" s="672"/>
      <c r="DZ37" s="672"/>
      <c r="EA37" s="672"/>
      <c r="EB37" s="672"/>
      <c r="EC37" s="684"/>
    </row>
    <row r="38" spans="2:133" ht="11.25" customHeight="1" x14ac:dyDescent="0.15">
      <c r="B38" s="654" t="s">
        <v>335</v>
      </c>
      <c r="C38" s="655"/>
      <c r="D38" s="655"/>
      <c r="E38" s="655"/>
      <c r="F38" s="655"/>
      <c r="G38" s="655"/>
      <c r="H38" s="655"/>
      <c r="I38" s="655"/>
      <c r="J38" s="655"/>
      <c r="K38" s="655"/>
      <c r="L38" s="655"/>
      <c r="M38" s="655"/>
      <c r="N38" s="655"/>
      <c r="O38" s="655"/>
      <c r="P38" s="655"/>
      <c r="Q38" s="656"/>
      <c r="R38" s="657">
        <v>1206600</v>
      </c>
      <c r="S38" s="658"/>
      <c r="T38" s="658"/>
      <c r="U38" s="658"/>
      <c r="V38" s="658"/>
      <c r="W38" s="658"/>
      <c r="X38" s="658"/>
      <c r="Y38" s="659"/>
      <c r="Z38" s="695">
        <v>2.7</v>
      </c>
      <c r="AA38" s="695"/>
      <c r="AB38" s="695"/>
      <c r="AC38" s="695"/>
      <c r="AD38" s="696" t="s">
        <v>233</v>
      </c>
      <c r="AE38" s="696"/>
      <c r="AF38" s="696"/>
      <c r="AG38" s="696"/>
      <c r="AH38" s="696"/>
      <c r="AI38" s="696"/>
      <c r="AJ38" s="696"/>
      <c r="AK38" s="696"/>
      <c r="AL38" s="660" t="s">
        <v>233</v>
      </c>
      <c r="AM38" s="661"/>
      <c r="AN38" s="661"/>
      <c r="AO38" s="697"/>
      <c r="AQ38" s="690" t="s">
        <v>336</v>
      </c>
      <c r="AR38" s="691"/>
      <c r="AS38" s="691"/>
      <c r="AT38" s="691"/>
      <c r="AU38" s="691"/>
      <c r="AV38" s="691"/>
      <c r="AW38" s="691"/>
      <c r="AX38" s="691"/>
      <c r="AY38" s="692"/>
      <c r="AZ38" s="657">
        <v>130794</v>
      </c>
      <c r="BA38" s="658"/>
      <c r="BB38" s="658"/>
      <c r="BC38" s="658"/>
      <c r="BD38" s="670"/>
      <c r="BE38" s="670"/>
      <c r="BF38" s="693"/>
      <c r="BG38" s="654" t="s">
        <v>337</v>
      </c>
      <c r="BH38" s="655"/>
      <c r="BI38" s="655"/>
      <c r="BJ38" s="655"/>
      <c r="BK38" s="655"/>
      <c r="BL38" s="655"/>
      <c r="BM38" s="655"/>
      <c r="BN38" s="655"/>
      <c r="BO38" s="655"/>
      <c r="BP38" s="655"/>
      <c r="BQ38" s="655"/>
      <c r="BR38" s="655"/>
      <c r="BS38" s="655"/>
      <c r="BT38" s="655"/>
      <c r="BU38" s="656"/>
      <c r="BV38" s="657">
        <v>11392</v>
      </c>
      <c r="BW38" s="658"/>
      <c r="BX38" s="658"/>
      <c r="BY38" s="658"/>
      <c r="BZ38" s="658"/>
      <c r="CA38" s="658"/>
      <c r="CB38" s="694"/>
      <c r="CD38" s="654" t="s">
        <v>338</v>
      </c>
      <c r="CE38" s="655"/>
      <c r="CF38" s="655"/>
      <c r="CG38" s="655"/>
      <c r="CH38" s="655"/>
      <c r="CI38" s="655"/>
      <c r="CJ38" s="655"/>
      <c r="CK38" s="655"/>
      <c r="CL38" s="655"/>
      <c r="CM38" s="655"/>
      <c r="CN38" s="655"/>
      <c r="CO38" s="655"/>
      <c r="CP38" s="655"/>
      <c r="CQ38" s="656"/>
      <c r="CR38" s="657">
        <v>3340053</v>
      </c>
      <c r="CS38" s="658"/>
      <c r="CT38" s="658"/>
      <c r="CU38" s="658"/>
      <c r="CV38" s="658"/>
      <c r="CW38" s="658"/>
      <c r="CX38" s="658"/>
      <c r="CY38" s="659"/>
      <c r="CZ38" s="660">
        <v>7.9</v>
      </c>
      <c r="DA38" s="672"/>
      <c r="DB38" s="672"/>
      <c r="DC38" s="673"/>
      <c r="DD38" s="663">
        <v>2727584</v>
      </c>
      <c r="DE38" s="658"/>
      <c r="DF38" s="658"/>
      <c r="DG38" s="658"/>
      <c r="DH38" s="658"/>
      <c r="DI38" s="658"/>
      <c r="DJ38" s="658"/>
      <c r="DK38" s="659"/>
      <c r="DL38" s="663">
        <v>2613156</v>
      </c>
      <c r="DM38" s="658"/>
      <c r="DN38" s="658"/>
      <c r="DO38" s="658"/>
      <c r="DP38" s="658"/>
      <c r="DQ38" s="658"/>
      <c r="DR38" s="658"/>
      <c r="DS38" s="658"/>
      <c r="DT38" s="658"/>
      <c r="DU38" s="658"/>
      <c r="DV38" s="659"/>
      <c r="DW38" s="660">
        <v>10.199999999999999</v>
      </c>
      <c r="DX38" s="672"/>
      <c r="DY38" s="672"/>
      <c r="DZ38" s="672"/>
      <c r="EA38" s="672"/>
      <c r="EB38" s="672"/>
      <c r="EC38" s="684"/>
    </row>
    <row r="39" spans="2:133" ht="11.25" customHeight="1" x14ac:dyDescent="0.15">
      <c r="B39" s="654" t="s">
        <v>339</v>
      </c>
      <c r="C39" s="655"/>
      <c r="D39" s="655"/>
      <c r="E39" s="655"/>
      <c r="F39" s="655"/>
      <c r="G39" s="655"/>
      <c r="H39" s="655"/>
      <c r="I39" s="655"/>
      <c r="J39" s="655"/>
      <c r="K39" s="655"/>
      <c r="L39" s="655"/>
      <c r="M39" s="655"/>
      <c r="N39" s="655"/>
      <c r="O39" s="655"/>
      <c r="P39" s="655"/>
      <c r="Q39" s="656"/>
      <c r="R39" s="657" t="s">
        <v>128</v>
      </c>
      <c r="S39" s="658"/>
      <c r="T39" s="658"/>
      <c r="U39" s="658"/>
      <c r="V39" s="658"/>
      <c r="W39" s="658"/>
      <c r="X39" s="658"/>
      <c r="Y39" s="659"/>
      <c r="Z39" s="695" t="s">
        <v>233</v>
      </c>
      <c r="AA39" s="695"/>
      <c r="AB39" s="695"/>
      <c r="AC39" s="695"/>
      <c r="AD39" s="696" t="s">
        <v>128</v>
      </c>
      <c r="AE39" s="696"/>
      <c r="AF39" s="696"/>
      <c r="AG39" s="696"/>
      <c r="AH39" s="696"/>
      <c r="AI39" s="696"/>
      <c r="AJ39" s="696"/>
      <c r="AK39" s="696"/>
      <c r="AL39" s="660" t="s">
        <v>233</v>
      </c>
      <c r="AM39" s="661"/>
      <c r="AN39" s="661"/>
      <c r="AO39" s="697"/>
      <c r="AQ39" s="690" t="s">
        <v>340</v>
      </c>
      <c r="AR39" s="691"/>
      <c r="AS39" s="691"/>
      <c r="AT39" s="691"/>
      <c r="AU39" s="691"/>
      <c r="AV39" s="691"/>
      <c r="AW39" s="691"/>
      <c r="AX39" s="691"/>
      <c r="AY39" s="692"/>
      <c r="AZ39" s="657">
        <v>35533</v>
      </c>
      <c r="BA39" s="658"/>
      <c r="BB39" s="658"/>
      <c r="BC39" s="658"/>
      <c r="BD39" s="670"/>
      <c r="BE39" s="670"/>
      <c r="BF39" s="693"/>
      <c r="BG39" s="654" t="s">
        <v>341</v>
      </c>
      <c r="BH39" s="655"/>
      <c r="BI39" s="655"/>
      <c r="BJ39" s="655"/>
      <c r="BK39" s="655"/>
      <c r="BL39" s="655"/>
      <c r="BM39" s="655"/>
      <c r="BN39" s="655"/>
      <c r="BO39" s="655"/>
      <c r="BP39" s="655"/>
      <c r="BQ39" s="655"/>
      <c r="BR39" s="655"/>
      <c r="BS39" s="655"/>
      <c r="BT39" s="655"/>
      <c r="BU39" s="656"/>
      <c r="BV39" s="657">
        <v>16943</v>
      </c>
      <c r="BW39" s="658"/>
      <c r="BX39" s="658"/>
      <c r="BY39" s="658"/>
      <c r="BZ39" s="658"/>
      <c r="CA39" s="658"/>
      <c r="CB39" s="694"/>
      <c r="CD39" s="654" t="s">
        <v>342</v>
      </c>
      <c r="CE39" s="655"/>
      <c r="CF39" s="655"/>
      <c r="CG39" s="655"/>
      <c r="CH39" s="655"/>
      <c r="CI39" s="655"/>
      <c r="CJ39" s="655"/>
      <c r="CK39" s="655"/>
      <c r="CL39" s="655"/>
      <c r="CM39" s="655"/>
      <c r="CN39" s="655"/>
      <c r="CO39" s="655"/>
      <c r="CP39" s="655"/>
      <c r="CQ39" s="656"/>
      <c r="CR39" s="657">
        <v>770861</v>
      </c>
      <c r="CS39" s="670"/>
      <c r="CT39" s="670"/>
      <c r="CU39" s="670"/>
      <c r="CV39" s="670"/>
      <c r="CW39" s="670"/>
      <c r="CX39" s="670"/>
      <c r="CY39" s="671"/>
      <c r="CZ39" s="660">
        <v>1.8</v>
      </c>
      <c r="DA39" s="672"/>
      <c r="DB39" s="672"/>
      <c r="DC39" s="673"/>
      <c r="DD39" s="663">
        <v>271946</v>
      </c>
      <c r="DE39" s="670"/>
      <c r="DF39" s="670"/>
      <c r="DG39" s="670"/>
      <c r="DH39" s="670"/>
      <c r="DI39" s="670"/>
      <c r="DJ39" s="670"/>
      <c r="DK39" s="671"/>
      <c r="DL39" s="663" t="s">
        <v>233</v>
      </c>
      <c r="DM39" s="670"/>
      <c r="DN39" s="670"/>
      <c r="DO39" s="670"/>
      <c r="DP39" s="670"/>
      <c r="DQ39" s="670"/>
      <c r="DR39" s="670"/>
      <c r="DS39" s="670"/>
      <c r="DT39" s="670"/>
      <c r="DU39" s="670"/>
      <c r="DV39" s="671"/>
      <c r="DW39" s="660" t="s">
        <v>244</v>
      </c>
      <c r="DX39" s="672"/>
      <c r="DY39" s="672"/>
      <c r="DZ39" s="672"/>
      <c r="EA39" s="672"/>
      <c r="EB39" s="672"/>
      <c r="EC39" s="684"/>
    </row>
    <row r="40" spans="2:133" ht="11.25" customHeight="1" x14ac:dyDescent="0.15">
      <c r="B40" s="654" t="s">
        <v>343</v>
      </c>
      <c r="C40" s="655"/>
      <c r="D40" s="655"/>
      <c r="E40" s="655"/>
      <c r="F40" s="655"/>
      <c r="G40" s="655"/>
      <c r="H40" s="655"/>
      <c r="I40" s="655"/>
      <c r="J40" s="655"/>
      <c r="K40" s="655"/>
      <c r="L40" s="655"/>
      <c r="M40" s="655"/>
      <c r="N40" s="655"/>
      <c r="O40" s="655"/>
      <c r="P40" s="655"/>
      <c r="Q40" s="656"/>
      <c r="R40" s="657" t="s">
        <v>233</v>
      </c>
      <c r="S40" s="658"/>
      <c r="T40" s="658"/>
      <c r="U40" s="658"/>
      <c r="V40" s="658"/>
      <c r="W40" s="658"/>
      <c r="X40" s="658"/>
      <c r="Y40" s="659"/>
      <c r="Z40" s="695" t="s">
        <v>128</v>
      </c>
      <c r="AA40" s="695"/>
      <c r="AB40" s="695"/>
      <c r="AC40" s="695"/>
      <c r="AD40" s="696" t="s">
        <v>128</v>
      </c>
      <c r="AE40" s="696"/>
      <c r="AF40" s="696"/>
      <c r="AG40" s="696"/>
      <c r="AH40" s="696"/>
      <c r="AI40" s="696"/>
      <c r="AJ40" s="696"/>
      <c r="AK40" s="696"/>
      <c r="AL40" s="660" t="s">
        <v>128</v>
      </c>
      <c r="AM40" s="661"/>
      <c r="AN40" s="661"/>
      <c r="AO40" s="697"/>
      <c r="AQ40" s="690" t="s">
        <v>344</v>
      </c>
      <c r="AR40" s="691"/>
      <c r="AS40" s="691"/>
      <c r="AT40" s="691"/>
      <c r="AU40" s="691"/>
      <c r="AV40" s="691"/>
      <c r="AW40" s="691"/>
      <c r="AX40" s="691"/>
      <c r="AY40" s="692"/>
      <c r="AZ40" s="657" t="s">
        <v>128</v>
      </c>
      <c r="BA40" s="658"/>
      <c r="BB40" s="658"/>
      <c r="BC40" s="658"/>
      <c r="BD40" s="670"/>
      <c r="BE40" s="670"/>
      <c r="BF40" s="693"/>
      <c r="BG40" s="698" t="s">
        <v>345</v>
      </c>
      <c r="BH40" s="699"/>
      <c r="BI40" s="699"/>
      <c r="BJ40" s="699"/>
      <c r="BK40" s="699"/>
      <c r="BL40" s="223"/>
      <c r="BM40" s="655" t="s">
        <v>346</v>
      </c>
      <c r="BN40" s="655"/>
      <c r="BO40" s="655"/>
      <c r="BP40" s="655"/>
      <c r="BQ40" s="655"/>
      <c r="BR40" s="655"/>
      <c r="BS40" s="655"/>
      <c r="BT40" s="655"/>
      <c r="BU40" s="656"/>
      <c r="BV40" s="657">
        <v>100</v>
      </c>
      <c r="BW40" s="658"/>
      <c r="BX40" s="658"/>
      <c r="BY40" s="658"/>
      <c r="BZ40" s="658"/>
      <c r="CA40" s="658"/>
      <c r="CB40" s="694"/>
      <c r="CD40" s="654" t="s">
        <v>347</v>
      </c>
      <c r="CE40" s="655"/>
      <c r="CF40" s="655"/>
      <c r="CG40" s="655"/>
      <c r="CH40" s="655"/>
      <c r="CI40" s="655"/>
      <c r="CJ40" s="655"/>
      <c r="CK40" s="655"/>
      <c r="CL40" s="655"/>
      <c r="CM40" s="655"/>
      <c r="CN40" s="655"/>
      <c r="CO40" s="655"/>
      <c r="CP40" s="655"/>
      <c r="CQ40" s="656"/>
      <c r="CR40" s="657">
        <v>1348521</v>
      </c>
      <c r="CS40" s="658"/>
      <c r="CT40" s="658"/>
      <c r="CU40" s="658"/>
      <c r="CV40" s="658"/>
      <c r="CW40" s="658"/>
      <c r="CX40" s="658"/>
      <c r="CY40" s="659"/>
      <c r="CZ40" s="660">
        <v>3.2</v>
      </c>
      <c r="DA40" s="672"/>
      <c r="DB40" s="672"/>
      <c r="DC40" s="673"/>
      <c r="DD40" s="663">
        <v>246963</v>
      </c>
      <c r="DE40" s="658"/>
      <c r="DF40" s="658"/>
      <c r="DG40" s="658"/>
      <c r="DH40" s="658"/>
      <c r="DI40" s="658"/>
      <c r="DJ40" s="658"/>
      <c r="DK40" s="659"/>
      <c r="DL40" s="663">
        <v>132180</v>
      </c>
      <c r="DM40" s="658"/>
      <c r="DN40" s="658"/>
      <c r="DO40" s="658"/>
      <c r="DP40" s="658"/>
      <c r="DQ40" s="658"/>
      <c r="DR40" s="658"/>
      <c r="DS40" s="658"/>
      <c r="DT40" s="658"/>
      <c r="DU40" s="658"/>
      <c r="DV40" s="659"/>
      <c r="DW40" s="660">
        <v>0.5</v>
      </c>
      <c r="DX40" s="672"/>
      <c r="DY40" s="672"/>
      <c r="DZ40" s="672"/>
      <c r="EA40" s="672"/>
      <c r="EB40" s="672"/>
      <c r="EC40" s="684"/>
    </row>
    <row r="41" spans="2:133" ht="11.25" customHeight="1" x14ac:dyDescent="0.15">
      <c r="B41" s="638" t="s">
        <v>348</v>
      </c>
      <c r="C41" s="639"/>
      <c r="D41" s="639"/>
      <c r="E41" s="639"/>
      <c r="F41" s="639"/>
      <c r="G41" s="639"/>
      <c r="H41" s="639"/>
      <c r="I41" s="639"/>
      <c r="J41" s="639"/>
      <c r="K41" s="639"/>
      <c r="L41" s="639"/>
      <c r="M41" s="639"/>
      <c r="N41" s="639"/>
      <c r="O41" s="639"/>
      <c r="P41" s="639"/>
      <c r="Q41" s="640"/>
      <c r="R41" s="641">
        <v>44485352</v>
      </c>
      <c r="S41" s="682"/>
      <c r="T41" s="682"/>
      <c r="U41" s="682"/>
      <c r="V41" s="682"/>
      <c r="W41" s="682"/>
      <c r="X41" s="682"/>
      <c r="Y41" s="685"/>
      <c r="Z41" s="686">
        <v>100</v>
      </c>
      <c r="AA41" s="686"/>
      <c r="AB41" s="686"/>
      <c r="AC41" s="686"/>
      <c r="AD41" s="687">
        <v>25678610</v>
      </c>
      <c r="AE41" s="687"/>
      <c r="AF41" s="687"/>
      <c r="AG41" s="687"/>
      <c r="AH41" s="687"/>
      <c r="AI41" s="687"/>
      <c r="AJ41" s="687"/>
      <c r="AK41" s="687"/>
      <c r="AL41" s="644">
        <v>100</v>
      </c>
      <c r="AM41" s="688"/>
      <c r="AN41" s="688"/>
      <c r="AO41" s="689"/>
      <c r="AQ41" s="690" t="s">
        <v>349</v>
      </c>
      <c r="AR41" s="691"/>
      <c r="AS41" s="691"/>
      <c r="AT41" s="691"/>
      <c r="AU41" s="691"/>
      <c r="AV41" s="691"/>
      <c r="AW41" s="691"/>
      <c r="AX41" s="691"/>
      <c r="AY41" s="692"/>
      <c r="AZ41" s="657">
        <v>684468</v>
      </c>
      <c r="BA41" s="658"/>
      <c r="BB41" s="658"/>
      <c r="BC41" s="658"/>
      <c r="BD41" s="670"/>
      <c r="BE41" s="670"/>
      <c r="BF41" s="693"/>
      <c r="BG41" s="698"/>
      <c r="BH41" s="699"/>
      <c r="BI41" s="699"/>
      <c r="BJ41" s="699"/>
      <c r="BK41" s="699"/>
      <c r="BL41" s="223"/>
      <c r="BM41" s="655" t="s">
        <v>350</v>
      </c>
      <c r="BN41" s="655"/>
      <c r="BO41" s="655"/>
      <c r="BP41" s="655"/>
      <c r="BQ41" s="655"/>
      <c r="BR41" s="655"/>
      <c r="BS41" s="655"/>
      <c r="BT41" s="655"/>
      <c r="BU41" s="656"/>
      <c r="BV41" s="657" t="s">
        <v>233</v>
      </c>
      <c r="BW41" s="658"/>
      <c r="BX41" s="658"/>
      <c r="BY41" s="658"/>
      <c r="BZ41" s="658"/>
      <c r="CA41" s="658"/>
      <c r="CB41" s="694"/>
      <c r="CD41" s="654" t="s">
        <v>351</v>
      </c>
      <c r="CE41" s="655"/>
      <c r="CF41" s="655"/>
      <c r="CG41" s="655"/>
      <c r="CH41" s="655"/>
      <c r="CI41" s="655"/>
      <c r="CJ41" s="655"/>
      <c r="CK41" s="655"/>
      <c r="CL41" s="655"/>
      <c r="CM41" s="655"/>
      <c r="CN41" s="655"/>
      <c r="CO41" s="655"/>
      <c r="CP41" s="655"/>
      <c r="CQ41" s="656"/>
      <c r="CR41" s="657" t="s">
        <v>128</v>
      </c>
      <c r="CS41" s="670"/>
      <c r="CT41" s="670"/>
      <c r="CU41" s="670"/>
      <c r="CV41" s="670"/>
      <c r="CW41" s="670"/>
      <c r="CX41" s="670"/>
      <c r="CY41" s="671"/>
      <c r="CZ41" s="660" t="s">
        <v>233</v>
      </c>
      <c r="DA41" s="672"/>
      <c r="DB41" s="672"/>
      <c r="DC41" s="673"/>
      <c r="DD41" s="663" t="s">
        <v>128</v>
      </c>
      <c r="DE41" s="670"/>
      <c r="DF41" s="670"/>
      <c r="DG41" s="670"/>
      <c r="DH41" s="670"/>
      <c r="DI41" s="670"/>
      <c r="DJ41" s="670"/>
      <c r="DK41" s="671"/>
      <c r="DL41" s="664"/>
      <c r="DM41" s="665"/>
      <c r="DN41" s="665"/>
      <c r="DO41" s="665"/>
      <c r="DP41" s="665"/>
      <c r="DQ41" s="665"/>
      <c r="DR41" s="665"/>
      <c r="DS41" s="665"/>
      <c r="DT41" s="665"/>
      <c r="DU41" s="665"/>
      <c r="DV41" s="666"/>
      <c r="DW41" s="667"/>
      <c r="DX41" s="668"/>
      <c r="DY41" s="668"/>
      <c r="DZ41" s="668"/>
      <c r="EA41" s="668"/>
      <c r="EB41" s="668"/>
      <c r="EC41" s="669"/>
    </row>
    <row r="42" spans="2:133" ht="11.25" customHeight="1" x14ac:dyDescent="0.15">
      <c r="AQ42" s="702" t="s">
        <v>352</v>
      </c>
      <c r="AR42" s="703"/>
      <c r="AS42" s="703"/>
      <c r="AT42" s="703"/>
      <c r="AU42" s="703"/>
      <c r="AV42" s="703"/>
      <c r="AW42" s="703"/>
      <c r="AX42" s="703"/>
      <c r="AY42" s="704"/>
      <c r="AZ42" s="641">
        <v>2620052</v>
      </c>
      <c r="BA42" s="682"/>
      <c r="BB42" s="682"/>
      <c r="BC42" s="682"/>
      <c r="BD42" s="642"/>
      <c r="BE42" s="642"/>
      <c r="BF42" s="705"/>
      <c r="BG42" s="700"/>
      <c r="BH42" s="701"/>
      <c r="BI42" s="701"/>
      <c r="BJ42" s="701"/>
      <c r="BK42" s="701"/>
      <c r="BL42" s="224"/>
      <c r="BM42" s="639" t="s">
        <v>353</v>
      </c>
      <c r="BN42" s="639"/>
      <c r="BO42" s="639"/>
      <c r="BP42" s="639"/>
      <c r="BQ42" s="639"/>
      <c r="BR42" s="639"/>
      <c r="BS42" s="639"/>
      <c r="BT42" s="639"/>
      <c r="BU42" s="640"/>
      <c r="BV42" s="641">
        <v>364</v>
      </c>
      <c r="BW42" s="682"/>
      <c r="BX42" s="682"/>
      <c r="BY42" s="682"/>
      <c r="BZ42" s="682"/>
      <c r="CA42" s="682"/>
      <c r="CB42" s="683"/>
      <c r="CD42" s="654" t="s">
        <v>354</v>
      </c>
      <c r="CE42" s="655"/>
      <c r="CF42" s="655"/>
      <c r="CG42" s="655"/>
      <c r="CH42" s="655"/>
      <c r="CI42" s="655"/>
      <c r="CJ42" s="655"/>
      <c r="CK42" s="655"/>
      <c r="CL42" s="655"/>
      <c r="CM42" s="655"/>
      <c r="CN42" s="655"/>
      <c r="CO42" s="655"/>
      <c r="CP42" s="655"/>
      <c r="CQ42" s="656"/>
      <c r="CR42" s="657">
        <v>2785312</v>
      </c>
      <c r="CS42" s="670"/>
      <c r="CT42" s="670"/>
      <c r="CU42" s="670"/>
      <c r="CV42" s="670"/>
      <c r="CW42" s="670"/>
      <c r="CX42" s="670"/>
      <c r="CY42" s="671"/>
      <c r="CZ42" s="660">
        <v>6.6</v>
      </c>
      <c r="DA42" s="672"/>
      <c r="DB42" s="672"/>
      <c r="DC42" s="673"/>
      <c r="DD42" s="663">
        <v>881554</v>
      </c>
      <c r="DE42" s="670"/>
      <c r="DF42" s="670"/>
      <c r="DG42" s="670"/>
      <c r="DH42" s="670"/>
      <c r="DI42" s="670"/>
      <c r="DJ42" s="670"/>
      <c r="DK42" s="671"/>
      <c r="DL42" s="664"/>
      <c r="DM42" s="665"/>
      <c r="DN42" s="665"/>
      <c r="DO42" s="665"/>
      <c r="DP42" s="665"/>
      <c r="DQ42" s="665"/>
      <c r="DR42" s="665"/>
      <c r="DS42" s="665"/>
      <c r="DT42" s="665"/>
      <c r="DU42" s="665"/>
      <c r="DV42" s="666"/>
      <c r="DW42" s="667"/>
      <c r="DX42" s="668"/>
      <c r="DY42" s="668"/>
      <c r="DZ42" s="668"/>
      <c r="EA42" s="668"/>
      <c r="EB42" s="668"/>
      <c r="EC42" s="669"/>
    </row>
    <row r="43" spans="2:133" ht="11.25" customHeight="1" x14ac:dyDescent="0.15">
      <c r="B43" s="214" t="s">
        <v>355</v>
      </c>
      <c r="CD43" s="654" t="s">
        <v>356</v>
      </c>
      <c r="CE43" s="655"/>
      <c r="CF43" s="655"/>
      <c r="CG43" s="655"/>
      <c r="CH43" s="655"/>
      <c r="CI43" s="655"/>
      <c r="CJ43" s="655"/>
      <c r="CK43" s="655"/>
      <c r="CL43" s="655"/>
      <c r="CM43" s="655"/>
      <c r="CN43" s="655"/>
      <c r="CO43" s="655"/>
      <c r="CP43" s="655"/>
      <c r="CQ43" s="656"/>
      <c r="CR43" s="657">
        <v>254997</v>
      </c>
      <c r="CS43" s="670"/>
      <c r="CT43" s="670"/>
      <c r="CU43" s="670"/>
      <c r="CV43" s="670"/>
      <c r="CW43" s="670"/>
      <c r="CX43" s="670"/>
      <c r="CY43" s="671"/>
      <c r="CZ43" s="660">
        <v>0.6</v>
      </c>
      <c r="DA43" s="672"/>
      <c r="DB43" s="672"/>
      <c r="DC43" s="673"/>
      <c r="DD43" s="663">
        <v>254997</v>
      </c>
      <c r="DE43" s="670"/>
      <c r="DF43" s="670"/>
      <c r="DG43" s="670"/>
      <c r="DH43" s="670"/>
      <c r="DI43" s="670"/>
      <c r="DJ43" s="670"/>
      <c r="DK43" s="671"/>
      <c r="DL43" s="664"/>
      <c r="DM43" s="665"/>
      <c r="DN43" s="665"/>
      <c r="DO43" s="665"/>
      <c r="DP43" s="665"/>
      <c r="DQ43" s="665"/>
      <c r="DR43" s="665"/>
      <c r="DS43" s="665"/>
      <c r="DT43" s="665"/>
      <c r="DU43" s="665"/>
      <c r="DV43" s="666"/>
      <c r="DW43" s="667"/>
      <c r="DX43" s="668"/>
      <c r="DY43" s="668"/>
      <c r="DZ43" s="668"/>
      <c r="EA43" s="668"/>
      <c r="EB43" s="668"/>
      <c r="EC43" s="669"/>
    </row>
    <row r="44" spans="2:133" ht="11.25" customHeight="1" x14ac:dyDescent="0.15">
      <c r="B44" s="674" t="s">
        <v>357</v>
      </c>
      <c r="C44" s="674"/>
      <c r="D44" s="674"/>
      <c r="E44" s="674"/>
      <c r="F44" s="674"/>
      <c r="G44" s="674"/>
      <c r="H44" s="674"/>
      <c r="I44" s="674"/>
      <c r="J44" s="674"/>
      <c r="K44" s="674"/>
      <c r="L44" s="674"/>
      <c r="M44" s="674"/>
      <c r="N44" s="674"/>
      <c r="O44" s="674"/>
      <c r="P44" s="674"/>
      <c r="Q44" s="674"/>
      <c r="R44" s="674"/>
      <c r="S44" s="674"/>
      <c r="T44" s="674"/>
      <c r="U44" s="674"/>
      <c r="V44" s="674"/>
      <c r="W44" s="674"/>
      <c r="X44" s="674"/>
      <c r="Y44" s="674"/>
      <c r="Z44" s="674"/>
      <c r="AA44" s="674"/>
      <c r="AB44" s="674"/>
      <c r="AC44" s="674"/>
      <c r="AD44" s="674"/>
      <c r="AE44" s="674"/>
      <c r="AF44" s="674"/>
      <c r="AG44" s="674"/>
      <c r="AH44" s="674"/>
      <c r="AI44" s="674"/>
      <c r="AJ44" s="674"/>
      <c r="AK44" s="674"/>
      <c r="AL44" s="674"/>
      <c r="AM44" s="674"/>
      <c r="AN44" s="674"/>
      <c r="AO44" s="674"/>
      <c r="AP44" s="674"/>
      <c r="AQ44" s="674"/>
      <c r="AR44" s="674"/>
      <c r="AS44" s="674"/>
      <c r="AT44" s="674"/>
      <c r="AU44" s="674"/>
      <c r="AV44" s="674"/>
      <c r="AW44" s="674"/>
      <c r="AX44" s="674"/>
      <c r="AY44" s="674"/>
      <c r="AZ44" s="674"/>
      <c r="BA44" s="674"/>
      <c r="BB44" s="674"/>
      <c r="BC44" s="674"/>
      <c r="BD44" s="674"/>
      <c r="BE44" s="674"/>
      <c r="BF44" s="674"/>
      <c r="BG44" s="674"/>
      <c r="BH44" s="674"/>
      <c r="BI44" s="674"/>
      <c r="BJ44" s="674"/>
      <c r="BK44" s="674"/>
      <c r="BL44" s="674"/>
      <c r="BM44" s="674"/>
      <c r="BN44" s="674"/>
      <c r="BO44" s="674"/>
      <c r="BP44" s="674"/>
      <c r="BQ44" s="674"/>
      <c r="BR44" s="674"/>
      <c r="BS44" s="674"/>
      <c r="BT44" s="674"/>
      <c r="BU44" s="674"/>
      <c r="BV44" s="674"/>
      <c r="BW44" s="674"/>
      <c r="BX44" s="674"/>
      <c r="BY44" s="674"/>
      <c r="BZ44" s="674"/>
      <c r="CA44" s="674"/>
      <c r="CB44" s="674"/>
      <c r="CC44" s="675"/>
      <c r="CD44" s="676" t="s">
        <v>305</v>
      </c>
      <c r="CE44" s="677"/>
      <c r="CF44" s="654" t="s">
        <v>358</v>
      </c>
      <c r="CG44" s="655"/>
      <c r="CH44" s="655"/>
      <c r="CI44" s="655"/>
      <c r="CJ44" s="655"/>
      <c r="CK44" s="655"/>
      <c r="CL44" s="655"/>
      <c r="CM44" s="655"/>
      <c r="CN44" s="655"/>
      <c r="CO44" s="655"/>
      <c r="CP44" s="655"/>
      <c r="CQ44" s="656"/>
      <c r="CR44" s="657">
        <v>2753083</v>
      </c>
      <c r="CS44" s="658"/>
      <c r="CT44" s="658"/>
      <c r="CU44" s="658"/>
      <c r="CV44" s="658"/>
      <c r="CW44" s="658"/>
      <c r="CX44" s="658"/>
      <c r="CY44" s="659"/>
      <c r="CZ44" s="660">
        <v>6.5</v>
      </c>
      <c r="DA44" s="661"/>
      <c r="DB44" s="661"/>
      <c r="DC44" s="662"/>
      <c r="DD44" s="663">
        <v>876385</v>
      </c>
      <c r="DE44" s="658"/>
      <c r="DF44" s="658"/>
      <c r="DG44" s="658"/>
      <c r="DH44" s="658"/>
      <c r="DI44" s="658"/>
      <c r="DJ44" s="658"/>
      <c r="DK44" s="659"/>
      <c r="DL44" s="664"/>
      <c r="DM44" s="665"/>
      <c r="DN44" s="665"/>
      <c r="DO44" s="665"/>
      <c r="DP44" s="665"/>
      <c r="DQ44" s="665"/>
      <c r="DR44" s="665"/>
      <c r="DS44" s="665"/>
      <c r="DT44" s="665"/>
      <c r="DU44" s="665"/>
      <c r="DV44" s="666"/>
      <c r="DW44" s="667"/>
      <c r="DX44" s="668"/>
      <c r="DY44" s="668"/>
      <c r="DZ44" s="668"/>
      <c r="EA44" s="668"/>
      <c r="EB44" s="668"/>
      <c r="EC44" s="669"/>
    </row>
    <row r="45" spans="2:133" ht="11.25" customHeight="1" x14ac:dyDescent="0.15">
      <c r="B45" s="674" t="s">
        <v>359</v>
      </c>
      <c r="C45" s="674"/>
      <c r="D45" s="674"/>
      <c r="E45" s="674"/>
      <c r="F45" s="674"/>
      <c r="G45" s="674"/>
      <c r="H45" s="674"/>
      <c r="I45" s="674"/>
      <c r="J45" s="674"/>
      <c r="K45" s="674"/>
      <c r="L45" s="674"/>
      <c r="M45" s="674"/>
      <c r="N45" s="674"/>
      <c r="O45" s="674"/>
      <c r="P45" s="674"/>
      <c r="Q45" s="674"/>
      <c r="R45" s="674"/>
      <c r="S45" s="674"/>
      <c r="T45" s="674"/>
      <c r="U45" s="674"/>
      <c r="V45" s="674"/>
      <c r="W45" s="674"/>
      <c r="X45" s="674"/>
      <c r="Y45" s="674"/>
      <c r="Z45" s="674"/>
      <c r="AA45" s="674"/>
      <c r="AB45" s="674"/>
      <c r="AC45" s="674"/>
      <c r="AD45" s="674"/>
      <c r="AE45" s="674"/>
      <c r="AF45" s="674"/>
      <c r="AG45" s="674"/>
      <c r="AH45" s="674"/>
      <c r="AI45" s="674"/>
      <c r="AJ45" s="674"/>
      <c r="AK45" s="674"/>
      <c r="AL45" s="674"/>
      <c r="AM45" s="674"/>
      <c r="AN45" s="674"/>
      <c r="AO45" s="674"/>
      <c r="AP45" s="674"/>
      <c r="AQ45" s="674"/>
      <c r="AR45" s="674"/>
      <c r="AS45" s="674"/>
      <c r="AT45" s="674"/>
      <c r="AU45" s="674"/>
      <c r="AV45" s="674"/>
      <c r="AW45" s="674"/>
      <c r="AX45" s="674"/>
      <c r="AY45" s="674"/>
      <c r="AZ45" s="674"/>
      <c r="BA45" s="674"/>
      <c r="BB45" s="674"/>
      <c r="BC45" s="674"/>
      <c r="BD45" s="674"/>
      <c r="BE45" s="674"/>
      <c r="BF45" s="674"/>
      <c r="BG45" s="674"/>
      <c r="BH45" s="674"/>
      <c r="BI45" s="674"/>
      <c r="BJ45" s="674"/>
      <c r="BK45" s="674"/>
      <c r="BL45" s="674"/>
      <c r="BM45" s="674"/>
      <c r="BN45" s="674"/>
      <c r="BO45" s="674"/>
      <c r="BP45" s="674"/>
      <c r="BQ45" s="674"/>
      <c r="BR45" s="674"/>
      <c r="BS45" s="674"/>
      <c r="BT45" s="674"/>
      <c r="BU45" s="674"/>
      <c r="BV45" s="674"/>
      <c r="BW45" s="674"/>
      <c r="BX45" s="674"/>
      <c r="BY45" s="674"/>
      <c r="BZ45" s="674"/>
      <c r="CA45" s="674"/>
      <c r="CB45" s="674"/>
      <c r="CC45" s="675"/>
      <c r="CD45" s="678"/>
      <c r="CE45" s="679"/>
      <c r="CF45" s="654" t="s">
        <v>360</v>
      </c>
      <c r="CG45" s="655"/>
      <c r="CH45" s="655"/>
      <c r="CI45" s="655"/>
      <c r="CJ45" s="655"/>
      <c r="CK45" s="655"/>
      <c r="CL45" s="655"/>
      <c r="CM45" s="655"/>
      <c r="CN45" s="655"/>
      <c r="CO45" s="655"/>
      <c r="CP45" s="655"/>
      <c r="CQ45" s="656"/>
      <c r="CR45" s="657">
        <v>1317319</v>
      </c>
      <c r="CS45" s="670"/>
      <c r="CT45" s="670"/>
      <c r="CU45" s="670"/>
      <c r="CV45" s="670"/>
      <c r="CW45" s="670"/>
      <c r="CX45" s="670"/>
      <c r="CY45" s="671"/>
      <c r="CZ45" s="660">
        <v>3.1</v>
      </c>
      <c r="DA45" s="672"/>
      <c r="DB45" s="672"/>
      <c r="DC45" s="673"/>
      <c r="DD45" s="663">
        <v>50420</v>
      </c>
      <c r="DE45" s="670"/>
      <c r="DF45" s="670"/>
      <c r="DG45" s="670"/>
      <c r="DH45" s="670"/>
      <c r="DI45" s="670"/>
      <c r="DJ45" s="670"/>
      <c r="DK45" s="671"/>
      <c r="DL45" s="664"/>
      <c r="DM45" s="665"/>
      <c r="DN45" s="665"/>
      <c r="DO45" s="665"/>
      <c r="DP45" s="665"/>
      <c r="DQ45" s="665"/>
      <c r="DR45" s="665"/>
      <c r="DS45" s="665"/>
      <c r="DT45" s="665"/>
      <c r="DU45" s="665"/>
      <c r="DV45" s="666"/>
      <c r="DW45" s="667"/>
      <c r="DX45" s="668"/>
      <c r="DY45" s="668"/>
      <c r="DZ45" s="668"/>
      <c r="EA45" s="668"/>
      <c r="EB45" s="668"/>
      <c r="EC45" s="669"/>
    </row>
    <row r="46" spans="2:133" ht="11.25" customHeight="1" x14ac:dyDescent="0.15">
      <c r="B46" s="225"/>
      <c r="CD46" s="678"/>
      <c r="CE46" s="679"/>
      <c r="CF46" s="654" t="s">
        <v>361</v>
      </c>
      <c r="CG46" s="655"/>
      <c r="CH46" s="655"/>
      <c r="CI46" s="655"/>
      <c r="CJ46" s="655"/>
      <c r="CK46" s="655"/>
      <c r="CL46" s="655"/>
      <c r="CM46" s="655"/>
      <c r="CN46" s="655"/>
      <c r="CO46" s="655"/>
      <c r="CP46" s="655"/>
      <c r="CQ46" s="656"/>
      <c r="CR46" s="657">
        <v>1375693</v>
      </c>
      <c r="CS46" s="658"/>
      <c r="CT46" s="658"/>
      <c r="CU46" s="658"/>
      <c r="CV46" s="658"/>
      <c r="CW46" s="658"/>
      <c r="CX46" s="658"/>
      <c r="CY46" s="659"/>
      <c r="CZ46" s="660">
        <v>3.2</v>
      </c>
      <c r="DA46" s="661"/>
      <c r="DB46" s="661"/>
      <c r="DC46" s="662"/>
      <c r="DD46" s="663">
        <v>821929</v>
      </c>
      <c r="DE46" s="658"/>
      <c r="DF46" s="658"/>
      <c r="DG46" s="658"/>
      <c r="DH46" s="658"/>
      <c r="DI46" s="658"/>
      <c r="DJ46" s="658"/>
      <c r="DK46" s="659"/>
      <c r="DL46" s="664"/>
      <c r="DM46" s="665"/>
      <c r="DN46" s="665"/>
      <c r="DO46" s="665"/>
      <c r="DP46" s="665"/>
      <c r="DQ46" s="665"/>
      <c r="DR46" s="665"/>
      <c r="DS46" s="665"/>
      <c r="DT46" s="665"/>
      <c r="DU46" s="665"/>
      <c r="DV46" s="666"/>
      <c r="DW46" s="667"/>
      <c r="DX46" s="668"/>
      <c r="DY46" s="668"/>
      <c r="DZ46" s="668"/>
      <c r="EA46" s="668"/>
      <c r="EB46" s="668"/>
      <c r="EC46" s="669"/>
    </row>
    <row r="47" spans="2:133" ht="11.25" customHeight="1" x14ac:dyDescent="0.15">
      <c r="B47" s="225"/>
      <c r="CD47" s="678"/>
      <c r="CE47" s="679"/>
      <c r="CF47" s="654" t="s">
        <v>362</v>
      </c>
      <c r="CG47" s="655"/>
      <c r="CH47" s="655"/>
      <c r="CI47" s="655"/>
      <c r="CJ47" s="655"/>
      <c r="CK47" s="655"/>
      <c r="CL47" s="655"/>
      <c r="CM47" s="655"/>
      <c r="CN47" s="655"/>
      <c r="CO47" s="655"/>
      <c r="CP47" s="655"/>
      <c r="CQ47" s="656"/>
      <c r="CR47" s="657">
        <v>32229</v>
      </c>
      <c r="CS47" s="670"/>
      <c r="CT47" s="670"/>
      <c r="CU47" s="670"/>
      <c r="CV47" s="670"/>
      <c r="CW47" s="670"/>
      <c r="CX47" s="670"/>
      <c r="CY47" s="671"/>
      <c r="CZ47" s="660">
        <v>0.1</v>
      </c>
      <c r="DA47" s="672"/>
      <c r="DB47" s="672"/>
      <c r="DC47" s="673"/>
      <c r="DD47" s="663">
        <v>5169</v>
      </c>
      <c r="DE47" s="670"/>
      <c r="DF47" s="670"/>
      <c r="DG47" s="670"/>
      <c r="DH47" s="670"/>
      <c r="DI47" s="670"/>
      <c r="DJ47" s="670"/>
      <c r="DK47" s="671"/>
      <c r="DL47" s="664"/>
      <c r="DM47" s="665"/>
      <c r="DN47" s="665"/>
      <c r="DO47" s="665"/>
      <c r="DP47" s="665"/>
      <c r="DQ47" s="665"/>
      <c r="DR47" s="665"/>
      <c r="DS47" s="665"/>
      <c r="DT47" s="665"/>
      <c r="DU47" s="665"/>
      <c r="DV47" s="666"/>
      <c r="DW47" s="667"/>
      <c r="DX47" s="668"/>
      <c r="DY47" s="668"/>
      <c r="DZ47" s="668"/>
      <c r="EA47" s="668"/>
      <c r="EB47" s="668"/>
      <c r="EC47" s="669"/>
    </row>
    <row r="48" spans="2:133" x14ac:dyDescent="0.15">
      <c r="B48" s="225"/>
      <c r="CD48" s="680"/>
      <c r="CE48" s="681"/>
      <c r="CF48" s="654" t="s">
        <v>363</v>
      </c>
      <c r="CG48" s="655"/>
      <c r="CH48" s="655"/>
      <c r="CI48" s="655"/>
      <c r="CJ48" s="655"/>
      <c r="CK48" s="655"/>
      <c r="CL48" s="655"/>
      <c r="CM48" s="655"/>
      <c r="CN48" s="655"/>
      <c r="CO48" s="655"/>
      <c r="CP48" s="655"/>
      <c r="CQ48" s="656"/>
      <c r="CR48" s="657" t="s">
        <v>128</v>
      </c>
      <c r="CS48" s="658"/>
      <c r="CT48" s="658"/>
      <c r="CU48" s="658"/>
      <c r="CV48" s="658"/>
      <c r="CW48" s="658"/>
      <c r="CX48" s="658"/>
      <c r="CY48" s="659"/>
      <c r="CZ48" s="660" t="s">
        <v>128</v>
      </c>
      <c r="DA48" s="661"/>
      <c r="DB48" s="661"/>
      <c r="DC48" s="662"/>
      <c r="DD48" s="663" t="s">
        <v>128</v>
      </c>
      <c r="DE48" s="658"/>
      <c r="DF48" s="658"/>
      <c r="DG48" s="658"/>
      <c r="DH48" s="658"/>
      <c r="DI48" s="658"/>
      <c r="DJ48" s="658"/>
      <c r="DK48" s="659"/>
      <c r="DL48" s="664"/>
      <c r="DM48" s="665"/>
      <c r="DN48" s="665"/>
      <c r="DO48" s="665"/>
      <c r="DP48" s="665"/>
      <c r="DQ48" s="665"/>
      <c r="DR48" s="665"/>
      <c r="DS48" s="665"/>
      <c r="DT48" s="665"/>
      <c r="DU48" s="665"/>
      <c r="DV48" s="666"/>
      <c r="DW48" s="667"/>
      <c r="DX48" s="668"/>
      <c r="DY48" s="668"/>
      <c r="DZ48" s="668"/>
      <c r="EA48" s="668"/>
      <c r="EB48" s="668"/>
      <c r="EC48" s="669"/>
    </row>
    <row r="49" spans="2:133" ht="11.25" customHeight="1" x14ac:dyDescent="0.15">
      <c r="B49" s="225"/>
      <c r="CD49" s="638" t="s">
        <v>364</v>
      </c>
      <c r="CE49" s="639"/>
      <c r="CF49" s="639"/>
      <c r="CG49" s="639"/>
      <c r="CH49" s="639"/>
      <c r="CI49" s="639"/>
      <c r="CJ49" s="639"/>
      <c r="CK49" s="639"/>
      <c r="CL49" s="639"/>
      <c r="CM49" s="639"/>
      <c r="CN49" s="639"/>
      <c r="CO49" s="639"/>
      <c r="CP49" s="639"/>
      <c r="CQ49" s="640"/>
      <c r="CR49" s="641">
        <v>42406364</v>
      </c>
      <c r="CS49" s="642"/>
      <c r="CT49" s="642"/>
      <c r="CU49" s="642"/>
      <c r="CV49" s="642"/>
      <c r="CW49" s="642"/>
      <c r="CX49" s="642"/>
      <c r="CY49" s="643"/>
      <c r="CZ49" s="644">
        <v>100</v>
      </c>
      <c r="DA49" s="645"/>
      <c r="DB49" s="645"/>
      <c r="DC49" s="646"/>
      <c r="DD49" s="647">
        <v>29063991</v>
      </c>
      <c r="DE49" s="642"/>
      <c r="DF49" s="642"/>
      <c r="DG49" s="642"/>
      <c r="DH49" s="642"/>
      <c r="DI49" s="642"/>
      <c r="DJ49" s="642"/>
      <c r="DK49" s="643"/>
      <c r="DL49" s="648"/>
      <c r="DM49" s="649"/>
      <c r="DN49" s="649"/>
      <c r="DO49" s="649"/>
      <c r="DP49" s="649"/>
      <c r="DQ49" s="649"/>
      <c r="DR49" s="649"/>
      <c r="DS49" s="649"/>
      <c r="DT49" s="649"/>
      <c r="DU49" s="649"/>
      <c r="DV49" s="650"/>
      <c r="DW49" s="651"/>
      <c r="DX49" s="652"/>
      <c r="DY49" s="652"/>
      <c r="DZ49" s="652"/>
      <c r="EA49" s="652"/>
      <c r="EB49" s="652"/>
      <c r="EC49" s="653"/>
    </row>
  </sheetData>
  <sheetProtection algorithmName="SHA-512" hashValue="gyMFNOqAE4gZG/56hKGCUcawUnch2nLSRXk7/+GgKXvD77i/WBT014EZ6k6soAbbBOCcHhy3TX48lMTXf1/acQ==" saltValue="/ZdfbR8w/ZbGW6Q4SRl72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8" scale="92"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27" t="s">
        <v>365</v>
      </c>
      <c r="B2" s="1127"/>
      <c r="C2" s="1127"/>
      <c r="D2" s="1127"/>
      <c r="E2" s="1127"/>
      <c r="F2" s="1127"/>
      <c r="G2" s="1127"/>
      <c r="H2" s="1127"/>
      <c r="I2" s="1127"/>
      <c r="J2" s="1127"/>
      <c r="K2" s="1127"/>
      <c r="L2" s="1127"/>
      <c r="M2" s="1127"/>
      <c r="N2" s="1127"/>
      <c r="O2" s="1127"/>
      <c r="P2" s="1127"/>
      <c r="Q2" s="1127"/>
      <c r="R2" s="1127"/>
      <c r="S2" s="1127"/>
      <c r="T2" s="1127"/>
      <c r="U2" s="1127"/>
      <c r="V2" s="1127"/>
      <c r="W2" s="1127"/>
      <c r="X2" s="1127"/>
      <c r="Y2" s="1127"/>
      <c r="Z2" s="1127"/>
      <c r="AA2" s="1127"/>
      <c r="AB2" s="1127"/>
      <c r="AC2" s="1127"/>
      <c r="AD2" s="1127"/>
      <c r="AE2" s="1127"/>
      <c r="AF2" s="1127"/>
      <c r="AG2" s="1127"/>
      <c r="AH2" s="1127"/>
      <c r="AI2" s="1127"/>
      <c r="AJ2" s="1127"/>
      <c r="AK2" s="1127"/>
      <c r="AL2" s="1127"/>
      <c r="AM2" s="1127"/>
      <c r="AN2" s="1127"/>
      <c r="AO2" s="1127"/>
      <c r="AP2" s="1127"/>
      <c r="AQ2" s="1127"/>
      <c r="AR2" s="1127"/>
      <c r="AS2" s="1127"/>
      <c r="AT2" s="1127"/>
      <c r="AU2" s="1127"/>
      <c r="AV2" s="1127"/>
      <c r="AW2" s="1127"/>
      <c r="AX2" s="1127"/>
      <c r="AY2" s="1127"/>
      <c r="AZ2" s="1127"/>
      <c r="BA2" s="1127"/>
      <c r="BB2" s="1127"/>
      <c r="BC2" s="1127"/>
      <c r="BD2" s="1127"/>
      <c r="BE2" s="1127"/>
      <c r="BF2" s="1127"/>
      <c r="BG2" s="1127"/>
      <c r="BH2" s="1127"/>
      <c r="BI2" s="112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28" t="s">
        <v>366</v>
      </c>
      <c r="DK2" s="1129"/>
      <c r="DL2" s="1129"/>
      <c r="DM2" s="1129"/>
      <c r="DN2" s="1129"/>
      <c r="DO2" s="1130"/>
      <c r="DP2" s="228"/>
      <c r="DQ2" s="1128" t="s">
        <v>367</v>
      </c>
      <c r="DR2" s="1129"/>
      <c r="DS2" s="1129"/>
      <c r="DT2" s="1129"/>
      <c r="DU2" s="1129"/>
      <c r="DV2" s="1129"/>
      <c r="DW2" s="1129"/>
      <c r="DX2" s="1129"/>
      <c r="DY2" s="1129"/>
      <c r="DZ2" s="113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96" t="s">
        <v>368</v>
      </c>
      <c r="B4" s="1096"/>
      <c r="C4" s="1096"/>
      <c r="D4" s="1096"/>
      <c r="E4" s="1096"/>
      <c r="F4" s="1096"/>
      <c r="G4" s="1096"/>
      <c r="H4" s="1096"/>
      <c r="I4" s="1096"/>
      <c r="J4" s="1096"/>
      <c r="K4" s="1096"/>
      <c r="L4" s="1096"/>
      <c r="M4" s="1096"/>
      <c r="N4" s="1096"/>
      <c r="O4" s="1096"/>
      <c r="P4" s="1096"/>
      <c r="Q4" s="1096"/>
      <c r="R4" s="1096"/>
      <c r="S4" s="1096"/>
      <c r="T4" s="1096"/>
      <c r="U4" s="1096"/>
      <c r="V4" s="1096"/>
      <c r="W4" s="1096"/>
      <c r="X4" s="1096"/>
      <c r="Y4" s="1096"/>
      <c r="Z4" s="1096"/>
      <c r="AA4" s="1096"/>
      <c r="AB4" s="1096"/>
      <c r="AC4" s="1096"/>
      <c r="AD4" s="1096"/>
      <c r="AE4" s="1096"/>
      <c r="AF4" s="1096"/>
      <c r="AG4" s="1096"/>
      <c r="AH4" s="1096"/>
      <c r="AI4" s="1096"/>
      <c r="AJ4" s="1096"/>
      <c r="AK4" s="1096"/>
      <c r="AL4" s="1096"/>
      <c r="AM4" s="1096"/>
      <c r="AN4" s="1096"/>
      <c r="AO4" s="1096"/>
      <c r="AP4" s="1096"/>
      <c r="AQ4" s="1096"/>
      <c r="AR4" s="1096"/>
      <c r="AS4" s="1096"/>
      <c r="AT4" s="1096"/>
      <c r="AU4" s="1096"/>
      <c r="AV4" s="1096"/>
      <c r="AW4" s="1096"/>
      <c r="AX4" s="1096"/>
      <c r="AY4" s="1096"/>
      <c r="AZ4" s="232"/>
      <c r="BA4" s="232"/>
      <c r="BB4" s="232"/>
      <c r="BC4" s="232"/>
      <c r="BD4" s="232"/>
      <c r="BE4" s="233"/>
      <c r="BF4" s="233"/>
      <c r="BG4" s="233"/>
      <c r="BH4" s="233"/>
      <c r="BI4" s="233"/>
      <c r="BJ4" s="233"/>
      <c r="BK4" s="233"/>
      <c r="BL4" s="233"/>
      <c r="BM4" s="233"/>
      <c r="BN4" s="233"/>
      <c r="BO4" s="233"/>
      <c r="BP4" s="233"/>
      <c r="BQ4" s="766" t="s">
        <v>369</v>
      </c>
      <c r="BR4" s="766"/>
      <c r="BS4" s="766"/>
      <c r="BT4" s="766"/>
      <c r="BU4" s="766"/>
      <c r="BV4" s="766"/>
      <c r="BW4" s="766"/>
      <c r="BX4" s="766"/>
      <c r="BY4" s="766"/>
      <c r="BZ4" s="766"/>
      <c r="CA4" s="766"/>
      <c r="CB4" s="766"/>
      <c r="CC4" s="766"/>
      <c r="CD4" s="766"/>
      <c r="CE4" s="766"/>
      <c r="CF4" s="766"/>
      <c r="CG4" s="766"/>
      <c r="CH4" s="766"/>
      <c r="CI4" s="766"/>
      <c r="CJ4" s="766"/>
      <c r="CK4" s="766"/>
      <c r="CL4" s="766"/>
      <c r="CM4" s="766"/>
      <c r="CN4" s="766"/>
      <c r="CO4" s="766"/>
      <c r="CP4" s="766"/>
      <c r="CQ4" s="766"/>
      <c r="CR4" s="766"/>
      <c r="CS4" s="766"/>
      <c r="CT4" s="766"/>
      <c r="CU4" s="766"/>
      <c r="CV4" s="766"/>
      <c r="CW4" s="766"/>
      <c r="CX4" s="766"/>
      <c r="CY4" s="766"/>
      <c r="CZ4" s="766"/>
      <c r="DA4" s="766"/>
      <c r="DB4" s="766"/>
      <c r="DC4" s="766"/>
      <c r="DD4" s="766"/>
      <c r="DE4" s="766"/>
      <c r="DF4" s="766"/>
      <c r="DG4" s="766"/>
      <c r="DH4" s="766"/>
      <c r="DI4" s="766"/>
      <c r="DJ4" s="766"/>
      <c r="DK4" s="766"/>
      <c r="DL4" s="766"/>
      <c r="DM4" s="766"/>
      <c r="DN4" s="766"/>
      <c r="DO4" s="766"/>
      <c r="DP4" s="766"/>
      <c r="DQ4" s="766"/>
      <c r="DR4" s="766"/>
      <c r="DS4" s="766"/>
      <c r="DT4" s="766"/>
      <c r="DU4" s="766"/>
      <c r="DV4" s="766"/>
      <c r="DW4" s="766"/>
      <c r="DX4" s="766"/>
      <c r="DY4" s="766"/>
      <c r="DZ4" s="766"/>
      <c r="EA4" s="234"/>
    </row>
    <row r="5" spans="1:131" s="235" customFormat="1" ht="26.25" customHeight="1" x14ac:dyDescent="0.15">
      <c r="A5" s="1032" t="s">
        <v>370</v>
      </c>
      <c r="B5" s="1033"/>
      <c r="C5" s="1033"/>
      <c r="D5" s="1033"/>
      <c r="E5" s="1033"/>
      <c r="F5" s="1033"/>
      <c r="G5" s="1033"/>
      <c r="H5" s="1033"/>
      <c r="I5" s="1033"/>
      <c r="J5" s="1033"/>
      <c r="K5" s="1033"/>
      <c r="L5" s="1033"/>
      <c r="M5" s="1033"/>
      <c r="N5" s="1033"/>
      <c r="O5" s="1033"/>
      <c r="P5" s="1034"/>
      <c r="Q5" s="1038" t="s">
        <v>371</v>
      </c>
      <c r="R5" s="1039"/>
      <c r="S5" s="1039"/>
      <c r="T5" s="1039"/>
      <c r="U5" s="1040"/>
      <c r="V5" s="1038" t="s">
        <v>372</v>
      </c>
      <c r="W5" s="1039"/>
      <c r="X5" s="1039"/>
      <c r="Y5" s="1039"/>
      <c r="Z5" s="1040"/>
      <c r="AA5" s="1038" t="s">
        <v>373</v>
      </c>
      <c r="AB5" s="1039"/>
      <c r="AC5" s="1039"/>
      <c r="AD5" s="1039"/>
      <c r="AE5" s="1039"/>
      <c r="AF5" s="1131" t="s">
        <v>374</v>
      </c>
      <c r="AG5" s="1039"/>
      <c r="AH5" s="1039"/>
      <c r="AI5" s="1039"/>
      <c r="AJ5" s="1052"/>
      <c r="AK5" s="1039" t="s">
        <v>375</v>
      </c>
      <c r="AL5" s="1039"/>
      <c r="AM5" s="1039"/>
      <c r="AN5" s="1039"/>
      <c r="AO5" s="1040"/>
      <c r="AP5" s="1038" t="s">
        <v>376</v>
      </c>
      <c r="AQ5" s="1039"/>
      <c r="AR5" s="1039"/>
      <c r="AS5" s="1039"/>
      <c r="AT5" s="1040"/>
      <c r="AU5" s="1038" t="s">
        <v>377</v>
      </c>
      <c r="AV5" s="1039"/>
      <c r="AW5" s="1039"/>
      <c r="AX5" s="1039"/>
      <c r="AY5" s="1052"/>
      <c r="AZ5" s="232"/>
      <c r="BA5" s="232"/>
      <c r="BB5" s="232"/>
      <c r="BC5" s="232"/>
      <c r="BD5" s="232"/>
      <c r="BE5" s="233"/>
      <c r="BF5" s="233"/>
      <c r="BG5" s="233"/>
      <c r="BH5" s="233"/>
      <c r="BI5" s="233"/>
      <c r="BJ5" s="233"/>
      <c r="BK5" s="233"/>
      <c r="BL5" s="233"/>
      <c r="BM5" s="233"/>
      <c r="BN5" s="233"/>
      <c r="BO5" s="233"/>
      <c r="BP5" s="233"/>
      <c r="BQ5" s="1032" t="s">
        <v>378</v>
      </c>
      <c r="BR5" s="1033"/>
      <c r="BS5" s="1033"/>
      <c r="BT5" s="1033"/>
      <c r="BU5" s="1033"/>
      <c r="BV5" s="1033"/>
      <c r="BW5" s="1033"/>
      <c r="BX5" s="1033"/>
      <c r="BY5" s="1033"/>
      <c r="BZ5" s="1033"/>
      <c r="CA5" s="1033"/>
      <c r="CB5" s="1033"/>
      <c r="CC5" s="1033"/>
      <c r="CD5" s="1033"/>
      <c r="CE5" s="1033"/>
      <c r="CF5" s="1033"/>
      <c r="CG5" s="1034"/>
      <c r="CH5" s="1038" t="s">
        <v>379</v>
      </c>
      <c r="CI5" s="1039"/>
      <c r="CJ5" s="1039"/>
      <c r="CK5" s="1039"/>
      <c r="CL5" s="1040"/>
      <c r="CM5" s="1038" t="s">
        <v>380</v>
      </c>
      <c r="CN5" s="1039"/>
      <c r="CO5" s="1039"/>
      <c r="CP5" s="1039"/>
      <c r="CQ5" s="1040"/>
      <c r="CR5" s="1038" t="s">
        <v>381</v>
      </c>
      <c r="CS5" s="1039"/>
      <c r="CT5" s="1039"/>
      <c r="CU5" s="1039"/>
      <c r="CV5" s="1040"/>
      <c r="CW5" s="1038" t="s">
        <v>382</v>
      </c>
      <c r="CX5" s="1039"/>
      <c r="CY5" s="1039"/>
      <c r="CZ5" s="1039"/>
      <c r="DA5" s="1040"/>
      <c r="DB5" s="1038" t="s">
        <v>383</v>
      </c>
      <c r="DC5" s="1039"/>
      <c r="DD5" s="1039"/>
      <c r="DE5" s="1039"/>
      <c r="DF5" s="1040"/>
      <c r="DG5" s="1121" t="s">
        <v>384</v>
      </c>
      <c r="DH5" s="1122"/>
      <c r="DI5" s="1122"/>
      <c r="DJ5" s="1122"/>
      <c r="DK5" s="1123"/>
      <c r="DL5" s="1121" t="s">
        <v>385</v>
      </c>
      <c r="DM5" s="1122"/>
      <c r="DN5" s="1122"/>
      <c r="DO5" s="1122"/>
      <c r="DP5" s="1123"/>
      <c r="DQ5" s="1038" t="s">
        <v>386</v>
      </c>
      <c r="DR5" s="1039"/>
      <c r="DS5" s="1039"/>
      <c r="DT5" s="1039"/>
      <c r="DU5" s="1040"/>
      <c r="DV5" s="1038" t="s">
        <v>377</v>
      </c>
      <c r="DW5" s="1039"/>
      <c r="DX5" s="1039"/>
      <c r="DY5" s="1039"/>
      <c r="DZ5" s="1052"/>
      <c r="EA5" s="234"/>
    </row>
    <row r="6" spans="1:131" s="235" customFormat="1" ht="26.25" customHeight="1" thickBot="1" x14ac:dyDescent="0.2">
      <c r="A6" s="1035"/>
      <c r="B6" s="1036"/>
      <c r="C6" s="1036"/>
      <c r="D6" s="1036"/>
      <c r="E6" s="1036"/>
      <c r="F6" s="1036"/>
      <c r="G6" s="1036"/>
      <c r="H6" s="1036"/>
      <c r="I6" s="1036"/>
      <c r="J6" s="1036"/>
      <c r="K6" s="1036"/>
      <c r="L6" s="1036"/>
      <c r="M6" s="1036"/>
      <c r="N6" s="1036"/>
      <c r="O6" s="1036"/>
      <c r="P6" s="1037"/>
      <c r="Q6" s="1041"/>
      <c r="R6" s="1042"/>
      <c r="S6" s="1042"/>
      <c r="T6" s="1042"/>
      <c r="U6" s="1043"/>
      <c r="V6" s="1041"/>
      <c r="W6" s="1042"/>
      <c r="X6" s="1042"/>
      <c r="Y6" s="1042"/>
      <c r="Z6" s="1043"/>
      <c r="AA6" s="1041"/>
      <c r="AB6" s="1042"/>
      <c r="AC6" s="1042"/>
      <c r="AD6" s="1042"/>
      <c r="AE6" s="1042"/>
      <c r="AF6" s="1132"/>
      <c r="AG6" s="1042"/>
      <c r="AH6" s="1042"/>
      <c r="AI6" s="1042"/>
      <c r="AJ6" s="1053"/>
      <c r="AK6" s="1042"/>
      <c r="AL6" s="1042"/>
      <c r="AM6" s="1042"/>
      <c r="AN6" s="1042"/>
      <c r="AO6" s="1043"/>
      <c r="AP6" s="1041"/>
      <c r="AQ6" s="1042"/>
      <c r="AR6" s="1042"/>
      <c r="AS6" s="1042"/>
      <c r="AT6" s="1043"/>
      <c r="AU6" s="1041"/>
      <c r="AV6" s="1042"/>
      <c r="AW6" s="1042"/>
      <c r="AX6" s="1042"/>
      <c r="AY6" s="1053"/>
      <c r="AZ6" s="232"/>
      <c r="BA6" s="232"/>
      <c r="BB6" s="232"/>
      <c r="BC6" s="232"/>
      <c r="BD6" s="232"/>
      <c r="BE6" s="233"/>
      <c r="BF6" s="233"/>
      <c r="BG6" s="233"/>
      <c r="BH6" s="233"/>
      <c r="BI6" s="233"/>
      <c r="BJ6" s="233"/>
      <c r="BK6" s="233"/>
      <c r="BL6" s="233"/>
      <c r="BM6" s="233"/>
      <c r="BN6" s="233"/>
      <c r="BO6" s="233"/>
      <c r="BP6" s="233"/>
      <c r="BQ6" s="1035"/>
      <c r="BR6" s="1036"/>
      <c r="BS6" s="1036"/>
      <c r="BT6" s="1036"/>
      <c r="BU6" s="1036"/>
      <c r="BV6" s="1036"/>
      <c r="BW6" s="1036"/>
      <c r="BX6" s="1036"/>
      <c r="BY6" s="1036"/>
      <c r="BZ6" s="1036"/>
      <c r="CA6" s="1036"/>
      <c r="CB6" s="1036"/>
      <c r="CC6" s="1036"/>
      <c r="CD6" s="1036"/>
      <c r="CE6" s="1036"/>
      <c r="CF6" s="1036"/>
      <c r="CG6" s="1037"/>
      <c r="CH6" s="1041"/>
      <c r="CI6" s="1042"/>
      <c r="CJ6" s="1042"/>
      <c r="CK6" s="1042"/>
      <c r="CL6" s="1043"/>
      <c r="CM6" s="1041"/>
      <c r="CN6" s="1042"/>
      <c r="CO6" s="1042"/>
      <c r="CP6" s="1042"/>
      <c r="CQ6" s="1043"/>
      <c r="CR6" s="1041"/>
      <c r="CS6" s="1042"/>
      <c r="CT6" s="1042"/>
      <c r="CU6" s="1042"/>
      <c r="CV6" s="1043"/>
      <c r="CW6" s="1041"/>
      <c r="CX6" s="1042"/>
      <c r="CY6" s="1042"/>
      <c r="CZ6" s="1042"/>
      <c r="DA6" s="1043"/>
      <c r="DB6" s="1041"/>
      <c r="DC6" s="1042"/>
      <c r="DD6" s="1042"/>
      <c r="DE6" s="1042"/>
      <c r="DF6" s="1043"/>
      <c r="DG6" s="1124"/>
      <c r="DH6" s="1125"/>
      <c r="DI6" s="1125"/>
      <c r="DJ6" s="1125"/>
      <c r="DK6" s="1126"/>
      <c r="DL6" s="1124"/>
      <c r="DM6" s="1125"/>
      <c r="DN6" s="1125"/>
      <c r="DO6" s="1125"/>
      <c r="DP6" s="1126"/>
      <c r="DQ6" s="1041"/>
      <c r="DR6" s="1042"/>
      <c r="DS6" s="1042"/>
      <c r="DT6" s="1042"/>
      <c r="DU6" s="1043"/>
      <c r="DV6" s="1041"/>
      <c r="DW6" s="1042"/>
      <c r="DX6" s="1042"/>
      <c r="DY6" s="1042"/>
      <c r="DZ6" s="1053"/>
      <c r="EA6" s="234"/>
    </row>
    <row r="7" spans="1:131" s="235" customFormat="1" ht="26.25" customHeight="1" thickTop="1" x14ac:dyDescent="0.15">
      <c r="A7" s="236">
        <v>1</v>
      </c>
      <c r="B7" s="1084" t="s">
        <v>387</v>
      </c>
      <c r="C7" s="1085"/>
      <c r="D7" s="1085"/>
      <c r="E7" s="1085"/>
      <c r="F7" s="1085"/>
      <c r="G7" s="1085"/>
      <c r="H7" s="1085"/>
      <c r="I7" s="1085"/>
      <c r="J7" s="1085"/>
      <c r="K7" s="1085"/>
      <c r="L7" s="1085"/>
      <c r="M7" s="1085"/>
      <c r="N7" s="1085"/>
      <c r="O7" s="1085"/>
      <c r="P7" s="1086"/>
      <c r="Q7" s="1139">
        <v>44384</v>
      </c>
      <c r="R7" s="1140"/>
      <c r="S7" s="1140"/>
      <c r="T7" s="1140"/>
      <c r="U7" s="1140"/>
      <c r="V7" s="1140">
        <v>42312</v>
      </c>
      <c r="W7" s="1140"/>
      <c r="X7" s="1140"/>
      <c r="Y7" s="1140"/>
      <c r="Z7" s="1140"/>
      <c r="AA7" s="1140">
        <v>2073</v>
      </c>
      <c r="AB7" s="1140"/>
      <c r="AC7" s="1140"/>
      <c r="AD7" s="1140"/>
      <c r="AE7" s="1141"/>
      <c r="AF7" s="1142">
        <v>1915</v>
      </c>
      <c r="AG7" s="1143"/>
      <c r="AH7" s="1143"/>
      <c r="AI7" s="1143"/>
      <c r="AJ7" s="1144"/>
      <c r="AK7" s="1145">
        <v>1114</v>
      </c>
      <c r="AL7" s="1146"/>
      <c r="AM7" s="1146"/>
      <c r="AN7" s="1146"/>
      <c r="AO7" s="1146"/>
      <c r="AP7" s="1146">
        <v>51766</v>
      </c>
      <c r="AQ7" s="1146"/>
      <c r="AR7" s="1146"/>
      <c r="AS7" s="1146"/>
      <c r="AT7" s="1146"/>
      <c r="AU7" s="1147"/>
      <c r="AV7" s="1147"/>
      <c r="AW7" s="1147"/>
      <c r="AX7" s="1147"/>
      <c r="AY7" s="1148"/>
      <c r="AZ7" s="232"/>
      <c r="BA7" s="232"/>
      <c r="BB7" s="232"/>
      <c r="BC7" s="232"/>
      <c r="BD7" s="232"/>
      <c r="BE7" s="233"/>
      <c r="BF7" s="233"/>
      <c r="BG7" s="233"/>
      <c r="BH7" s="233"/>
      <c r="BI7" s="233"/>
      <c r="BJ7" s="233"/>
      <c r="BK7" s="233"/>
      <c r="BL7" s="233"/>
      <c r="BM7" s="233"/>
      <c r="BN7" s="233"/>
      <c r="BO7" s="233"/>
      <c r="BP7" s="233"/>
      <c r="BQ7" s="236">
        <v>1</v>
      </c>
      <c r="BR7" s="237"/>
      <c r="BS7" s="1136" t="s">
        <v>579</v>
      </c>
      <c r="BT7" s="1137"/>
      <c r="BU7" s="1137"/>
      <c r="BV7" s="1137"/>
      <c r="BW7" s="1137"/>
      <c r="BX7" s="1137"/>
      <c r="BY7" s="1137"/>
      <c r="BZ7" s="1137"/>
      <c r="CA7" s="1137"/>
      <c r="CB7" s="1137"/>
      <c r="CC7" s="1137"/>
      <c r="CD7" s="1137"/>
      <c r="CE7" s="1137"/>
      <c r="CF7" s="1137"/>
      <c r="CG7" s="1149"/>
      <c r="CH7" s="1133">
        <v>14</v>
      </c>
      <c r="CI7" s="1134"/>
      <c r="CJ7" s="1134"/>
      <c r="CK7" s="1134"/>
      <c r="CL7" s="1135"/>
      <c r="CM7" s="1133">
        <v>125</v>
      </c>
      <c r="CN7" s="1134"/>
      <c r="CO7" s="1134"/>
      <c r="CP7" s="1134"/>
      <c r="CQ7" s="1135"/>
      <c r="CR7" s="1133">
        <v>30</v>
      </c>
      <c r="CS7" s="1134"/>
      <c r="CT7" s="1134"/>
      <c r="CU7" s="1134"/>
      <c r="CV7" s="1135"/>
      <c r="CW7" s="1133">
        <v>4</v>
      </c>
      <c r="CX7" s="1134"/>
      <c r="CY7" s="1134"/>
      <c r="CZ7" s="1134"/>
      <c r="DA7" s="1135"/>
      <c r="DB7" s="1133" t="s">
        <v>574</v>
      </c>
      <c r="DC7" s="1134"/>
      <c r="DD7" s="1134"/>
      <c r="DE7" s="1134"/>
      <c r="DF7" s="1135"/>
      <c r="DG7" s="1133" t="s">
        <v>574</v>
      </c>
      <c r="DH7" s="1134"/>
      <c r="DI7" s="1134"/>
      <c r="DJ7" s="1134"/>
      <c r="DK7" s="1135"/>
      <c r="DL7" s="1133" t="s">
        <v>574</v>
      </c>
      <c r="DM7" s="1134"/>
      <c r="DN7" s="1134"/>
      <c r="DO7" s="1134"/>
      <c r="DP7" s="1135"/>
      <c r="DQ7" s="1133" t="s">
        <v>574</v>
      </c>
      <c r="DR7" s="1134"/>
      <c r="DS7" s="1134"/>
      <c r="DT7" s="1134"/>
      <c r="DU7" s="1135"/>
      <c r="DV7" s="1136"/>
      <c r="DW7" s="1137"/>
      <c r="DX7" s="1137"/>
      <c r="DY7" s="1137"/>
      <c r="DZ7" s="1138"/>
      <c r="EA7" s="234"/>
    </row>
    <row r="8" spans="1:131" s="235" customFormat="1" ht="26.25" customHeight="1" x14ac:dyDescent="0.15">
      <c r="A8" s="238">
        <v>2</v>
      </c>
      <c r="B8" s="1067" t="s">
        <v>388</v>
      </c>
      <c r="C8" s="1068"/>
      <c r="D8" s="1068"/>
      <c r="E8" s="1068"/>
      <c r="F8" s="1068"/>
      <c r="G8" s="1068"/>
      <c r="H8" s="1068"/>
      <c r="I8" s="1068"/>
      <c r="J8" s="1068"/>
      <c r="K8" s="1068"/>
      <c r="L8" s="1068"/>
      <c r="M8" s="1068"/>
      <c r="N8" s="1068"/>
      <c r="O8" s="1068"/>
      <c r="P8" s="1069"/>
      <c r="Q8" s="1075">
        <v>148</v>
      </c>
      <c r="R8" s="1076"/>
      <c r="S8" s="1076"/>
      <c r="T8" s="1076"/>
      <c r="U8" s="1076"/>
      <c r="V8" s="1076">
        <v>142</v>
      </c>
      <c r="W8" s="1076"/>
      <c r="X8" s="1076"/>
      <c r="Y8" s="1076"/>
      <c r="Z8" s="1076"/>
      <c r="AA8" s="1076">
        <v>6</v>
      </c>
      <c r="AB8" s="1076"/>
      <c r="AC8" s="1076"/>
      <c r="AD8" s="1076"/>
      <c r="AE8" s="1077"/>
      <c r="AF8" s="1072">
        <v>6</v>
      </c>
      <c r="AG8" s="1073"/>
      <c r="AH8" s="1073"/>
      <c r="AI8" s="1073"/>
      <c r="AJ8" s="1074"/>
      <c r="AK8" s="1117">
        <v>47</v>
      </c>
      <c r="AL8" s="1118"/>
      <c r="AM8" s="1118"/>
      <c r="AN8" s="1118"/>
      <c r="AO8" s="1118"/>
      <c r="AP8" s="1118">
        <v>23</v>
      </c>
      <c r="AQ8" s="1118"/>
      <c r="AR8" s="1118"/>
      <c r="AS8" s="1118"/>
      <c r="AT8" s="1118"/>
      <c r="AU8" s="1119"/>
      <c r="AV8" s="1119"/>
      <c r="AW8" s="1119"/>
      <c r="AX8" s="1119"/>
      <c r="AY8" s="1120"/>
      <c r="AZ8" s="232"/>
      <c r="BA8" s="232"/>
      <c r="BB8" s="232"/>
      <c r="BC8" s="232"/>
      <c r="BD8" s="232"/>
      <c r="BE8" s="233"/>
      <c r="BF8" s="233"/>
      <c r="BG8" s="233"/>
      <c r="BH8" s="233"/>
      <c r="BI8" s="233"/>
      <c r="BJ8" s="233"/>
      <c r="BK8" s="233"/>
      <c r="BL8" s="233"/>
      <c r="BM8" s="233"/>
      <c r="BN8" s="233"/>
      <c r="BO8" s="233"/>
      <c r="BP8" s="233"/>
      <c r="BQ8" s="238">
        <v>2</v>
      </c>
      <c r="BR8" s="239"/>
      <c r="BS8" s="1029" t="s">
        <v>580</v>
      </c>
      <c r="BT8" s="1030"/>
      <c r="BU8" s="1030"/>
      <c r="BV8" s="1030"/>
      <c r="BW8" s="1030"/>
      <c r="BX8" s="1030"/>
      <c r="BY8" s="1030"/>
      <c r="BZ8" s="1030"/>
      <c r="CA8" s="1030"/>
      <c r="CB8" s="1030"/>
      <c r="CC8" s="1030"/>
      <c r="CD8" s="1030"/>
      <c r="CE8" s="1030"/>
      <c r="CF8" s="1030"/>
      <c r="CG8" s="1051"/>
      <c r="CH8" s="1026">
        <v>1</v>
      </c>
      <c r="CI8" s="1027"/>
      <c r="CJ8" s="1027"/>
      <c r="CK8" s="1027"/>
      <c r="CL8" s="1028"/>
      <c r="CM8" s="1026">
        <v>50</v>
      </c>
      <c r="CN8" s="1027"/>
      <c r="CO8" s="1027"/>
      <c r="CP8" s="1027"/>
      <c r="CQ8" s="1028"/>
      <c r="CR8" s="1026">
        <v>20</v>
      </c>
      <c r="CS8" s="1027"/>
      <c r="CT8" s="1027"/>
      <c r="CU8" s="1027"/>
      <c r="CV8" s="1028"/>
      <c r="CW8" s="1026">
        <v>8</v>
      </c>
      <c r="CX8" s="1027"/>
      <c r="CY8" s="1027"/>
      <c r="CZ8" s="1027"/>
      <c r="DA8" s="1028"/>
      <c r="DB8" s="1026" t="s">
        <v>574</v>
      </c>
      <c r="DC8" s="1027"/>
      <c r="DD8" s="1027"/>
      <c r="DE8" s="1027"/>
      <c r="DF8" s="1028"/>
      <c r="DG8" s="1026" t="s">
        <v>574</v>
      </c>
      <c r="DH8" s="1027"/>
      <c r="DI8" s="1027"/>
      <c r="DJ8" s="1027"/>
      <c r="DK8" s="1028"/>
      <c r="DL8" s="1026" t="s">
        <v>574</v>
      </c>
      <c r="DM8" s="1027"/>
      <c r="DN8" s="1027"/>
      <c r="DO8" s="1027"/>
      <c r="DP8" s="1028"/>
      <c r="DQ8" s="1026" t="s">
        <v>574</v>
      </c>
      <c r="DR8" s="1027"/>
      <c r="DS8" s="1027"/>
      <c r="DT8" s="1027"/>
      <c r="DU8" s="1028"/>
      <c r="DV8" s="1029"/>
      <c r="DW8" s="1030"/>
      <c r="DX8" s="1030"/>
      <c r="DY8" s="1030"/>
      <c r="DZ8" s="1031"/>
      <c r="EA8" s="234"/>
    </row>
    <row r="9" spans="1:131" s="235" customFormat="1" ht="26.25" customHeight="1" x14ac:dyDescent="0.15">
      <c r="A9" s="238">
        <v>3</v>
      </c>
      <c r="B9" s="1067" t="s">
        <v>389</v>
      </c>
      <c r="C9" s="1068"/>
      <c r="D9" s="1068"/>
      <c r="E9" s="1068"/>
      <c r="F9" s="1068"/>
      <c r="G9" s="1068"/>
      <c r="H9" s="1068"/>
      <c r="I9" s="1068"/>
      <c r="J9" s="1068"/>
      <c r="K9" s="1068"/>
      <c r="L9" s="1068"/>
      <c r="M9" s="1068"/>
      <c r="N9" s="1068"/>
      <c r="O9" s="1068"/>
      <c r="P9" s="1069"/>
      <c r="Q9" s="1075" t="s">
        <v>573</v>
      </c>
      <c r="R9" s="1076"/>
      <c r="S9" s="1076"/>
      <c r="T9" s="1076"/>
      <c r="U9" s="1076"/>
      <c r="V9" s="1076" t="s">
        <v>573</v>
      </c>
      <c r="W9" s="1076"/>
      <c r="X9" s="1076"/>
      <c r="Y9" s="1076"/>
      <c r="Z9" s="1076"/>
      <c r="AA9" s="1076" t="s">
        <v>573</v>
      </c>
      <c r="AB9" s="1076"/>
      <c r="AC9" s="1076"/>
      <c r="AD9" s="1076"/>
      <c r="AE9" s="1077"/>
      <c r="AF9" s="1072" t="s">
        <v>128</v>
      </c>
      <c r="AG9" s="1073"/>
      <c r="AH9" s="1073"/>
      <c r="AI9" s="1073"/>
      <c r="AJ9" s="1074"/>
      <c r="AK9" s="1117" t="s">
        <v>574</v>
      </c>
      <c r="AL9" s="1118"/>
      <c r="AM9" s="1118"/>
      <c r="AN9" s="1118"/>
      <c r="AO9" s="1118"/>
      <c r="AP9" s="1118" t="s">
        <v>573</v>
      </c>
      <c r="AQ9" s="1118"/>
      <c r="AR9" s="1118"/>
      <c r="AS9" s="1118"/>
      <c r="AT9" s="1118"/>
      <c r="AU9" s="1119"/>
      <c r="AV9" s="1119"/>
      <c r="AW9" s="1119"/>
      <c r="AX9" s="1119"/>
      <c r="AY9" s="1120"/>
      <c r="AZ9" s="232"/>
      <c r="BA9" s="232"/>
      <c r="BB9" s="232"/>
      <c r="BC9" s="232"/>
      <c r="BD9" s="232"/>
      <c r="BE9" s="233"/>
      <c r="BF9" s="233"/>
      <c r="BG9" s="233"/>
      <c r="BH9" s="233"/>
      <c r="BI9" s="233"/>
      <c r="BJ9" s="233"/>
      <c r="BK9" s="233"/>
      <c r="BL9" s="233"/>
      <c r="BM9" s="233"/>
      <c r="BN9" s="233"/>
      <c r="BO9" s="233"/>
      <c r="BP9" s="233"/>
      <c r="BQ9" s="238">
        <v>3</v>
      </c>
      <c r="BR9" s="239"/>
      <c r="BS9" s="1029" t="s">
        <v>581</v>
      </c>
      <c r="BT9" s="1030"/>
      <c r="BU9" s="1030"/>
      <c r="BV9" s="1030"/>
      <c r="BW9" s="1030"/>
      <c r="BX9" s="1030"/>
      <c r="BY9" s="1030"/>
      <c r="BZ9" s="1030"/>
      <c r="CA9" s="1030"/>
      <c r="CB9" s="1030"/>
      <c r="CC9" s="1030"/>
      <c r="CD9" s="1030"/>
      <c r="CE9" s="1030"/>
      <c r="CF9" s="1030"/>
      <c r="CG9" s="1051"/>
      <c r="CH9" s="1026">
        <v>30</v>
      </c>
      <c r="CI9" s="1027"/>
      <c r="CJ9" s="1027"/>
      <c r="CK9" s="1027"/>
      <c r="CL9" s="1028"/>
      <c r="CM9" s="1026">
        <v>108</v>
      </c>
      <c r="CN9" s="1027"/>
      <c r="CO9" s="1027"/>
      <c r="CP9" s="1027"/>
      <c r="CQ9" s="1028"/>
      <c r="CR9" s="1026">
        <v>45</v>
      </c>
      <c r="CS9" s="1027"/>
      <c r="CT9" s="1027"/>
      <c r="CU9" s="1027"/>
      <c r="CV9" s="1028"/>
      <c r="CW9" s="1026" t="s">
        <v>574</v>
      </c>
      <c r="CX9" s="1027"/>
      <c r="CY9" s="1027"/>
      <c r="CZ9" s="1027"/>
      <c r="DA9" s="1028"/>
      <c r="DB9" s="1026" t="s">
        <v>574</v>
      </c>
      <c r="DC9" s="1027"/>
      <c r="DD9" s="1027"/>
      <c r="DE9" s="1027"/>
      <c r="DF9" s="1028"/>
      <c r="DG9" s="1026" t="s">
        <v>574</v>
      </c>
      <c r="DH9" s="1027"/>
      <c r="DI9" s="1027"/>
      <c r="DJ9" s="1027"/>
      <c r="DK9" s="1028"/>
      <c r="DL9" s="1026">
        <v>190</v>
      </c>
      <c r="DM9" s="1027"/>
      <c r="DN9" s="1027"/>
      <c r="DO9" s="1027"/>
      <c r="DP9" s="1028"/>
      <c r="DQ9" s="1026">
        <v>19</v>
      </c>
      <c r="DR9" s="1027"/>
      <c r="DS9" s="1027"/>
      <c r="DT9" s="1027"/>
      <c r="DU9" s="1028"/>
      <c r="DV9" s="1029"/>
      <c r="DW9" s="1030"/>
      <c r="DX9" s="1030"/>
      <c r="DY9" s="1030"/>
      <c r="DZ9" s="1031"/>
      <c r="EA9" s="234"/>
    </row>
    <row r="10" spans="1:131" s="235" customFormat="1" ht="26.25" customHeight="1" x14ac:dyDescent="0.15">
      <c r="A10" s="238">
        <v>4</v>
      </c>
      <c r="B10" s="1067"/>
      <c r="C10" s="1068"/>
      <c r="D10" s="1068"/>
      <c r="E10" s="1068"/>
      <c r="F10" s="1068"/>
      <c r="G10" s="1068"/>
      <c r="H10" s="1068"/>
      <c r="I10" s="1068"/>
      <c r="J10" s="1068"/>
      <c r="K10" s="1068"/>
      <c r="L10" s="1068"/>
      <c r="M10" s="1068"/>
      <c r="N10" s="1068"/>
      <c r="O10" s="1068"/>
      <c r="P10" s="1069"/>
      <c r="Q10" s="1075"/>
      <c r="R10" s="1076"/>
      <c r="S10" s="1076"/>
      <c r="T10" s="1076"/>
      <c r="U10" s="1076"/>
      <c r="V10" s="1076"/>
      <c r="W10" s="1076"/>
      <c r="X10" s="1076"/>
      <c r="Y10" s="1076"/>
      <c r="Z10" s="1076"/>
      <c r="AA10" s="1076"/>
      <c r="AB10" s="1076"/>
      <c r="AC10" s="1076"/>
      <c r="AD10" s="1076"/>
      <c r="AE10" s="1077"/>
      <c r="AF10" s="1072"/>
      <c r="AG10" s="1073"/>
      <c r="AH10" s="1073"/>
      <c r="AI10" s="1073"/>
      <c r="AJ10" s="1074"/>
      <c r="AK10" s="1117"/>
      <c r="AL10" s="1118"/>
      <c r="AM10" s="1118"/>
      <c r="AN10" s="1118"/>
      <c r="AO10" s="1118"/>
      <c r="AP10" s="1118"/>
      <c r="AQ10" s="1118"/>
      <c r="AR10" s="1118"/>
      <c r="AS10" s="1118"/>
      <c r="AT10" s="1118"/>
      <c r="AU10" s="1119"/>
      <c r="AV10" s="1119"/>
      <c r="AW10" s="1119"/>
      <c r="AX10" s="1119"/>
      <c r="AY10" s="1120"/>
      <c r="AZ10" s="232"/>
      <c r="BA10" s="232"/>
      <c r="BB10" s="232"/>
      <c r="BC10" s="232"/>
      <c r="BD10" s="232"/>
      <c r="BE10" s="233"/>
      <c r="BF10" s="233"/>
      <c r="BG10" s="233"/>
      <c r="BH10" s="233"/>
      <c r="BI10" s="233"/>
      <c r="BJ10" s="233"/>
      <c r="BK10" s="233"/>
      <c r="BL10" s="233"/>
      <c r="BM10" s="233"/>
      <c r="BN10" s="233"/>
      <c r="BO10" s="233"/>
      <c r="BP10" s="233"/>
      <c r="BQ10" s="238">
        <v>4</v>
      </c>
      <c r="BR10" s="239"/>
      <c r="BS10" s="1029" t="s">
        <v>582</v>
      </c>
      <c r="BT10" s="1030"/>
      <c r="BU10" s="1030"/>
      <c r="BV10" s="1030"/>
      <c r="BW10" s="1030"/>
      <c r="BX10" s="1030"/>
      <c r="BY10" s="1030"/>
      <c r="BZ10" s="1030"/>
      <c r="CA10" s="1030"/>
      <c r="CB10" s="1030"/>
      <c r="CC10" s="1030"/>
      <c r="CD10" s="1030"/>
      <c r="CE10" s="1030"/>
      <c r="CF10" s="1030"/>
      <c r="CG10" s="1051"/>
      <c r="CH10" s="1026">
        <v>-3</v>
      </c>
      <c r="CI10" s="1027"/>
      <c r="CJ10" s="1027"/>
      <c r="CK10" s="1027"/>
      <c r="CL10" s="1028"/>
      <c r="CM10" s="1026">
        <v>75</v>
      </c>
      <c r="CN10" s="1027"/>
      <c r="CO10" s="1027"/>
      <c r="CP10" s="1027"/>
      <c r="CQ10" s="1028"/>
      <c r="CR10" s="1026">
        <v>30</v>
      </c>
      <c r="CS10" s="1027"/>
      <c r="CT10" s="1027"/>
      <c r="CU10" s="1027"/>
      <c r="CV10" s="1028"/>
      <c r="CW10" s="1026" t="s">
        <v>574</v>
      </c>
      <c r="CX10" s="1027"/>
      <c r="CY10" s="1027"/>
      <c r="CZ10" s="1027"/>
      <c r="DA10" s="1028"/>
      <c r="DB10" s="1026" t="s">
        <v>574</v>
      </c>
      <c r="DC10" s="1027"/>
      <c r="DD10" s="1027"/>
      <c r="DE10" s="1027"/>
      <c r="DF10" s="1028"/>
      <c r="DG10" s="1026" t="s">
        <v>574</v>
      </c>
      <c r="DH10" s="1027"/>
      <c r="DI10" s="1027"/>
      <c r="DJ10" s="1027"/>
      <c r="DK10" s="1028"/>
      <c r="DL10" s="1026" t="s">
        <v>574</v>
      </c>
      <c r="DM10" s="1027"/>
      <c r="DN10" s="1027"/>
      <c r="DO10" s="1027"/>
      <c r="DP10" s="1028"/>
      <c r="DQ10" s="1026" t="s">
        <v>574</v>
      </c>
      <c r="DR10" s="1027"/>
      <c r="DS10" s="1027"/>
      <c r="DT10" s="1027"/>
      <c r="DU10" s="1028"/>
      <c r="DV10" s="1029"/>
      <c r="DW10" s="1030"/>
      <c r="DX10" s="1030"/>
      <c r="DY10" s="1030"/>
      <c r="DZ10" s="1031"/>
      <c r="EA10" s="234"/>
    </row>
    <row r="11" spans="1:131" s="235" customFormat="1" ht="26.25" customHeight="1" x14ac:dyDescent="0.15">
      <c r="A11" s="238">
        <v>5</v>
      </c>
      <c r="B11" s="1067"/>
      <c r="C11" s="1068"/>
      <c r="D11" s="1068"/>
      <c r="E11" s="1068"/>
      <c r="F11" s="1068"/>
      <c r="G11" s="1068"/>
      <c r="H11" s="1068"/>
      <c r="I11" s="1068"/>
      <c r="J11" s="1068"/>
      <c r="K11" s="1068"/>
      <c r="L11" s="1068"/>
      <c r="M11" s="1068"/>
      <c r="N11" s="1068"/>
      <c r="O11" s="1068"/>
      <c r="P11" s="1069"/>
      <c r="Q11" s="1075"/>
      <c r="R11" s="1076"/>
      <c r="S11" s="1076"/>
      <c r="T11" s="1076"/>
      <c r="U11" s="1076"/>
      <c r="V11" s="1076"/>
      <c r="W11" s="1076"/>
      <c r="X11" s="1076"/>
      <c r="Y11" s="1076"/>
      <c r="Z11" s="1076"/>
      <c r="AA11" s="1076"/>
      <c r="AB11" s="1076"/>
      <c r="AC11" s="1076"/>
      <c r="AD11" s="1076"/>
      <c r="AE11" s="1077"/>
      <c r="AF11" s="1072"/>
      <c r="AG11" s="1073"/>
      <c r="AH11" s="1073"/>
      <c r="AI11" s="1073"/>
      <c r="AJ11" s="1074"/>
      <c r="AK11" s="1117"/>
      <c r="AL11" s="1118"/>
      <c r="AM11" s="1118"/>
      <c r="AN11" s="1118"/>
      <c r="AO11" s="1118"/>
      <c r="AP11" s="1118"/>
      <c r="AQ11" s="1118"/>
      <c r="AR11" s="1118"/>
      <c r="AS11" s="1118"/>
      <c r="AT11" s="1118"/>
      <c r="AU11" s="1119"/>
      <c r="AV11" s="1119"/>
      <c r="AW11" s="1119"/>
      <c r="AX11" s="1119"/>
      <c r="AY11" s="1120"/>
      <c r="AZ11" s="232"/>
      <c r="BA11" s="232"/>
      <c r="BB11" s="232"/>
      <c r="BC11" s="232"/>
      <c r="BD11" s="232"/>
      <c r="BE11" s="233"/>
      <c r="BF11" s="233"/>
      <c r="BG11" s="233"/>
      <c r="BH11" s="233"/>
      <c r="BI11" s="233"/>
      <c r="BJ11" s="233"/>
      <c r="BK11" s="233"/>
      <c r="BL11" s="233"/>
      <c r="BM11" s="233"/>
      <c r="BN11" s="233"/>
      <c r="BO11" s="233"/>
      <c r="BP11" s="233"/>
      <c r="BQ11" s="238">
        <v>5</v>
      </c>
      <c r="BR11" s="239"/>
      <c r="BS11" s="1029" t="s">
        <v>583</v>
      </c>
      <c r="BT11" s="1030"/>
      <c r="BU11" s="1030"/>
      <c r="BV11" s="1030"/>
      <c r="BW11" s="1030"/>
      <c r="BX11" s="1030"/>
      <c r="BY11" s="1030"/>
      <c r="BZ11" s="1030"/>
      <c r="CA11" s="1030"/>
      <c r="CB11" s="1030"/>
      <c r="CC11" s="1030"/>
      <c r="CD11" s="1030"/>
      <c r="CE11" s="1030"/>
      <c r="CF11" s="1030"/>
      <c r="CG11" s="1051"/>
      <c r="CH11" s="1026">
        <v>21</v>
      </c>
      <c r="CI11" s="1027"/>
      <c r="CJ11" s="1027"/>
      <c r="CK11" s="1027"/>
      <c r="CL11" s="1028"/>
      <c r="CM11" s="1026">
        <v>390</v>
      </c>
      <c r="CN11" s="1027"/>
      <c r="CO11" s="1027"/>
      <c r="CP11" s="1027"/>
      <c r="CQ11" s="1028"/>
      <c r="CR11" s="1026">
        <v>26</v>
      </c>
      <c r="CS11" s="1027"/>
      <c r="CT11" s="1027"/>
      <c r="CU11" s="1027"/>
      <c r="CV11" s="1028"/>
      <c r="CW11" s="1026" t="s">
        <v>574</v>
      </c>
      <c r="CX11" s="1027"/>
      <c r="CY11" s="1027"/>
      <c r="CZ11" s="1027"/>
      <c r="DA11" s="1028"/>
      <c r="DB11" s="1026" t="s">
        <v>574</v>
      </c>
      <c r="DC11" s="1027"/>
      <c r="DD11" s="1027"/>
      <c r="DE11" s="1027"/>
      <c r="DF11" s="1028"/>
      <c r="DG11" s="1026" t="s">
        <v>574</v>
      </c>
      <c r="DH11" s="1027"/>
      <c r="DI11" s="1027"/>
      <c r="DJ11" s="1027"/>
      <c r="DK11" s="1028"/>
      <c r="DL11" s="1026" t="s">
        <v>574</v>
      </c>
      <c r="DM11" s="1027"/>
      <c r="DN11" s="1027"/>
      <c r="DO11" s="1027"/>
      <c r="DP11" s="1028"/>
      <c r="DQ11" s="1026" t="s">
        <v>574</v>
      </c>
      <c r="DR11" s="1027"/>
      <c r="DS11" s="1027"/>
      <c r="DT11" s="1027"/>
      <c r="DU11" s="1028"/>
      <c r="DV11" s="1029"/>
      <c r="DW11" s="1030"/>
      <c r="DX11" s="1030"/>
      <c r="DY11" s="1030"/>
      <c r="DZ11" s="1031"/>
      <c r="EA11" s="234"/>
    </row>
    <row r="12" spans="1:131" s="235" customFormat="1" ht="26.25" customHeight="1" x14ac:dyDescent="0.15">
      <c r="A12" s="238">
        <v>6</v>
      </c>
      <c r="B12" s="1067"/>
      <c r="C12" s="1068"/>
      <c r="D12" s="1068"/>
      <c r="E12" s="1068"/>
      <c r="F12" s="1068"/>
      <c r="G12" s="1068"/>
      <c r="H12" s="1068"/>
      <c r="I12" s="1068"/>
      <c r="J12" s="1068"/>
      <c r="K12" s="1068"/>
      <c r="L12" s="1068"/>
      <c r="M12" s="1068"/>
      <c r="N12" s="1068"/>
      <c r="O12" s="1068"/>
      <c r="P12" s="1069"/>
      <c r="Q12" s="1075"/>
      <c r="R12" s="1076"/>
      <c r="S12" s="1076"/>
      <c r="T12" s="1076"/>
      <c r="U12" s="1076"/>
      <c r="V12" s="1076"/>
      <c r="W12" s="1076"/>
      <c r="X12" s="1076"/>
      <c r="Y12" s="1076"/>
      <c r="Z12" s="1076"/>
      <c r="AA12" s="1076"/>
      <c r="AB12" s="1076"/>
      <c r="AC12" s="1076"/>
      <c r="AD12" s="1076"/>
      <c r="AE12" s="1077"/>
      <c r="AF12" s="1072"/>
      <c r="AG12" s="1073"/>
      <c r="AH12" s="1073"/>
      <c r="AI12" s="1073"/>
      <c r="AJ12" s="1074"/>
      <c r="AK12" s="1117"/>
      <c r="AL12" s="1118"/>
      <c r="AM12" s="1118"/>
      <c r="AN12" s="1118"/>
      <c r="AO12" s="1118"/>
      <c r="AP12" s="1118"/>
      <c r="AQ12" s="1118"/>
      <c r="AR12" s="1118"/>
      <c r="AS12" s="1118"/>
      <c r="AT12" s="1118"/>
      <c r="AU12" s="1119"/>
      <c r="AV12" s="1119"/>
      <c r="AW12" s="1119"/>
      <c r="AX12" s="1119"/>
      <c r="AY12" s="1120"/>
      <c r="AZ12" s="232"/>
      <c r="BA12" s="232"/>
      <c r="BB12" s="232"/>
      <c r="BC12" s="232"/>
      <c r="BD12" s="232"/>
      <c r="BE12" s="233"/>
      <c r="BF12" s="233"/>
      <c r="BG12" s="233"/>
      <c r="BH12" s="233"/>
      <c r="BI12" s="233"/>
      <c r="BJ12" s="233"/>
      <c r="BK12" s="233"/>
      <c r="BL12" s="233"/>
      <c r="BM12" s="233"/>
      <c r="BN12" s="233"/>
      <c r="BO12" s="233"/>
      <c r="BP12" s="233"/>
      <c r="BQ12" s="238">
        <v>6</v>
      </c>
      <c r="BR12" s="239"/>
      <c r="BS12" s="1029"/>
      <c r="BT12" s="1030"/>
      <c r="BU12" s="1030"/>
      <c r="BV12" s="1030"/>
      <c r="BW12" s="1030"/>
      <c r="BX12" s="1030"/>
      <c r="BY12" s="1030"/>
      <c r="BZ12" s="1030"/>
      <c r="CA12" s="1030"/>
      <c r="CB12" s="1030"/>
      <c r="CC12" s="1030"/>
      <c r="CD12" s="1030"/>
      <c r="CE12" s="1030"/>
      <c r="CF12" s="1030"/>
      <c r="CG12" s="1051"/>
      <c r="CH12" s="1026"/>
      <c r="CI12" s="1027"/>
      <c r="CJ12" s="1027"/>
      <c r="CK12" s="1027"/>
      <c r="CL12" s="1028"/>
      <c r="CM12" s="1026"/>
      <c r="CN12" s="1027"/>
      <c r="CO12" s="1027"/>
      <c r="CP12" s="1027"/>
      <c r="CQ12" s="1028"/>
      <c r="CR12" s="1026"/>
      <c r="CS12" s="1027"/>
      <c r="CT12" s="1027"/>
      <c r="CU12" s="1027"/>
      <c r="CV12" s="1028"/>
      <c r="CW12" s="1026"/>
      <c r="CX12" s="1027"/>
      <c r="CY12" s="1027"/>
      <c r="CZ12" s="1027"/>
      <c r="DA12" s="1028"/>
      <c r="DB12" s="1026"/>
      <c r="DC12" s="1027"/>
      <c r="DD12" s="1027"/>
      <c r="DE12" s="1027"/>
      <c r="DF12" s="1028"/>
      <c r="DG12" s="1026"/>
      <c r="DH12" s="1027"/>
      <c r="DI12" s="1027"/>
      <c r="DJ12" s="1027"/>
      <c r="DK12" s="1028"/>
      <c r="DL12" s="1026"/>
      <c r="DM12" s="1027"/>
      <c r="DN12" s="1027"/>
      <c r="DO12" s="1027"/>
      <c r="DP12" s="1028"/>
      <c r="DQ12" s="1026"/>
      <c r="DR12" s="1027"/>
      <c r="DS12" s="1027"/>
      <c r="DT12" s="1027"/>
      <c r="DU12" s="1028"/>
      <c r="DV12" s="1029"/>
      <c r="DW12" s="1030"/>
      <c r="DX12" s="1030"/>
      <c r="DY12" s="1030"/>
      <c r="DZ12" s="1031"/>
      <c r="EA12" s="234"/>
    </row>
    <row r="13" spans="1:131" s="235" customFormat="1" ht="26.25" customHeight="1" x14ac:dyDescent="0.15">
      <c r="A13" s="238">
        <v>7</v>
      </c>
      <c r="B13" s="1067"/>
      <c r="C13" s="1068"/>
      <c r="D13" s="1068"/>
      <c r="E13" s="1068"/>
      <c r="F13" s="1068"/>
      <c r="G13" s="1068"/>
      <c r="H13" s="1068"/>
      <c r="I13" s="1068"/>
      <c r="J13" s="1068"/>
      <c r="K13" s="1068"/>
      <c r="L13" s="1068"/>
      <c r="M13" s="1068"/>
      <c r="N13" s="1068"/>
      <c r="O13" s="1068"/>
      <c r="P13" s="1069"/>
      <c r="Q13" s="1075"/>
      <c r="R13" s="1076"/>
      <c r="S13" s="1076"/>
      <c r="T13" s="1076"/>
      <c r="U13" s="1076"/>
      <c r="V13" s="1076"/>
      <c r="W13" s="1076"/>
      <c r="X13" s="1076"/>
      <c r="Y13" s="1076"/>
      <c r="Z13" s="1076"/>
      <c r="AA13" s="1076"/>
      <c r="AB13" s="1076"/>
      <c r="AC13" s="1076"/>
      <c r="AD13" s="1076"/>
      <c r="AE13" s="1077"/>
      <c r="AF13" s="1072"/>
      <c r="AG13" s="1073"/>
      <c r="AH13" s="1073"/>
      <c r="AI13" s="1073"/>
      <c r="AJ13" s="1074"/>
      <c r="AK13" s="1117"/>
      <c r="AL13" s="1118"/>
      <c r="AM13" s="1118"/>
      <c r="AN13" s="1118"/>
      <c r="AO13" s="1118"/>
      <c r="AP13" s="1118"/>
      <c r="AQ13" s="1118"/>
      <c r="AR13" s="1118"/>
      <c r="AS13" s="1118"/>
      <c r="AT13" s="1118"/>
      <c r="AU13" s="1119"/>
      <c r="AV13" s="1119"/>
      <c r="AW13" s="1119"/>
      <c r="AX13" s="1119"/>
      <c r="AY13" s="1120"/>
      <c r="AZ13" s="232"/>
      <c r="BA13" s="232"/>
      <c r="BB13" s="232"/>
      <c r="BC13" s="232"/>
      <c r="BD13" s="232"/>
      <c r="BE13" s="233"/>
      <c r="BF13" s="233"/>
      <c r="BG13" s="233"/>
      <c r="BH13" s="233"/>
      <c r="BI13" s="233"/>
      <c r="BJ13" s="233"/>
      <c r="BK13" s="233"/>
      <c r="BL13" s="233"/>
      <c r="BM13" s="233"/>
      <c r="BN13" s="233"/>
      <c r="BO13" s="233"/>
      <c r="BP13" s="233"/>
      <c r="BQ13" s="238">
        <v>7</v>
      </c>
      <c r="BR13" s="239"/>
      <c r="BS13" s="1029"/>
      <c r="BT13" s="1030"/>
      <c r="BU13" s="1030"/>
      <c r="BV13" s="1030"/>
      <c r="BW13" s="1030"/>
      <c r="BX13" s="1030"/>
      <c r="BY13" s="1030"/>
      <c r="BZ13" s="1030"/>
      <c r="CA13" s="1030"/>
      <c r="CB13" s="1030"/>
      <c r="CC13" s="1030"/>
      <c r="CD13" s="1030"/>
      <c r="CE13" s="1030"/>
      <c r="CF13" s="1030"/>
      <c r="CG13" s="1051"/>
      <c r="CH13" s="1026"/>
      <c r="CI13" s="1027"/>
      <c r="CJ13" s="1027"/>
      <c r="CK13" s="1027"/>
      <c r="CL13" s="1028"/>
      <c r="CM13" s="1026"/>
      <c r="CN13" s="1027"/>
      <c r="CO13" s="1027"/>
      <c r="CP13" s="1027"/>
      <c r="CQ13" s="1028"/>
      <c r="CR13" s="1026"/>
      <c r="CS13" s="1027"/>
      <c r="CT13" s="1027"/>
      <c r="CU13" s="1027"/>
      <c r="CV13" s="1028"/>
      <c r="CW13" s="1026"/>
      <c r="CX13" s="1027"/>
      <c r="CY13" s="1027"/>
      <c r="CZ13" s="1027"/>
      <c r="DA13" s="1028"/>
      <c r="DB13" s="1026"/>
      <c r="DC13" s="1027"/>
      <c r="DD13" s="1027"/>
      <c r="DE13" s="1027"/>
      <c r="DF13" s="1028"/>
      <c r="DG13" s="1026"/>
      <c r="DH13" s="1027"/>
      <c r="DI13" s="1027"/>
      <c r="DJ13" s="1027"/>
      <c r="DK13" s="1028"/>
      <c r="DL13" s="1026"/>
      <c r="DM13" s="1027"/>
      <c r="DN13" s="1027"/>
      <c r="DO13" s="1027"/>
      <c r="DP13" s="1028"/>
      <c r="DQ13" s="1026"/>
      <c r="DR13" s="1027"/>
      <c r="DS13" s="1027"/>
      <c r="DT13" s="1027"/>
      <c r="DU13" s="1028"/>
      <c r="DV13" s="1029"/>
      <c r="DW13" s="1030"/>
      <c r="DX13" s="1030"/>
      <c r="DY13" s="1030"/>
      <c r="DZ13" s="1031"/>
      <c r="EA13" s="234"/>
    </row>
    <row r="14" spans="1:131" s="235" customFormat="1" ht="26.25" customHeight="1" x14ac:dyDescent="0.15">
      <c r="A14" s="238">
        <v>8</v>
      </c>
      <c r="B14" s="1067"/>
      <c r="C14" s="1068"/>
      <c r="D14" s="1068"/>
      <c r="E14" s="1068"/>
      <c r="F14" s="1068"/>
      <c r="G14" s="1068"/>
      <c r="H14" s="1068"/>
      <c r="I14" s="1068"/>
      <c r="J14" s="1068"/>
      <c r="K14" s="1068"/>
      <c r="L14" s="1068"/>
      <c r="M14" s="1068"/>
      <c r="N14" s="1068"/>
      <c r="O14" s="1068"/>
      <c r="P14" s="1069"/>
      <c r="Q14" s="1075"/>
      <c r="R14" s="1076"/>
      <c r="S14" s="1076"/>
      <c r="T14" s="1076"/>
      <c r="U14" s="1076"/>
      <c r="V14" s="1076"/>
      <c r="W14" s="1076"/>
      <c r="X14" s="1076"/>
      <c r="Y14" s="1076"/>
      <c r="Z14" s="1076"/>
      <c r="AA14" s="1076"/>
      <c r="AB14" s="1076"/>
      <c r="AC14" s="1076"/>
      <c r="AD14" s="1076"/>
      <c r="AE14" s="1077"/>
      <c r="AF14" s="1072"/>
      <c r="AG14" s="1073"/>
      <c r="AH14" s="1073"/>
      <c r="AI14" s="1073"/>
      <c r="AJ14" s="1074"/>
      <c r="AK14" s="1117"/>
      <c r="AL14" s="1118"/>
      <c r="AM14" s="1118"/>
      <c r="AN14" s="1118"/>
      <c r="AO14" s="1118"/>
      <c r="AP14" s="1118"/>
      <c r="AQ14" s="1118"/>
      <c r="AR14" s="1118"/>
      <c r="AS14" s="1118"/>
      <c r="AT14" s="1118"/>
      <c r="AU14" s="1119"/>
      <c r="AV14" s="1119"/>
      <c r="AW14" s="1119"/>
      <c r="AX14" s="1119"/>
      <c r="AY14" s="1120"/>
      <c r="AZ14" s="232"/>
      <c r="BA14" s="232"/>
      <c r="BB14" s="232"/>
      <c r="BC14" s="232"/>
      <c r="BD14" s="232"/>
      <c r="BE14" s="233"/>
      <c r="BF14" s="233"/>
      <c r="BG14" s="233"/>
      <c r="BH14" s="233"/>
      <c r="BI14" s="233"/>
      <c r="BJ14" s="233"/>
      <c r="BK14" s="233"/>
      <c r="BL14" s="233"/>
      <c r="BM14" s="233"/>
      <c r="BN14" s="233"/>
      <c r="BO14" s="233"/>
      <c r="BP14" s="233"/>
      <c r="BQ14" s="238">
        <v>8</v>
      </c>
      <c r="BR14" s="239"/>
      <c r="BS14" s="1029"/>
      <c r="BT14" s="1030"/>
      <c r="BU14" s="1030"/>
      <c r="BV14" s="1030"/>
      <c r="BW14" s="1030"/>
      <c r="BX14" s="1030"/>
      <c r="BY14" s="1030"/>
      <c r="BZ14" s="1030"/>
      <c r="CA14" s="1030"/>
      <c r="CB14" s="1030"/>
      <c r="CC14" s="1030"/>
      <c r="CD14" s="1030"/>
      <c r="CE14" s="1030"/>
      <c r="CF14" s="1030"/>
      <c r="CG14" s="1051"/>
      <c r="CH14" s="1026"/>
      <c r="CI14" s="1027"/>
      <c r="CJ14" s="1027"/>
      <c r="CK14" s="1027"/>
      <c r="CL14" s="1028"/>
      <c r="CM14" s="1026"/>
      <c r="CN14" s="1027"/>
      <c r="CO14" s="1027"/>
      <c r="CP14" s="1027"/>
      <c r="CQ14" s="1028"/>
      <c r="CR14" s="1026"/>
      <c r="CS14" s="1027"/>
      <c r="CT14" s="1027"/>
      <c r="CU14" s="1027"/>
      <c r="CV14" s="1028"/>
      <c r="CW14" s="1026"/>
      <c r="CX14" s="1027"/>
      <c r="CY14" s="1027"/>
      <c r="CZ14" s="1027"/>
      <c r="DA14" s="1028"/>
      <c r="DB14" s="1026"/>
      <c r="DC14" s="1027"/>
      <c r="DD14" s="1027"/>
      <c r="DE14" s="1027"/>
      <c r="DF14" s="1028"/>
      <c r="DG14" s="1026"/>
      <c r="DH14" s="1027"/>
      <c r="DI14" s="1027"/>
      <c r="DJ14" s="1027"/>
      <c r="DK14" s="1028"/>
      <c r="DL14" s="1026"/>
      <c r="DM14" s="1027"/>
      <c r="DN14" s="1027"/>
      <c r="DO14" s="1027"/>
      <c r="DP14" s="1028"/>
      <c r="DQ14" s="1026"/>
      <c r="DR14" s="1027"/>
      <c r="DS14" s="1027"/>
      <c r="DT14" s="1027"/>
      <c r="DU14" s="1028"/>
      <c r="DV14" s="1029"/>
      <c r="DW14" s="1030"/>
      <c r="DX14" s="1030"/>
      <c r="DY14" s="1030"/>
      <c r="DZ14" s="1031"/>
      <c r="EA14" s="234"/>
    </row>
    <row r="15" spans="1:131" s="235" customFormat="1" ht="26.25" customHeight="1" x14ac:dyDescent="0.15">
      <c r="A15" s="238">
        <v>9</v>
      </c>
      <c r="B15" s="1067"/>
      <c r="C15" s="1068"/>
      <c r="D15" s="1068"/>
      <c r="E15" s="1068"/>
      <c r="F15" s="1068"/>
      <c r="G15" s="1068"/>
      <c r="H15" s="1068"/>
      <c r="I15" s="1068"/>
      <c r="J15" s="1068"/>
      <c r="K15" s="1068"/>
      <c r="L15" s="1068"/>
      <c r="M15" s="1068"/>
      <c r="N15" s="1068"/>
      <c r="O15" s="1068"/>
      <c r="P15" s="1069"/>
      <c r="Q15" s="1075"/>
      <c r="R15" s="1076"/>
      <c r="S15" s="1076"/>
      <c r="T15" s="1076"/>
      <c r="U15" s="1076"/>
      <c r="V15" s="1076"/>
      <c r="W15" s="1076"/>
      <c r="X15" s="1076"/>
      <c r="Y15" s="1076"/>
      <c r="Z15" s="1076"/>
      <c r="AA15" s="1076"/>
      <c r="AB15" s="1076"/>
      <c r="AC15" s="1076"/>
      <c r="AD15" s="1076"/>
      <c r="AE15" s="1077"/>
      <c r="AF15" s="1072"/>
      <c r="AG15" s="1073"/>
      <c r="AH15" s="1073"/>
      <c r="AI15" s="1073"/>
      <c r="AJ15" s="1074"/>
      <c r="AK15" s="1117"/>
      <c r="AL15" s="1118"/>
      <c r="AM15" s="1118"/>
      <c r="AN15" s="1118"/>
      <c r="AO15" s="1118"/>
      <c r="AP15" s="1118"/>
      <c r="AQ15" s="1118"/>
      <c r="AR15" s="1118"/>
      <c r="AS15" s="1118"/>
      <c r="AT15" s="1118"/>
      <c r="AU15" s="1119"/>
      <c r="AV15" s="1119"/>
      <c r="AW15" s="1119"/>
      <c r="AX15" s="1119"/>
      <c r="AY15" s="1120"/>
      <c r="AZ15" s="232"/>
      <c r="BA15" s="232"/>
      <c r="BB15" s="232"/>
      <c r="BC15" s="232"/>
      <c r="BD15" s="232"/>
      <c r="BE15" s="233"/>
      <c r="BF15" s="233"/>
      <c r="BG15" s="233"/>
      <c r="BH15" s="233"/>
      <c r="BI15" s="233"/>
      <c r="BJ15" s="233"/>
      <c r="BK15" s="233"/>
      <c r="BL15" s="233"/>
      <c r="BM15" s="233"/>
      <c r="BN15" s="233"/>
      <c r="BO15" s="233"/>
      <c r="BP15" s="233"/>
      <c r="BQ15" s="238">
        <v>9</v>
      </c>
      <c r="BR15" s="239"/>
      <c r="BS15" s="1029"/>
      <c r="BT15" s="1030"/>
      <c r="BU15" s="1030"/>
      <c r="BV15" s="1030"/>
      <c r="BW15" s="1030"/>
      <c r="BX15" s="1030"/>
      <c r="BY15" s="1030"/>
      <c r="BZ15" s="1030"/>
      <c r="CA15" s="1030"/>
      <c r="CB15" s="1030"/>
      <c r="CC15" s="1030"/>
      <c r="CD15" s="1030"/>
      <c r="CE15" s="1030"/>
      <c r="CF15" s="1030"/>
      <c r="CG15" s="1051"/>
      <c r="CH15" s="1026"/>
      <c r="CI15" s="1027"/>
      <c r="CJ15" s="1027"/>
      <c r="CK15" s="1027"/>
      <c r="CL15" s="1028"/>
      <c r="CM15" s="1026"/>
      <c r="CN15" s="1027"/>
      <c r="CO15" s="1027"/>
      <c r="CP15" s="1027"/>
      <c r="CQ15" s="1028"/>
      <c r="CR15" s="1026"/>
      <c r="CS15" s="1027"/>
      <c r="CT15" s="1027"/>
      <c r="CU15" s="1027"/>
      <c r="CV15" s="1028"/>
      <c r="CW15" s="1026"/>
      <c r="CX15" s="1027"/>
      <c r="CY15" s="1027"/>
      <c r="CZ15" s="1027"/>
      <c r="DA15" s="1028"/>
      <c r="DB15" s="1026"/>
      <c r="DC15" s="1027"/>
      <c r="DD15" s="1027"/>
      <c r="DE15" s="1027"/>
      <c r="DF15" s="1028"/>
      <c r="DG15" s="1026"/>
      <c r="DH15" s="1027"/>
      <c r="DI15" s="1027"/>
      <c r="DJ15" s="1027"/>
      <c r="DK15" s="1028"/>
      <c r="DL15" s="1026"/>
      <c r="DM15" s="1027"/>
      <c r="DN15" s="1027"/>
      <c r="DO15" s="1027"/>
      <c r="DP15" s="1028"/>
      <c r="DQ15" s="1026"/>
      <c r="DR15" s="1027"/>
      <c r="DS15" s="1027"/>
      <c r="DT15" s="1027"/>
      <c r="DU15" s="1028"/>
      <c r="DV15" s="1029"/>
      <c r="DW15" s="1030"/>
      <c r="DX15" s="1030"/>
      <c r="DY15" s="1030"/>
      <c r="DZ15" s="1031"/>
      <c r="EA15" s="234"/>
    </row>
    <row r="16" spans="1:131" s="235" customFormat="1" ht="26.25" customHeight="1" x14ac:dyDescent="0.15">
      <c r="A16" s="238">
        <v>10</v>
      </c>
      <c r="B16" s="1067"/>
      <c r="C16" s="1068"/>
      <c r="D16" s="1068"/>
      <c r="E16" s="1068"/>
      <c r="F16" s="1068"/>
      <c r="G16" s="1068"/>
      <c r="H16" s="1068"/>
      <c r="I16" s="1068"/>
      <c r="J16" s="1068"/>
      <c r="K16" s="1068"/>
      <c r="L16" s="1068"/>
      <c r="M16" s="1068"/>
      <c r="N16" s="1068"/>
      <c r="O16" s="1068"/>
      <c r="P16" s="1069"/>
      <c r="Q16" s="1075"/>
      <c r="R16" s="1076"/>
      <c r="S16" s="1076"/>
      <c r="T16" s="1076"/>
      <c r="U16" s="1076"/>
      <c r="V16" s="1076"/>
      <c r="W16" s="1076"/>
      <c r="X16" s="1076"/>
      <c r="Y16" s="1076"/>
      <c r="Z16" s="1076"/>
      <c r="AA16" s="1076"/>
      <c r="AB16" s="1076"/>
      <c r="AC16" s="1076"/>
      <c r="AD16" s="1076"/>
      <c r="AE16" s="1077"/>
      <c r="AF16" s="1072"/>
      <c r="AG16" s="1073"/>
      <c r="AH16" s="1073"/>
      <c r="AI16" s="1073"/>
      <c r="AJ16" s="1074"/>
      <c r="AK16" s="1117"/>
      <c r="AL16" s="1118"/>
      <c r="AM16" s="1118"/>
      <c r="AN16" s="1118"/>
      <c r="AO16" s="1118"/>
      <c r="AP16" s="1118"/>
      <c r="AQ16" s="1118"/>
      <c r="AR16" s="1118"/>
      <c r="AS16" s="1118"/>
      <c r="AT16" s="1118"/>
      <c r="AU16" s="1119"/>
      <c r="AV16" s="1119"/>
      <c r="AW16" s="1119"/>
      <c r="AX16" s="1119"/>
      <c r="AY16" s="1120"/>
      <c r="AZ16" s="232"/>
      <c r="BA16" s="232"/>
      <c r="BB16" s="232"/>
      <c r="BC16" s="232"/>
      <c r="BD16" s="232"/>
      <c r="BE16" s="233"/>
      <c r="BF16" s="233"/>
      <c r="BG16" s="233"/>
      <c r="BH16" s="233"/>
      <c r="BI16" s="233"/>
      <c r="BJ16" s="233"/>
      <c r="BK16" s="233"/>
      <c r="BL16" s="233"/>
      <c r="BM16" s="233"/>
      <c r="BN16" s="233"/>
      <c r="BO16" s="233"/>
      <c r="BP16" s="233"/>
      <c r="BQ16" s="238">
        <v>10</v>
      </c>
      <c r="BR16" s="239"/>
      <c r="BS16" s="1029"/>
      <c r="BT16" s="1030"/>
      <c r="BU16" s="1030"/>
      <c r="BV16" s="1030"/>
      <c r="BW16" s="1030"/>
      <c r="BX16" s="1030"/>
      <c r="BY16" s="1030"/>
      <c r="BZ16" s="1030"/>
      <c r="CA16" s="1030"/>
      <c r="CB16" s="1030"/>
      <c r="CC16" s="1030"/>
      <c r="CD16" s="1030"/>
      <c r="CE16" s="1030"/>
      <c r="CF16" s="1030"/>
      <c r="CG16" s="1051"/>
      <c r="CH16" s="1026"/>
      <c r="CI16" s="1027"/>
      <c r="CJ16" s="1027"/>
      <c r="CK16" s="1027"/>
      <c r="CL16" s="1028"/>
      <c r="CM16" s="1026"/>
      <c r="CN16" s="1027"/>
      <c r="CO16" s="1027"/>
      <c r="CP16" s="1027"/>
      <c r="CQ16" s="1028"/>
      <c r="CR16" s="1026"/>
      <c r="CS16" s="1027"/>
      <c r="CT16" s="1027"/>
      <c r="CU16" s="1027"/>
      <c r="CV16" s="1028"/>
      <c r="CW16" s="1026"/>
      <c r="CX16" s="1027"/>
      <c r="CY16" s="1027"/>
      <c r="CZ16" s="1027"/>
      <c r="DA16" s="1028"/>
      <c r="DB16" s="1026"/>
      <c r="DC16" s="1027"/>
      <c r="DD16" s="1027"/>
      <c r="DE16" s="1027"/>
      <c r="DF16" s="1028"/>
      <c r="DG16" s="1026"/>
      <c r="DH16" s="1027"/>
      <c r="DI16" s="1027"/>
      <c r="DJ16" s="1027"/>
      <c r="DK16" s="1028"/>
      <c r="DL16" s="1026"/>
      <c r="DM16" s="1027"/>
      <c r="DN16" s="1027"/>
      <c r="DO16" s="1027"/>
      <c r="DP16" s="1028"/>
      <c r="DQ16" s="1026"/>
      <c r="DR16" s="1027"/>
      <c r="DS16" s="1027"/>
      <c r="DT16" s="1027"/>
      <c r="DU16" s="1028"/>
      <c r="DV16" s="1029"/>
      <c r="DW16" s="1030"/>
      <c r="DX16" s="1030"/>
      <c r="DY16" s="1030"/>
      <c r="DZ16" s="1031"/>
      <c r="EA16" s="234"/>
    </row>
    <row r="17" spans="1:131" s="235" customFormat="1" ht="26.25" customHeight="1" x14ac:dyDescent="0.15">
      <c r="A17" s="238">
        <v>11</v>
      </c>
      <c r="B17" s="1067"/>
      <c r="C17" s="1068"/>
      <c r="D17" s="1068"/>
      <c r="E17" s="1068"/>
      <c r="F17" s="1068"/>
      <c r="G17" s="1068"/>
      <c r="H17" s="1068"/>
      <c r="I17" s="1068"/>
      <c r="J17" s="1068"/>
      <c r="K17" s="1068"/>
      <c r="L17" s="1068"/>
      <c r="M17" s="1068"/>
      <c r="N17" s="1068"/>
      <c r="O17" s="1068"/>
      <c r="P17" s="1069"/>
      <c r="Q17" s="1075"/>
      <c r="R17" s="1076"/>
      <c r="S17" s="1076"/>
      <c r="T17" s="1076"/>
      <c r="U17" s="1076"/>
      <c r="V17" s="1076"/>
      <c r="W17" s="1076"/>
      <c r="X17" s="1076"/>
      <c r="Y17" s="1076"/>
      <c r="Z17" s="1076"/>
      <c r="AA17" s="1076"/>
      <c r="AB17" s="1076"/>
      <c r="AC17" s="1076"/>
      <c r="AD17" s="1076"/>
      <c r="AE17" s="1077"/>
      <c r="AF17" s="1072"/>
      <c r="AG17" s="1073"/>
      <c r="AH17" s="1073"/>
      <c r="AI17" s="1073"/>
      <c r="AJ17" s="1074"/>
      <c r="AK17" s="1117"/>
      <c r="AL17" s="1118"/>
      <c r="AM17" s="1118"/>
      <c r="AN17" s="1118"/>
      <c r="AO17" s="1118"/>
      <c r="AP17" s="1118"/>
      <c r="AQ17" s="1118"/>
      <c r="AR17" s="1118"/>
      <c r="AS17" s="1118"/>
      <c r="AT17" s="1118"/>
      <c r="AU17" s="1119"/>
      <c r="AV17" s="1119"/>
      <c r="AW17" s="1119"/>
      <c r="AX17" s="1119"/>
      <c r="AY17" s="1120"/>
      <c r="AZ17" s="232"/>
      <c r="BA17" s="232"/>
      <c r="BB17" s="232"/>
      <c r="BC17" s="232"/>
      <c r="BD17" s="232"/>
      <c r="BE17" s="233"/>
      <c r="BF17" s="233"/>
      <c r="BG17" s="233"/>
      <c r="BH17" s="233"/>
      <c r="BI17" s="233"/>
      <c r="BJ17" s="233"/>
      <c r="BK17" s="233"/>
      <c r="BL17" s="233"/>
      <c r="BM17" s="233"/>
      <c r="BN17" s="233"/>
      <c r="BO17" s="233"/>
      <c r="BP17" s="233"/>
      <c r="BQ17" s="238">
        <v>11</v>
      </c>
      <c r="BR17" s="239"/>
      <c r="BS17" s="1029"/>
      <c r="BT17" s="1030"/>
      <c r="BU17" s="1030"/>
      <c r="BV17" s="1030"/>
      <c r="BW17" s="1030"/>
      <c r="BX17" s="1030"/>
      <c r="BY17" s="1030"/>
      <c r="BZ17" s="1030"/>
      <c r="CA17" s="1030"/>
      <c r="CB17" s="1030"/>
      <c r="CC17" s="1030"/>
      <c r="CD17" s="1030"/>
      <c r="CE17" s="1030"/>
      <c r="CF17" s="1030"/>
      <c r="CG17" s="1051"/>
      <c r="CH17" s="1026"/>
      <c r="CI17" s="1027"/>
      <c r="CJ17" s="1027"/>
      <c r="CK17" s="1027"/>
      <c r="CL17" s="1028"/>
      <c r="CM17" s="1026"/>
      <c r="CN17" s="1027"/>
      <c r="CO17" s="1027"/>
      <c r="CP17" s="1027"/>
      <c r="CQ17" s="1028"/>
      <c r="CR17" s="1026"/>
      <c r="CS17" s="1027"/>
      <c r="CT17" s="1027"/>
      <c r="CU17" s="1027"/>
      <c r="CV17" s="1028"/>
      <c r="CW17" s="1026"/>
      <c r="CX17" s="1027"/>
      <c r="CY17" s="1027"/>
      <c r="CZ17" s="1027"/>
      <c r="DA17" s="1028"/>
      <c r="DB17" s="1026"/>
      <c r="DC17" s="1027"/>
      <c r="DD17" s="1027"/>
      <c r="DE17" s="1027"/>
      <c r="DF17" s="1028"/>
      <c r="DG17" s="1026"/>
      <c r="DH17" s="1027"/>
      <c r="DI17" s="1027"/>
      <c r="DJ17" s="1027"/>
      <c r="DK17" s="1028"/>
      <c r="DL17" s="1026"/>
      <c r="DM17" s="1027"/>
      <c r="DN17" s="1027"/>
      <c r="DO17" s="1027"/>
      <c r="DP17" s="1028"/>
      <c r="DQ17" s="1026"/>
      <c r="DR17" s="1027"/>
      <c r="DS17" s="1027"/>
      <c r="DT17" s="1027"/>
      <c r="DU17" s="1028"/>
      <c r="DV17" s="1029"/>
      <c r="DW17" s="1030"/>
      <c r="DX17" s="1030"/>
      <c r="DY17" s="1030"/>
      <c r="DZ17" s="1031"/>
      <c r="EA17" s="234"/>
    </row>
    <row r="18" spans="1:131" s="235" customFormat="1" ht="26.25" customHeight="1" x14ac:dyDescent="0.15">
      <c r="A18" s="238">
        <v>12</v>
      </c>
      <c r="B18" s="1067"/>
      <c r="C18" s="1068"/>
      <c r="D18" s="1068"/>
      <c r="E18" s="1068"/>
      <c r="F18" s="1068"/>
      <c r="G18" s="1068"/>
      <c r="H18" s="1068"/>
      <c r="I18" s="1068"/>
      <c r="J18" s="1068"/>
      <c r="K18" s="1068"/>
      <c r="L18" s="1068"/>
      <c r="M18" s="1068"/>
      <c r="N18" s="1068"/>
      <c r="O18" s="1068"/>
      <c r="P18" s="1069"/>
      <c r="Q18" s="1075"/>
      <c r="R18" s="1076"/>
      <c r="S18" s="1076"/>
      <c r="T18" s="1076"/>
      <c r="U18" s="1076"/>
      <c r="V18" s="1076"/>
      <c r="W18" s="1076"/>
      <c r="X18" s="1076"/>
      <c r="Y18" s="1076"/>
      <c r="Z18" s="1076"/>
      <c r="AA18" s="1076"/>
      <c r="AB18" s="1076"/>
      <c r="AC18" s="1076"/>
      <c r="AD18" s="1076"/>
      <c r="AE18" s="1077"/>
      <c r="AF18" s="1072"/>
      <c r="AG18" s="1073"/>
      <c r="AH18" s="1073"/>
      <c r="AI18" s="1073"/>
      <c r="AJ18" s="1074"/>
      <c r="AK18" s="1117"/>
      <c r="AL18" s="1118"/>
      <c r="AM18" s="1118"/>
      <c r="AN18" s="1118"/>
      <c r="AO18" s="1118"/>
      <c r="AP18" s="1118"/>
      <c r="AQ18" s="1118"/>
      <c r="AR18" s="1118"/>
      <c r="AS18" s="1118"/>
      <c r="AT18" s="1118"/>
      <c r="AU18" s="1119"/>
      <c r="AV18" s="1119"/>
      <c r="AW18" s="1119"/>
      <c r="AX18" s="1119"/>
      <c r="AY18" s="1120"/>
      <c r="AZ18" s="232"/>
      <c r="BA18" s="232"/>
      <c r="BB18" s="232"/>
      <c r="BC18" s="232"/>
      <c r="BD18" s="232"/>
      <c r="BE18" s="233"/>
      <c r="BF18" s="233"/>
      <c r="BG18" s="233"/>
      <c r="BH18" s="233"/>
      <c r="BI18" s="233"/>
      <c r="BJ18" s="233"/>
      <c r="BK18" s="233"/>
      <c r="BL18" s="233"/>
      <c r="BM18" s="233"/>
      <c r="BN18" s="233"/>
      <c r="BO18" s="233"/>
      <c r="BP18" s="233"/>
      <c r="BQ18" s="238">
        <v>12</v>
      </c>
      <c r="BR18" s="239"/>
      <c r="BS18" s="1029"/>
      <c r="BT18" s="1030"/>
      <c r="BU18" s="1030"/>
      <c r="BV18" s="1030"/>
      <c r="BW18" s="1030"/>
      <c r="BX18" s="1030"/>
      <c r="BY18" s="1030"/>
      <c r="BZ18" s="1030"/>
      <c r="CA18" s="1030"/>
      <c r="CB18" s="1030"/>
      <c r="CC18" s="1030"/>
      <c r="CD18" s="1030"/>
      <c r="CE18" s="1030"/>
      <c r="CF18" s="1030"/>
      <c r="CG18" s="1051"/>
      <c r="CH18" s="1026"/>
      <c r="CI18" s="1027"/>
      <c r="CJ18" s="1027"/>
      <c r="CK18" s="1027"/>
      <c r="CL18" s="1028"/>
      <c r="CM18" s="1026"/>
      <c r="CN18" s="1027"/>
      <c r="CO18" s="1027"/>
      <c r="CP18" s="1027"/>
      <c r="CQ18" s="1028"/>
      <c r="CR18" s="1026"/>
      <c r="CS18" s="1027"/>
      <c r="CT18" s="1027"/>
      <c r="CU18" s="1027"/>
      <c r="CV18" s="1028"/>
      <c r="CW18" s="1026"/>
      <c r="CX18" s="1027"/>
      <c r="CY18" s="1027"/>
      <c r="CZ18" s="1027"/>
      <c r="DA18" s="1028"/>
      <c r="DB18" s="1026"/>
      <c r="DC18" s="1027"/>
      <c r="DD18" s="1027"/>
      <c r="DE18" s="1027"/>
      <c r="DF18" s="1028"/>
      <c r="DG18" s="1026"/>
      <c r="DH18" s="1027"/>
      <c r="DI18" s="1027"/>
      <c r="DJ18" s="1027"/>
      <c r="DK18" s="1028"/>
      <c r="DL18" s="1026"/>
      <c r="DM18" s="1027"/>
      <c r="DN18" s="1027"/>
      <c r="DO18" s="1027"/>
      <c r="DP18" s="1028"/>
      <c r="DQ18" s="1026"/>
      <c r="DR18" s="1027"/>
      <c r="DS18" s="1027"/>
      <c r="DT18" s="1027"/>
      <c r="DU18" s="1028"/>
      <c r="DV18" s="1029"/>
      <c r="DW18" s="1030"/>
      <c r="DX18" s="1030"/>
      <c r="DY18" s="1030"/>
      <c r="DZ18" s="1031"/>
      <c r="EA18" s="234"/>
    </row>
    <row r="19" spans="1:131" s="235" customFormat="1" ht="26.25" customHeight="1" x14ac:dyDescent="0.15">
      <c r="A19" s="238">
        <v>13</v>
      </c>
      <c r="B19" s="1067"/>
      <c r="C19" s="1068"/>
      <c r="D19" s="1068"/>
      <c r="E19" s="1068"/>
      <c r="F19" s="1068"/>
      <c r="G19" s="1068"/>
      <c r="H19" s="1068"/>
      <c r="I19" s="1068"/>
      <c r="J19" s="1068"/>
      <c r="K19" s="1068"/>
      <c r="L19" s="1068"/>
      <c r="M19" s="1068"/>
      <c r="N19" s="1068"/>
      <c r="O19" s="1068"/>
      <c r="P19" s="1069"/>
      <c r="Q19" s="1075"/>
      <c r="R19" s="1076"/>
      <c r="S19" s="1076"/>
      <c r="T19" s="1076"/>
      <c r="U19" s="1076"/>
      <c r="V19" s="1076"/>
      <c r="W19" s="1076"/>
      <c r="X19" s="1076"/>
      <c r="Y19" s="1076"/>
      <c r="Z19" s="1076"/>
      <c r="AA19" s="1076"/>
      <c r="AB19" s="1076"/>
      <c r="AC19" s="1076"/>
      <c r="AD19" s="1076"/>
      <c r="AE19" s="1077"/>
      <c r="AF19" s="1072"/>
      <c r="AG19" s="1073"/>
      <c r="AH19" s="1073"/>
      <c r="AI19" s="1073"/>
      <c r="AJ19" s="1074"/>
      <c r="AK19" s="1117"/>
      <c r="AL19" s="1118"/>
      <c r="AM19" s="1118"/>
      <c r="AN19" s="1118"/>
      <c r="AO19" s="1118"/>
      <c r="AP19" s="1118"/>
      <c r="AQ19" s="1118"/>
      <c r="AR19" s="1118"/>
      <c r="AS19" s="1118"/>
      <c r="AT19" s="1118"/>
      <c r="AU19" s="1119"/>
      <c r="AV19" s="1119"/>
      <c r="AW19" s="1119"/>
      <c r="AX19" s="1119"/>
      <c r="AY19" s="1120"/>
      <c r="AZ19" s="232"/>
      <c r="BA19" s="232"/>
      <c r="BB19" s="232"/>
      <c r="BC19" s="232"/>
      <c r="BD19" s="232"/>
      <c r="BE19" s="233"/>
      <c r="BF19" s="233"/>
      <c r="BG19" s="233"/>
      <c r="BH19" s="233"/>
      <c r="BI19" s="233"/>
      <c r="BJ19" s="233"/>
      <c r="BK19" s="233"/>
      <c r="BL19" s="233"/>
      <c r="BM19" s="233"/>
      <c r="BN19" s="233"/>
      <c r="BO19" s="233"/>
      <c r="BP19" s="233"/>
      <c r="BQ19" s="238">
        <v>13</v>
      </c>
      <c r="BR19" s="239"/>
      <c r="BS19" s="1029"/>
      <c r="BT19" s="1030"/>
      <c r="BU19" s="1030"/>
      <c r="BV19" s="1030"/>
      <c r="BW19" s="1030"/>
      <c r="BX19" s="1030"/>
      <c r="BY19" s="1030"/>
      <c r="BZ19" s="1030"/>
      <c r="CA19" s="1030"/>
      <c r="CB19" s="1030"/>
      <c r="CC19" s="1030"/>
      <c r="CD19" s="1030"/>
      <c r="CE19" s="1030"/>
      <c r="CF19" s="1030"/>
      <c r="CG19" s="1051"/>
      <c r="CH19" s="1026"/>
      <c r="CI19" s="1027"/>
      <c r="CJ19" s="1027"/>
      <c r="CK19" s="1027"/>
      <c r="CL19" s="1028"/>
      <c r="CM19" s="1026"/>
      <c r="CN19" s="1027"/>
      <c r="CO19" s="1027"/>
      <c r="CP19" s="1027"/>
      <c r="CQ19" s="1028"/>
      <c r="CR19" s="1026"/>
      <c r="CS19" s="1027"/>
      <c r="CT19" s="1027"/>
      <c r="CU19" s="1027"/>
      <c r="CV19" s="1028"/>
      <c r="CW19" s="1026"/>
      <c r="CX19" s="1027"/>
      <c r="CY19" s="1027"/>
      <c r="CZ19" s="1027"/>
      <c r="DA19" s="1028"/>
      <c r="DB19" s="1026"/>
      <c r="DC19" s="1027"/>
      <c r="DD19" s="1027"/>
      <c r="DE19" s="1027"/>
      <c r="DF19" s="1028"/>
      <c r="DG19" s="1026"/>
      <c r="DH19" s="1027"/>
      <c r="DI19" s="1027"/>
      <c r="DJ19" s="1027"/>
      <c r="DK19" s="1028"/>
      <c r="DL19" s="1026"/>
      <c r="DM19" s="1027"/>
      <c r="DN19" s="1027"/>
      <c r="DO19" s="1027"/>
      <c r="DP19" s="1028"/>
      <c r="DQ19" s="1026"/>
      <c r="DR19" s="1027"/>
      <c r="DS19" s="1027"/>
      <c r="DT19" s="1027"/>
      <c r="DU19" s="1028"/>
      <c r="DV19" s="1029"/>
      <c r="DW19" s="1030"/>
      <c r="DX19" s="1030"/>
      <c r="DY19" s="1030"/>
      <c r="DZ19" s="1031"/>
      <c r="EA19" s="234"/>
    </row>
    <row r="20" spans="1:131" s="235" customFormat="1" ht="26.25" customHeight="1" x14ac:dyDescent="0.15">
      <c r="A20" s="238">
        <v>14</v>
      </c>
      <c r="B20" s="1067"/>
      <c r="C20" s="1068"/>
      <c r="D20" s="1068"/>
      <c r="E20" s="1068"/>
      <c r="F20" s="1068"/>
      <c r="G20" s="1068"/>
      <c r="H20" s="1068"/>
      <c r="I20" s="1068"/>
      <c r="J20" s="1068"/>
      <c r="K20" s="1068"/>
      <c r="L20" s="1068"/>
      <c r="M20" s="1068"/>
      <c r="N20" s="1068"/>
      <c r="O20" s="1068"/>
      <c r="P20" s="1069"/>
      <c r="Q20" s="1075"/>
      <c r="R20" s="1076"/>
      <c r="S20" s="1076"/>
      <c r="T20" s="1076"/>
      <c r="U20" s="1076"/>
      <c r="V20" s="1076"/>
      <c r="W20" s="1076"/>
      <c r="X20" s="1076"/>
      <c r="Y20" s="1076"/>
      <c r="Z20" s="1076"/>
      <c r="AA20" s="1076"/>
      <c r="AB20" s="1076"/>
      <c r="AC20" s="1076"/>
      <c r="AD20" s="1076"/>
      <c r="AE20" s="1077"/>
      <c r="AF20" s="1072"/>
      <c r="AG20" s="1073"/>
      <c r="AH20" s="1073"/>
      <c r="AI20" s="1073"/>
      <c r="AJ20" s="1074"/>
      <c r="AK20" s="1117"/>
      <c r="AL20" s="1118"/>
      <c r="AM20" s="1118"/>
      <c r="AN20" s="1118"/>
      <c r="AO20" s="1118"/>
      <c r="AP20" s="1118"/>
      <c r="AQ20" s="1118"/>
      <c r="AR20" s="1118"/>
      <c r="AS20" s="1118"/>
      <c r="AT20" s="1118"/>
      <c r="AU20" s="1119"/>
      <c r="AV20" s="1119"/>
      <c r="AW20" s="1119"/>
      <c r="AX20" s="1119"/>
      <c r="AY20" s="1120"/>
      <c r="AZ20" s="232"/>
      <c r="BA20" s="232"/>
      <c r="BB20" s="232"/>
      <c r="BC20" s="232"/>
      <c r="BD20" s="232"/>
      <c r="BE20" s="233"/>
      <c r="BF20" s="233"/>
      <c r="BG20" s="233"/>
      <c r="BH20" s="233"/>
      <c r="BI20" s="233"/>
      <c r="BJ20" s="233"/>
      <c r="BK20" s="233"/>
      <c r="BL20" s="233"/>
      <c r="BM20" s="233"/>
      <c r="BN20" s="233"/>
      <c r="BO20" s="233"/>
      <c r="BP20" s="233"/>
      <c r="BQ20" s="238">
        <v>14</v>
      </c>
      <c r="BR20" s="239"/>
      <c r="BS20" s="1029"/>
      <c r="BT20" s="1030"/>
      <c r="BU20" s="1030"/>
      <c r="BV20" s="1030"/>
      <c r="BW20" s="1030"/>
      <c r="BX20" s="1030"/>
      <c r="BY20" s="1030"/>
      <c r="BZ20" s="1030"/>
      <c r="CA20" s="1030"/>
      <c r="CB20" s="1030"/>
      <c r="CC20" s="1030"/>
      <c r="CD20" s="1030"/>
      <c r="CE20" s="1030"/>
      <c r="CF20" s="1030"/>
      <c r="CG20" s="1051"/>
      <c r="CH20" s="1026"/>
      <c r="CI20" s="1027"/>
      <c r="CJ20" s="1027"/>
      <c r="CK20" s="1027"/>
      <c r="CL20" s="1028"/>
      <c r="CM20" s="1026"/>
      <c r="CN20" s="1027"/>
      <c r="CO20" s="1027"/>
      <c r="CP20" s="1027"/>
      <c r="CQ20" s="1028"/>
      <c r="CR20" s="1026"/>
      <c r="CS20" s="1027"/>
      <c r="CT20" s="1027"/>
      <c r="CU20" s="1027"/>
      <c r="CV20" s="1028"/>
      <c r="CW20" s="1026"/>
      <c r="CX20" s="1027"/>
      <c r="CY20" s="1027"/>
      <c r="CZ20" s="1027"/>
      <c r="DA20" s="1028"/>
      <c r="DB20" s="1026"/>
      <c r="DC20" s="1027"/>
      <c r="DD20" s="1027"/>
      <c r="DE20" s="1027"/>
      <c r="DF20" s="1028"/>
      <c r="DG20" s="1026"/>
      <c r="DH20" s="1027"/>
      <c r="DI20" s="1027"/>
      <c r="DJ20" s="1027"/>
      <c r="DK20" s="1028"/>
      <c r="DL20" s="1026"/>
      <c r="DM20" s="1027"/>
      <c r="DN20" s="1027"/>
      <c r="DO20" s="1027"/>
      <c r="DP20" s="1028"/>
      <c r="DQ20" s="1026"/>
      <c r="DR20" s="1027"/>
      <c r="DS20" s="1027"/>
      <c r="DT20" s="1027"/>
      <c r="DU20" s="1028"/>
      <c r="DV20" s="1029"/>
      <c r="DW20" s="1030"/>
      <c r="DX20" s="1030"/>
      <c r="DY20" s="1030"/>
      <c r="DZ20" s="1031"/>
      <c r="EA20" s="234"/>
    </row>
    <row r="21" spans="1:131" s="235" customFormat="1" ht="26.25" customHeight="1" thickBot="1" x14ac:dyDescent="0.2">
      <c r="A21" s="238">
        <v>15</v>
      </c>
      <c r="B21" s="1067"/>
      <c r="C21" s="1068"/>
      <c r="D21" s="1068"/>
      <c r="E21" s="1068"/>
      <c r="F21" s="1068"/>
      <c r="G21" s="1068"/>
      <c r="H21" s="1068"/>
      <c r="I21" s="1068"/>
      <c r="J21" s="1068"/>
      <c r="K21" s="1068"/>
      <c r="L21" s="1068"/>
      <c r="M21" s="1068"/>
      <c r="N21" s="1068"/>
      <c r="O21" s="1068"/>
      <c r="P21" s="1069"/>
      <c r="Q21" s="1075"/>
      <c r="R21" s="1076"/>
      <c r="S21" s="1076"/>
      <c r="T21" s="1076"/>
      <c r="U21" s="1076"/>
      <c r="V21" s="1076"/>
      <c r="W21" s="1076"/>
      <c r="X21" s="1076"/>
      <c r="Y21" s="1076"/>
      <c r="Z21" s="1076"/>
      <c r="AA21" s="1076"/>
      <c r="AB21" s="1076"/>
      <c r="AC21" s="1076"/>
      <c r="AD21" s="1076"/>
      <c r="AE21" s="1077"/>
      <c r="AF21" s="1072"/>
      <c r="AG21" s="1073"/>
      <c r="AH21" s="1073"/>
      <c r="AI21" s="1073"/>
      <c r="AJ21" s="1074"/>
      <c r="AK21" s="1117"/>
      <c r="AL21" s="1118"/>
      <c r="AM21" s="1118"/>
      <c r="AN21" s="1118"/>
      <c r="AO21" s="1118"/>
      <c r="AP21" s="1118"/>
      <c r="AQ21" s="1118"/>
      <c r="AR21" s="1118"/>
      <c r="AS21" s="1118"/>
      <c r="AT21" s="1118"/>
      <c r="AU21" s="1119"/>
      <c r="AV21" s="1119"/>
      <c r="AW21" s="1119"/>
      <c r="AX21" s="1119"/>
      <c r="AY21" s="1120"/>
      <c r="AZ21" s="232"/>
      <c r="BA21" s="232"/>
      <c r="BB21" s="232"/>
      <c r="BC21" s="232"/>
      <c r="BD21" s="232"/>
      <c r="BE21" s="233"/>
      <c r="BF21" s="233"/>
      <c r="BG21" s="233"/>
      <c r="BH21" s="233"/>
      <c r="BI21" s="233"/>
      <c r="BJ21" s="233"/>
      <c r="BK21" s="233"/>
      <c r="BL21" s="233"/>
      <c r="BM21" s="233"/>
      <c r="BN21" s="233"/>
      <c r="BO21" s="233"/>
      <c r="BP21" s="233"/>
      <c r="BQ21" s="238">
        <v>15</v>
      </c>
      <c r="BR21" s="239"/>
      <c r="BS21" s="1029"/>
      <c r="BT21" s="1030"/>
      <c r="BU21" s="1030"/>
      <c r="BV21" s="1030"/>
      <c r="BW21" s="1030"/>
      <c r="BX21" s="1030"/>
      <c r="BY21" s="1030"/>
      <c r="BZ21" s="1030"/>
      <c r="CA21" s="1030"/>
      <c r="CB21" s="1030"/>
      <c r="CC21" s="1030"/>
      <c r="CD21" s="1030"/>
      <c r="CE21" s="1030"/>
      <c r="CF21" s="1030"/>
      <c r="CG21" s="1051"/>
      <c r="CH21" s="1026"/>
      <c r="CI21" s="1027"/>
      <c r="CJ21" s="1027"/>
      <c r="CK21" s="1027"/>
      <c r="CL21" s="1028"/>
      <c r="CM21" s="1026"/>
      <c r="CN21" s="1027"/>
      <c r="CO21" s="1027"/>
      <c r="CP21" s="1027"/>
      <c r="CQ21" s="1028"/>
      <c r="CR21" s="1026"/>
      <c r="CS21" s="1027"/>
      <c r="CT21" s="1027"/>
      <c r="CU21" s="1027"/>
      <c r="CV21" s="1028"/>
      <c r="CW21" s="1026"/>
      <c r="CX21" s="1027"/>
      <c r="CY21" s="1027"/>
      <c r="CZ21" s="1027"/>
      <c r="DA21" s="1028"/>
      <c r="DB21" s="1026"/>
      <c r="DC21" s="1027"/>
      <c r="DD21" s="1027"/>
      <c r="DE21" s="1027"/>
      <c r="DF21" s="1028"/>
      <c r="DG21" s="1026"/>
      <c r="DH21" s="1027"/>
      <c r="DI21" s="1027"/>
      <c r="DJ21" s="1027"/>
      <c r="DK21" s="1028"/>
      <c r="DL21" s="1026"/>
      <c r="DM21" s="1027"/>
      <c r="DN21" s="1027"/>
      <c r="DO21" s="1027"/>
      <c r="DP21" s="1028"/>
      <c r="DQ21" s="1026"/>
      <c r="DR21" s="1027"/>
      <c r="DS21" s="1027"/>
      <c r="DT21" s="1027"/>
      <c r="DU21" s="1028"/>
      <c r="DV21" s="1029"/>
      <c r="DW21" s="1030"/>
      <c r="DX21" s="1030"/>
      <c r="DY21" s="1030"/>
      <c r="DZ21" s="1031"/>
      <c r="EA21" s="234"/>
    </row>
    <row r="22" spans="1:131" s="235" customFormat="1" ht="26.25" customHeight="1" x14ac:dyDescent="0.15">
      <c r="A22" s="238">
        <v>16</v>
      </c>
      <c r="B22" s="1067"/>
      <c r="C22" s="1068"/>
      <c r="D22" s="1068"/>
      <c r="E22" s="1068"/>
      <c r="F22" s="1068"/>
      <c r="G22" s="1068"/>
      <c r="H22" s="1068"/>
      <c r="I22" s="1068"/>
      <c r="J22" s="1068"/>
      <c r="K22" s="1068"/>
      <c r="L22" s="1068"/>
      <c r="M22" s="1068"/>
      <c r="N22" s="1068"/>
      <c r="O22" s="1068"/>
      <c r="P22" s="1069"/>
      <c r="Q22" s="1110"/>
      <c r="R22" s="1111"/>
      <c r="S22" s="1111"/>
      <c r="T22" s="1111"/>
      <c r="U22" s="1111"/>
      <c r="V22" s="1111"/>
      <c r="W22" s="1111"/>
      <c r="X22" s="1111"/>
      <c r="Y22" s="1111"/>
      <c r="Z22" s="1111"/>
      <c r="AA22" s="1111"/>
      <c r="AB22" s="1111"/>
      <c r="AC22" s="1111"/>
      <c r="AD22" s="1111"/>
      <c r="AE22" s="1112"/>
      <c r="AF22" s="1072"/>
      <c r="AG22" s="1073"/>
      <c r="AH22" s="1073"/>
      <c r="AI22" s="1073"/>
      <c r="AJ22" s="1074"/>
      <c r="AK22" s="1113"/>
      <c r="AL22" s="1114"/>
      <c r="AM22" s="1114"/>
      <c r="AN22" s="1114"/>
      <c r="AO22" s="1114"/>
      <c r="AP22" s="1114"/>
      <c r="AQ22" s="1114"/>
      <c r="AR22" s="1114"/>
      <c r="AS22" s="1114"/>
      <c r="AT22" s="1114"/>
      <c r="AU22" s="1115"/>
      <c r="AV22" s="1115"/>
      <c r="AW22" s="1115"/>
      <c r="AX22" s="1115"/>
      <c r="AY22" s="1116"/>
      <c r="AZ22" s="1065" t="s">
        <v>390</v>
      </c>
      <c r="BA22" s="1065"/>
      <c r="BB22" s="1065"/>
      <c r="BC22" s="1065"/>
      <c r="BD22" s="1066"/>
      <c r="BE22" s="233"/>
      <c r="BF22" s="233"/>
      <c r="BG22" s="233"/>
      <c r="BH22" s="233"/>
      <c r="BI22" s="233"/>
      <c r="BJ22" s="233"/>
      <c r="BK22" s="233"/>
      <c r="BL22" s="233"/>
      <c r="BM22" s="233"/>
      <c r="BN22" s="233"/>
      <c r="BO22" s="233"/>
      <c r="BP22" s="233"/>
      <c r="BQ22" s="238">
        <v>16</v>
      </c>
      <c r="BR22" s="239"/>
      <c r="BS22" s="1029"/>
      <c r="BT22" s="1030"/>
      <c r="BU22" s="1030"/>
      <c r="BV22" s="1030"/>
      <c r="BW22" s="1030"/>
      <c r="BX22" s="1030"/>
      <c r="BY22" s="1030"/>
      <c r="BZ22" s="1030"/>
      <c r="CA22" s="1030"/>
      <c r="CB22" s="1030"/>
      <c r="CC22" s="1030"/>
      <c r="CD22" s="1030"/>
      <c r="CE22" s="1030"/>
      <c r="CF22" s="1030"/>
      <c r="CG22" s="1051"/>
      <c r="CH22" s="1026"/>
      <c r="CI22" s="1027"/>
      <c r="CJ22" s="1027"/>
      <c r="CK22" s="1027"/>
      <c r="CL22" s="1028"/>
      <c r="CM22" s="1026"/>
      <c r="CN22" s="1027"/>
      <c r="CO22" s="1027"/>
      <c r="CP22" s="1027"/>
      <c r="CQ22" s="1028"/>
      <c r="CR22" s="1026"/>
      <c r="CS22" s="1027"/>
      <c r="CT22" s="1027"/>
      <c r="CU22" s="1027"/>
      <c r="CV22" s="1028"/>
      <c r="CW22" s="1026"/>
      <c r="CX22" s="1027"/>
      <c r="CY22" s="1027"/>
      <c r="CZ22" s="1027"/>
      <c r="DA22" s="1028"/>
      <c r="DB22" s="1026"/>
      <c r="DC22" s="1027"/>
      <c r="DD22" s="1027"/>
      <c r="DE22" s="1027"/>
      <c r="DF22" s="1028"/>
      <c r="DG22" s="1026"/>
      <c r="DH22" s="1027"/>
      <c r="DI22" s="1027"/>
      <c r="DJ22" s="1027"/>
      <c r="DK22" s="1028"/>
      <c r="DL22" s="1026"/>
      <c r="DM22" s="1027"/>
      <c r="DN22" s="1027"/>
      <c r="DO22" s="1027"/>
      <c r="DP22" s="1028"/>
      <c r="DQ22" s="1026"/>
      <c r="DR22" s="1027"/>
      <c r="DS22" s="1027"/>
      <c r="DT22" s="1027"/>
      <c r="DU22" s="1028"/>
      <c r="DV22" s="1029"/>
      <c r="DW22" s="1030"/>
      <c r="DX22" s="1030"/>
      <c r="DY22" s="1030"/>
      <c r="DZ22" s="1031"/>
      <c r="EA22" s="234"/>
    </row>
    <row r="23" spans="1:131" s="235" customFormat="1" ht="26.25" customHeight="1" thickBot="1" x14ac:dyDescent="0.2">
      <c r="A23" s="240" t="s">
        <v>391</v>
      </c>
      <c r="B23" s="973" t="s">
        <v>392</v>
      </c>
      <c r="C23" s="974"/>
      <c r="D23" s="974"/>
      <c r="E23" s="974"/>
      <c r="F23" s="974"/>
      <c r="G23" s="974"/>
      <c r="H23" s="974"/>
      <c r="I23" s="974"/>
      <c r="J23" s="974"/>
      <c r="K23" s="974"/>
      <c r="L23" s="974"/>
      <c r="M23" s="974"/>
      <c r="N23" s="974"/>
      <c r="O23" s="974"/>
      <c r="P23" s="984"/>
      <c r="Q23" s="1104">
        <v>44532</v>
      </c>
      <c r="R23" s="1098"/>
      <c r="S23" s="1098"/>
      <c r="T23" s="1098"/>
      <c r="U23" s="1098"/>
      <c r="V23" s="1098">
        <v>42453</v>
      </c>
      <c r="W23" s="1098"/>
      <c r="X23" s="1098"/>
      <c r="Y23" s="1098"/>
      <c r="Z23" s="1098"/>
      <c r="AA23" s="1098">
        <v>2079</v>
      </c>
      <c r="AB23" s="1098"/>
      <c r="AC23" s="1098"/>
      <c r="AD23" s="1098"/>
      <c r="AE23" s="1105"/>
      <c r="AF23" s="1106">
        <v>1921</v>
      </c>
      <c r="AG23" s="1098"/>
      <c r="AH23" s="1098"/>
      <c r="AI23" s="1098"/>
      <c r="AJ23" s="1107"/>
      <c r="AK23" s="1108"/>
      <c r="AL23" s="1109"/>
      <c r="AM23" s="1109"/>
      <c r="AN23" s="1109"/>
      <c r="AO23" s="1109"/>
      <c r="AP23" s="1098">
        <v>51790</v>
      </c>
      <c r="AQ23" s="1098"/>
      <c r="AR23" s="1098"/>
      <c r="AS23" s="1098"/>
      <c r="AT23" s="1098"/>
      <c r="AU23" s="1099"/>
      <c r="AV23" s="1099"/>
      <c r="AW23" s="1099"/>
      <c r="AX23" s="1099"/>
      <c r="AY23" s="1100"/>
      <c r="AZ23" s="1101" t="s">
        <v>128</v>
      </c>
      <c r="BA23" s="1102"/>
      <c r="BB23" s="1102"/>
      <c r="BC23" s="1102"/>
      <c r="BD23" s="1103"/>
      <c r="BE23" s="233"/>
      <c r="BF23" s="233"/>
      <c r="BG23" s="233"/>
      <c r="BH23" s="233"/>
      <c r="BI23" s="233"/>
      <c r="BJ23" s="233"/>
      <c r="BK23" s="233"/>
      <c r="BL23" s="233"/>
      <c r="BM23" s="233"/>
      <c r="BN23" s="233"/>
      <c r="BO23" s="233"/>
      <c r="BP23" s="233"/>
      <c r="BQ23" s="238">
        <v>17</v>
      </c>
      <c r="BR23" s="239"/>
      <c r="BS23" s="1029"/>
      <c r="BT23" s="1030"/>
      <c r="BU23" s="1030"/>
      <c r="BV23" s="1030"/>
      <c r="BW23" s="1030"/>
      <c r="BX23" s="1030"/>
      <c r="BY23" s="1030"/>
      <c r="BZ23" s="1030"/>
      <c r="CA23" s="1030"/>
      <c r="CB23" s="1030"/>
      <c r="CC23" s="1030"/>
      <c r="CD23" s="1030"/>
      <c r="CE23" s="1030"/>
      <c r="CF23" s="1030"/>
      <c r="CG23" s="1051"/>
      <c r="CH23" s="1026"/>
      <c r="CI23" s="1027"/>
      <c r="CJ23" s="1027"/>
      <c r="CK23" s="1027"/>
      <c r="CL23" s="1028"/>
      <c r="CM23" s="1026"/>
      <c r="CN23" s="1027"/>
      <c r="CO23" s="1027"/>
      <c r="CP23" s="1027"/>
      <c r="CQ23" s="1028"/>
      <c r="CR23" s="1026"/>
      <c r="CS23" s="1027"/>
      <c r="CT23" s="1027"/>
      <c r="CU23" s="1027"/>
      <c r="CV23" s="1028"/>
      <c r="CW23" s="1026"/>
      <c r="CX23" s="1027"/>
      <c r="CY23" s="1027"/>
      <c r="CZ23" s="1027"/>
      <c r="DA23" s="1028"/>
      <c r="DB23" s="1026"/>
      <c r="DC23" s="1027"/>
      <c r="DD23" s="1027"/>
      <c r="DE23" s="1027"/>
      <c r="DF23" s="1028"/>
      <c r="DG23" s="1026"/>
      <c r="DH23" s="1027"/>
      <c r="DI23" s="1027"/>
      <c r="DJ23" s="1027"/>
      <c r="DK23" s="1028"/>
      <c r="DL23" s="1026"/>
      <c r="DM23" s="1027"/>
      <c r="DN23" s="1027"/>
      <c r="DO23" s="1027"/>
      <c r="DP23" s="1028"/>
      <c r="DQ23" s="1026"/>
      <c r="DR23" s="1027"/>
      <c r="DS23" s="1027"/>
      <c r="DT23" s="1027"/>
      <c r="DU23" s="1028"/>
      <c r="DV23" s="1029"/>
      <c r="DW23" s="1030"/>
      <c r="DX23" s="1030"/>
      <c r="DY23" s="1030"/>
      <c r="DZ23" s="1031"/>
      <c r="EA23" s="234"/>
    </row>
    <row r="24" spans="1:131" s="235" customFormat="1" ht="26.25" customHeight="1" x14ac:dyDescent="0.15">
      <c r="A24" s="1097" t="s">
        <v>393</v>
      </c>
      <c r="B24" s="1097"/>
      <c r="C24" s="1097"/>
      <c r="D24" s="1097"/>
      <c r="E24" s="1097"/>
      <c r="F24" s="1097"/>
      <c r="G24" s="1097"/>
      <c r="H24" s="1097"/>
      <c r="I24" s="1097"/>
      <c r="J24" s="1097"/>
      <c r="K24" s="1097"/>
      <c r="L24" s="1097"/>
      <c r="M24" s="1097"/>
      <c r="N24" s="1097"/>
      <c r="O24" s="1097"/>
      <c r="P24" s="1097"/>
      <c r="Q24" s="1097"/>
      <c r="R24" s="1097"/>
      <c r="S24" s="1097"/>
      <c r="T24" s="1097"/>
      <c r="U24" s="1097"/>
      <c r="V24" s="1097"/>
      <c r="W24" s="1097"/>
      <c r="X24" s="1097"/>
      <c r="Y24" s="1097"/>
      <c r="Z24" s="1097"/>
      <c r="AA24" s="1097"/>
      <c r="AB24" s="1097"/>
      <c r="AC24" s="1097"/>
      <c r="AD24" s="1097"/>
      <c r="AE24" s="1097"/>
      <c r="AF24" s="1097"/>
      <c r="AG24" s="1097"/>
      <c r="AH24" s="1097"/>
      <c r="AI24" s="1097"/>
      <c r="AJ24" s="1097"/>
      <c r="AK24" s="1097"/>
      <c r="AL24" s="1097"/>
      <c r="AM24" s="1097"/>
      <c r="AN24" s="1097"/>
      <c r="AO24" s="1097"/>
      <c r="AP24" s="1097"/>
      <c r="AQ24" s="1097"/>
      <c r="AR24" s="1097"/>
      <c r="AS24" s="1097"/>
      <c r="AT24" s="1097"/>
      <c r="AU24" s="1097"/>
      <c r="AV24" s="1097"/>
      <c r="AW24" s="1097"/>
      <c r="AX24" s="1097"/>
      <c r="AY24" s="1097"/>
      <c r="AZ24" s="232"/>
      <c r="BA24" s="232"/>
      <c r="BB24" s="232"/>
      <c r="BC24" s="232"/>
      <c r="BD24" s="232"/>
      <c r="BE24" s="233"/>
      <c r="BF24" s="233"/>
      <c r="BG24" s="233"/>
      <c r="BH24" s="233"/>
      <c r="BI24" s="233"/>
      <c r="BJ24" s="233"/>
      <c r="BK24" s="233"/>
      <c r="BL24" s="233"/>
      <c r="BM24" s="233"/>
      <c r="BN24" s="233"/>
      <c r="BO24" s="233"/>
      <c r="BP24" s="233"/>
      <c r="BQ24" s="238">
        <v>18</v>
      </c>
      <c r="BR24" s="239"/>
      <c r="BS24" s="1029"/>
      <c r="BT24" s="1030"/>
      <c r="BU24" s="1030"/>
      <c r="BV24" s="1030"/>
      <c r="BW24" s="1030"/>
      <c r="BX24" s="1030"/>
      <c r="BY24" s="1030"/>
      <c r="BZ24" s="1030"/>
      <c r="CA24" s="1030"/>
      <c r="CB24" s="1030"/>
      <c r="CC24" s="1030"/>
      <c r="CD24" s="1030"/>
      <c r="CE24" s="1030"/>
      <c r="CF24" s="1030"/>
      <c r="CG24" s="1051"/>
      <c r="CH24" s="1026"/>
      <c r="CI24" s="1027"/>
      <c r="CJ24" s="1027"/>
      <c r="CK24" s="1027"/>
      <c r="CL24" s="1028"/>
      <c r="CM24" s="1026"/>
      <c r="CN24" s="1027"/>
      <c r="CO24" s="1027"/>
      <c r="CP24" s="1027"/>
      <c r="CQ24" s="1028"/>
      <c r="CR24" s="1026"/>
      <c r="CS24" s="1027"/>
      <c r="CT24" s="1027"/>
      <c r="CU24" s="1027"/>
      <c r="CV24" s="1028"/>
      <c r="CW24" s="1026"/>
      <c r="CX24" s="1027"/>
      <c r="CY24" s="1027"/>
      <c r="CZ24" s="1027"/>
      <c r="DA24" s="1028"/>
      <c r="DB24" s="1026"/>
      <c r="DC24" s="1027"/>
      <c r="DD24" s="1027"/>
      <c r="DE24" s="1027"/>
      <c r="DF24" s="1028"/>
      <c r="DG24" s="1026"/>
      <c r="DH24" s="1027"/>
      <c r="DI24" s="1027"/>
      <c r="DJ24" s="1027"/>
      <c r="DK24" s="1028"/>
      <c r="DL24" s="1026"/>
      <c r="DM24" s="1027"/>
      <c r="DN24" s="1027"/>
      <c r="DO24" s="1027"/>
      <c r="DP24" s="1028"/>
      <c r="DQ24" s="1026"/>
      <c r="DR24" s="1027"/>
      <c r="DS24" s="1027"/>
      <c r="DT24" s="1027"/>
      <c r="DU24" s="1028"/>
      <c r="DV24" s="1029"/>
      <c r="DW24" s="1030"/>
      <c r="DX24" s="1030"/>
      <c r="DY24" s="1030"/>
      <c r="DZ24" s="1031"/>
      <c r="EA24" s="234"/>
    </row>
    <row r="25" spans="1:131" ht="26.25" customHeight="1" thickBot="1" x14ac:dyDescent="0.2">
      <c r="A25" s="1096" t="s">
        <v>394</v>
      </c>
      <c r="B25" s="1096"/>
      <c r="C25" s="1096"/>
      <c r="D25" s="1096"/>
      <c r="E25" s="1096"/>
      <c r="F25" s="1096"/>
      <c r="G25" s="1096"/>
      <c r="H25" s="1096"/>
      <c r="I25" s="1096"/>
      <c r="J25" s="1096"/>
      <c r="K25" s="1096"/>
      <c r="L25" s="1096"/>
      <c r="M25" s="1096"/>
      <c r="N25" s="1096"/>
      <c r="O25" s="1096"/>
      <c r="P25" s="1096"/>
      <c r="Q25" s="1096"/>
      <c r="R25" s="1096"/>
      <c r="S25" s="1096"/>
      <c r="T25" s="1096"/>
      <c r="U25" s="1096"/>
      <c r="V25" s="1096"/>
      <c r="W25" s="1096"/>
      <c r="X25" s="1096"/>
      <c r="Y25" s="1096"/>
      <c r="Z25" s="1096"/>
      <c r="AA25" s="1096"/>
      <c r="AB25" s="1096"/>
      <c r="AC25" s="1096"/>
      <c r="AD25" s="1096"/>
      <c r="AE25" s="1096"/>
      <c r="AF25" s="1096"/>
      <c r="AG25" s="1096"/>
      <c r="AH25" s="1096"/>
      <c r="AI25" s="1096"/>
      <c r="AJ25" s="1096"/>
      <c r="AK25" s="1096"/>
      <c r="AL25" s="1096"/>
      <c r="AM25" s="1096"/>
      <c r="AN25" s="1096"/>
      <c r="AO25" s="1096"/>
      <c r="AP25" s="1096"/>
      <c r="AQ25" s="1096"/>
      <c r="AR25" s="1096"/>
      <c r="AS25" s="1096"/>
      <c r="AT25" s="1096"/>
      <c r="AU25" s="1096"/>
      <c r="AV25" s="1096"/>
      <c r="AW25" s="1096"/>
      <c r="AX25" s="1096"/>
      <c r="AY25" s="1096"/>
      <c r="AZ25" s="1096"/>
      <c r="BA25" s="1096"/>
      <c r="BB25" s="1096"/>
      <c r="BC25" s="1096"/>
      <c r="BD25" s="1096"/>
      <c r="BE25" s="1096"/>
      <c r="BF25" s="1096"/>
      <c r="BG25" s="1096"/>
      <c r="BH25" s="1096"/>
      <c r="BI25" s="1096"/>
      <c r="BJ25" s="232"/>
      <c r="BK25" s="232"/>
      <c r="BL25" s="232"/>
      <c r="BM25" s="232"/>
      <c r="BN25" s="232"/>
      <c r="BO25" s="241"/>
      <c r="BP25" s="241"/>
      <c r="BQ25" s="238">
        <v>19</v>
      </c>
      <c r="BR25" s="239"/>
      <c r="BS25" s="1029"/>
      <c r="BT25" s="1030"/>
      <c r="BU25" s="1030"/>
      <c r="BV25" s="1030"/>
      <c r="BW25" s="1030"/>
      <c r="BX25" s="1030"/>
      <c r="BY25" s="1030"/>
      <c r="BZ25" s="1030"/>
      <c r="CA25" s="1030"/>
      <c r="CB25" s="1030"/>
      <c r="CC25" s="1030"/>
      <c r="CD25" s="1030"/>
      <c r="CE25" s="1030"/>
      <c r="CF25" s="1030"/>
      <c r="CG25" s="1051"/>
      <c r="CH25" s="1026"/>
      <c r="CI25" s="1027"/>
      <c r="CJ25" s="1027"/>
      <c r="CK25" s="1027"/>
      <c r="CL25" s="1028"/>
      <c r="CM25" s="1026"/>
      <c r="CN25" s="1027"/>
      <c r="CO25" s="1027"/>
      <c r="CP25" s="1027"/>
      <c r="CQ25" s="1028"/>
      <c r="CR25" s="1026"/>
      <c r="CS25" s="1027"/>
      <c r="CT25" s="1027"/>
      <c r="CU25" s="1027"/>
      <c r="CV25" s="1028"/>
      <c r="CW25" s="1026"/>
      <c r="CX25" s="1027"/>
      <c r="CY25" s="1027"/>
      <c r="CZ25" s="1027"/>
      <c r="DA25" s="1028"/>
      <c r="DB25" s="1026"/>
      <c r="DC25" s="1027"/>
      <c r="DD25" s="1027"/>
      <c r="DE25" s="1027"/>
      <c r="DF25" s="1028"/>
      <c r="DG25" s="1026"/>
      <c r="DH25" s="1027"/>
      <c r="DI25" s="1027"/>
      <c r="DJ25" s="1027"/>
      <c r="DK25" s="1028"/>
      <c r="DL25" s="1026"/>
      <c r="DM25" s="1027"/>
      <c r="DN25" s="1027"/>
      <c r="DO25" s="1027"/>
      <c r="DP25" s="1028"/>
      <c r="DQ25" s="1026"/>
      <c r="DR25" s="1027"/>
      <c r="DS25" s="1027"/>
      <c r="DT25" s="1027"/>
      <c r="DU25" s="1028"/>
      <c r="DV25" s="1029"/>
      <c r="DW25" s="1030"/>
      <c r="DX25" s="1030"/>
      <c r="DY25" s="1030"/>
      <c r="DZ25" s="1031"/>
      <c r="EA25" s="230"/>
    </row>
    <row r="26" spans="1:131" ht="26.25" customHeight="1" x14ac:dyDescent="0.15">
      <c r="A26" s="1032" t="s">
        <v>370</v>
      </c>
      <c r="B26" s="1033"/>
      <c r="C26" s="1033"/>
      <c r="D26" s="1033"/>
      <c r="E26" s="1033"/>
      <c r="F26" s="1033"/>
      <c r="G26" s="1033"/>
      <c r="H26" s="1033"/>
      <c r="I26" s="1033"/>
      <c r="J26" s="1033"/>
      <c r="K26" s="1033"/>
      <c r="L26" s="1033"/>
      <c r="M26" s="1033"/>
      <c r="N26" s="1033"/>
      <c r="O26" s="1033"/>
      <c r="P26" s="1034"/>
      <c r="Q26" s="1038" t="s">
        <v>395</v>
      </c>
      <c r="R26" s="1039"/>
      <c r="S26" s="1039"/>
      <c r="T26" s="1039"/>
      <c r="U26" s="1040"/>
      <c r="V26" s="1038" t="s">
        <v>396</v>
      </c>
      <c r="W26" s="1039"/>
      <c r="X26" s="1039"/>
      <c r="Y26" s="1039"/>
      <c r="Z26" s="1040"/>
      <c r="AA26" s="1038" t="s">
        <v>397</v>
      </c>
      <c r="AB26" s="1039"/>
      <c r="AC26" s="1039"/>
      <c r="AD26" s="1039"/>
      <c r="AE26" s="1039"/>
      <c r="AF26" s="1092" t="s">
        <v>398</v>
      </c>
      <c r="AG26" s="1045"/>
      <c r="AH26" s="1045"/>
      <c r="AI26" s="1045"/>
      <c r="AJ26" s="1093"/>
      <c r="AK26" s="1039" t="s">
        <v>399</v>
      </c>
      <c r="AL26" s="1039"/>
      <c r="AM26" s="1039"/>
      <c r="AN26" s="1039"/>
      <c r="AO26" s="1040"/>
      <c r="AP26" s="1038" t="s">
        <v>400</v>
      </c>
      <c r="AQ26" s="1039"/>
      <c r="AR26" s="1039"/>
      <c r="AS26" s="1039"/>
      <c r="AT26" s="1040"/>
      <c r="AU26" s="1038" t="s">
        <v>401</v>
      </c>
      <c r="AV26" s="1039"/>
      <c r="AW26" s="1039"/>
      <c r="AX26" s="1039"/>
      <c r="AY26" s="1040"/>
      <c r="AZ26" s="1038" t="s">
        <v>402</v>
      </c>
      <c r="BA26" s="1039"/>
      <c r="BB26" s="1039"/>
      <c r="BC26" s="1039"/>
      <c r="BD26" s="1040"/>
      <c r="BE26" s="1038" t="s">
        <v>377</v>
      </c>
      <c r="BF26" s="1039"/>
      <c r="BG26" s="1039"/>
      <c r="BH26" s="1039"/>
      <c r="BI26" s="1052"/>
      <c r="BJ26" s="232"/>
      <c r="BK26" s="232"/>
      <c r="BL26" s="232"/>
      <c r="BM26" s="232"/>
      <c r="BN26" s="232"/>
      <c r="BO26" s="241"/>
      <c r="BP26" s="241"/>
      <c r="BQ26" s="238">
        <v>20</v>
      </c>
      <c r="BR26" s="239"/>
      <c r="BS26" s="1029"/>
      <c r="BT26" s="1030"/>
      <c r="BU26" s="1030"/>
      <c r="BV26" s="1030"/>
      <c r="BW26" s="1030"/>
      <c r="BX26" s="1030"/>
      <c r="BY26" s="1030"/>
      <c r="BZ26" s="1030"/>
      <c r="CA26" s="1030"/>
      <c r="CB26" s="1030"/>
      <c r="CC26" s="1030"/>
      <c r="CD26" s="1030"/>
      <c r="CE26" s="1030"/>
      <c r="CF26" s="1030"/>
      <c r="CG26" s="1051"/>
      <c r="CH26" s="1026"/>
      <c r="CI26" s="1027"/>
      <c r="CJ26" s="1027"/>
      <c r="CK26" s="1027"/>
      <c r="CL26" s="1028"/>
      <c r="CM26" s="1026"/>
      <c r="CN26" s="1027"/>
      <c r="CO26" s="1027"/>
      <c r="CP26" s="1027"/>
      <c r="CQ26" s="1028"/>
      <c r="CR26" s="1026"/>
      <c r="CS26" s="1027"/>
      <c r="CT26" s="1027"/>
      <c r="CU26" s="1027"/>
      <c r="CV26" s="1028"/>
      <c r="CW26" s="1026"/>
      <c r="CX26" s="1027"/>
      <c r="CY26" s="1027"/>
      <c r="CZ26" s="1027"/>
      <c r="DA26" s="1028"/>
      <c r="DB26" s="1026"/>
      <c r="DC26" s="1027"/>
      <c r="DD26" s="1027"/>
      <c r="DE26" s="1027"/>
      <c r="DF26" s="1028"/>
      <c r="DG26" s="1026"/>
      <c r="DH26" s="1027"/>
      <c r="DI26" s="1027"/>
      <c r="DJ26" s="1027"/>
      <c r="DK26" s="1028"/>
      <c r="DL26" s="1026"/>
      <c r="DM26" s="1027"/>
      <c r="DN26" s="1027"/>
      <c r="DO26" s="1027"/>
      <c r="DP26" s="1028"/>
      <c r="DQ26" s="1026"/>
      <c r="DR26" s="1027"/>
      <c r="DS26" s="1027"/>
      <c r="DT26" s="1027"/>
      <c r="DU26" s="1028"/>
      <c r="DV26" s="1029"/>
      <c r="DW26" s="1030"/>
      <c r="DX26" s="1030"/>
      <c r="DY26" s="1030"/>
      <c r="DZ26" s="1031"/>
      <c r="EA26" s="230"/>
    </row>
    <row r="27" spans="1:131" ht="26.25" customHeight="1" thickBot="1" x14ac:dyDescent="0.2">
      <c r="A27" s="1035"/>
      <c r="B27" s="1036"/>
      <c r="C27" s="1036"/>
      <c r="D27" s="1036"/>
      <c r="E27" s="1036"/>
      <c r="F27" s="1036"/>
      <c r="G27" s="1036"/>
      <c r="H27" s="1036"/>
      <c r="I27" s="1036"/>
      <c r="J27" s="1036"/>
      <c r="K27" s="1036"/>
      <c r="L27" s="1036"/>
      <c r="M27" s="1036"/>
      <c r="N27" s="1036"/>
      <c r="O27" s="1036"/>
      <c r="P27" s="1037"/>
      <c r="Q27" s="1041"/>
      <c r="R27" s="1042"/>
      <c r="S27" s="1042"/>
      <c r="T27" s="1042"/>
      <c r="U27" s="1043"/>
      <c r="V27" s="1041"/>
      <c r="W27" s="1042"/>
      <c r="X27" s="1042"/>
      <c r="Y27" s="1042"/>
      <c r="Z27" s="1043"/>
      <c r="AA27" s="1041"/>
      <c r="AB27" s="1042"/>
      <c r="AC27" s="1042"/>
      <c r="AD27" s="1042"/>
      <c r="AE27" s="1042"/>
      <c r="AF27" s="1094"/>
      <c r="AG27" s="1048"/>
      <c r="AH27" s="1048"/>
      <c r="AI27" s="1048"/>
      <c r="AJ27" s="1095"/>
      <c r="AK27" s="1042"/>
      <c r="AL27" s="1042"/>
      <c r="AM27" s="1042"/>
      <c r="AN27" s="1042"/>
      <c r="AO27" s="1043"/>
      <c r="AP27" s="1041"/>
      <c r="AQ27" s="1042"/>
      <c r="AR27" s="1042"/>
      <c r="AS27" s="1042"/>
      <c r="AT27" s="1043"/>
      <c r="AU27" s="1041"/>
      <c r="AV27" s="1042"/>
      <c r="AW27" s="1042"/>
      <c r="AX27" s="1042"/>
      <c r="AY27" s="1043"/>
      <c r="AZ27" s="1041"/>
      <c r="BA27" s="1042"/>
      <c r="BB27" s="1042"/>
      <c r="BC27" s="1042"/>
      <c r="BD27" s="1043"/>
      <c r="BE27" s="1041"/>
      <c r="BF27" s="1042"/>
      <c r="BG27" s="1042"/>
      <c r="BH27" s="1042"/>
      <c r="BI27" s="1053"/>
      <c r="BJ27" s="232"/>
      <c r="BK27" s="232"/>
      <c r="BL27" s="232"/>
      <c r="BM27" s="232"/>
      <c r="BN27" s="232"/>
      <c r="BO27" s="241"/>
      <c r="BP27" s="241"/>
      <c r="BQ27" s="238">
        <v>21</v>
      </c>
      <c r="BR27" s="239"/>
      <c r="BS27" s="1029"/>
      <c r="BT27" s="1030"/>
      <c r="BU27" s="1030"/>
      <c r="BV27" s="1030"/>
      <c r="BW27" s="1030"/>
      <c r="BX27" s="1030"/>
      <c r="BY27" s="1030"/>
      <c r="BZ27" s="1030"/>
      <c r="CA27" s="1030"/>
      <c r="CB27" s="1030"/>
      <c r="CC27" s="1030"/>
      <c r="CD27" s="1030"/>
      <c r="CE27" s="1030"/>
      <c r="CF27" s="1030"/>
      <c r="CG27" s="1051"/>
      <c r="CH27" s="1026"/>
      <c r="CI27" s="1027"/>
      <c r="CJ27" s="1027"/>
      <c r="CK27" s="1027"/>
      <c r="CL27" s="1028"/>
      <c r="CM27" s="1026"/>
      <c r="CN27" s="1027"/>
      <c r="CO27" s="1027"/>
      <c r="CP27" s="1027"/>
      <c r="CQ27" s="1028"/>
      <c r="CR27" s="1026"/>
      <c r="CS27" s="1027"/>
      <c r="CT27" s="1027"/>
      <c r="CU27" s="1027"/>
      <c r="CV27" s="1028"/>
      <c r="CW27" s="1026"/>
      <c r="CX27" s="1027"/>
      <c r="CY27" s="1027"/>
      <c r="CZ27" s="1027"/>
      <c r="DA27" s="1028"/>
      <c r="DB27" s="1026"/>
      <c r="DC27" s="1027"/>
      <c r="DD27" s="1027"/>
      <c r="DE27" s="1027"/>
      <c r="DF27" s="1028"/>
      <c r="DG27" s="1026"/>
      <c r="DH27" s="1027"/>
      <c r="DI27" s="1027"/>
      <c r="DJ27" s="1027"/>
      <c r="DK27" s="1028"/>
      <c r="DL27" s="1026"/>
      <c r="DM27" s="1027"/>
      <c r="DN27" s="1027"/>
      <c r="DO27" s="1027"/>
      <c r="DP27" s="1028"/>
      <c r="DQ27" s="1026"/>
      <c r="DR27" s="1027"/>
      <c r="DS27" s="1027"/>
      <c r="DT27" s="1027"/>
      <c r="DU27" s="1028"/>
      <c r="DV27" s="1029"/>
      <c r="DW27" s="1030"/>
      <c r="DX27" s="1030"/>
      <c r="DY27" s="1030"/>
      <c r="DZ27" s="1031"/>
      <c r="EA27" s="230"/>
    </row>
    <row r="28" spans="1:131" ht="26.25" customHeight="1" thickTop="1" x14ac:dyDescent="0.15">
      <c r="A28" s="242">
        <v>1</v>
      </c>
      <c r="B28" s="1084" t="s">
        <v>403</v>
      </c>
      <c r="C28" s="1085"/>
      <c r="D28" s="1085"/>
      <c r="E28" s="1085"/>
      <c r="F28" s="1085"/>
      <c r="G28" s="1085"/>
      <c r="H28" s="1085"/>
      <c r="I28" s="1085"/>
      <c r="J28" s="1085"/>
      <c r="K28" s="1085"/>
      <c r="L28" s="1085"/>
      <c r="M28" s="1085"/>
      <c r="N28" s="1085"/>
      <c r="O28" s="1085"/>
      <c r="P28" s="1086"/>
      <c r="Q28" s="1087">
        <v>8937</v>
      </c>
      <c r="R28" s="1088"/>
      <c r="S28" s="1088"/>
      <c r="T28" s="1088"/>
      <c r="U28" s="1088"/>
      <c r="V28" s="1088">
        <v>8591</v>
      </c>
      <c r="W28" s="1088"/>
      <c r="X28" s="1088"/>
      <c r="Y28" s="1088"/>
      <c r="Z28" s="1088"/>
      <c r="AA28" s="1088">
        <v>346</v>
      </c>
      <c r="AB28" s="1088"/>
      <c r="AC28" s="1088"/>
      <c r="AD28" s="1088"/>
      <c r="AE28" s="1089"/>
      <c r="AF28" s="1090">
        <v>346</v>
      </c>
      <c r="AG28" s="1088"/>
      <c r="AH28" s="1088"/>
      <c r="AI28" s="1088"/>
      <c r="AJ28" s="1091"/>
      <c r="AK28" s="1079">
        <v>575</v>
      </c>
      <c r="AL28" s="1080"/>
      <c r="AM28" s="1080"/>
      <c r="AN28" s="1080"/>
      <c r="AO28" s="1080"/>
      <c r="AP28" s="1080">
        <v>94</v>
      </c>
      <c r="AQ28" s="1080"/>
      <c r="AR28" s="1080"/>
      <c r="AS28" s="1080"/>
      <c r="AT28" s="1080"/>
      <c r="AU28" s="1080" t="s">
        <v>574</v>
      </c>
      <c r="AV28" s="1080"/>
      <c r="AW28" s="1080"/>
      <c r="AX28" s="1080"/>
      <c r="AY28" s="1080"/>
      <c r="AZ28" s="1081" t="s">
        <v>574</v>
      </c>
      <c r="BA28" s="1081"/>
      <c r="BB28" s="1081"/>
      <c r="BC28" s="1081"/>
      <c r="BD28" s="1081"/>
      <c r="BE28" s="1082"/>
      <c r="BF28" s="1082"/>
      <c r="BG28" s="1082"/>
      <c r="BH28" s="1082"/>
      <c r="BI28" s="1083"/>
      <c r="BJ28" s="232"/>
      <c r="BK28" s="232"/>
      <c r="BL28" s="232"/>
      <c r="BM28" s="232"/>
      <c r="BN28" s="232"/>
      <c r="BO28" s="241"/>
      <c r="BP28" s="241"/>
      <c r="BQ28" s="238">
        <v>22</v>
      </c>
      <c r="BR28" s="239"/>
      <c r="BS28" s="1029"/>
      <c r="BT28" s="1030"/>
      <c r="BU28" s="1030"/>
      <c r="BV28" s="1030"/>
      <c r="BW28" s="1030"/>
      <c r="BX28" s="1030"/>
      <c r="BY28" s="1030"/>
      <c r="BZ28" s="1030"/>
      <c r="CA28" s="1030"/>
      <c r="CB28" s="1030"/>
      <c r="CC28" s="1030"/>
      <c r="CD28" s="1030"/>
      <c r="CE28" s="1030"/>
      <c r="CF28" s="1030"/>
      <c r="CG28" s="1051"/>
      <c r="CH28" s="1026"/>
      <c r="CI28" s="1027"/>
      <c r="CJ28" s="1027"/>
      <c r="CK28" s="1027"/>
      <c r="CL28" s="1028"/>
      <c r="CM28" s="1026"/>
      <c r="CN28" s="1027"/>
      <c r="CO28" s="1027"/>
      <c r="CP28" s="1027"/>
      <c r="CQ28" s="1028"/>
      <c r="CR28" s="1026"/>
      <c r="CS28" s="1027"/>
      <c r="CT28" s="1027"/>
      <c r="CU28" s="1027"/>
      <c r="CV28" s="1028"/>
      <c r="CW28" s="1026"/>
      <c r="CX28" s="1027"/>
      <c r="CY28" s="1027"/>
      <c r="CZ28" s="1027"/>
      <c r="DA28" s="1028"/>
      <c r="DB28" s="1026"/>
      <c r="DC28" s="1027"/>
      <c r="DD28" s="1027"/>
      <c r="DE28" s="1027"/>
      <c r="DF28" s="1028"/>
      <c r="DG28" s="1026"/>
      <c r="DH28" s="1027"/>
      <c r="DI28" s="1027"/>
      <c r="DJ28" s="1027"/>
      <c r="DK28" s="1028"/>
      <c r="DL28" s="1026"/>
      <c r="DM28" s="1027"/>
      <c r="DN28" s="1027"/>
      <c r="DO28" s="1027"/>
      <c r="DP28" s="1028"/>
      <c r="DQ28" s="1026"/>
      <c r="DR28" s="1027"/>
      <c r="DS28" s="1027"/>
      <c r="DT28" s="1027"/>
      <c r="DU28" s="1028"/>
      <c r="DV28" s="1029"/>
      <c r="DW28" s="1030"/>
      <c r="DX28" s="1030"/>
      <c r="DY28" s="1030"/>
      <c r="DZ28" s="1031"/>
      <c r="EA28" s="230"/>
    </row>
    <row r="29" spans="1:131" ht="26.25" customHeight="1" x14ac:dyDescent="0.15">
      <c r="A29" s="242">
        <v>2</v>
      </c>
      <c r="B29" s="1067" t="s">
        <v>404</v>
      </c>
      <c r="C29" s="1068"/>
      <c r="D29" s="1068"/>
      <c r="E29" s="1068"/>
      <c r="F29" s="1068"/>
      <c r="G29" s="1068"/>
      <c r="H29" s="1068"/>
      <c r="I29" s="1068"/>
      <c r="J29" s="1068"/>
      <c r="K29" s="1068"/>
      <c r="L29" s="1068"/>
      <c r="M29" s="1068"/>
      <c r="N29" s="1068"/>
      <c r="O29" s="1068"/>
      <c r="P29" s="1069"/>
      <c r="Q29" s="1075">
        <v>7906</v>
      </c>
      <c r="R29" s="1076"/>
      <c r="S29" s="1076"/>
      <c r="T29" s="1076"/>
      <c r="U29" s="1076"/>
      <c r="V29" s="1076">
        <v>7535</v>
      </c>
      <c r="W29" s="1076"/>
      <c r="X29" s="1076"/>
      <c r="Y29" s="1076"/>
      <c r="Z29" s="1076"/>
      <c r="AA29" s="1076">
        <v>370</v>
      </c>
      <c r="AB29" s="1076"/>
      <c r="AC29" s="1076"/>
      <c r="AD29" s="1076"/>
      <c r="AE29" s="1077"/>
      <c r="AF29" s="1072">
        <v>370</v>
      </c>
      <c r="AG29" s="1073"/>
      <c r="AH29" s="1073"/>
      <c r="AI29" s="1073"/>
      <c r="AJ29" s="1074"/>
      <c r="AK29" s="1017">
        <v>1159</v>
      </c>
      <c r="AL29" s="1008"/>
      <c r="AM29" s="1008"/>
      <c r="AN29" s="1008"/>
      <c r="AO29" s="1008"/>
      <c r="AP29" s="1008" t="s">
        <v>574</v>
      </c>
      <c r="AQ29" s="1008"/>
      <c r="AR29" s="1008"/>
      <c r="AS29" s="1008"/>
      <c r="AT29" s="1008"/>
      <c r="AU29" s="1008" t="s">
        <v>574</v>
      </c>
      <c r="AV29" s="1008"/>
      <c r="AW29" s="1008"/>
      <c r="AX29" s="1008"/>
      <c r="AY29" s="1008"/>
      <c r="AZ29" s="1078" t="s">
        <v>574</v>
      </c>
      <c r="BA29" s="1078"/>
      <c r="BB29" s="1078"/>
      <c r="BC29" s="1078"/>
      <c r="BD29" s="1078"/>
      <c r="BE29" s="1009"/>
      <c r="BF29" s="1009"/>
      <c r="BG29" s="1009"/>
      <c r="BH29" s="1009"/>
      <c r="BI29" s="1010"/>
      <c r="BJ29" s="232"/>
      <c r="BK29" s="232"/>
      <c r="BL29" s="232"/>
      <c r="BM29" s="232"/>
      <c r="BN29" s="232"/>
      <c r="BO29" s="241"/>
      <c r="BP29" s="241"/>
      <c r="BQ29" s="238">
        <v>23</v>
      </c>
      <c r="BR29" s="239"/>
      <c r="BS29" s="1029"/>
      <c r="BT29" s="1030"/>
      <c r="BU29" s="1030"/>
      <c r="BV29" s="1030"/>
      <c r="BW29" s="1030"/>
      <c r="BX29" s="1030"/>
      <c r="BY29" s="1030"/>
      <c r="BZ29" s="1030"/>
      <c r="CA29" s="1030"/>
      <c r="CB29" s="1030"/>
      <c r="CC29" s="1030"/>
      <c r="CD29" s="1030"/>
      <c r="CE29" s="1030"/>
      <c r="CF29" s="1030"/>
      <c r="CG29" s="1051"/>
      <c r="CH29" s="1026"/>
      <c r="CI29" s="1027"/>
      <c r="CJ29" s="1027"/>
      <c r="CK29" s="1027"/>
      <c r="CL29" s="1028"/>
      <c r="CM29" s="1026"/>
      <c r="CN29" s="1027"/>
      <c r="CO29" s="1027"/>
      <c r="CP29" s="1027"/>
      <c r="CQ29" s="1028"/>
      <c r="CR29" s="1026"/>
      <c r="CS29" s="1027"/>
      <c r="CT29" s="1027"/>
      <c r="CU29" s="1027"/>
      <c r="CV29" s="1028"/>
      <c r="CW29" s="1026"/>
      <c r="CX29" s="1027"/>
      <c r="CY29" s="1027"/>
      <c r="CZ29" s="1027"/>
      <c r="DA29" s="1028"/>
      <c r="DB29" s="1026"/>
      <c r="DC29" s="1027"/>
      <c r="DD29" s="1027"/>
      <c r="DE29" s="1027"/>
      <c r="DF29" s="1028"/>
      <c r="DG29" s="1026"/>
      <c r="DH29" s="1027"/>
      <c r="DI29" s="1027"/>
      <c r="DJ29" s="1027"/>
      <c r="DK29" s="1028"/>
      <c r="DL29" s="1026"/>
      <c r="DM29" s="1027"/>
      <c r="DN29" s="1027"/>
      <c r="DO29" s="1027"/>
      <c r="DP29" s="1028"/>
      <c r="DQ29" s="1026"/>
      <c r="DR29" s="1027"/>
      <c r="DS29" s="1027"/>
      <c r="DT29" s="1027"/>
      <c r="DU29" s="1028"/>
      <c r="DV29" s="1029"/>
      <c r="DW29" s="1030"/>
      <c r="DX29" s="1030"/>
      <c r="DY29" s="1030"/>
      <c r="DZ29" s="1031"/>
      <c r="EA29" s="230"/>
    </row>
    <row r="30" spans="1:131" ht="26.25" customHeight="1" x14ac:dyDescent="0.15">
      <c r="A30" s="242">
        <v>3</v>
      </c>
      <c r="B30" s="1067" t="s">
        <v>405</v>
      </c>
      <c r="C30" s="1068"/>
      <c r="D30" s="1068"/>
      <c r="E30" s="1068"/>
      <c r="F30" s="1068"/>
      <c r="G30" s="1068"/>
      <c r="H30" s="1068"/>
      <c r="I30" s="1068"/>
      <c r="J30" s="1068"/>
      <c r="K30" s="1068"/>
      <c r="L30" s="1068"/>
      <c r="M30" s="1068"/>
      <c r="N30" s="1068"/>
      <c r="O30" s="1068"/>
      <c r="P30" s="1069"/>
      <c r="Q30" s="1075">
        <v>1200</v>
      </c>
      <c r="R30" s="1076"/>
      <c r="S30" s="1076"/>
      <c r="T30" s="1076"/>
      <c r="U30" s="1076"/>
      <c r="V30" s="1076">
        <v>1199</v>
      </c>
      <c r="W30" s="1076"/>
      <c r="X30" s="1076"/>
      <c r="Y30" s="1076"/>
      <c r="Z30" s="1076"/>
      <c r="AA30" s="1076">
        <v>1</v>
      </c>
      <c r="AB30" s="1076"/>
      <c r="AC30" s="1076"/>
      <c r="AD30" s="1076"/>
      <c r="AE30" s="1077"/>
      <c r="AF30" s="1072">
        <v>1</v>
      </c>
      <c r="AG30" s="1073"/>
      <c r="AH30" s="1073"/>
      <c r="AI30" s="1073"/>
      <c r="AJ30" s="1074"/>
      <c r="AK30" s="1017">
        <v>284</v>
      </c>
      <c r="AL30" s="1008"/>
      <c r="AM30" s="1008"/>
      <c r="AN30" s="1008"/>
      <c r="AO30" s="1008"/>
      <c r="AP30" s="1008" t="s">
        <v>574</v>
      </c>
      <c r="AQ30" s="1008"/>
      <c r="AR30" s="1008"/>
      <c r="AS30" s="1008"/>
      <c r="AT30" s="1008"/>
      <c r="AU30" s="1008" t="s">
        <v>574</v>
      </c>
      <c r="AV30" s="1008"/>
      <c r="AW30" s="1008"/>
      <c r="AX30" s="1008"/>
      <c r="AY30" s="1008"/>
      <c r="AZ30" s="1078" t="s">
        <v>574</v>
      </c>
      <c r="BA30" s="1078"/>
      <c r="BB30" s="1078"/>
      <c r="BC30" s="1078"/>
      <c r="BD30" s="1078"/>
      <c r="BE30" s="1009"/>
      <c r="BF30" s="1009"/>
      <c r="BG30" s="1009"/>
      <c r="BH30" s="1009"/>
      <c r="BI30" s="1010"/>
      <c r="BJ30" s="232"/>
      <c r="BK30" s="232"/>
      <c r="BL30" s="232"/>
      <c r="BM30" s="232"/>
      <c r="BN30" s="232"/>
      <c r="BO30" s="241"/>
      <c r="BP30" s="241"/>
      <c r="BQ30" s="238">
        <v>24</v>
      </c>
      <c r="BR30" s="239"/>
      <c r="BS30" s="1029"/>
      <c r="BT30" s="1030"/>
      <c r="BU30" s="1030"/>
      <c r="BV30" s="1030"/>
      <c r="BW30" s="1030"/>
      <c r="BX30" s="1030"/>
      <c r="BY30" s="1030"/>
      <c r="BZ30" s="1030"/>
      <c r="CA30" s="1030"/>
      <c r="CB30" s="1030"/>
      <c r="CC30" s="1030"/>
      <c r="CD30" s="1030"/>
      <c r="CE30" s="1030"/>
      <c r="CF30" s="1030"/>
      <c r="CG30" s="1051"/>
      <c r="CH30" s="1026"/>
      <c r="CI30" s="1027"/>
      <c r="CJ30" s="1027"/>
      <c r="CK30" s="1027"/>
      <c r="CL30" s="1028"/>
      <c r="CM30" s="1026"/>
      <c r="CN30" s="1027"/>
      <c r="CO30" s="1027"/>
      <c r="CP30" s="1027"/>
      <c r="CQ30" s="1028"/>
      <c r="CR30" s="1026"/>
      <c r="CS30" s="1027"/>
      <c r="CT30" s="1027"/>
      <c r="CU30" s="1027"/>
      <c r="CV30" s="1028"/>
      <c r="CW30" s="1026"/>
      <c r="CX30" s="1027"/>
      <c r="CY30" s="1027"/>
      <c r="CZ30" s="1027"/>
      <c r="DA30" s="1028"/>
      <c r="DB30" s="1026"/>
      <c r="DC30" s="1027"/>
      <c r="DD30" s="1027"/>
      <c r="DE30" s="1027"/>
      <c r="DF30" s="1028"/>
      <c r="DG30" s="1026"/>
      <c r="DH30" s="1027"/>
      <c r="DI30" s="1027"/>
      <c r="DJ30" s="1027"/>
      <c r="DK30" s="1028"/>
      <c r="DL30" s="1026"/>
      <c r="DM30" s="1027"/>
      <c r="DN30" s="1027"/>
      <c r="DO30" s="1027"/>
      <c r="DP30" s="1028"/>
      <c r="DQ30" s="1026"/>
      <c r="DR30" s="1027"/>
      <c r="DS30" s="1027"/>
      <c r="DT30" s="1027"/>
      <c r="DU30" s="1028"/>
      <c r="DV30" s="1029"/>
      <c r="DW30" s="1030"/>
      <c r="DX30" s="1030"/>
      <c r="DY30" s="1030"/>
      <c r="DZ30" s="1031"/>
      <c r="EA30" s="230"/>
    </row>
    <row r="31" spans="1:131" ht="26.25" customHeight="1" x14ac:dyDescent="0.15">
      <c r="A31" s="242">
        <v>4</v>
      </c>
      <c r="B31" s="1067" t="s">
        <v>406</v>
      </c>
      <c r="C31" s="1068"/>
      <c r="D31" s="1068"/>
      <c r="E31" s="1068"/>
      <c r="F31" s="1068"/>
      <c r="G31" s="1068"/>
      <c r="H31" s="1068"/>
      <c r="I31" s="1068"/>
      <c r="J31" s="1068"/>
      <c r="K31" s="1068"/>
      <c r="L31" s="1068"/>
      <c r="M31" s="1068"/>
      <c r="N31" s="1068"/>
      <c r="O31" s="1068"/>
      <c r="P31" s="1069"/>
      <c r="Q31" s="1075">
        <v>2642</v>
      </c>
      <c r="R31" s="1076"/>
      <c r="S31" s="1076"/>
      <c r="T31" s="1076"/>
      <c r="U31" s="1076"/>
      <c r="V31" s="1076">
        <v>3467</v>
      </c>
      <c r="W31" s="1076"/>
      <c r="X31" s="1076"/>
      <c r="Y31" s="1076"/>
      <c r="Z31" s="1076"/>
      <c r="AA31" s="1076">
        <v>-825</v>
      </c>
      <c r="AB31" s="1076"/>
      <c r="AC31" s="1076"/>
      <c r="AD31" s="1076"/>
      <c r="AE31" s="1077"/>
      <c r="AF31" s="1072">
        <v>2183</v>
      </c>
      <c r="AG31" s="1073"/>
      <c r="AH31" s="1073"/>
      <c r="AI31" s="1073"/>
      <c r="AJ31" s="1074"/>
      <c r="AK31" s="1017">
        <v>131</v>
      </c>
      <c r="AL31" s="1008"/>
      <c r="AM31" s="1008"/>
      <c r="AN31" s="1008"/>
      <c r="AO31" s="1008"/>
      <c r="AP31" s="1008">
        <v>6845</v>
      </c>
      <c r="AQ31" s="1008"/>
      <c r="AR31" s="1008"/>
      <c r="AS31" s="1008"/>
      <c r="AT31" s="1008"/>
      <c r="AU31" s="1008">
        <v>1047</v>
      </c>
      <c r="AV31" s="1008"/>
      <c r="AW31" s="1008"/>
      <c r="AX31" s="1008"/>
      <c r="AY31" s="1008"/>
      <c r="AZ31" s="1078" t="s">
        <v>574</v>
      </c>
      <c r="BA31" s="1078"/>
      <c r="BB31" s="1078"/>
      <c r="BC31" s="1078"/>
      <c r="BD31" s="1078"/>
      <c r="BE31" s="1009" t="s">
        <v>407</v>
      </c>
      <c r="BF31" s="1009"/>
      <c r="BG31" s="1009"/>
      <c r="BH31" s="1009"/>
      <c r="BI31" s="1010"/>
      <c r="BJ31" s="232"/>
      <c r="BK31" s="232"/>
      <c r="BL31" s="232"/>
      <c r="BM31" s="232"/>
      <c r="BN31" s="232"/>
      <c r="BO31" s="241"/>
      <c r="BP31" s="241"/>
      <c r="BQ31" s="238">
        <v>25</v>
      </c>
      <c r="BR31" s="239"/>
      <c r="BS31" s="1029"/>
      <c r="BT31" s="1030"/>
      <c r="BU31" s="1030"/>
      <c r="BV31" s="1030"/>
      <c r="BW31" s="1030"/>
      <c r="BX31" s="1030"/>
      <c r="BY31" s="1030"/>
      <c r="BZ31" s="1030"/>
      <c r="CA31" s="1030"/>
      <c r="CB31" s="1030"/>
      <c r="CC31" s="1030"/>
      <c r="CD31" s="1030"/>
      <c r="CE31" s="1030"/>
      <c r="CF31" s="1030"/>
      <c r="CG31" s="1051"/>
      <c r="CH31" s="1026"/>
      <c r="CI31" s="1027"/>
      <c r="CJ31" s="1027"/>
      <c r="CK31" s="1027"/>
      <c r="CL31" s="1028"/>
      <c r="CM31" s="1026"/>
      <c r="CN31" s="1027"/>
      <c r="CO31" s="1027"/>
      <c r="CP31" s="1027"/>
      <c r="CQ31" s="1028"/>
      <c r="CR31" s="1026"/>
      <c r="CS31" s="1027"/>
      <c r="CT31" s="1027"/>
      <c r="CU31" s="1027"/>
      <c r="CV31" s="1028"/>
      <c r="CW31" s="1026"/>
      <c r="CX31" s="1027"/>
      <c r="CY31" s="1027"/>
      <c r="CZ31" s="1027"/>
      <c r="DA31" s="1028"/>
      <c r="DB31" s="1026"/>
      <c r="DC31" s="1027"/>
      <c r="DD31" s="1027"/>
      <c r="DE31" s="1027"/>
      <c r="DF31" s="1028"/>
      <c r="DG31" s="1026"/>
      <c r="DH31" s="1027"/>
      <c r="DI31" s="1027"/>
      <c r="DJ31" s="1027"/>
      <c r="DK31" s="1028"/>
      <c r="DL31" s="1026"/>
      <c r="DM31" s="1027"/>
      <c r="DN31" s="1027"/>
      <c r="DO31" s="1027"/>
      <c r="DP31" s="1028"/>
      <c r="DQ31" s="1026"/>
      <c r="DR31" s="1027"/>
      <c r="DS31" s="1027"/>
      <c r="DT31" s="1027"/>
      <c r="DU31" s="1028"/>
      <c r="DV31" s="1029"/>
      <c r="DW31" s="1030"/>
      <c r="DX31" s="1030"/>
      <c r="DY31" s="1030"/>
      <c r="DZ31" s="1031"/>
      <c r="EA31" s="230"/>
    </row>
    <row r="32" spans="1:131" ht="26.25" customHeight="1" x14ac:dyDescent="0.15">
      <c r="A32" s="242">
        <v>5</v>
      </c>
      <c r="B32" s="1067" t="s">
        <v>408</v>
      </c>
      <c r="C32" s="1068"/>
      <c r="D32" s="1068"/>
      <c r="E32" s="1068"/>
      <c r="F32" s="1068"/>
      <c r="G32" s="1068"/>
      <c r="H32" s="1068"/>
      <c r="I32" s="1068"/>
      <c r="J32" s="1068"/>
      <c r="K32" s="1068"/>
      <c r="L32" s="1068"/>
      <c r="M32" s="1068"/>
      <c r="N32" s="1068"/>
      <c r="O32" s="1068"/>
      <c r="P32" s="1069"/>
      <c r="Q32" s="1075">
        <v>3392</v>
      </c>
      <c r="R32" s="1076"/>
      <c r="S32" s="1076"/>
      <c r="T32" s="1076"/>
      <c r="U32" s="1076"/>
      <c r="V32" s="1076">
        <v>3835</v>
      </c>
      <c r="W32" s="1076"/>
      <c r="X32" s="1076"/>
      <c r="Y32" s="1076"/>
      <c r="Z32" s="1076"/>
      <c r="AA32" s="1076">
        <v>-443</v>
      </c>
      <c r="AB32" s="1076"/>
      <c r="AC32" s="1076"/>
      <c r="AD32" s="1076"/>
      <c r="AE32" s="1077"/>
      <c r="AF32" s="1072">
        <v>189</v>
      </c>
      <c r="AG32" s="1073"/>
      <c r="AH32" s="1073"/>
      <c r="AI32" s="1073"/>
      <c r="AJ32" s="1074"/>
      <c r="AK32" s="1017">
        <v>835</v>
      </c>
      <c r="AL32" s="1008"/>
      <c r="AM32" s="1008"/>
      <c r="AN32" s="1008"/>
      <c r="AO32" s="1008"/>
      <c r="AP32" s="1008">
        <v>11638</v>
      </c>
      <c r="AQ32" s="1008"/>
      <c r="AR32" s="1008"/>
      <c r="AS32" s="1008"/>
      <c r="AT32" s="1008"/>
      <c r="AU32" s="1008">
        <v>9019</v>
      </c>
      <c r="AV32" s="1008"/>
      <c r="AW32" s="1008"/>
      <c r="AX32" s="1008"/>
      <c r="AY32" s="1008"/>
      <c r="AZ32" s="1078" t="s">
        <v>574</v>
      </c>
      <c r="BA32" s="1078"/>
      <c r="BB32" s="1078"/>
      <c r="BC32" s="1078"/>
      <c r="BD32" s="1078"/>
      <c r="BE32" s="1009" t="s">
        <v>407</v>
      </c>
      <c r="BF32" s="1009"/>
      <c r="BG32" s="1009"/>
      <c r="BH32" s="1009"/>
      <c r="BI32" s="1010"/>
      <c r="BJ32" s="232"/>
      <c r="BK32" s="232"/>
      <c r="BL32" s="232"/>
      <c r="BM32" s="232"/>
      <c r="BN32" s="232"/>
      <c r="BO32" s="241"/>
      <c r="BP32" s="241"/>
      <c r="BQ32" s="238">
        <v>26</v>
      </c>
      <c r="BR32" s="239"/>
      <c r="BS32" s="1029"/>
      <c r="BT32" s="1030"/>
      <c r="BU32" s="1030"/>
      <c r="BV32" s="1030"/>
      <c r="BW32" s="1030"/>
      <c r="BX32" s="1030"/>
      <c r="BY32" s="1030"/>
      <c r="BZ32" s="1030"/>
      <c r="CA32" s="1030"/>
      <c r="CB32" s="1030"/>
      <c r="CC32" s="1030"/>
      <c r="CD32" s="1030"/>
      <c r="CE32" s="1030"/>
      <c r="CF32" s="1030"/>
      <c r="CG32" s="1051"/>
      <c r="CH32" s="1026"/>
      <c r="CI32" s="1027"/>
      <c r="CJ32" s="1027"/>
      <c r="CK32" s="1027"/>
      <c r="CL32" s="1028"/>
      <c r="CM32" s="1026"/>
      <c r="CN32" s="1027"/>
      <c r="CO32" s="1027"/>
      <c r="CP32" s="1027"/>
      <c r="CQ32" s="1028"/>
      <c r="CR32" s="1026"/>
      <c r="CS32" s="1027"/>
      <c r="CT32" s="1027"/>
      <c r="CU32" s="1027"/>
      <c r="CV32" s="1028"/>
      <c r="CW32" s="1026"/>
      <c r="CX32" s="1027"/>
      <c r="CY32" s="1027"/>
      <c r="CZ32" s="1027"/>
      <c r="DA32" s="1028"/>
      <c r="DB32" s="1026"/>
      <c r="DC32" s="1027"/>
      <c r="DD32" s="1027"/>
      <c r="DE32" s="1027"/>
      <c r="DF32" s="1028"/>
      <c r="DG32" s="1026"/>
      <c r="DH32" s="1027"/>
      <c r="DI32" s="1027"/>
      <c r="DJ32" s="1027"/>
      <c r="DK32" s="1028"/>
      <c r="DL32" s="1026"/>
      <c r="DM32" s="1027"/>
      <c r="DN32" s="1027"/>
      <c r="DO32" s="1027"/>
      <c r="DP32" s="1028"/>
      <c r="DQ32" s="1026"/>
      <c r="DR32" s="1027"/>
      <c r="DS32" s="1027"/>
      <c r="DT32" s="1027"/>
      <c r="DU32" s="1028"/>
      <c r="DV32" s="1029"/>
      <c r="DW32" s="1030"/>
      <c r="DX32" s="1030"/>
      <c r="DY32" s="1030"/>
      <c r="DZ32" s="1031"/>
      <c r="EA32" s="230"/>
    </row>
    <row r="33" spans="1:131" ht="26.25" customHeight="1" x14ac:dyDescent="0.15">
      <c r="A33" s="242">
        <v>6</v>
      </c>
      <c r="B33" s="1067" t="s">
        <v>409</v>
      </c>
      <c r="C33" s="1068"/>
      <c r="D33" s="1068"/>
      <c r="E33" s="1068"/>
      <c r="F33" s="1068"/>
      <c r="G33" s="1068"/>
      <c r="H33" s="1068"/>
      <c r="I33" s="1068"/>
      <c r="J33" s="1068"/>
      <c r="K33" s="1068"/>
      <c r="L33" s="1068"/>
      <c r="M33" s="1068"/>
      <c r="N33" s="1068"/>
      <c r="O33" s="1068"/>
      <c r="P33" s="1069"/>
      <c r="Q33" s="1075">
        <v>82</v>
      </c>
      <c r="R33" s="1076"/>
      <c r="S33" s="1076"/>
      <c r="T33" s="1076"/>
      <c r="U33" s="1076"/>
      <c r="V33" s="1076">
        <v>76</v>
      </c>
      <c r="W33" s="1076"/>
      <c r="X33" s="1076"/>
      <c r="Y33" s="1076"/>
      <c r="Z33" s="1076"/>
      <c r="AA33" s="1076">
        <v>6</v>
      </c>
      <c r="AB33" s="1076"/>
      <c r="AC33" s="1076"/>
      <c r="AD33" s="1076"/>
      <c r="AE33" s="1077"/>
      <c r="AF33" s="1072">
        <v>6</v>
      </c>
      <c r="AG33" s="1073"/>
      <c r="AH33" s="1073"/>
      <c r="AI33" s="1073"/>
      <c r="AJ33" s="1074"/>
      <c r="AK33" s="1017">
        <v>36</v>
      </c>
      <c r="AL33" s="1008"/>
      <c r="AM33" s="1008"/>
      <c r="AN33" s="1008"/>
      <c r="AO33" s="1008"/>
      <c r="AP33" s="1008" t="s">
        <v>573</v>
      </c>
      <c r="AQ33" s="1008"/>
      <c r="AR33" s="1008"/>
      <c r="AS33" s="1008"/>
      <c r="AT33" s="1008"/>
      <c r="AU33" s="1008" t="s">
        <v>574</v>
      </c>
      <c r="AV33" s="1008"/>
      <c r="AW33" s="1008"/>
      <c r="AX33" s="1008"/>
      <c r="AY33" s="1008"/>
      <c r="AZ33" s="1078" t="s">
        <v>574</v>
      </c>
      <c r="BA33" s="1078"/>
      <c r="BB33" s="1078"/>
      <c r="BC33" s="1078"/>
      <c r="BD33" s="1078"/>
      <c r="BE33" s="1009" t="s">
        <v>410</v>
      </c>
      <c r="BF33" s="1009"/>
      <c r="BG33" s="1009"/>
      <c r="BH33" s="1009"/>
      <c r="BI33" s="1010"/>
      <c r="BJ33" s="232"/>
      <c r="BK33" s="232"/>
      <c r="BL33" s="232"/>
      <c r="BM33" s="232"/>
      <c r="BN33" s="232"/>
      <c r="BO33" s="241"/>
      <c r="BP33" s="241"/>
      <c r="BQ33" s="238">
        <v>27</v>
      </c>
      <c r="BR33" s="239"/>
      <c r="BS33" s="1029"/>
      <c r="BT33" s="1030"/>
      <c r="BU33" s="1030"/>
      <c r="BV33" s="1030"/>
      <c r="BW33" s="1030"/>
      <c r="BX33" s="1030"/>
      <c r="BY33" s="1030"/>
      <c r="BZ33" s="1030"/>
      <c r="CA33" s="1030"/>
      <c r="CB33" s="1030"/>
      <c r="CC33" s="1030"/>
      <c r="CD33" s="1030"/>
      <c r="CE33" s="1030"/>
      <c r="CF33" s="1030"/>
      <c r="CG33" s="1051"/>
      <c r="CH33" s="1026"/>
      <c r="CI33" s="1027"/>
      <c r="CJ33" s="1027"/>
      <c r="CK33" s="1027"/>
      <c r="CL33" s="1028"/>
      <c r="CM33" s="1026"/>
      <c r="CN33" s="1027"/>
      <c r="CO33" s="1027"/>
      <c r="CP33" s="1027"/>
      <c r="CQ33" s="1028"/>
      <c r="CR33" s="1026"/>
      <c r="CS33" s="1027"/>
      <c r="CT33" s="1027"/>
      <c r="CU33" s="1027"/>
      <c r="CV33" s="1028"/>
      <c r="CW33" s="1026"/>
      <c r="CX33" s="1027"/>
      <c r="CY33" s="1027"/>
      <c r="CZ33" s="1027"/>
      <c r="DA33" s="1028"/>
      <c r="DB33" s="1026"/>
      <c r="DC33" s="1027"/>
      <c r="DD33" s="1027"/>
      <c r="DE33" s="1027"/>
      <c r="DF33" s="1028"/>
      <c r="DG33" s="1026"/>
      <c r="DH33" s="1027"/>
      <c r="DI33" s="1027"/>
      <c r="DJ33" s="1027"/>
      <c r="DK33" s="1028"/>
      <c r="DL33" s="1026"/>
      <c r="DM33" s="1027"/>
      <c r="DN33" s="1027"/>
      <c r="DO33" s="1027"/>
      <c r="DP33" s="1028"/>
      <c r="DQ33" s="1026"/>
      <c r="DR33" s="1027"/>
      <c r="DS33" s="1027"/>
      <c r="DT33" s="1027"/>
      <c r="DU33" s="1028"/>
      <c r="DV33" s="1029"/>
      <c r="DW33" s="1030"/>
      <c r="DX33" s="1030"/>
      <c r="DY33" s="1030"/>
      <c r="DZ33" s="1031"/>
      <c r="EA33" s="230"/>
    </row>
    <row r="34" spans="1:131" ht="26.25" customHeight="1" x14ac:dyDescent="0.15">
      <c r="A34" s="242">
        <v>7</v>
      </c>
      <c r="B34" s="1067" t="s">
        <v>411</v>
      </c>
      <c r="C34" s="1068"/>
      <c r="D34" s="1068"/>
      <c r="E34" s="1068"/>
      <c r="F34" s="1068"/>
      <c r="G34" s="1068"/>
      <c r="H34" s="1068"/>
      <c r="I34" s="1068"/>
      <c r="J34" s="1068"/>
      <c r="K34" s="1068"/>
      <c r="L34" s="1068"/>
      <c r="M34" s="1068"/>
      <c r="N34" s="1068"/>
      <c r="O34" s="1068"/>
      <c r="P34" s="1069"/>
      <c r="Q34" s="1075">
        <v>66</v>
      </c>
      <c r="R34" s="1076"/>
      <c r="S34" s="1076"/>
      <c r="T34" s="1076"/>
      <c r="U34" s="1076"/>
      <c r="V34" s="1076">
        <v>65</v>
      </c>
      <c r="W34" s="1076"/>
      <c r="X34" s="1076"/>
      <c r="Y34" s="1076"/>
      <c r="Z34" s="1076"/>
      <c r="AA34" s="1076">
        <v>2</v>
      </c>
      <c r="AB34" s="1076"/>
      <c r="AC34" s="1076"/>
      <c r="AD34" s="1076"/>
      <c r="AE34" s="1077"/>
      <c r="AF34" s="1072">
        <v>2</v>
      </c>
      <c r="AG34" s="1073"/>
      <c r="AH34" s="1073"/>
      <c r="AI34" s="1073"/>
      <c r="AJ34" s="1074"/>
      <c r="AK34" s="1017">
        <v>6</v>
      </c>
      <c r="AL34" s="1008"/>
      <c r="AM34" s="1008"/>
      <c r="AN34" s="1008"/>
      <c r="AO34" s="1008"/>
      <c r="AP34" s="1008" t="s">
        <v>573</v>
      </c>
      <c r="AQ34" s="1008"/>
      <c r="AR34" s="1008"/>
      <c r="AS34" s="1008"/>
      <c r="AT34" s="1008"/>
      <c r="AU34" s="1008" t="s">
        <v>574</v>
      </c>
      <c r="AV34" s="1008"/>
      <c r="AW34" s="1008"/>
      <c r="AX34" s="1008"/>
      <c r="AY34" s="1008"/>
      <c r="AZ34" s="1078" t="s">
        <v>574</v>
      </c>
      <c r="BA34" s="1078"/>
      <c r="BB34" s="1078"/>
      <c r="BC34" s="1078"/>
      <c r="BD34" s="1078"/>
      <c r="BE34" s="1009" t="s">
        <v>410</v>
      </c>
      <c r="BF34" s="1009"/>
      <c r="BG34" s="1009"/>
      <c r="BH34" s="1009"/>
      <c r="BI34" s="1010"/>
      <c r="BJ34" s="232"/>
      <c r="BK34" s="232"/>
      <c r="BL34" s="232"/>
      <c r="BM34" s="232"/>
      <c r="BN34" s="232"/>
      <c r="BO34" s="241"/>
      <c r="BP34" s="241"/>
      <c r="BQ34" s="238">
        <v>28</v>
      </c>
      <c r="BR34" s="239"/>
      <c r="BS34" s="1029"/>
      <c r="BT34" s="1030"/>
      <c r="BU34" s="1030"/>
      <c r="BV34" s="1030"/>
      <c r="BW34" s="1030"/>
      <c r="BX34" s="1030"/>
      <c r="BY34" s="1030"/>
      <c r="BZ34" s="1030"/>
      <c r="CA34" s="1030"/>
      <c r="CB34" s="1030"/>
      <c r="CC34" s="1030"/>
      <c r="CD34" s="1030"/>
      <c r="CE34" s="1030"/>
      <c r="CF34" s="1030"/>
      <c r="CG34" s="1051"/>
      <c r="CH34" s="1026"/>
      <c r="CI34" s="1027"/>
      <c r="CJ34" s="1027"/>
      <c r="CK34" s="1027"/>
      <c r="CL34" s="1028"/>
      <c r="CM34" s="1026"/>
      <c r="CN34" s="1027"/>
      <c r="CO34" s="1027"/>
      <c r="CP34" s="1027"/>
      <c r="CQ34" s="1028"/>
      <c r="CR34" s="1026"/>
      <c r="CS34" s="1027"/>
      <c r="CT34" s="1027"/>
      <c r="CU34" s="1027"/>
      <c r="CV34" s="1028"/>
      <c r="CW34" s="1026"/>
      <c r="CX34" s="1027"/>
      <c r="CY34" s="1027"/>
      <c r="CZ34" s="1027"/>
      <c r="DA34" s="1028"/>
      <c r="DB34" s="1026"/>
      <c r="DC34" s="1027"/>
      <c r="DD34" s="1027"/>
      <c r="DE34" s="1027"/>
      <c r="DF34" s="1028"/>
      <c r="DG34" s="1026"/>
      <c r="DH34" s="1027"/>
      <c r="DI34" s="1027"/>
      <c r="DJ34" s="1027"/>
      <c r="DK34" s="1028"/>
      <c r="DL34" s="1026"/>
      <c r="DM34" s="1027"/>
      <c r="DN34" s="1027"/>
      <c r="DO34" s="1027"/>
      <c r="DP34" s="1028"/>
      <c r="DQ34" s="1026"/>
      <c r="DR34" s="1027"/>
      <c r="DS34" s="1027"/>
      <c r="DT34" s="1027"/>
      <c r="DU34" s="1028"/>
      <c r="DV34" s="1029"/>
      <c r="DW34" s="1030"/>
      <c r="DX34" s="1030"/>
      <c r="DY34" s="1030"/>
      <c r="DZ34" s="1031"/>
      <c r="EA34" s="230"/>
    </row>
    <row r="35" spans="1:131" ht="26.25" customHeight="1" x14ac:dyDescent="0.15">
      <c r="A35" s="242">
        <v>8</v>
      </c>
      <c r="B35" s="1067"/>
      <c r="C35" s="1068"/>
      <c r="D35" s="1068"/>
      <c r="E35" s="1068"/>
      <c r="F35" s="1068"/>
      <c r="G35" s="1068"/>
      <c r="H35" s="1068"/>
      <c r="I35" s="1068"/>
      <c r="J35" s="1068"/>
      <c r="K35" s="1068"/>
      <c r="L35" s="1068"/>
      <c r="M35" s="1068"/>
      <c r="N35" s="1068"/>
      <c r="O35" s="1068"/>
      <c r="P35" s="1069"/>
      <c r="Q35" s="1075"/>
      <c r="R35" s="1076"/>
      <c r="S35" s="1076"/>
      <c r="T35" s="1076"/>
      <c r="U35" s="1076"/>
      <c r="V35" s="1076"/>
      <c r="W35" s="1076"/>
      <c r="X35" s="1076"/>
      <c r="Y35" s="1076"/>
      <c r="Z35" s="1076"/>
      <c r="AA35" s="1076"/>
      <c r="AB35" s="1076"/>
      <c r="AC35" s="1076"/>
      <c r="AD35" s="1076"/>
      <c r="AE35" s="1077"/>
      <c r="AF35" s="1072"/>
      <c r="AG35" s="1073"/>
      <c r="AH35" s="1073"/>
      <c r="AI35" s="1073"/>
      <c r="AJ35" s="1074"/>
      <c r="AK35" s="1017"/>
      <c r="AL35" s="1008"/>
      <c r="AM35" s="1008"/>
      <c r="AN35" s="1008"/>
      <c r="AO35" s="1008"/>
      <c r="AP35" s="1008"/>
      <c r="AQ35" s="1008"/>
      <c r="AR35" s="1008"/>
      <c r="AS35" s="1008"/>
      <c r="AT35" s="1008"/>
      <c r="AU35" s="1008"/>
      <c r="AV35" s="1008"/>
      <c r="AW35" s="1008"/>
      <c r="AX35" s="1008"/>
      <c r="AY35" s="1008"/>
      <c r="AZ35" s="1078"/>
      <c r="BA35" s="1078"/>
      <c r="BB35" s="1078"/>
      <c r="BC35" s="1078"/>
      <c r="BD35" s="1078"/>
      <c r="BE35" s="1009"/>
      <c r="BF35" s="1009"/>
      <c r="BG35" s="1009"/>
      <c r="BH35" s="1009"/>
      <c r="BI35" s="1010"/>
      <c r="BJ35" s="232"/>
      <c r="BK35" s="232"/>
      <c r="BL35" s="232"/>
      <c r="BM35" s="232"/>
      <c r="BN35" s="232"/>
      <c r="BO35" s="241"/>
      <c r="BP35" s="241"/>
      <c r="BQ35" s="238">
        <v>29</v>
      </c>
      <c r="BR35" s="239"/>
      <c r="BS35" s="1029"/>
      <c r="BT35" s="1030"/>
      <c r="BU35" s="1030"/>
      <c r="BV35" s="1030"/>
      <c r="BW35" s="1030"/>
      <c r="BX35" s="1030"/>
      <c r="BY35" s="1030"/>
      <c r="BZ35" s="1030"/>
      <c r="CA35" s="1030"/>
      <c r="CB35" s="1030"/>
      <c r="CC35" s="1030"/>
      <c r="CD35" s="1030"/>
      <c r="CE35" s="1030"/>
      <c r="CF35" s="1030"/>
      <c r="CG35" s="1051"/>
      <c r="CH35" s="1026"/>
      <c r="CI35" s="1027"/>
      <c r="CJ35" s="1027"/>
      <c r="CK35" s="1027"/>
      <c r="CL35" s="1028"/>
      <c r="CM35" s="1026"/>
      <c r="CN35" s="1027"/>
      <c r="CO35" s="1027"/>
      <c r="CP35" s="1027"/>
      <c r="CQ35" s="1028"/>
      <c r="CR35" s="1026"/>
      <c r="CS35" s="1027"/>
      <c r="CT35" s="1027"/>
      <c r="CU35" s="1027"/>
      <c r="CV35" s="1028"/>
      <c r="CW35" s="1026"/>
      <c r="CX35" s="1027"/>
      <c r="CY35" s="1027"/>
      <c r="CZ35" s="1027"/>
      <c r="DA35" s="1028"/>
      <c r="DB35" s="1026"/>
      <c r="DC35" s="1027"/>
      <c r="DD35" s="1027"/>
      <c r="DE35" s="1027"/>
      <c r="DF35" s="1028"/>
      <c r="DG35" s="1026"/>
      <c r="DH35" s="1027"/>
      <c r="DI35" s="1027"/>
      <c r="DJ35" s="1027"/>
      <c r="DK35" s="1028"/>
      <c r="DL35" s="1026"/>
      <c r="DM35" s="1027"/>
      <c r="DN35" s="1027"/>
      <c r="DO35" s="1027"/>
      <c r="DP35" s="1028"/>
      <c r="DQ35" s="1026"/>
      <c r="DR35" s="1027"/>
      <c r="DS35" s="1027"/>
      <c r="DT35" s="1027"/>
      <c r="DU35" s="1028"/>
      <c r="DV35" s="1029"/>
      <c r="DW35" s="1030"/>
      <c r="DX35" s="1030"/>
      <c r="DY35" s="1030"/>
      <c r="DZ35" s="1031"/>
      <c r="EA35" s="230"/>
    </row>
    <row r="36" spans="1:131" ht="26.25" customHeight="1" x14ac:dyDescent="0.15">
      <c r="A36" s="242">
        <v>9</v>
      </c>
      <c r="B36" s="1067"/>
      <c r="C36" s="1068"/>
      <c r="D36" s="1068"/>
      <c r="E36" s="1068"/>
      <c r="F36" s="1068"/>
      <c r="G36" s="1068"/>
      <c r="H36" s="1068"/>
      <c r="I36" s="1068"/>
      <c r="J36" s="1068"/>
      <c r="K36" s="1068"/>
      <c r="L36" s="1068"/>
      <c r="M36" s="1068"/>
      <c r="N36" s="1068"/>
      <c r="O36" s="1068"/>
      <c r="P36" s="1069"/>
      <c r="Q36" s="1075"/>
      <c r="R36" s="1076"/>
      <c r="S36" s="1076"/>
      <c r="T36" s="1076"/>
      <c r="U36" s="1076"/>
      <c r="V36" s="1076"/>
      <c r="W36" s="1076"/>
      <c r="X36" s="1076"/>
      <c r="Y36" s="1076"/>
      <c r="Z36" s="1076"/>
      <c r="AA36" s="1076"/>
      <c r="AB36" s="1076"/>
      <c r="AC36" s="1076"/>
      <c r="AD36" s="1076"/>
      <c r="AE36" s="1077"/>
      <c r="AF36" s="1072"/>
      <c r="AG36" s="1073"/>
      <c r="AH36" s="1073"/>
      <c r="AI36" s="1073"/>
      <c r="AJ36" s="1074"/>
      <c r="AK36" s="1017"/>
      <c r="AL36" s="1008"/>
      <c r="AM36" s="1008"/>
      <c r="AN36" s="1008"/>
      <c r="AO36" s="1008"/>
      <c r="AP36" s="1008"/>
      <c r="AQ36" s="1008"/>
      <c r="AR36" s="1008"/>
      <c r="AS36" s="1008"/>
      <c r="AT36" s="1008"/>
      <c r="AU36" s="1008"/>
      <c r="AV36" s="1008"/>
      <c r="AW36" s="1008"/>
      <c r="AX36" s="1008"/>
      <c r="AY36" s="1008"/>
      <c r="AZ36" s="1078"/>
      <c r="BA36" s="1078"/>
      <c r="BB36" s="1078"/>
      <c r="BC36" s="1078"/>
      <c r="BD36" s="1078"/>
      <c r="BE36" s="1009"/>
      <c r="BF36" s="1009"/>
      <c r="BG36" s="1009"/>
      <c r="BH36" s="1009"/>
      <c r="BI36" s="1010"/>
      <c r="BJ36" s="232"/>
      <c r="BK36" s="232"/>
      <c r="BL36" s="232"/>
      <c r="BM36" s="232"/>
      <c r="BN36" s="232"/>
      <c r="BO36" s="241"/>
      <c r="BP36" s="241"/>
      <c r="BQ36" s="238">
        <v>30</v>
      </c>
      <c r="BR36" s="239"/>
      <c r="BS36" s="1029"/>
      <c r="BT36" s="1030"/>
      <c r="BU36" s="1030"/>
      <c r="BV36" s="1030"/>
      <c r="BW36" s="1030"/>
      <c r="BX36" s="1030"/>
      <c r="BY36" s="1030"/>
      <c r="BZ36" s="1030"/>
      <c r="CA36" s="1030"/>
      <c r="CB36" s="1030"/>
      <c r="CC36" s="1030"/>
      <c r="CD36" s="1030"/>
      <c r="CE36" s="1030"/>
      <c r="CF36" s="1030"/>
      <c r="CG36" s="1051"/>
      <c r="CH36" s="1026"/>
      <c r="CI36" s="1027"/>
      <c r="CJ36" s="1027"/>
      <c r="CK36" s="1027"/>
      <c r="CL36" s="1028"/>
      <c r="CM36" s="1026"/>
      <c r="CN36" s="1027"/>
      <c r="CO36" s="1027"/>
      <c r="CP36" s="1027"/>
      <c r="CQ36" s="1028"/>
      <c r="CR36" s="1026"/>
      <c r="CS36" s="1027"/>
      <c r="CT36" s="1027"/>
      <c r="CU36" s="1027"/>
      <c r="CV36" s="1028"/>
      <c r="CW36" s="1026"/>
      <c r="CX36" s="1027"/>
      <c r="CY36" s="1027"/>
      <c r="CZ36" s="1027"/>
      <c r="DA36" s="1028"/>
      <c r="DB36" s="1026"/>
      <c r="DC36" s="1027"/>
      <c r="DD36" s="1027"/>
      <c r="DE36" s="1027"/>
      <c r="DF36" s="1028"/>
      <c r="DG36" s="1026"/>
      <c r="DH36" s="1027"/>
      <c r="DI36" s="1027"/>
      <c r="DJ36" s="1027"/>
      <c r="DK36" s="1028"/>
      <c r="DL36" s="1026"/>
      <c r="DM36" s="1027"/>
      <c r="DN36" s="1027"/>
      <c r="DO36" s="1027"/>
      <c r="DP36" s="1028"/>
      <c r="DQ36" s="1026"/>
      <c r="DR36" s="1027"/>
      <c r="DS36" s="1027"/>
      <c r="DT36" s="1027"/>
      <c r="DU36" s="1028"/>
      <c r="DV36" s="1029"/>
      <c r="DW36" s="1030"/>
      <c r="DX36" s="1030"/>
      <c r="DY36" s="1030"/>
      <c r="DZ36" s="1031"/>
      <c r="EA36" s="230"/>
    </row>
    <row r="37" spans="1:131" ht="26.25" customHeight="1" x14ac:dyDescent="0.15">
      <c r="A37" s="242">
        <v>10</v>
      </c>
      <c r="B37" s="1067"/>
      <c r="C37" s="1068"/>
      <c r="D37" s="1068"/>
      <c r="E37" s="1068"/>
      <c r="F37" s="1068"/>
      <c r="G37" s="1068"/>
      <c r="H37" s="1068"/>
      <c r="I37" s="1068"/>
      <c r="J37" s="1068"/>
      <c r="K37" s="1068"/>
      <c r="L37" s="1068"/>
      <c r="M37" s="1068"/>
      <c r="N37" s="1068"/>
      <c r="O37" s="1068"/>
      <c r="P37" s="1069"/>
      <c r="Q37" s="1075"/>
      <c r="R37" s="1076"/>
      <c r="S37" s="1076"/>
      <c r="T37" s="1076"/>
      <c r="U37" s="1076"/>
      <c r="V37" s="1076"/>
      <c r="W37" s="1076"/>
      <c r="X37" s="1076"/>
      <c r="Y37" s="1076"/>
      <c r="Z37" s="1076"/>
      <c r="AA37" s="1076"/>
      <c r="AB37" s="1076"/>
      <c r="AC37" s="1076"/>
      <c r="AD37" s="1076"/>
      <c r="AE37" s="1077"/>
      <c r="AF37" s="1072"/>
      <c r="AG37" s="1073"/>
      <c r="AH37" s="1073"/>
      <c r="AI37" s="1073"/>
      <c r="AJ37" s="1074"/>
      <c r="AK37" s="1017"/>
      <c r="AL37" s="1008"/>
      <c r="AM37" s="1008"/>
      <c r="AN37" s="1008"/>
      <c r="AO37" s="1008"/>
      <c r="AP37" s="1008"/>
      <c r="AQ37" s="1008"/>
      <c r="AR37" s="1008"/>
      <c r="AS37" s="1008"/>
      <c r="AT37" s="1008"/>
      <c r="AU37" s="1008"/>
      <c r="AV37" s="1008"/>
      <c r="AW37" s="1008"/>
      <c r="AX37" s="1008"/>
      <c r="AY37" s="1008"/>
      <c r="AZ37" s="1078"/>
      <c r="BA37" s="1078"/>
      <c r="BB37" s="1078"/>
      <c r="BC37" s="1078"/>
      <c r="BD37" s="1078"/>
      <c r="BE37" s="1009"/>
      <c r="BF37" s="1009"/>
      <c r="BG37" s="1009"/>
      <c r="BH37" s="1009"/>
      <c r="BI37" s="1010"/>
      <c r="BJ37" s="232"/>
      <c r="BK37" s="232"/>
      <c r="BL37" s="232"/>
      <c r="BM37" s="232"/>
      <c r="BN37" s="232"/>
      <c r="BO37" s="241"/>
      <c r="BP37" s="241"/>
      <c r="BQ37" s="238">
        <v>31</v>
      </c>
      <c r="BR37" s="239"/>
      <c r="BS37" s="1029"/>
      <c r="BT37" s="1030"/>
      <c r="BU37" s="1030"/>
      <c r="BV37" s="1030"/>
      <c r="BW37" s="1030"/>
      <c r="BX37" s="1030"/>
      <c r="BY37" s="1030"/>
      <c r="BZ37" s="1030"/>
      <c r="CA37" s="1030"/>
      <c r="CB37" s="1030"/>
      <c r="CC37" s="1030"/>
      <c r="CD37" s="1030"/>
      <c r="CE37" s="1030"/>
      <c r="CF37" s="1030"/>
      <c r="CG37" s="1051"/>
      <c r="CH37" s="1026"/>
      <c r="CI37" s="1027"/>
      <c r="CJ37" s="1027"/>
      <c r="CK37" s="1027"/>
      <c r="CL37" s="1028"/>
      <c r="CM37" s="1026"/>
      <c r="CN37" s="1027"/>
      <c r="CO37" s="1027"/>
      <c r="CP37" s="1027"/>
      <c r="CQ37" s="1028"/>
      <c r="CR37" s="1026"/>
      <c r="CS37" s="1027"/>
      <c r="CT37" s="1027"/>
      <c r="CU37" s="1027"/>
      <c r="CV37" s="1028"/>
      <c r="CW37" s="1026"/>
      <c r="CX37" s="1027"/>
      <c r="CY37" s="1027"/>
      <c r="CZ37" s="1027"/>
      <c r="DA37" s="1028"/>
      <c r="DB37" s="1026"/>
      <c r="DC37" s="1027"/>
      <c r="DD37" s="1027"/>
      <c r="DE37" s="1027"/>
      <c r="DF37" s="1028"/>
      <c r="DG37" s="1026"/>
      <c r="DH37" s="1027"/>
      <c r="DI37" s="1027"/>
      <c r="DJ37" s="1027"/>
      <c r="DK37" s="1028"/>
      <c r="DL37" s="1026"/>
      <c r="DM37" s="1027"/>
      <c r="DN37" s="1027"/>
      <c r="DO37" s="1027"/>
      <c r="DP37" s="1028"/>
      <c r="DQ37" s="1026"/>
      <c r="DR37" s="1027"/>
      <c r="DS37" s="1027"/>
      <c r="DT37" s="1027"/>
      <c r="DU37" s="1028"/>
      <c r="DV37" s="1029"/>
      <c r="DW37" s="1030"/>
      <c r="DX37" s="1030"/>
      <c r="DY37" s="1030"/>
      <c r="DZ37" s="1031"/>
      <c r="EA37" s="230"/>
    </row>
    <row r="38" spans="1:131" ht="26.25" customHeight="1" x14ac:dyDescent="0.15">
      <c r="A38" s="242">
        <v>11</v>
      </c>
      <c r="B38" s="1067"/>
      <c r="C38" s="1068"/>
      <c r="D38" s="1068"/>
      <c r="E38" s="1068"/>
      <c r="F38" s="1068"/>
      <c r="G38" s="1068"/>
      <c r="H38" s="1068"/>
      <c r="I38" s="1068"/>
      <c r="J38" s="1068"/>
      <c r="K38" s="1068"/>
      <c r="L38" s="1068"/>
      <c r="M38" s="1068"/>
      <c r="N38" s="1068"/>
      <c r="O38" s="1068"/>
      <c r="P38" s="1069"/>
      <c r="Q38" s="1075"/>
      <c r="R38" s="1076"/>
      <c r="S38" s="1076"/>
      <c r="T38" s="1076"/>
      <c r="U38" s="1076"/>
      <c r="V38" s="1076"/>
      <c r="W38" s="1076"/>
      <c r="X38" s="1076"/>
      <c r="Y38" s="1076"/>
      <c r="Z38" s="1076"/>
      <c r="AA38" s="1076"/>
      <c r="AB38" s="1076"/>
      <c r="AC38" s="1076"/>
      <c r="AD38" s="1076"/>
      <c r="AE38" s="1077"/>
      <c r="AF38" s="1072"/>
      <c r="AG38" s="1073"/>
      <c r="AH38" s="1073"/>
      <c r="AI38" s="1073"/>
      <c r="AJ38" s="1074"/>
      <c r="AK38" s="1017"/>
      <c r="AL38" s="1008"/>
      <c r="AM38" s="1008"/>
      <c r="AN38" s="1008"/>
      <c r="AO38" s="1008"/>
      <c r="AP38" s="1008"/>
      <c r="AQ38" s="1008"/>
      <c r="AR38" s="1008"/>
      <c r="AS38" s="1008"/>
      <c r="AT38" s="1008"/>
      <c r="AU38" s="1008"/>
      <c r="AV38" s="1008"/>
      <c r="AW38" s="1008"/>
      <c r="AX38" s="1008"/>
      <c r="AY38" s="1008"/>
      <c r="AZ38" s="1078"/>
      <c r="BA38" s="1078"/>
      <c r="BB38" s="1078"/>
      <c r="BC38" s="1078"/>
      <c r="BD38" s="1078"/>
      <c r="BE38" s="1009"/>
      <c r="BF38" s="1009"/>
      <c r="BG38" s="1009"/>
      <c r="BH38" s="1009"/>
      <c r="BI38" s="1010"/>
      <c r="BJ38" s="232"/>
      <c r="BK38" s="232"/>
      <c r="BL38" s="232"/>
      <c r="BM38" s="232"/>
      <c r="BN38" s="232"/>
      <c r="BO38" s="241"/>
      <c r="BP38" s="241"/>
      <c r="BQ38" s="238">
        <v>32</v>
      </c>
      <c r="BR38" s="239"/>
      <c r="BS38" s="1029"/>
      <c r="BT38" s="1030"/>
      <c r="BU38" s="1030"/>
      <c r="BV38" s="1030"/>
      <c r="BW38" s="1030"/>
      <c r="BX38" s="1030"/>
      <c r="BY38" s="1030"/>
      <c r="BZ38" s="1030"/>
      <c r="CA38" s="1030"/>
      <c r="CB38" s="1030"/>
      <c r="CC38" s="1030"/>
      <c r="CD38" s="1030"/>
      <c r="CE38" s="1030"/>
      <c r="CF38" s="1030"/>
      <c r="CG38" s="1051"/>
      <c r="CH38" s="1026"/>
      <c r="CI38" s="1027"/>
      <c r="CJ38" s="1027"/>
      <c r="CK38" s="1027"/>
      <c r="CL38" s="1028"/>
      <c r="CM38" s="1026"/>
      <c r="CN38" s="1027"/>
      <c r="CO38" s="1027"/>
      <c r="CP38" s="1027"/>
      <c r="CQ38" s="1028"/>
      <c r="CR38" s="1026"/>
      <c r="CS38" s="1027"/>
      <c r="CT38" s="1027"/>
      <c r="CU38" s="1027"/>
      <c r="CV38" s="1028"/>
      <c r="CW38" s="1026"/>
      <c r="CX38" s="1027"/>
      <c r="CY38" s="1027"/>
      <c r="CZ38" s="1027"/>
      <c r="DA38" s="1028"/>
      <c r="DB38" s="1026"/>
      <c r="DC38" s="1027"/>
      <c r="DD38" s="1027"/>
      <c r="DE38" s="1027"/>
      <c r="DF38" s="1028"/>
      <c r="DG38" s="1026"/>
      <c r="DH38" s="1027"/>
      <c r="DI38" s="1027"/>
      <c r="DJ38" s="1027"/>
      <c r="DK38" s="1028"/>
      <c r="DL38" s="1026"/>
      <c r="DM38" s="1027"/>
      <c r="DN38" s="1027"/>
      <c r="DO38" s="1027"/>
      <c r="DP38" s="1028"/>
      <c r="DQ38" s="1026"/>
      <c r="DR38" s="1027"/>
      <c r="DS38" s="1027"/>
      <c r="DT38" s="1027"/>
      <c r="DU38" s="1028"/>
      <c r="DV38" s="1029"/>
      <c r="DW38" s="1030"/>
      <c r="DX38" s="1030"/>
      <c r="DY38" s="1030"/>
      <c r="DZ38" s="1031"/>
      <c r="EA38" s="230"/>
    </row>
    <row r="39" spans="1:131" ht="26.25" customHeight="1" x14ac:dyDescent="0.15">
      <c r="A39" s="242">
        <v>12</v>
      </c>
      <c r="B39" s="1067"/>
      <c r="C39" s="1068"/>
      <c r="D39" s="1068"/>
      <c r="E39" s="1068"/>
      <c r="F39" s="1068"/>
      <c r="G39" s="1068"/>
      <c r="H39" s="1068"/>
      <c r="I39" s="1068"/>
      <c r="J39" s="1068"/>
      <c r="K39" s="1068"/>
      <c r="L39" s="1068"/>
      <c r="M39" s="1068"/>
      <c r="N39" s="1068"/>
      <c r="O39" s="1068"/>
      <c r="P39" s="1069"/>
      <c r="Q39" s="1075"/>
      <c r="R39" s="1076"/>
      <c r="S39" s="1076"/>
      <c r="T39" s="1076"/>
      <c r="U39" s="1076"/>
      <c r="V39" s="1076"/>
      <c r="W39" s="1076"/>
      <c r="X39" s="1076"/>
      <c r="Y39" s="1076"/>
      <c r="Z39" s="1076"/>
      <c r="AA39" s="1076"/>
      <c r="AB39" s="1076"/>
      <c r="AC39" s="1076"/>
      <c r="AD39" s="1076"/>
      <c r="AE39" s="1077"/>
      <c r="AF39" s="1072"/>
      <c r="AG39" s="1073"/>
      <c r="AH39" s="1073"/>
      <c r="AI39" s="1073"/>
      <c r="AJ39" s="1074"/>
      <c r="AK39" s="1017"/>
      <c r="AL39" s="1008"/>
      <c r="AM39" s="1008"/>
      <c r="AN39" s="1008"/>
      <c r="AO39" s="1008"/>
      <c r="AP39" s="1008"/>
      <c r="AQ39" s="1008"/>
      <c r="AR39" s="1008"/>
      <c r="AS39" s="1008"/>
      <c r="AT39" s="1008"/>
      <c r="AU39" s="1008"/>
      <c r="AV39" s="1008"/>
      <c r="AW39" s="1008"/>
      <c r="AX39" s="1008"/>
      <c r="AY39" s="1008"/>
      <c r="AZ39" s="1078"/>
      <c r="BA39" s="1078"/>
      <c r="BB39" s="1078"/>
      <c r="BC39" s="1078"/>
      <c r="BD39" s="1078"/>
      <c r="BE39" s="1009"/>
      <c r="BF39" s="1009"/>
      <c r="BG39" s="1009"/>
      <c r="BH39" s="1009"/>
      <c r="BI39" s="1010"/>
      <c r="BJ39" s="232"/>
      <c r="BK39" s="232"/>
      <c r="BL39" s="232"/>
      <c r="BM39" s="232"/>
      <c r="BN39" s="232"/>
      <c r="BO39" s="241"/>
      <c r="BP39" s="241"/>
      <c r="BQ39" s="238">
        <v>33</v>
      </c>
      <c r="BR39" s="239"/>
      <c r="BS39" s="1029"/>
      <c r="BT39" s="1030"/>
      <c r="BU39" s="1030"/>
      <c r="BV39" s="1030"/>
      <c r="BW39" s="1030"/>
      <c r="BX39" s="1030"/>
      <c r="BY39" s="1030"/>
      <c r="BZ39" s="1030"/>
      <c r="CA39" s="1030"/>
      <c r="CB39" s="1030"/>
      <c r="CC39" s="1030"/>
      <c r="CD39" s="1030"/>
      <c r="CE39" s="1030"/>
      <c r="CF39" s="1030"/>
      <c r="CG39" s="1051"/>
      <c r="CH39" s="1026"/>
      <c r="CI39" s="1027"/>
      <c r="CJ39" s="1027"/>
      <c r="CK39" s="1027"/>
      <c r="CL39" s="1028"/>
      <c r="CM39" s="1026"/>
      <c r="CN39" s="1027"/>
      <c r="CO39" s="1027"/>
      <c r="CP39" s="1027"/>
      <c r="CQ39" s="1028"/>
      <c r="CR39" s="1026"/>
      <c r="CS39" s="1027"/>
      <c r="CT39" s="1027"/>
      <c r="CU39" s="1027"/>
      <c r="CV39" s="1028"/>
      <c r="CW39" s="1026"/>
      <c r="CX39" s="1027"/>
      <c r="CY39" s="1027"/>
      <c r="CZ39" s="1027"/>
      <c r="DA39" s="1028"/>
      <c r="DB39" s="1026"/>
      <c r="DC39" s="1027"/>
      <c r="DD39" s="1027"/>
      <c r="DE39" s="1027"/>
      <c r="DF39" s="1028"/>
      <c r="DG39" s="1026"/>
      <c r="DH39" s="1027"/>
      <c r="DI39" s="1027"/>
      <c r="DJ39" s="1027"/>
      <c r="DK39" s="1028"/>
      <c r="DL39" s="1026"/>
      <c r="DM39" s="1027"/>
      <c r="DN39" s="1027"/>
      <c r="DO39" s="1027"/>
      <c r="DP39" s="1028"/>
      <c r="DQ39" s="1026"/>
      <c r="DR39" s="1027"/>
      <c r="DS39" s="1027"/>
      <c r="DT39" s="1027"/>
      <c r="DU39" s="1028"/>
      <c r="DV39" s="1029"/>
      <c r="DW39" s="1030"/>
      <c r="DX39" s="1030"/>
      <c r="DY39" s="1030"/>
      <c r="DZ39" s="1031"/>
      <c r="EA39" s="230"/>
    </row>
    <row r="40" spans="1:131" ht="26.25" customHeight="1" x14ac:dyDescent="0.15">
      <c r="A40" s="238">
        <v>13</v>
      </c>
      <c r="B40" s="1067"/>
      <c r="C40" s="1068"/>
      <c r="D40" s="1068"/>
      <c r="E40" s="1068"/>
      <c r="F40" s="1068"/>
      <c r="G40" s="1068"/>
      <c r="H40" s="1068"/>
      <c r="I40" s="1068"/>
      <c r="J40" s="1068"/>
      <c r="K40" s="1068"/>
      <c r="L40" s="1068"/>
      <c r="M40" s="1068"/>
      <c r="N40" s="1068"/>
      <c r="O40" s="1068"/>
      <c r="P40" s="1069"/>
      <c r="Q40" s="1075"/>
      <c r="R40" s="1076"/>
      <c r="S40" s="1076"/>
      <c r="T40" s="1076"/>
      <c r="U40" s="1076"/>
      <c r="V40" s="1076"/>
      <c r="W40" s="1076"/>
      <c r="X40" s="1076"/>
      <c r="Y40" s="1076"/>
      <c r="Z40" s="1076"/>
      <c r="AA40" s="1076"/>
      <c r="AB40" s="1076"/>
      <c r="AC40" s="1076"/>
      <c r="AD40" s="1076"/>
      <c r="AE40" s="1077"/>
      <c r="AF40" s="1072"/>
      <c r="AG40" s="1073"/>
      <c r="AH40" s="1073"/>
      <c r="AI40" s="1073"/>
      <c r="AJ40" s="1074"/>
      <c r="AK40" s="1017"/>
      <c r="AL40" s="1008"/>
      <c r="AM40" s="1008"/>
      <c r="AN40" s="1008"/>
      <c r="AO40" s="1008"/>
      <c r="AP40" s="1008"/>
      <c r="AQ40" s="1008"/>
      <c r="AR40" s="1008"/>
      <c r="AS40" s="1008"/>
      <c r="AT40" s="1008"/>
      <c r="AU40" s="1008"/>
      <c r="AV40" s="1008"/>
      <c r="AW40" s="1008"/>
      <c r="AX40" s="1008"/>
      <c r="AY40" s="1008"/>
      <c r="AZ40" s="1078"/>
      <c r="BA40" s="1078"/>
      <c r="BB40" s="1078"/>
      <c r="BC40" s="1078"/>
      <c r="BD40" s="1078"/>
      <c r="BE40" s="1009"/>
      <c r="BF40" s="1009"/>
      <c r="BG40" s="1009"/>
      <c r="BH40" s="1009"/>
      <c r="BI40" s="1010"/>
      <c r="BJ40" s="232"/>
      <c r="BK40" s="232"/>
      <c r="BL40" s="232"/>
      <c r="BM40" s="232"/>
      <c r="BN40" s="232"/>
      <c r="BO40" s="241"/>
      <c r="BP40" s="241"/>
      <c r="BQ40" s="238">
        <v>34</v>
      </c>
      <c r="BR40" s="239"/>
      <c r="BS40" s="1029"/>
      <c r="BT40" s="1030"/>
      <c r="BU40" s="1030"/>
      <c r="BV40" s="1030"/>
      <c r="BW40" s="1030"/>
      <c r="BX40" s="1030"/>
      <c r="BY40" s="1030"/>
      <c r="BZ40" s="1030"/>
      <c r="CA40" s="1030"/>
      <c r="CB40" s="1030"/>
      <c r="CC40" s="1030"/>
      <c r="CD40" s="1030"/>
      <c r="CE40" s="1030"/>
      <c r="CF40" s="1030"/>
      <c r="CG40" s="1051"/>
      <c r="CH40" s="1026"/>
      <c r="CI40" s="1027"/>
      <c r="CJ40" s="1027"/>
      <c r="CK40" s="1027"/>
      <c r="CL40" s="1028"/>
      <c r="CM40" s="1026"/>
      <c r="CN40" s="1027"/>
      <c r="CO40" s="1027"/>
      <c r="CP40" s="1027"/>
      <c r="CQ40" s="1028"/>
      <c r="CR40" s="1026"/>
      <c r="CS40" s="1027"/>
      <c r="CT40" s="1027"/>
      <c r="CU40" s="1027"/>
      <c r="CV40" s="1028"/>
      <c r="CW40" s="1026"/>
      <c r="CX40" s="1027"/>
      <c r="CY40" s="1027"/>
      <c r="CZ40" s="1027"/>
      <c r="DA40" s="1028"/>
      <c r="DB40" s="1026"/>
      <c r="DC40" s="1027"/>
      <c r="DD40" s="1027"/>
      <c r="DE40" s="1027"/>
      <c r="DF40" s="1028"/>
      <c r="DG40" s="1026"/>
      <c r="DH40" s="1027"/>
      <c r="DI40" s="1027"/>
      <c r="DJ40" s="1027"/>
      <c r="DK40" s="1028"/>
      <c r="DL40" s="1026"/>
      <c r="DM40" s="1027"/>
      <c r="DN40" s="1027"/>
      <c r="DO40" s="1027"/>
      <c r="DP40" s="1028"/>
      <c r="DQ40" s="1026"/>
      <c r="DR40" s="1027"/>
      <c r="DS40" s="1027"/>
      <c r="DT40" s="1027"/>
      <c r="DU40" s="1028"/>
      <c r="DV40" s="1029"/>
      <c r="DW40" s="1030"/>
      <c r="DX40" s="1030"/>
      <c r="DY40" s="1030"/>
      <c r="DZ40" s="1031"/>
      <c r="EA40" s="230"/>
    </row>
    <row r="41" spans="1:131" ht="26.25" customHeight="1" x14ac:dyDescent="0.15">
      <c r="A41" s="238">
        <v>14</v>
      </c>
      <c r="B41" s="1067"/>
      <c r="C41" s="1068"/>
      <c r="D41" s="1068"/>
      <c r="E41" s="1068"/>
      <c r="F41" s="1068"/>
      <c r="G41" s="1068"/>
      <c r="H41" s="1068"/>
      <c r="I41" s="1068"/>
      <c r="J41" s="1068"/>
      <c r="K41" s="1068"/>
      <c r="L41" s="1068"/>
      <c r="M41" s="1068"/>
      <c r="N41" s="1068"/>
      <c r="O41" s="1068"/>
      <c r="P41" s="1069"/>
      <c r="Q41" s="1075"/>
      <c r="R41" s="1076"/>
      <c r="S41" s="1076"/>
      <c r="T41" s="1076"/>
      <c r="U41" s="1076"/>
      <c r="V41" s="1076"/>
      <c r="W41" s="1076"/>
      <c r="X41" s="1076"/>
      <c r="Y41" s="1076"/>
      <c r="Z41" s="1076"/>
      <c r="AA41" s="1076"/>
      <c r="AB41" s="1076"/>
      <c r="AC41" s="1076"/>
      <c r="AD41" s="1076"/>
      <c r="AE41" s="1077"/>
      <c r="AF41" s="1072"/>
      <c r="AG41" s="1073"/>
      <c r="AH41" s="1073"/>
      <c r="AI41" s="1073"/>
      <c r="AJ41" s="1074"/>
      <c r="AK41" s="1017"/>
      <c r="AL41" s="1008"/>
      <c r="AM41" s="1008"/>
      <c r="AN41" s="1008"/>
      <c r="AO41" s="1008"/>
      <c r="AP41" s="1008"/>
      <c r="AQ41" s="1008"/>
      <c r="AR41" s="1008"/>
      <c r="AS41" s="1008"/>
      <c r="AT41" s="1008"/>
      <c r="AU41" s="1008"/>
      <c r="AV41" s="1008"/>
      <c r="AW41" s="1008"/>
      <c r="AX41" s="1008"/>
      <c r="AY41" s="1008"/>
      <c r="AZ41" s="1078"/>
      <c r="BA41" s="1078"/>
      <c r="BB41" s="1078"/>
      <c r="BC41" s="1078"/>
      <c r="BD41" s="1078"/>
      <c r="BE41" s="1009"/>
      <c r="BF41" s="1009"/>
      <c r="BG41" s="1009"/>
      <c r="BH41" s="1009"/>
      <c r="BI41" s="1010"/>
      <c r="BJ41" s="232"/>
      <c r="BK41" s="232"/>
      <c r="BL41" s="232"/>
      <c r="BM41" s="232"/>
      <c r="BN41" s="232"/>
      <c r="BO41" s="241"/>
      <c r="BP41" s="241"/>
      <c r="BQ41" s="238">
        <v>35</v>
      </c>
      <c r="BR41" s="239"/>
      <c r="BS41" s="1029"/>
      <c r="BT41" s="1030"/>
      <c r="BU41" s="1030"/>
      <c r="BV41" s="1030"/>
      <c r="BW41" s="1030"/>
      <c r="BX41" s="1030"/>
      <c r="BY41" s="1030"/>
      <c r="BZ41" s="1030"/>
      <c r="CA41" s="1030"/>
      <c r="CB41" s="1030"/>
      <c r="CC41" s="1030"/>
      <c r="CD41" s="1030"/>
      <c r="CE41" s="1030"/>
      <c r="CF41" s="1030"/>
      <c r="CG41" s="1051"/>
      <c r="CH41" s="1026"/>
      <c r="CI41" s="1027"/>
      <c r="CJ41" s="1027"/>
      <c r="CK41" s="1027"/>
      <c r="CL41" s="1028"/>
      <c r="CM41" s="1026"/>
      <c r="CN41" s="1027"/>
      <c r="CO41" s="1027"/>
      <c r="CP41" s="1027"/>
      <c r="CQ41" s="1028"/>
      <c r="CR41" s="1026"/>
      <c r="CS41" s="1027"/>
      <c r="CT41" s="1027"/>
      <c r="CU41" s="1027"/>
      <c r="CV41" s="1028"/>
      <c r="CW41" s="1026"/>
      <c r="CX41" s="1027"/>
      <c r="CY41" s="1027"/>
      <c r="CZ41" s="1027"/>
      <c r="DA41" s="1028"/>
      <c r="DB41" s="1026"/>
      <c r="DC41" s="1027"/>
      <c r="DD41" s="1027"/>
      <c r="DE41" s="1027"/>
      <c r="DF41" s="1028"/>
      <c r="DG41" s="1026"/>
      <c r="DH41" s="1027"/>
      <c r="DI41" s="1027"/>
      <c r="DJ41" s="1027"/>
      <c r="DK41" s="1028"/>
      <c r="DL41" s="1026"/>
      <c r="DM41" s="1027"/>
      <c r="DN41" s="1027"/>
      <c r="DO41" s="1027"/>
      <c r="DP41" s="1028"/>
      <c r="DQ41" s="1026"/>
      <c r="DR41" s="1027"/>
      <c r="DS41" s="1027"/>
      <c r="DT41" s="1027"/>
      <c r="DU41" s="1028"/>
      <c r="DV41" s="1029"/>
      <c r="DW41" s="1030"/>
      <c r="DX41" s="1030"/>
      <c r="DY41" s="1030"/>
      <c r="DZ41" s="1031"/>
      <c r="EA41" s="230"/>
    </row>
    <row r="42" spans="1:131" ht="26.25" customHeight="1" x14ac:dyDescent="0.15">
      <c r="A42" s="238">
        <v>15</v>
      </c>
      <c r="B42" s="1067"/>
      <c r="C42" s="1068"/>
      <c r="D42" s="1068"/>
      <c r="E42" s="1068"/>
      <c r="F42" s="1068"/>
      <c r="G42" s="1068"/>
      <c r="H42" s="1068"/>
      <c r="I42" s="1068"/>
      <c r="J42" s="1068"/>
      <c r="K42" s="1068"/>
      <c r="L42" s="1068"/>
      <c r="M42" s="1068"/>
      <c r="N42" s="1068"/>
      <c r="O42" s="1068"/>
      <c r="P42" s="1069"/>
      <c r="Q42" s="1075"/>
      <c r="R42" s="1076"/>
      <c r="S42" s="1076"/>
      <c r="T42" s="1076"/>
      <c r="U42" s="1076"/>
      <c r="V42" s="1076"/>
      <c r="W42" s="1076"/>
      <c r="X42" s="1076"/>
      <c r="Y42" s="1076"/>
      <c r="Z42" s="1076"/>
      <c r="AA42" s="1076"/>
      <c r="AB42" s="1076"/>
      <c r="AC42" s="1076"/>
      <c r="AD42" s="1076"/>
      <c r="AE42" s="1077"/>
      <c r="AF42" s="1072"/>
      <c r="AG42" s="1073"/>
      <c r="AH42" s="1073"/>
      <c r="AI42" s="1073"/>
      <c r="AJ42" s="1074"/>
      <c r="AK42" s="1017"/>
      <c r="AL42" s="1008"/>
      <c r="AM42" s="1008"/>
      <c r="AN42" s="1008"/>
      <c r="AO42" s="1008"/>
      <c r="AP42" s="1008"/>
      <c r="AQ42" s="1008"/>
      <c r="AR42" s="1008"/>
      <c r="AS42" s="1008"/>
      <c r="AT42" s="1008"/>
      <c r="AU42" s="1008"/>
      <c r="AV42" s="1008"/>
      <c r="AW42" s="1008"/>
      <c r="AX42" s="1008"/>
      <c r="AY42" s="1008"/>
      <c r="AZ42" s="1078"/>
      <c r="BA42" s="1078"/>
      <c r="BB42" s="1078"/>
      <c r="BC42" s="1078"/>
      <c r="BD42" s="1078"/>
      <c r="BE42" s="1009"/>
      <c r="BF42" s="1009"/>
      <c r="BG42" s="1009"/>
      <c r="BH42" s="1009"/>
      <c r="BI42" s="1010"/>
      <c r="BJ42" s="232"/>
      <c r="BK42" s="232"/>
      <c r="BL42" s="232"/>
      <c r="BM42" s="232"/>
      <c r="BN42" s="232"/>
      <c r="BO42" s="241"/>
      <c r="BP42" s="241"/>
      <c r="BQ42" s="238">
        <v>36</v>
      </c>
      <c r="BR42" s="239"/>
      <c r="BS42" s="1029"/>
      <c r="BT42" s="1030"/>
      <c r="BU42" s="1030"/>
      <c r="BV42" s="1030"/>
      <c r="BW42" s="1030"/>
      <c r="BX42" s="1030"/>
      <c r="BY42" s="1030"/>
      <c r="BZ42" s="1030"/>
      <c r="CA42" s="1030"/>
      <c r="CB42" s="1030"/>
      <c r="CC42" s="1030"/>
      <c r="CD42" s="1030"/>
      <c r="CE42" s="1030"/>
      <c r="CF42" s="1030"/>
      <c r="CG42" s="1051"/>
      <c r="CH42" s="1026"/>
      <c r="CI42" s="1027"/>
      <c r="CJ42" s="1027"/>
      <c r="CK42" s="1027"/>
      <c r="CL42" s="1028"/>
      <c r="CM42" s="1026"/>
      <c r="CN42" s="1027"/>
      <c r="CO42" s="1027"/>
      <c r="CP42" s="1027"/>
      <c r="CQ42" s="1028"/>
      <c r="CR42" s="1026"/>
      <c r="CS42" s="1027"/>
      <c r="CT42" s="1027"/>
      <c r="CU42" s="1027"/>
      <c r="CV42" s="1028"/>
      <c r="CW42" s="1026"/>
      <c r="CX42" s="1027"/>
      <c r="CY42" s="1027"/>
      <c r="CZ42" s="1027"/>
      <c r="DA42" s="1028"/>
      <c r="DB42" s="1026"/>
      <c r="DC42" s="1027"/>
      <c r="DD42" s="1027"/>
      <c r="DE42" s="1027"/>
      <c r="DF42" s="1028"/>
      <c r="DG42" s="1026"/>
      <c r="DH42" s="1027"/>
      <c r="DI42" s="1027"/>
      <c r="DJ42" s="1027"/>
      <c r="DK42" s="1028"/>
      <c r="DL42" s="1026"/>
      <c r="DM42" s="1027"/>
      <c r="DN42" s="1027"/>
      <c r="DO42" s="1027"/>
      <c r="DP42" s="1028"/>
      <c r="DQ42" s="1026"/>
      <c r="DR42" s="1027"/>
      <c r="DS42" s="1027"/>
      <c r="DT42" s="1027"/>
      <c r="DU42" s="1028"/>
      <c r="DV42" s="1029"/>
      <c r="DW42" s="1030"/>
      <c r="DX42" s="1030"/>
      <c r="DY42" s="1030"/>
      <c r="DZ42" s="1031"/>
      <c r="EA42" s="230"/>
    </row>
    <row r="43" spans="1:131" ht="26.25" customHeight="1" x14ac:dyDescent="0.15">
      <c r="A43" s="238">
        <v>16</v>
      </c>
      <c r="B43" s="1067"/>
      <c r="C43" s="1068"/>
      <c r="D43" s="1068"/>
      <c r="E43" s="1068"/>
      <c r="F43" s="1068"/>
      <c r="G43" s="1068"/>
      <c r="H43" s="1068"/>
      <c r="I43" s="1068"/>
      <c r="J43" s="1068"/>
      <c r="K43" s="1068"/>
      <c r="L43" s="1068"/>
      <c r="M43" s="1068"/>
      <c r="N43" s="1068"/>
      <c r="O43" s="1068"/>
      <c r="P43" s="1069"/>
      <c r="Q43" s="1075"/>
      <c r="R43" s="1076"/>
      <c r="S43" s="1076"/>
      <c r="T43" s="1076"/>
      <c r="U43" s="1076"/>
      <c r="V43" s="1076"/>
      <c r="W43" s="1076"/>
      <c r="X43" s="1076"/>
      <c r="Y43" s="1076"/>
      <c r="Z43" s="1076"/>
      <c r="AA43" s="1076"/>
      <c r="AB43" s="1076"/>
      <c r="AC43" s="1076"/>
      <c r="AD43" s="1076"/>
      <c r="AE43" s="1077"/>
      <c r="AF43" s="1072"/>
      <c r="AG43" s="1073"/>
      <c r="AH43" s="1073"/>
      <c r="AI43" s="1073"/>
      <c r="AJ43" s="1074"/>
      <c r="AK43" s="1017"/>
      <c r="AL43" s="1008"/>
      <c r="AM43" s="1008"/>
      <c r="AN43" s="1008"/>
      <c r="AO43" s="1008"/>
      <c r="AP43" s="1008"/>
      <c r="AQ43" s="1008"/>
      <c r="AR43" s="1008"/>
      <c r="AS43" s="1008"/>
      <c r="AT43" s="1008"/>
      <c r="AU43" s="1008"/>
      <c r="AV43" s="1008"/>
      <c r="AW43" s="1008"/>
      <c r="AX43" s="1008"/>
      <c r="AY43" s="1008"/>
      <c r="AZ43" s="1078"/>
      <c r="BA43" s="1078"/>
      <c r="BB43" s="1078"/>
      <c r="BC43" s="1078"/>
      <c r="BD43" s="1078"/>
      <c r="BE43" s="1009"/>
      <c r="BF43" s="1009"/>
      <c r="BG43" s="1009"/>
      <c r="BH43" s="1009"/>
      <c r="BI43" s="1010"/>
      <c r="BJ43" s="232"/>
      <c r="BK43" s="232"/>
      <c r="BL43" s="232"/>
      <c r="BM43" s="232"/>
      <c r="BN43" s="232"/>
      <c r="BO43" s="241"/>
      <c r="BP43" s="241"/>
      <c r="BQ43" s="238">
        <v>37</v>
      </c>
      <c r="BR43" s="239"/>
      <c r="BS43" s="1029"/>
      <c r="BT43" s="1030"/>
      <c r="BU43" s="1030"/>
      <c r="BV43" s="1030"/>
      <c r="BW43" s="1030"/>
      <c r="BX43" s="1030"/>
      <c r="BY43" s="1030"/>
      <c r="BZ43" s="1030"/>
      <c r="CA43" s="1030"/>
      <c r="CB43" s="1030"/>
      <c r="CC43" s="1030"/>
      <c r="CD43" s="1030"/>
      <c r="CE43" s="1030"/>
      <c r="CF43" s="1030"/>
      <c r="CG43" s="1051"/>
      <c r="CH43" s="1026"/>
      <c r="CI43" s="1027"/>
      <c r="CJ43" s="1027"/>
      <c r="CK43" s="1027"/>
      <c r="CL43" s="1028"/>
      <c r="CM43" s="1026"/>
      <c r="CN43" s="1027"/>
      <c r="CO43" s="1027"/>
      <c r="CP43" s="1027"/>
      <c r="CQ43" s="1028"/>
      <c r="CR43" s="1026"/>
      <c r="CS43" s="1027"/>
      <c r="CT43" s="1027"/>
      <c r="CU43" s="1027"/>
      <c r="CV43" s="1028"/>
      <c r="CW43" s="1026"/>
      <c r="CX43" s="1027"/>
      <c r="CY43" s="1027"/>
      <c r="CZ43" s="1027"/>
      <c r="DA43" s="1028"/>
      <c r="DB43" s="1026"/>
      <c r="DC43" s="1027"/>
      <c r="DD43" s="1027"/>
      <c r="DE43" s="1027"/>
      <c r="DF43" s="1028"/>
      <c r="DG43" s="1026"/>
      <c r="DH43" s="1027"/>
      <c r="DI43" s="1027"/>
      <c r="DJ43" s="1027"/>
      <c r="DK43" s="1028"/>
      <c r="DL43" s="1026"/>
      <c r="DM43" s="1027"/>
      <c r="DN43" s="1027"/>
      <c r="DO43" s="1027"/>
      <c r="DP43" s="1028"/>
      <c r="DQ43" s="1026"/>
      <c r="DR43" s="1027"/>
      <c r="DS43" s="1027"/>
      <c r="DT43" s="1027"/>
      <c r="DU43" s="1028"/>
      <c r="DV43" s="1029"/>
      <c r="DW43" s="1030"/>
      <c r="DX43" s="1030"/>
      <c r="DY43" s="1030"/>
      <c r="DZ43" s="1031"/>
      <c r="EA43" s="230"/>
    </row>
    <row r="44" spans="1:131" ht="26.25" customHeight="1" x14ac:dyDescent="0.15">
      <c r="A44" s="238">
        <v>17</v>
      </c>
      <c r="B44" s="1067"/>
      <c r="C44" s="1068"/>
      <c r="D44" s="1068"/>
      <c r="E44" s="1068"/>
      <c r="F44" s="1068"/>
      <c r="G44" s="1068"/>
      <c r="H44" s="1068"/>
      <c r="I44" s="1068"/>
      <c r="J44" s="1068"/>
      <c r="K44" s="1068"/>
      <c r="L44" s="1068"/>
      <c r="M44" s="1068"/>
      <c r="N44" s="1068"/>
      <c r="O44" s="1068"/>
      <c r="P44" s="1069"/>
      <c r="Q44" s="1075"/>
      <c r="R44" s="1076"/>
      <c r="S44" s="1076"/>
      <c r="T44" s="1076"/>
      <c r="U44" s="1076"/>
      <c r="V44" s="1076"/>
      <c r="W44" s="1076"/>
      <c r="X44" s="1076"/>
      <c r="Y44" s="1076"/>
      <c r="Z44" s="1076"/>
      <c r="AA44" s="1076"/>
      <c r="AB44" s="1076"/>
      <c r="AC44" s="1076"/>
      <c r="AD44" s="1076"/>
      <c r="AE44" s="1077"/>
      <c r="AF44" s="1072"/>
      <c r="AG44" s="1073"/>
      <c r="AH44" s="1073"/>
      <c r="AI44" s="1073"/>
      <c r="AJ44" s="1074"/>
      <c r="AK44" s="1017"/>
      <c r="AL44" s="1008"/>
      <c r="AM44" s="1008"/>
      <c r="AN44" s="1008"/>
      <c r="AO44" s="1008"/>
      <c r="AP44" s="1008"/>
      <c r="AQ44" s="1008"/>
      <c r="AR44" s="1008"/>
      <c r="AS44" s="1008"/>
      <c r="AT44" s="1008"/>
      <c r="AU44" s="1008"/>
      <c r="AV44" s="1008"/>
      <c r="AW44" s="1008"/>
      <c r="AX44" s="1008"/>
      <c r="AY44" s="1008"/>
      <c r="AZ44" s="1078"/>
      <c r="BA44" s="1078"/>
      <c r="BB44" s="1078"/>
      <c r="BC44" s="1078"/>
      <c r="BD44" s="1078"/>
      <c r="BE44" s="1009"/>
      <c r="BF44" s="1009"/>
      <c r="BG44" s="1009"/>
      <c r="BH44" s="1009"/>
      <c r="BI44" s="1010"/>
      <c r="BJ44" s="232"/>
      <c r="BK44" s="232"/>
      <c r="BL44" s="232"/>
      <c r="BM44" s="232"/>
      <c r="BN44" s="232"/>
      <c r="BO44" s="241"/>
      <c r="BP44" s="241"/>
      <c r="BQ44" s="238">
        <v>38</v>
      </c>
      <c r="BR44" s="239"/>
      <c r="BS44" s="1029"/>
      <c r="BT44" s="1030"/>
      <c r="BU44" s="1030"/>
      <c r="BV44" s="1030"/>
      <c r="BW44" s="1030"/>
      <c r="BX44" s="1030"/>
      <c r="BY44" s="1030"/>
      <c r="BZ44" s="1030"/>
      <c r="CA44" s="1030"/>
      <c r="CB44" s="1030"/>
      <c r="CC44" s="1030"/>
      <c r="CD44" s="1030"/>
      <c r="CE44" s="1030"/>
      <c r="CF44" s="1030"/>
      <c r="CG44" s="1051"/>
      <c r="CH44" s="1026"/>
      <c r="CI44" s="1027"/>
      <c r="CJ44" s="1027"/>
      <c r="CK44" s="1027"/>
      <c r="CL44" s="1028"/>
      <c r="CM44" s="1026"/>
      <c r="CN44" s="1027"/>
      <c r="CO44" s="1027"/>
      <c r="CP44" s="1027"/>
      <c r="CQ44" s="1028"/>
      <c r="CR44" s="1026"/>
      <c r="CS44" s="1027"/>
      <c r="CT44" s="1027"/>
      <c r="CU44" s="1027"/>
      <c r="CV44" s="1028"/>
      <c r="CW44" s="1026"/>
      <c r="CX44" s="1027"/>
      <c r="CY44" s="1027"/>
      <c r="CZ44" s="1027"/>
      <c r="DA44" s="1028"/>
      <c r="DB44" s="1026"/>
      <c r="DC44" s="1027"/>
      <c r="DD44" s="1027"/>
      <c r="DE44" s="1027"/>
      <c r="DF44" s="1028"/>
      <c r="DG44" s="1026"/>
      <c r="DH44" s="1027"/>
      <c r="DI44" s="1027"/>
      <c r="DJ44" s="1027"/>
      <c r="DK44" s="1028"/>
      <c r="DL44" s="1026"/>
      <c r="DM44" s="1027"/>
      <c r="DN44" s="1027"/>
      <c r="DO44" s="1027"/>
      <c r="DP44" s="1028"/>
      <c r="DQ44" s="1026"/>
      <c r="DR44" s="1027"/>
      <c r="DS44" s="1027"/>
      <c r="DT44" s="1027"/>
      <c r="DU44" s="1028"/>
      <c r="DV44" s="1029"/>
      <c r="DW44" s="1030"/>
      <c r="DX44" s="1030"/>
      <c r="DY44" s="1030"/>
      <c r="DZ44" s="1031"/>
      <c r="EA44" s="230"/>
    </row>
    <row r="45" spans="1:131" ht="26.25" customHeight="1" x14ac:dyDescent="0.15">
      <c r="A45" s="238">
        <v>18</v>
      </c>
      <c r="B45" s="1067"/>
      <c r="C45" s="1068"/>
      <c r="D45" s="1068"/>
      <c r="E45" s="1068"/>
      <c r="F45" s="1068"/>
      <c r="G45" s="1068"/>
      <c r="H45" s="1068"/>
      <c r="I45" s="1068"/>
      <c r="J45" s="1068"/>
      <c r="K45" s="1068"/>
      <c r="L45" s="1068"/>
      <c r="M45" s="1068"/>
      <c r="N45" s="1068"/>
      <c r="O45" s="1068"/>
      <c r="P45" s="1069"/>
      <c r="Q45" s="1075"/>
      <c r="R45" s="1076"/>
      <c r="S45" s="1076"/>
      <c r="T45" s="1076"/>
      <c r="U45" s="1076"/>
      <c r="V45" s="1076"/>
      <c r="W45" s="1076"/>
      <c r="X45" s="1076"/>
      <c r="Y45" s="1076"/>
      <c r="Z45" s="1076"/>
      <c r="AA45" s="1076"/>
      <c r="AB45" s="1076"/>
      <c r="AC45" s="1076"/>
      <c r="AD45" s="1076"/>
      <c r="AE45" s="1077"/>
      <c r="AF45" s="1072"/>
      <c r="AG45" s="1073"/>
      <c r="AH45" s="1073"/>
      <c r="AI45" s="1073"/>
      <c r="AJ45" s="1074"/>
      <c r="AK45" s="1017"/>
      <c r="AL45" s="1008"/>
      <c r="AM45" s="1008"/>
      <c r="AN45" s="1008"/>
      <c r="AO45" s="1008"/>
      <c r="AP45" s="1008"/>
      <c r="AQ45" s="1008"/>
      <c r="AR45" s="1008"/>
      <c r="AS45" s="1008"/>
      <c r="AT45" s="1008"/>
      <c r="AU45" s="1008"/>
      <c r="AV45" s="1008"/>
      <c r="AW45" s="1008"/>
      <c r="AX45" s="1008"/>
      <c r="AY45" s="1008"/>
      <c r="AZ45" s="1078"/>
      <c r="BA45" s="1078"/>
      <c r="BB45" s="1078"/>
      <c r="BC45" s="1078"/>
      <c r="BD45" s="1078"/>
      <c r="BE45" s="1009"/>
      <c r="BF45" s="1009"/>
      <c r="BG45" s="1009"/>
      <c r="BH45" s="1009"/>
      <c r="BI45" s="1010"/>
      <c r="BJ45" s="232"/>
      <c r="BK45" s="232"/>
      <c r="BL45" s="232"/>
      <c r="BM45" s="232"/>
      <c r="BN45" s="232"/>
      <c r="BO45" s="241"/>
      <c r="BP45" s="241"/>
      <c r="BQ45" s="238">
        <v>39</v>
      </c>
      <c r="BR45" s="239"/>
      <c r="BS45" s="1029"/>
      <c r="BT45" s="1030"/>
      <c r="BU45" s="1030"/>
      <c r="BV45" s="1030"/>
      <c r="BW45" s="1030"/>
      <c r="BX45" s="1030"/>
      <c r="BY45" s="1030"/>
      <c r="BZ45" s="1030"/>
      <c r="CA45" s="1030"/>
      <c r="CB45" s="1030"/>
      <c r="CC45" s="1030"/>
      <c r="CD45" s="1030"/>
      <c r="CE45" s="1030"/>
      <c r="CF45" s="1030"/>
      <c r="CG45" s="1051"/>
      <c r="CH45" s="1026"/>
      <c r="CI45" s="1027"/>
      <c r="CJ45" s="1027"/>
      <c r="CK45" s="1027"/>
      <c r="CL45" s="1028"/>
      <c r="CM45" s="1026"/>
      <c r="CN45" s="1027"/>
      <c r="CO45" s="1027"/>
      <c r="CP45" s="1027"/>
      <c r="CQ45" s="1028"/>
      <c r="CR45" s="1026"/>
      <c r="CS45" s="1027"/>
      <c r="CT45" s="1027"/>
      <c r="CU45" s="1027"/>
      <c r="CV45" s="1028"/>
      <c r="CW45" s="1026"/>
      <c r="CX45" s="1027"/>
      <c r="CY45" s="1027"/>
      <c r="CZ45" s="1027"/>
      <c r="DA45" s="1028"/>
      <c r="DB45" s="1026"/>
      <c r="DC45" s="1027"/>
      <c r="DD45" s="1027"/>
      <c r="DE45" s="1027"/>
      <c r="DF45" s="1028"/>
      <c r="DG45" s="1026"/>
      <c r="DH45" s="1027"/>
      <c r="DI45" s="1027"/>
      <c r="DJ45" s="1027"/>
      <c r="DK45" s="1028"/>
      <c r="DL45" s="1026"/>
      <c r="DM45" s="1027"/>
      <c r="DN45" s="1027"/>
      <c r="DO45" s="1027"/>
      <c r="DP45" s="1028"/>
      <c r="DQ45" s="1026"/>
      <c r="DR45" s="1027"/>
      <c r="DS45" s="1027"/>
      <c r="DT45" s="1027"/>
      <c r="DU45" s="1028"/>
      <c r="DV45" s="1029"/>
      <c r="DW45" s="1030"/>
      <c r="DX45" s="1030"/>
      <c r="DY45" s="1030"/>
      <c r="DZ45" s="1031"/>
      <c r="EA45" s="230"/>
    </row>
    <row r="46" spans="1:131" ht="26.25" customHeight="1" x14ac:dyDescent="0.15">
      <c r="A46" s="238">
        <v>19</v>
      </c>
      <c r="B46" s="1067"/>
      <c r="C46" s="1068"/>
      <c r="D46" s="1068"/>
      <c r="E46" s="1068"/>
      <c r="F46" s="1068"/>
      <c r="G46" s="1068"/>
      <c r="H46" s="1068"/>
      <c r="I46" s="1068"/>
      <c r="J46" s="1068"/>
      <c r="K46" s="1068"/>
      <c r="L46" s="1068"/>
      <c r="M46" s="1068"/>
      <c r="N46" s="1068"/>
      <c r="O46" s="1068"/>
      <c r="P46" s="1069"/>
      <c r="Q46" s="1075"/>
      <c r="R46" s="1076"/>
      <c r="S46" s="1076"/>
      <c r="T46" s="1076"/>
      <c r="U46" s="1076"/>
      <c r="V46" s="1076"/>
      <c r="W46" s="1076"/>
      <c r="X46" s="1076"/>
      <c r="Y46" s="1076"/>
      <c r="Z46" s="1076"/>
      <c r="AA46" s="1076"/>
      <c r="AB46" s="1076"/>
      <c r="AC46" s="1076"/>
      <c r="AD46" s="1076"/>
      <c r="AE46" s="1077"/>
      <c r="AF46" s="1072"/>
      <c r="AG46" s="1073"/>
      <c r="AH46" s="1073"/>
      <c r="AI46" s="1073"/>
      <c r="AJ46" s="1074"/>
      <c r="AK46" s="1017"/>
      <c r="AL46" s="1008"/>
      <c r="AM46" s="1008"/>
      <c r="AN46" s="1008"/>
      <c r="AO46" s="1008"/>
      <c r="AP46" s="1008"/>
      <c r="AQ46" s="1008"/>
      <c r="AR46" s="1008"/>
      <c r="AS46" s="1008"/>
      <c r="AT46" s="1008"/>
      <c r="AU46" s="1008"/>
      <c r="AV46" s="1008"/>
      <c r="AW46" s="1008"/>
      <c r="AX46" s="1008"/>
      <c r="AY46" s="1008"/>
      <c r="AZ46" s="1078"/>
      <c r="BA46" s="1078"/>
      <c r="BB46" s="1078"/>
      <c r="BC46" s="1078"/>
      <c r="BD46" s="1078"/>
      <c r="BE46" s="1009"/>
      <c r="BF46" s="1009"/>
      <c r="BG46" s="1009"/>
      <c r="BH46" s="1009"/>
      <c r="BI46" s="1010"/>
      <c r="BJ46" s="232"/>
      <c r="BK46" s="232"/>
      <c r="BL46" s="232"/>
      <c r="BM46" s="232"/>
      <c r="BN46" s="232"/>
      <c r="BO46" s="241"/>
      <c r="BP46" s="241"/>
      <c r="BQ46" s="238">
        <v>40</v>
      </c>
      <c r="BR46" s="239"/>
      <c r="BS46" s="1029"/>
      <c r="BT46" s="1030"/>
      <c r="BU46" s="1030"/>
      <c r="BV46" s="1030"/>
      <c r="BW46" s="1030"/>
      <c r="BX46" s="1030"/>
      <c r="BY46" s="1030"/>
      <c r="BZ46" s="1030"/>
      <c r="CA46" s="1030"/>
      <c r="CB46" s="1030"/>
      <c r="CC46" s="1030"/>
      <c r="CD46" s="1030"/>
      <c r="CE46" s="1030"/>
      <c r="CF46" s="1030"/>
      <c r="CG46" s="1051"/>
      <c r="CH46" s="1026"/>
      <c r="CI46" s="1027"/>
      <c r="CJ46" s="1027"/>
      <c r="CK46" s="1027"/>
      <c r="CL46" s="1028"/>
      <c r="CM46" s="1026"/>
      <c r="CN46" s="1027"/>
      <c r="CO46" s="1027"/>
      <c r="CP46" s="1027"/>
      <c r="CQ46" s="1028"/>
      <c r="CR46" s="1026"/>
      <c r="CS46" s="1027"/>
      <c r="CT46" s="1027"/>
      <c r="CU46" s="1027"/>
      <c r="CV46" s="1028"/>
      <c r="CW46" s="1026"/>
      <c r="CX46" s="1027"/>
      <c r="CY46" s="1027"/>
      <c r="CZ46" s="1027"/>
      <c r="DA46" s="1028"/>
      <c r="DB46" s="1026"/>
      <c r="DC46" s="1027"/>
      <c r="DD46" s="1027"/>
      <c r="DE46" s="1027"/>
      <c r="DF46" s="1028"/>
      <c r="DG46" s="1026"/>
      <c r="DH46" s="1027"/>
      <c r="DI46" s="1027"/>
      <c r="DJ46" s="1027"/>
      <c r="DK46" s="1028"/>
      <c r="DL46" s="1026"/>
      <c r="DM46" s="1027"/>
      <c r="DN46" s="1027"/>
      <c r="DO46" s="1027"/>
      <c r="DP46" s="1028"/>
      <c r="DQ46" s="1026"/>
      <c r="DR46" s="1027"/>
      <c r="DS46" s="1027"/>
      <c r="DT46" s="1027"/>
      <c r="DU46" s="1028"/>
      <c r="DV46" s="1029"/>
      <c r="DW46" s="1030"/>
      <c r="DX46" s="1030"/>
      <c r="DY46" s="1030"/>
      <c r="DZ46" s="1031"/>
      <c r="EA46" s="230"/>
    </row>
    <row r="47" spans="1:131" ht="26.25" customHeight="1" x14ac:dyDescent="0.15">
      <c r="A47" s="238">
        <v>20</v>
      </c>
      <c r="B47" s="1067"/>
      <c r="C47" s="1068"/>
      <c r="D47" s="1068"/>
      <c r="E47" s="1068"/>
      <c r="F47" s="1068"/>
      <c r="G47" s="1068"/>
      <c r="H47" s="1068"/>
      <c r="I47" s="1068"/>
      <c r="J47" s="1068"/>
      <c r="K47" s="1068"/>
      <c r="L47" s="1068"/>
      <c r="M47" s="1068"/>
      <c r="N47" s="1068"/>
      <c r="O47" s="1068"/>
      <c r="P47" s="1069"/>
      <c r="Q47" s="1075"/>
      <c r="R47" s="1076"/>
      <c r="S47" s="1076"/>
      <c r="T47" s="1076"/>
      <c r="U47" s="1076"/>
      <c r="V47" s="1076"/>
      <c r="W47" s="1076"/>
      <c r="X47" s="1076"/>
      <c r="Y47" s="1076"/>
      <c r="Z47" s="1076"/>
      <c r="AA47" s="1076"/>
      <c r="AB47" s="1076"/>
      <c r="AC47" s="1076"/>
      <c r="AD47" s="1076"/>
      <c r="AE47" s="1077"/>
      <c r="AF47" s="1072"/>
      <c r="AG47" s="1073"/>
      <c r="AH47" s="1073"/>
      <c r="AI47" s="1073"/>
      <c r="AJ47" s="1074"/>
      <c r="AK47" s="1017"/>
      <c r="AL47" s="1008"/>
      <c r="AM47" s="1008"/>
      <c r="AN47" s="1008"/>
      <c r="AO47" s="1008"/>
      <c r="AP47" s="1008"/>
      <c r="AQ47" s="1008"/>
      <c r="AR47" s="1008"/>
      <c r="AS47" s="1008"/>
      <c r="AT47" s="1008"/>
      <c r="AU47" s="1008"/>
      <c r="AV47" s="1008"/>
      <c r="AW47" s="1008"/>
      <c r="AX47" s="1008"/>
      <c r="AY47" s="1008"/>
      <c r="AZ47" s="1078"/>
      <c r="BA47" s="1078"/>
      <c r="BB47" s="1078"/>
      <c r="BC47" s="1078"/>
      <c r="BD47" s="1078"/>
      <c r="BE47" s="1009"/>
      <c r="BF47" s="1009"/>
      <c r="BG47" s="1009"/>
      <c r="BH47" s="1009"/>
      <c r="BI47" s="1010"/>
      <c r="BJ47" s="232"/>
      <c r="BK47" s="232"/>
      <c r="BL47" s="232"/>
      <c r="BM47" s="232"/>
      <c r="BN47" s="232"/>
      <c r="BO47" s="241"/>
      <c r="BP47" s="241"/>
      <c r="BQ47" s="238">
        <v>41</v>
      </c>
      <c r="BR47" s="239"/>
      <c r="BS47" s="1029"/>
      <c r="BT47" s="1030"/>
      <c r="BU47" s="1030"/>
      <c r="BV47" s="1030"/>
      <c r="BW47" s="1030"/>
      <c r="BX47" s="1030"/>
      <c r="BY47" s="1030"/>
      <c r="BZ47" s="1030"/>
      <c r="CA47" s="1030"/>
      <c r="CB47" s="1030"/>
      <c r="CC47" s="1030"/>
      <c r="CD47" s="1030"/>
      <c r="CE47" s="1030"/>
      <c r="CF47" s="1030"/>
      <c r="CG47" s="1051"/>
      <c r="CH47" s="1026"/>
      <c r="CI47" s="1027"/>
      <c r="CJ47" s="1027"/>
      <c r="CK47" s="1027"/>
      <c r="CL47" s="1028"/>
      <c r="CM47" s="1026"/>
      <c r="CN47" s="1027"/>
      <c r="CO47" s="1027"/>
      <c r="CP47" s="1027"/>
      <c r="CQ47" s="1028"/>
      <c r="CR47" s="1026"/>
      <c r="CS47" s="1027"/>
      <c r="CT47" s="1027"/>
      <c r="CU47" s="1027"/>
      <c r="CV47" s="1028"/>
      <c r="CW47" s="1026"/>
      <c r="CX47" s="1027"/>
      <c r="CY47" s="1027"/>
      <c r="CZ47" s="1027"/>
      <c r="DA47" s="1028"/>
      <c r="DB47" s="1026"/>
      <c r="DC47" s="1027"/>
      <c r="DD47" s="1027"/>
      <c r="DE47" s="1027"/>
      <c r="DF47" s="1028"/>
      <c r="DG47" s="1026"/>
      <c r="DH47" s="1027"/>
      <c r="DI47" s="1027"/>
      <c r="DJ47" s="1027"/>
      <c r="DK47" s="1028"/>
      <c r="DL47" s="1026"/>
      <c r="DM47" s="1027"/>
      <c r="DN47" s="1027"/>
      <c r="DO47" s="1027"/>
      <c r="DP47" s="1028"/>
      <c r="DQ47" s="1026"/>
      <c r="DR47" s="1027"/>
      <c r="DS47" s="1027"/>
      <c r="DT47" s="1027"/>
      <c r="DU47" s="1028"/>
      <c r="DV47" s="1029"/>
      <c r="DW47" s="1030"/>
      <c r="DX47" s="1030"/>
      <c r="DY47" s="1030"/>
      <c r="DZ47" s="1031"/>
      <c r="EA47" s="230"/>
    </row>
    <row r="48" spans="1:131" ht="26.25" customHeight="1" x14ac:dyDescent="0.15">
      <c r="A48" s="238">
        <v>21</v>
      </c>
      <c r="B48" s="1067"/>
      <c r="C48" s="1068"/>
      <c r="D48" s="1068"/>
      <c r="E48" s="1068"/>
      <c r="F48" s="1068"/>
      <c r="G48" s="1068"/>
      <c r="H48" s="1068"/>
      <c r="I48" s="1068"/>
      <c r="J48" s="1068"/>
      <c r="K48" s="1068"/>
      <c r="L48" s="1068"/>
      <c r="M48" s="1068"/>
      <c r="N48" s="1068"/>
      <c r="O48" s="1068"/>
      <c r="P48" s="1069"/>
      <c r="Q48" s="1075"/>
      <c r="R48" s="1076"/>
      <c r="S48" s="1076"/>
      <c r="T48" s="1076"/>
      <c r="U48" s="1076"/>
      <c r="V48" s="1076"/>
      <c r="W48" s="1076"/>
      <c r="X48" s="1076"/>
      <c r="Y48" s="1076"/>
      <c r="Z48" s="1076"/>
      <c r="AA48" s="1076"/>
      <c r="AB48" s="1076"/>
      <c r="AC48" s="1076"/>
      <c r="AD48" s="1076"/>
      <c r="AE48" s="1077"/>
      <c r="AF48" s="1072"/>
      <c r="AG48" s="1073"/>
      <c r="AH48" s="1073"/>
      <c r="AI48" s="1073"/>
      <c r="AJ48" s="1074"/>
      <c r="AK48" s="1017"/>
      <c r="AL48" s="1008"/>
      <c r="AM48" s="1008"/>
      <c r="AN48" s="1008"/>
      <c r="AO48" s="1008"/>
      <c r="AP48" s="1008"/>
      <c r="AQ48" s="1008"/>
      <c r="AR48" s="1008"/>
      <c r="AS48" s="1008"/>
      <c r="AT48" s="1008"/>
      <c r="AU48" s="1008"/>
      <c r="AV48" s="1008"/>
      <c r="AW48" s="1008"/>
      <c r="AX48" s="1008"/>
      <c r="AY48" s="1008"/>
      <c r="AZ48" s="1078"/>
      <c r="BA48" s="1078"/>
      <c r="BB48" s="1078"/>
      <c r="BC48" s="1078"/>
      <c r="BD48" s="1078"/>
      <c r="BE48" s="1009"/>
      <c r="BF48" s="1009"/>
      <c r="BG48" s="1009"/>
      <c r="BH48" s="1009"/>
      <c r="BI48" s="1010"/>
      <c r="BJ48" s="232"/>
      <c r="BK48" s="232"/>
      <c r="BL48" s="232"/>
      <c r="BM48" s="232"/>
      <c r="BN48" s="232"/>
      <c r="BO48" s="241"/>
      <c r="BP48" s="241"/>
      <c r="BQ48" s="238">
        <v>42</v>
      </c>
      <c r="BR48" s="239"/>
      <c r="BS48" s="1029"/>
      <c r="BT48" s="1030"/>
      <c r="BU48" s="1030"/>
      <c r="BV48" s="1030"/>
      <c r="BW48" s="1030"/>
      <c r="BX48" s="1030"/>
      <c r="BY48" s="1030"/>
      <c r="BZ48" s="1030"/>
      <c r="CA48" s="1030"/>
      <c r="CB48" s="1030"/>
      <c r="CC48" s="1030"/>
      <c r="CD48" s="1030"/>
      <c r="CE48" s="1030"/>
      <c r="CF48" s="1030"/>
      <c r="CG48" s="1051"/>
      <c r="CH48" s="1026"/>
      <c r="CI48" s="1027"/>
      <c r="CJ48" s="1027"/>
      <c r="CK48" s="1027"/>
      <c r="CL48" s="1028"/>
      <c r="CM48" s="1026"/>
      <c r="CN48" s="1027"/>
      <c r="CO48" s="1027"/>
      <c r="CP48" s="1027"/>
      <c r="CQ48" s="1028"/>
      <c r="CR48" s="1026"/>
      <c r="CS48" s="1027"/>
      <c r="CT48" s="1027"/>
      <c r="CU48" s="1027"/>
      <c r="CV48" s="1028"/>
      <c r="CW48" s="1026"/>
      <c r="CX48" s="1027"/>
      <c r="CY48" s="1027"/>
      <c r="CZ48" s="1027"/>
      <c r="DA48" s="1028"/>
      <c r="DB48" s="1026"/>
      <c r="DC48" s="1027"/>
      <c r="DD48" s="1027"/>
      <c r="DE48" s="1027"/>
      <c r="DF48" s="1028"/>
      <c r="DG48" s="1026"/>
      <c r="DH48" s="1027"/>
      <c r="DI48" s="1027"/>
      <c r="DJ48" s="1027"/>
      <c r="DK48" s="1028"/>
      <c r="DL48" s="1026"/>
      <c r="DM48" s="1027"/>
      <c r="DN48" s="1027"/>
      <c r="DO48" s="1027"/>
      <c r="DP48" s="1028"/>
      <c r="DQ48" s="1026"/>
      <c r="DR48" s="1027"/>
      <c r="DS48" s="1027"/>
      <c r="DT48" s="1027"/>
      <c r="DU48" s="1028"/>
      <c r="DV48" s="1029"/>
      <c r="DW48" s="1030"/>
      <c r="DX48" s="1030"/>
      <c r="DY48" s="1030"/>
      <c r="DZ48" s="1031"/>
      <c r="EA48" s="230"/>
    </row>
    <row r="49" spans="1:131" ht="26.25" customHeight="1" x14ac:dyDescent="0.15">
      <c r="A49" s="238">
        <v>22</v>
      </c>
      <c r="B49" s="1067"/>
      <c r="C49" s="1068"/>
      <c r="D49" s="1068"/>
      <c r="E49" s="1068"/>
      <c r="F49" s="1068"/>
      <c r="G49" s="1068"/>
      <c r="H49" s="1068"/>
      <c r="I49" s="1068"/>
      <c r="J49" s="1068"/>
      <c r="K49" s="1068"/>
      <c r="L49" s="1068"/>
      <c r="M49" s="1068"/>
      <c r="N49" s="1068"/>
      <c r="O49" s="1068"/>
      <c r="P49" s="1069"/>
      <c r="Q49" s="1075"/>
      <c r="R49" s="1076"/>
      <c r="S49" s="1076"/>
      <c r="T49" s="1076"/>
      <c r="U49" s="1076"/>
      <c r="V49" s="1076"/>
      <c r="W49" s="1076"/>
      <c r="X49" s="1076"/>
      <c r="Y49" s="1076"/>
      <c r="Z49" s="1076"/>
      <c r="AA49" s="1076"/>
      <c r="AB49" s="1076"/>
      <c r="AC49" s="1076"/>
      <c r="AD49" s="1076"/>
      <c r="AE49" s="1077"/>
      <c r="AF49" s="1072"/>
      <c r="AG49" s="1073"/>
      <c r="AH49" s="1073"/>
      <c r="AI49" s="1073"/>
      <c r="AJ49" s="1074"/>
      <c r="AK49" s="1017"/>
      <c r="AL49" s="1008"/>
      <c r="AM49" s="1008"/>
      <c r="AN49" s="1008"/>
      <c r="AO49" s="1008"/>
      <c r="AP49" s="1008"/>
      <c r="AQ49" s="1008"/>
      <c r="AR49" s="1008"/>
      <c r="AS49" s="1008"/>
      <c r="AT49" s="1008"/>
      <c r="AU49" s="1008"/>
      <c r="AV49" s="1008"/>
      <c r="AW49" s="1008"/>
      <c r="AX49" s="1008"/>
      <c r="AY49" s="1008"/>
      <c r="AZ49" s="1078"/>
      <c r="BA49" s="1078"/>
      <c r="BB49" s="1078"/>
      <c r="BC49" s="1078"/>
      <c r="BD49" s="1078"/>
      <c r="BE49" s="1009"/>
      <c r="BF49" s="1009"/>
      <c r="BG49" s="1009"/>
      <c r="BH49" s="1009"/>
      <c r="BI49" s="1010"/>
      <c r="BJ49" s="232"/>
      <c r="BK49" s="232"/>
      <c r="BL49" s="232"/>
      <c r="BM49" s="232"/>
      <c r="BN49" s="232"/>
      <c r="BO49" s="241"/>
      <c r="BP49" s="241"/>
      <c r="BQ49" s="238">
        <v>43</v>
      </c>
      <c r="BR49" s="239"/>
      <c r="BS49" s="1029"/>
      <c r="BT49" s="1030"/>
      <c r="BU49" s="1030"/>
      <c r="BV49" s="1030"/>
      <c r="BW49" s="1030"/>
      <c r="BX49" s="1030"/>
      <c r="BY49" s="1030"/>
      <c r="BZ49" s="1030"/>
      <c r="CA49" s="1030"/>
      <c r="CB49" s="1030"/>
      <c r="CC49" s="1030"/>
      <c r="CD49" s="1030"/>
      <c r="CE49" s="1030"/>
      <c r="CF49" s="1030"/>
      <c r="CG49" s="1051"/>
      <c r="CH49" s="1026"/>
      <c r="CI49" s="1027"/>
      <c r="CJ49" s="1027"/>
      <c r="CK49" s="1027"/>
      <c r="CL49" s="1028"/>
      <c r="CM49" s="1026"/>
      <c r="CN49" s="1027"/>
      <c r="CO49" s="1027"/>
      <c r="CP49" s="1027"/>
      <c r="CQ49" s="1028"/>
      <c r="CR49" s="1026"/>
      <c r="CS49" s="1027"/>
      <c r="CT49" s="1027"/>
      <c r="CU49" s="1027"/>
      <c r="CV49" s="1028"/>
      <c r="CW49" s="1026"/>
      <c r="CX49" s="1027"/>
      <c r="CY49" s="1027"/>
      <c r="CZ49" s="1027"/>
      <c r="DA49" s="1028"/>
      <c r="DB49" s="1026"/>
      <c r="DC49" s="1027"/>
      <c r="DD49" s="1027"/>
      <c r="DE49" s="1027"/>
      <c r="DF49" s="1028"/>
      <c r="DG49" s="1026"/>
      <c r="DH49" s="1027"/>
      <c r="DI49" s="1027"/>
      <c r="DJ49" s="1027"/>
      <c r="DK49" s="1028"/>
      <c r="DL49" s="1026"/>
      <c r="DM49" s="1027"/>
      <c r="DN49" s="1027"/>
      <c r="DO49" s="1027"/>
      <c r="DP49" s="1028"/>
      <c r="DQ49" s="1026"/>
      <c r="DR49" s="1027"/>
      <c r="DS49" s="1027"/>
      <c r="DT49" s="1027"/>
      <c r="DU49" s="1028"/>
      <c r="DV49" s="1029"/>
      <c r="DW49" s="1030"/>
      <c r="DX49" s="1030"/>
      <c r="DY49" s="1030"/>
      <c r="DZ49" s="1031"/>
      <c r="EA49" s="230"/>
    </row>
    <row r="50" spans="1:131" ht="26.25" customHeight="1" x14ac:dyDescent="0.15">
      <c r="A50" s="238">
        <v>23</v>
      </c>
      <c r="B50" s="1067"/>
      <c r="C50" s="1068"/>
      <c r="D50" s="1068"/>
      <c r="E50" s="1068"/>
      <c r="F50" s="1068"/>
      <c r="G50" s="1068"/>
      <c r="H50" s="1068"/>
      <c r="I50" s="1068"/>
      <c r="J50" s="1068"/>
      <c r="K50" s="1068"/>
      <c r="L50" s="1068"/>
      <c r="M50" s="1068"/>
      <c r="N50" s="1068"/>
      <c r="O50" s="1068"/>
      <c r="P50" s="1069"/>
      <c r="Q50" s="1070"/>
      <c r="R50" s="1062"/>
      <c r="S50" s="1062"/>
      <c r="T50" s="1062"/>
      <c r="U50" s="1062"/>
      <c r="V50" s="1062"/>
      <c r="W50" s="1062"/>
      <c r="X50" s="1062"/>
      <c r="Y50" s="1062"/>
      <c r="Z50" s="1062"/>
      <c r="AA50" s="1062"/>
      <c r="AB50" s="1062"/>
      <c r="AC50" s="1062"/>
      <c r="AD50" s="1062"/>
      <c r="AE50" s="1071"/>
      <c r="AF50" s="1072"/>
      <c r="AG50" s="1073"/>
      <c r="AH50" s="1073"/>
      <c r="AI50" s="1073"/>
      <c r="AJ50" s="1074"/>
      <c r="AK50" s="1061"/>
      <c r="AL50" s="1062"/>
      <c r="AM50" s="1062"/>
      <c r="AN50" s="1062"/>
      <c r="AO50" s="1062"/>
      <c r="AP50" s="1062"/>
      <c r="AQ50" s="1062"/>
      <c r="AR50" s="1062"/>
      <c r="AS50" s="1062"/>
      <c r="AT50" s="1062"/>
      <c r="AU50" s="1062"/>
      <c r="AV50" s="1062"/>
      <c r="AW50" s="1062"/>
      <c r="AX50" s="1062"/>
      <c r="AY50" s="1062"/>
      <c r="AZ50" s="1063"/>
      <c r="BA50" s="1063"/>
      <c r="BB50" s="1063"/>
      <c r="BC50" s="1063"/>
      <c r="BD50" s="1063"/>
      <c r="BE50" s="1009"/>
      <c r="BF50" s="1009"/>
      <c r="BG50" s="1009"/>
      <c r="BH50" s="1009"/>
      <c r="BI50" s="1010"/>
      <c r="BJ50" s="232"/>
      <c r="BK50" s="232"/>
      <c r="BL50" s="232"/>
      <c r="BM50" s="232"/>
      <c r="BN50" s="232"/>
      <c r="BO50" s="241"/>
      <c r="BP50" s="241"/>
      <c r="BQ50" s="238">
        <v>44</v>
      </c>
      <c r="BR50" s="239"/>
      <c r="BS50" s="1029"/>
      <c r="BT50" s="1030"/>
      <c r="BU50" s="1030"/>
      <c r="BV50" s="1030"/>
      <c r="BW50" s="1030"/>
      <c r="BX50" s="1030"/>
      <c r="BY50" s="1030"/>
      <c r="BZ50" s="1030"/>
      <c r="CA50" s="1030"/>
      <c r="CB50" s="1030"/>
      <c r="CC50" s="1030"/>
      <c r="CD50" s="1030"/>
      <c r="CE50" s="1030"/>
      <c r="CF50" s="1030"/>
      <c r="CG50" s="1051"/>
      <c r="CH50" s="1026"/>
      <c r="CI50" s="1027"/>
      <c r="CJ50" s="1027"/>
      <c r="CK50" s="1027"/>
      <c r="CL50" s="1028"/>
      <c r="CM50" s="1026"/>
      <c r="CN50" s="1027"/>
      <c r="CO50" s="1027"/>
      <c r="CP50" s="1027"/>
      <c r="CQ50" s="1028"/>
      <c r="CR50" s="1026"/>
      <c r="CS50" s="1027"/>
      <c r="CT50" s="1027"/>
      <c r="CU50" s="1027"/>
      <c r="CV50" s="1028"/>
      <c r="CW50" s="1026"/>
      <c r="CX50" s="1027"/>
      <c r="CY50" s="1027"/>
      <c r="CZ50" s="1027"/>
      <c r="DA50" s="1028"/>
      <c r="DB50" s="1026"/>
      <c r="DC50" s="1027"/>
      <c r="DD50" s="1027"/>
      <c r="DE50" s="1027"/>
      <c r="DF50" s="1028"/>
      <c r="DG50" s="1026"/>
      <c r="DH50" s="1027"/>
      <c r="DI50" s="1027"/>
      <c r="DJ50" s="1027"/>
      <c r="DK50" s="1028"/>
      <c r="DL50" s="1026"/>
      <c r="DM50" s="1027"/>
      <c r="DN50" s="1027"/>
      <c r="DO50" s="1027"/>
      <c r="DP50" s="1028"/>
      <c r="DQ50" s="1026"/>
      <c r="DR50" s="1027"/>
      <c r="DS50" s="1027"/>
      <c r="DT50" s="1027"/>
      <c r="DU50" s="1028"/>
      <c r="DV50" s="1029"/>
      <c r="DW50" s="1030"/>
      <c r="DX50" s="1030"/>
      <c r="DY50" s="1030"/>
      <c r="DZ50" s="1031"/>
      <c r="EA50" s="230"/>
    </row>
    <row r="51" spans="1:131" ht="26.25" customHeight="1" x14ac:dyDescent="0.15">
      <c r="A51" s="238">
        <v>24</v>
      </c>
      <c r="B51" s="1067"/>
      <c r="C51" s="1068"/>
      <c r="D51" s="1068"/>
      <c r="E51" s="1068"/>
      <c r="F51" s="1068"/>
      <c r="G51" s="1068"/>
      <c r="H51" s="1068"/>
      <c r="I51" s="1068"/>
      <c r="J51" s="1068"/>
      <c r="K51" s="1068"/>
      <c r="L51" s="1068"/>
      <c r="M51" s="1068"/>
      <c r="N51" s="1068"/>
      <c r="O51" s="1068"/>
      <c r="P51" s="1069"/>
      <c r="Q51" s="1070"/>
      <c r="R51" s="1062"/>
      <c r="S51" s="1062"/>
      <c r="T51" s="1062"/>
      <c r="U51" s="1062"/>
      <c r="V51" s="1062"/>
      <c r="W51" s="1062"/>
      <c r="X51" s="1062"/>
      <c r="Y51" s="1062"/>
      <c r="Z51" s="1062"/>
      <c r="AA51" s="1062"/>
      <c r="AB51" s="1062"/>
      <c r="AC51" s="1062"/>
      <c r="AD51" s="1062"/>
      <c r="AE51" s="1071"/>
      <c r="AF51" s="1072"/>
      <c r="AG51" s="1073"/>
      <c r="AH51" s="1073"/>
      <c r="AI51" s="1073"/>
      <c r="AJ51" s="1074"/>
      <c r="AK51" s="1061"/>
      <c r="AL51" s="1062"/>
      <c r="AM51" s="1062"/>
      <c r="AN51" s="1062"/>
      <c r="AO51" s="1062"/>
      <c r="AP51" s="1062"/>
      <c r="AQ51" s="1062"/>
      <c r="AR51" s="1062"/>
      <c r="AS51" s="1062"/>
      <c r="AT51" s="1062"/>
      <c r="AU51" s="1062"/>
      <c r="AV51" s="1062"/>
      <c r="AW51" s="1062"/>
      <c r="AX51" s="1062"/>
      <c r="AY51" s="1062"/>
      <c r="AZ51" s="1063"/>
      <c r="BA51" s="1063"/>
      <c r="BB51" s="1063"/>
      <c r="BC51" s="1063"/>
      <c r="BD51" s="1063"/>
      <c r="BE51" s="1009"/>
      <c r="BF51" s="1009"/>
      <c r="BG51" s="1009"/>
      <c r="BH51" s="1009"/>
      <c r="BI51" s="1010"/>
      <c r="BJ51" s="232"/>
      <c r="BK51" s="232"/>
      <c r="BL51" s="232"/>
      <c r="BM51" s="232"/>
      <c r="BN51" s="232"/>
      <c r="BO51" s="241"/>
      <c r="BP51" s="241"/>
      <c r="BQ51" s="238">
        <v>45</v>
      </c>
      <c r="BR51" s="239"/>
      <c r="BS51" s="1029"/>
      <c r="BT51" s="1030"/>
      <c r="BU51" s="1030"/>
      <c r="BV51" s="1030"/>
      <c r="BW51" s="1030"/>
      <c r="BX51" s="1030"/>
      <c r="BY51" s="1030"/>
      <c r="BZ51" s="1030"/>
      <c r="CA51" s="1030"/>
      <c r="CB51" s="1030"/>
      <c r="CC51" s="1030"/>
      <c r="CD51" s="1030"/>
      <c r="CE51" s="1030"/>
      <c r="CF51" s="1030"/>
      <c r="CG51" s="1051"/>
      <c r="CH51" s="1026"/>
      <c r="CI51" s="1027"/>
      <c r="CJ51" s="1027"/>
      <c r="CK51" s="1027"/>
      <c r="CL51" s="1028"/>
      <c r="CM51" s="1026"/>
      <c r="CN51" s="1027"/>
      <c r="CO51" s="1027"/>
      <c r="CP51" s="1027"/>
      <c r="CQ51" s="1028"/>
      <c r="CR51" s="1026"/>
      <c r="CS51" s="1027"/>
      <c r="CT51" s="1027"/>
      <c r="CU51" s="1027"/>
      <c r="CV51" s="1028"/>
      <c r="CW51" s="1026"/>
      <c r="CX51" s="1027"/>
      <c r="CY51" s="1027"/>
      <c r="CZ51" s="1027"/>
      <c r="DA51" s="1028"/>
      <c r="DB51" s="1026"/>
      <c r="DC51" s="1027"/>
      <c r="DD51" s="1027"/>
      <c r="DE51" s="1027"/>
      <c r="DF51" s="1028"/>
      <c r="DG51" s="1026"/>
      <c r="DH51" s="1027"/>
      <c r="DI51" s="1027"/>
      <c r="DJ51" s="1027"/>
      <c r="DK51" s="1028"/>
      <c r="DL51" s="1026"/>
      <c r="DM51" s="1027"/>
      <c r="DN51" s="1027"/>
      <c r="DO51" s="1027"/>
      <c r="DP51" s="1028"/>
      <c r="DQ51" s="1026"/>
      <c r="DR51" s="1027"/>
      <c r="DS51" s="1027"/>
      <c r="DT51" s="1027"/>
      <c r="DU51" s="1028"/>
      <c r="DV51" s="1029"/>
      <c r="DW51" s="1030"/>
      <c r="DX51" s="1030"/>
      <c r="DY51" s="1030"/>
      <c r="DZ51" s="1031"/>
      <c r="EA51" s="230"/>
    </row>
    <row r="52" spans="1:131" ht="26.25" customHeight="1" x14ac:dyDescent="0.15">
      <c r="A52" s="238">
        <v>25</v>
      </c>
      <c r="B52" s="1067"/>
      <c r="C52" s="1068"/>
      <c r="D52" s="1068"/>
      <c r="E52" s="1068"/>
      <c r="F52" s="1068"/>
      <c r="G52" s="1068"/>
      <c r="H52" s="1068"/>
      <c r="I52" s="1068"/>
      <c r="J52" s="1068"/>
      <c r="K52" s="1068"/>
      <c r="L52" s="1068"/>
      <c r="M52" s="1068"/>
      <c r="N52" s="1068"/>
      <c r="O52" s="1068"/>
      <c r="P52" s="1069"/>
      <c r="Q52" s="1070"/>
      <c r="R52" s="1062"/>
      <c r="S52" s="1062"/>
      <c r="T52" s="1062"/>
      <c r="U52" s="1062"/>
      <c r="V52" s="1062"/>
      <c r="W52" s="1062"/>
      <c r="X52" s="1062"/>
      <c r="Y52" s="1062"/>
      <c r="Z52" s="1062"/>
      <c r="AA52" s="1062"/>
      <c r="AB52" s="1062"/>
      <c r="AC52" s="1062"/>
      <c r="AD52" s="1062"/>
      <c r="AE52" s="1071"/>
      <c r="AF52" s="1072"/>
      <c r="AG52" s="1073"/>
      <c r="AH52" s="1073"/>
      <c r="AI52" s="1073"/>
      <c r="AJ52" s="1074"/>
      <c r="AK52" s="1061"/>
      <c r="AL52" s="1062"/>
      <c r="AM52" s="1062"/>
      <c r="AN52" s="1062"/>
      <c r="AO52" s="1062"/>
      <c r="AP52" s="1062"/>
      <c r="AQ52" s="1062"/>
      <c r="AR52" s="1062"/>
      <c r="AS52" s="1062"/>
      <c r="AT52" s="1062"/>
      <c r="AU52" s="1062"/>
      <c r="AV52" s="1062"/>
      <c r="AW52" s="1062"/>
      <c r="AX52" s="1062"/>
      <c r="AY52" s="1062"/>
      <c r="AZ52" s="1063"/>
      <c r="BA52" s="1063"/>
      <c r="BB52" s="1063"/>
      <c r="BC52" s="1063"/>
      <c r="BD52" s="1063"/>
      <c r="BE52" s="1009"/>
      <c r="BF52" s="1009"/>
      <c r="BG52" s="1009"/>
      <c r="BH52" s="1009"/>
      <c r="BI52" s="1010"/>
      <c r="BJ52" s="232"/>
      <c r="BK52" s="232"/>
      <c r="BL52" s="232"/>
      <c r="BM52" s="232"/>
      <c r="BN52" s="232"/>
      <c r="BO52" s="241"/>
      <c r="BP52" s="241"/>
      <c r="BQ52" s="238">
        <v>46</v>
      </c>
      <c r="BR52" s="239"/>
      <c r="BS52" s="1029"/>
      <c r="BT52" s="1030"/>
      <c r="BU52" s="1030"/>
      <c r="BV52" s="1030"/>
      <c r="BW52" s="1030"/>
      <c r="BX52" s="1030"/>
      <c r="BY52" s="1030"/>
      <c r="BZ52" s="1030"/>
      <c r="CA52" s="1030"/>
      <c r="CB52" s="1030"/>
      <c r="CC52" s="1030"/>
      <c r="CD52" s="1030"/>
      <c r="CE52" s="1030"/>
      <c r="CF52" s="1030"/>
      <c r="CG52" s="1051"/>
      <c r="CH52" s="1026"/>
      <c r="CI52" s="1027"/>
      <c r="CJ52" s="1027"/>
      <c r="CK52" s="1027"/>
      <c r="CL52" s="1028"/>
      <c r="CM52" s="1026"/>
      <c r="CN52" s="1027"/>
      <c r="CO52" s="1027"/>
      <c r="CP52" s="1027"/>
      <c r="CQ52" s="1028"/>
      <c r="CR52" s="1026"/>
      <c r="CS52" s="1027"/>
      <c r="CT52" s="1027"/>
      <c r="CU52" s="1027"/>
      <c r="CV52" s="1028"/>
      <c r="CW52" s="1026"/>
      <c r="CX52" s="1027"/>
      <c r="CY52" s="1027"/>
      <c r="CZ52" s="1027"/>
      <c r="DA52" s="1028"/>
      <c r="DB52" s="1026"/>
      <c r="DC52" s="1027"/>
      <c r="DD52" s="1027"/>
      <c r="DE52" s="1027"/>
      <c r="DF52" s="1028"/>
      <c r="DG52" s="1026"/>
      <c r="DH52" s="1027"/>
      <c r="DI52" s="1027"/>
      <c r="DJ52" s="1027"/>
      <c r="DK52" s="1028"/>
      <c r="DL52" s="1026"/>
      <c r="DM52" s="1027"/>
      <c r="DN52" s="1027"/>
      <c r="DO52" s="1027"/>
      <c r="DP52" s="1028"/>
      <c r="DQ52" s="1026"/>
      <c r="DR52" s="1027"/>
      <c r="DS52" s="1027"/>
      <c r="DT52" s="1027"/>
      <c r="DU52" s="1028"/>
      <c r="DV52" s="1029"/>
      <c r="DW52" s="1030"/>
      <c r="DX52" s="1030"/>
      <c r="DY52" s="1030"/>
      <c r="DZ52" s="1031"/>
      <c r="EA52" s="230"/>
    </row>
    <row r="53" spans="1:131" ht="26.25" customHeight="1" x14ac:dyDescent="0.15">
      <c r="A53" s="238">
        <v>26</v>
      </c>
      <c r="B53" s="1067"/>
      <c r="C53" s="1068"/>
      <c r="D53" s="1068"/>
      <c r="E53" s="1068"/>
      <c r="F53" s="1068"/>
      <c r="G53" s="1068"/>
      <c r="H53" s="1068"/>
      <c r="I53" s="1068"/>
      <c r="J53" s="1068"/>
      <c r="K53" s="1068"/>
      <c r="L53" s="1068"/>
      <c r="M53" s="1068"/>
      <c r="N53" s="1068"/>
      <c r="O53" s="1068"/>
      <c r="P53" s="1069"/>
      <c r="Q53" s="1070"/>
      <c r="R53" s="1062"/>
      <c r="S53" s="1062"/>
      <c r="T53" s="1062"/>
      <c r="U53" s="1062"/>
      <c r="V53" s="1062"/>
      <c r="W53" s="1062"/>
      <c r="X53" s="1062"/>
      <c r="Y53" s="1062"/>
      <c r="Z53" s="1062"/>
      <c r="AA53" s="1062"/>
      <c r="AB53" s="1062"/>
      <c r="AC53" s="1062"/>
      <c r="AD53" s="1062"/>
      <c r="AE53" s="1071"/>
      <c r="AF53" s="1072"/>
      <c r="AG53" s="1073"/>
      <c r="AH53" s="1073"/>
      <c r="AI53" s="1073"/>
      <c r="AJ53" s="1074"/>
      <c r="AK53" s="1061"/>
      <c r="AL53" s="1062"/>
      <c r="AM53" s="1062"/>
      <c r="AN53" s="1062"/>
      <c r="AO53" s="1062"/>
      <c r="AP53" s="1062"/>
      <c r="AQ53" s="1062"/>
      <c r="AR53" s="1062"/>
      <c r="AS53" s="1062"/>
      <c r="AT53" s="1062"/>
      <c r="AU53" s="1062"/>
      <c r="AV53" s="1062"/>
      <c r="AW53" s="1062"/>
      <c r="AX53" s="1062"/>
      <c r="AY53" s="1062"/>
      <c r="AZ53" s="1063"/>
      <c r="BA53" s="1063"/>
      <c r="BB53" s="1063"/>
      <c r="BC53" s="1063"/>
      <c r="BD53" s="1063"/>
      <c r="BE53" s="1009"/>
      <c r="BF53" s="1009"/>
      <c r="BG53" s="1009"/>
      <c r="BH53" s="1009"/>
      <c r="BI53" s="1010"/>
      <c r="BJ53" s="232"/>
      <c r="BK53" s="232"/>
      <c r="BL53" s="232"/>
      <c r="BM53" s="232"/>
      <c r="BN53" s="232"/>
      <c r="BO53" s="241"/>
      <c r="BP53" s="241"/>
      <c r="BQ53" s="238">
        <v>47</v>
      </c>
      <c r="BR53" s="239"/>
      <c r="BS53" s="1029"/>
      <c r="BT53" s="1030"/>
      <c r="BU53" s="1030"/>
      <c r="BV53" s="1030"/>
      <c r="BW53" s="1030"/>
      <c r="BX53" s="1030"/>
      <c r="BY53" s="1030"/>
      <c r="BZ53" s="1030"/>
      <c r="CA53" s="1030"/>
      <c r="CB53" s="1030"/>
      <c r="CC53" s="1030"/>
      <c r="CD53" s="1030"/>
      <c r="CE53" s="1030"/>
      <c r="CF53" s="1030"/>
      <c r="CG53" s="1051"/>
      <c r="CH53" s="1026"/>
      <c r="CI53" s="1027"/>
      <c r="CJ53" s="1027"/>
      <c r="CK53" s="1027"/>
      <c r="CL53" s="1028"/>
      <c r="CM53" s="1026"/>
      <c r="CN53" s="1027"/>
      <c r="CO53" s="1027"/>
      <c r="CP53" s="1027"/>
      <c r="CQ53" s="1028"/>
      <c r="CR53" s="1026"/>
      <c r="CS53" s="1027"/>
      <c r="CT53" s="1027"/>
      <c r="CU53" s="1027"/>
      <c r="CV53" s="1028"/>
      <c r="CW53" s="1026"/>
      <c r="CX53" s="1027"/>
      <c r="CY53" s="1027"/>
      <c r="CZ53" s="1027"/>
      <c r="DA53" s="1028"/>
      <c r="DB53" s="1026"/>
      <c r="DC53" s="1027"/>
      <c r="DD53" s="1027"/>
      <c r="DE53" s="1027"/>
      <c r="DF53" s="1028"/>
      <c r="DG53" s="1026"/>
      <c r="DH53" s="1027"/>
      <c r="DI53" s="1027"/>
      <c r="DJ53" s="1027"/>
      <c r="DK53" s="1028"/>
      <c r="DL53" s="1026"/>
      <c r="DM53" s="1027"/>
      <c r="DN53" s="1027"/>
      <c r="DO53" s="1027"/>
      <c r="DP53" s="1028"/>
      <c r="DQ53" s="1026"/>
      <c r="DR53" s="1027"/>
      <c r="DS53" s="1027"/>
      <c r="DT53" s="1027"/>
      <c r="DU53" s="1028"/>
      <c r="DV53" s="1029"/>
      <c r="DW53" s="1030"/>
      <c r="DX53" s="1030"/>
      <c r="DY53" s="1030"/>
      <c r="DZ53" s="1031"/>
      <c r="EA53" s="230"/>
    </row>
    <row r="54" spans="1:131" ht="26.25" customHeight="1" x14ac:dyDescent="0.15">
      <c r="A54" s="238">
        <v>27</v>
      </c>
      <c r="B54" s="1067"/>
      <c r="C54" s="1068"/>
      <c r="D54" s="1068"/>
      <c r="E54" s="1068"/>
      <c r="F54" s="1068"/>
      <c r="G54" s="1068"/>
      <c r="H54" s="1068"/>
      <c r="I54" s="1068"/>
      <c r="J54" s="1068"/>
      <c r="K54" s="1068"/>
      <c r="L54" s="1068"/>
      <c r="M54" s="1068"/>
      <c r="N54" s="1068"/>
      <c r="O54" s="1068"/>
      <c r="P54" s="1069"/>
      <c r="Q54" s="1070"/>
      <c r="R54" s="1062"/>
      <c r="S54" s="1062"/>
      <c r="T54" s="1062"/>
      <c r="U54" s="1062"/>
      <c r="V54" s="1062"/>
      <c r="W54" s="1062"/>
      <c r="X54" s="1062"/>
      <c r="Y54" s="1062"/>
      <c r="Z54" s="1062"/>
      <c r="AA54" s="1062"/>
      <c r="AB54" s="1062"/>
      <c r="AC54" s="1062"/>
      <c r="AD54" s="1062"/>
      <c r="AE54" s="1071"/>
      <c r="AF54" s="1072"/>
      <c r="AG54" s="1073"/>
      <c r="AH54" s="1073"/>
      <c r="AI54" s="1073"/>
      <c r="AJ54" s="1074"/>
      <c r="AK54" s="1061"/>
      <c r="AL54" s="1062"/>
      <c r="AM54" s="1062"/>
      <c r="AN54" s="1062"/>
      <c r="AO54" s="1062"/>
      <c r="AP54" s="1062"/>
      <c r="AQ54" s="1062"/>
      <c r="AR54" s="1062"/>
      <c r="AS54" s="1062"/>
      <c r="AT54" s="1062"/>
      <c r="AU54" s="1062"/>
      <c r="AV54" s="1062"/>
      <c r="AW54" s="1062"/>
      <c r="AX54" s="1062"/>
      <c r="AY54" s="1062"/>
      <c r="AZ54" s="1063"/>
      <c r="BA54" s="1063"/>
      <c r="BB54" s="1063"/>
      <c r="BC54" s="1063"/>
      <c r="BD54" s="1063"/>
      <c r="BE54" s="1009"/>
      <c r="BF54" s="1009"/>
      <c r="BG54" s="1009"/>
      <c r="BH54" s="1009"/>
      <c r="BI54" s="1010"/>
      <c r="BJ54" s="232"/>
      <c r="BK54" s="232"/>
      <c r="BL54" s="232"/>
      <c r="BM54" s="232"/>
      <c r="BN54" s="232"/>
      <c r="BO54" s="241"/>
      <c r="BP54" s="241"/>
      <c r="BQ54" s="238">
        <v>48</v>
      </c>
      <c r="BR54" s="239"/>
      <c r="BS54" s="1029"/>
      <c r="BT54" s="1030"/>
      <c r="BU54" s="1030"/>
      <c r="BV54" s="1030"/>
      <c r="BW54" s="1030"/>
      <c r="BX54" s="1030"/>
      <c r="BY54" s="1030"/>
      <c r="BZ54" s="1030"/>
      <c r="CA54" s="1030"/>
      <c r="CB54" s="1030"/>
      <c r="CC54" s="1030"/>
      <c r="CD54" s="1030"/>
      <c r="CE54" s="1030"/>
      <c r="CF54" s="1030"/>
      <c r="CG54" s="1051"/>
      <c r="CH54" s="1026"/>
      <c r="CI54" s="1027"/>
      <c r="CJ54" s="1027"/>
      <c r="CK54" s="1027"/>
      <c r="CL54" s="1028"/>
      <c r="CM54" s="1026"/>
      <c r="CN54" s="1027"/>
      <c r="CO54" s="1027"/>
      <c r="CP54" s="1027"/>
      <c r="CQ54" s="1028"/>
      <c r="CR54" s="1026"/>
      <c r="CS54" s="1027"/>
      <c r="CT54" s="1027"/>
      <c r="CU54" s="1027"/>
      <c r="CV54" s="1028"/>
      <c r="CW54" s="1026"/>
      <c r="CX54" s="1027"/>
      <c r="CY54" s="1027"/>
      <c r="CZ54" s="1027"/>
      <c r="DA54" s="1028"/>
      <c r="DB54" s="1026"/>
      <c r="DC54" s="1027"/>
      <c r="DD54" s="1027"/>
      <c r="DE54" s="1027"/>
      <c r="DF54" s="1028"/>
      <c r="DG54" s="1026"/>
      <c r="DH54" s="1027"/>
      <c r="DI54" s="1027"/>
      <c r="DJ54" s="1027"/>
      <c r="DK54" s="1028"/>
      <c r="DL54" s="1026"/>
      <c r="DM54" s="1027"/>
      <c r="DN54" s="1027"/>
      <c r="DO54" s="1027"/>
      <c r="DP54" s="1028"/>
      <c r="DQ54" s="1026"/>
      <c r="DR54" s="1027"/>
      <c r="DS54" s="1027"/>
      <c r="DT54" s="1027"/>
      <c r="DU54" s="1028"/>
      <c r="DV54" s="1029"/>
      <c r="DW54" s="1030"/>
      <c r="DX54" s="1030"/>
      <c r="DY54" s="1030"/>
      <c r="DZ54" s="1031"/>
      <c r="EA54" s="230"/>
    </row>
    <row r="55" spans="1:131" ht="26.25" customHeight="1" x14ac:dyDescent="0.15">
      <c r="A55" s="238">
        <v>28</v>
      </c>
      <c r="B55" s="1067"/>
      <c r="C55" s="1068"/>
      <c r="D55" s="1068"/>
      <c r="E55" s="1068"/>
      <c r="F55" s="1068"/>
      <c r="G55" s="1068"/>
      <c r="H55" s="1068"/>
      <c r="I55" s="1068"/>
      <c r="J55" s="1068"/>
      <c r="K55" s="1068"/>
      <c r="L55" s="1068"/>
      <c r="M55" s="1068"/>
      <c r="N55" s="1068"/>
      <c r="O55" s="1068"/>
      <c r="P55" s="1069"/>
      <c r="Q55" s="1070"/>
      <c r="R55" s="1062"/>
      <c r="S55" s="1062"/>
      <c r="T55" s="1062"/>
      <c r="U55" s="1062"/>
      <c r="V55" s="1062"/>
      <c r="W55" s="1062"/>
      <c r="X55" s="1062"/>
      <c r="Y55" s="1062"/>
      <c r="Z55" s="1062"/>
      <c r="AA55" s="1062"/>
      <c r="AB55" s="1062"/>
      <c r="AC55" s="1062"/>
      <c r="AD55" s="1062"/>
      <c r="AE55" s="1071"/>
      <c r="AF55" s="1072"/>
      <c r="AG55" s="1073"/>
      <c r="AH55" s="1073"/>
      <c r="AI55" s="1073"/>
      <c r="AJ55" s="1074"/>
      <c r="AK55" s="1061"/>
      <c r="AL55" s="1062"/>
      <c r="AM55" s="1062"/>
      <c r="AN55" s="1062"/>
      <c r="AO55" s="1062"/>
      <c r="AP55" s="1062"/>
      <c r="AQ55" s="1062"/>
      <c r="AR55" s="1062"/>
      <c r="AS55" s="1062"/>
      <c r="AT55" s="1062"/>
      <c r="AU55" s="1062"/>
      <c r="AV55" s="1062"/>
      <c r="AW55" s="1062"/>
      <c r="AX55" s="1062"/>
      <c r="AY55" s="1062"/>
      <c r="AZ55" s="1063"/>
      <c r="BA55" s="1063"/>
      <c r="BB55" s="1063"/>
      <c r="BC55" s="1063"/>
      <c r="BD55" s="1063"/>
      <c r="BE55" s="1009"/>
      <c r="BF55" s="1009"/>
      <c r="BG55" s="1009"/>
      <c r="BH55" s="1009"/>
      <c r="BI55" s="1010"/>
      <c r="BJ55" s="232"/>
      <c r="BK55" s="232"/>
      <c r="BL55" s="232"/>
      <c r="BM55" s="232"/>
      <c r="BN55" s="232"/>
      <c r="BO55" s="241"/>
      <c r="BP55" s="241"/>
      <c r="BQ55" s="238">
        <v>49</v>
      </c>
      <c r="BR55" s="239"/>
      <c r="BS55" s="1029"/>
      <c r="BT55" s="1030"/>
      <c r="BU55" s="1030"/>
      <c r="BV55" s="1030"/>
      <c r="BW55" s="1030"/>
      <c r="BX55" s="1030"/>
      <c r="BY55" s="1030"/>
      <c r="BZ55" s="1030"/>
      <c r="CA55" s="1030"/>
      <c r="CB55" s="1030"/>
      <c r="CC55" s="1030"/>
      <c r="CD55" s="1030"/>
      <c r="CE55" s="1030"/>
      <c r="CF55" s="1030"/>
      <c r="CG55" s="1051"/>
      <c r="CH55" s="1026"/>
      <c r="CI55" s="1027"/>
      <c r="CJ55" s="1027"/>
      <c r="CK55" s="1027"/>
      <c r="CL55" s="1028"/>
      <c r="CM55" s="1026"/>
      <c r="CN55" s="1027"/>
      <c r="CO55" s="1027"/>
      <c r="CP55" s="1027"/>
      <c r="CQ55" s="1028"/>
      <c r="CR55" s="1026"/>
      <c r="CS55" s="1027"/>
      <c r="CT55" s="1027"/>
      <c r="CU55" s="1027"/>
      <c r="CV55" s="1028"/>
      <c r="CW55" s="1026"/>
      <c r="CX55" s="1027"/>
      <c r="CY55" s="1027"/>
      <c r="CZ55" s="1027"/>
      <c r="DA55" s="1028"/>
      <c r="DB55" s="1026"/>
      <c r="DC55" s="1027"/>
      <c r="DD55" s="1027"/>
      <c r="DE55" s="1027"/>
      <c r="DF55" s="1028"/>
      <c r="DG55" s="1026"/>
      <c r="DH55" s="1027"/>
      <c r="DI55" s="1027"/>
      <c r="DJ55" s="1027"/>
      <c r="DK55" s="1028"/>
      <c r="DL55" s="1026"/>
      <c r="DM55" s="1027"/>
      <c r="DN55" s="1027"/>
      <c r="DO55" s="1027"/>
      <c r="DP55" s="1028"/>
      <c r="DQ55" s="1026"/>
      <c r="DR55" s="1027"/>
      <c r="DS55" s="1027"/>
      <c r="DT55" s="1027"/>
      <c r="DU55" s="1028"/>
      <c r="DV55" s="1029"/>
      <c r="DW55" s="1030"/>
      <c r="DX55" s="1030"/>
      <c r="DY55" s="1030"/>
      <c r="DZ55" s="1031"/>
      <c r="EA55" s="230"/>
    </row>
    <row r="56" spans="1:131" ht="26.25" customHeight="1" x14ac:dyDescent="0.15">
      <c r="A56" s="238">
        <v>29</v>
      </c>
      <c r="B56" s="1067"/>
      <c r="C56" s="1068"/>
      <c r="D56" s="1068"/>
      <c r="E56" s="1068"/>
      <c r="F56" s="1068"/>
      <c r="G56" s="1068"/>
      <c r="H56" s="1068"/>
      <c r="I56" s="1068"/>
      <c r="J56" s="1068"/>
      <c r="K56" s="1068"/>
      <c r="L56" s="1068"/>
      <c r="M56" s="1068"/>
      <c r="N56" s="1068"/>
      <c r="O56" s="1068"/>
      <c r="P56" s="1069"/>
      <c r="Q56" s="1070"/>
      <c r="R56" s="1062"/>
      <c r="S56" s="1062"/>
      <c r="T56" s="1062"/>
      <c r="U56" s="1062"/>
      <c r="V56" s="1062"/>
      <c r="W56" s="1062"/>
      <c r="X56" s="1062"/>
      <c r="Y56" s="1062"/>
      <c r="Z56" s="1062"/>
      <c r="AA56" s="1062"/>
      <c r="AB56" s="1062"/>
      <c r="AC56" s="1062"/>
      <c r="AD56" s="1062"/>
      <c r="AE56" s="1071"/>
      <c r="AF56" s="1072"/>
      <c r="AG56" s="1073"/>
      <c r="AH56" s="1073"/>
      <c r="AI56" s="1073"/>
      <c r="AJ56" s="1074"/>
      <c r="AK56" s="1061"/>
      <c r="AL56" s="1062"/>
      <c r="AM56" s="1062"/>
      <c r="AN56" s="1062"/>
      <c r="AO56" s="1062"/>
      <c r="AP56" s="1062"/>
      <c r="AQ56" s="1062"/>
      <c r="AR56" s="1062"/>
      <c r="AS56" s="1062"/>
      <c r="AT56" s="1062"/>
      <c r="AU56" s="1062"/>
      <c r="AV56" s="1062"/>
      <c r="AW56" s="1062"/>
      <c r="AX56" s="1062"/>
      <c r="AY56" s="1062"/>
      <c r="AZ56" s="1063"/>
      <c r="BA56" s="1063"/>
      <c r="BB56" s="1063"/>
      <c r="BC56" s="1063"/>
      <c r="BD56" s="1063"/>
      <c r="BE56" s="1009"/>
      <c r="BF56" s="1009"/>
      <c r="BG56" s="1009"/>
      <c r="BH56" s="1009"/>
      <c r="BI56" s="1010"/>
      <c r="BJ56" s="232"/>
      <c r="BK56" s="232"/>
      <c r="BL56" s="232"/>
      <c r="BM56" s="232"/>
      <c r="BN56" s="232"/>
      <c r="BO56" s="241"/>
      <c r="BP56" s="241"/>
      <c r="BQ56" s="238">
        <v>50</v>
      </c>
      <c r="BR56" s="239"/>
      <c r="BS56" s="1029"/>
      <c r="BT56" s="1030"/>
      <c r="BU56" s="1030"/>
      <c r="BV56" s="1030"/>
      <c r="BW56" s="1030"/>
      <c r="BX56" s="1030"/>
      <c r="BY56" s="1030"/>
      <c r="BZ56" s="1030"/>
      <c r="CA56" s="1030"/>
      <c r="CB56" s="1030"/>
      <c r="CC56" s="1030"/>
      <c r="CD56" s="1030"/>
      <c r="CE56" s="1030"/>
      <c r="CF56" s="1030"/>
      <c r="CG56" s="1051"/>
      <c r="CH56" s="1026"/>
      <c r="CI56" s="1027"/>
      <c r="CJ56" s="1027"/>
      <c r="CK56" s="1027"/>
      <c r="CL56" s="1028"/>
      <c r="CM56" s="1026"/>
      <c r="CN56" s="1027"/>
      <c r="CO56" s="1027"/>
      <c r="CP56" s="1027"/>
      <c r="CQ56" s="1028"/>
      <c r="CR56" s="1026"/>
      <c r="CS56" s="1027"/>
      <c r="CT56" s="1027"/>
      <c r="CU56" s="1027"/>
      <c r="CV56" s="1028"/>
      <c r="CW56" s="1026"/>
      <c r="CX56" s="1027"/>
      <c r="CY56" s="1027"/>
      <c r="CZ56" s="1027"/>
      <c r="DA56" s="1028"/>
      <c r="DB56" s="1026"/>
      <c r="DC56" s="1027"/>
      <c r="DD56" s="1027"/>
      <c r="DE56" s="1027"/>
      <c r="DF56" s="1028"/>
      <c r="DG56" s="1026"/>
      <c r="DH56" s="1027"/>
      <c r="DI56" s="1027"/>
      <c r="DJ56" s="1027"/>
      <c r="DK56" s="1028"/>
      <c r="DL56" s="1026"/>
      <c r="DM56" s="1027"/>
      <c r="DN56" s="1027"/>
      <c r="DO56" s="1027"/>
      <c r="DP56" s="1028"/>
      <c r="DQ56" s="1026"/>
      <c r="DR56" s="1027"/>
      <c r="DS56" s="1027"/>
      <c r="DT56" s="1027"/>
      <c r="DU56" s="1028"/>
      <c r="DV56" s="1029"/>
      <c r="DW56" s="1030"/>
      <c r="DX56" s="1030"/>
      <c r="DY56" s="1030"/>
      <c r="DZ56" s="1031"/>
      <c r="EA56" s="230"/>
    </row>
    <row r="57" spans="1:131" ht="26.25" customHeight="1" x14ac:dyDescent="0.15">
      <c r="A57" s="238">
        <v>30</v>
      </c>
      <c r="B57" s="1067"/>
      <c r="C57" s="1068"/>
      <c r="D57" s="1068"/>
      <c r="E57" s="1068"/>
      <c r="F57" s="1068"/>
      <c r="G57" s="1068"/>
      <c r="H57" s="1068"/>
      <c r="I57" s="1068"/>
      <c r="J57" s="1068"/>
      <c r="K57" s="1068"/>
      <c r="L57" s="1068"/>
      <c r="M57" s="1068"/>
      <c r="N57" s="1068"/>
      <c r="O57" s="1068"/>
      <c r="P57" s="1069"/>
      <c r="Q57" s="1070"/>
      <c r="R57" s="1062"/>
      <c r="S57" s="1062"/>
      <c r="T57" s="1062"/>
      <c r="U57" s="1062"/>
      <c r="V57" s="1062"/>
      <c r="W57" s="1062"/>
      <c r="X57" s="1062"/>
      <c r="Y57" s="1062"/>
      <c r="Z57" s="1062"/>
      <c r="AA57" s="1062"/>
      <c r="AB57" s="1062"/>
      <c r="AC57" s="1062"/>
      <c r="AD57" s="1062"/>
      <c r="AE57" s="1071"/>
      <c r="AF57" s="1072"/>
      <c r="AG57" s="1073"/>
      <c r="AH57" s="1073"/>
      <c r="AI57" s="1073"/>
      <c r="AJ57" s="1074"/>
      <c r="AK57" s="1061"/>
      <c r="AL57" s="1062"/>
      <c r="AM57" s="1062"/>
      <c r="AN57" s="1062"/>
      <c r="AO57" s="1062"/>
      <c r="AP57" s="1062"/>
      <c r="AQ57" s="1062"/>
      <c r="AR57" s="1062"/>
      <c r="AS57" s="1062"/>
      <c r="AT57" s="1062"/>
      <c r="AU57" s="1062"/>
      <c r="AV57" s="1062"/>
      <c r="AW57" s="1062"/>
      <c r="AX57" s="1062"/>
      <c r="AY57" s="1062"/>
      <c r="AZ57" s="1063"/>
      <c r="BA57" s="1063"/>
      <c r="BB57" s="1063"/>
      <c r="BC57" s="1063"/>
      <c r="BD57" s="1063"/>
      <c r="BE57" s="1009"/>
      <c r="BF57" s="1009"/>
      <c r="BG57" s="1009"/>
      <c r="BH57" s="1009"/>
      <c r="BI57" s="1010"/>
      <c r="BJ57" s="232"/>
      <c r="BK57" s="232"/>
      <c r="BL57" s="232"/>
      <c r="BM57" s="232"/>
      <c r="BN57" s="232"/>
      <c r="BO57" s="241"/>
      <c r="BP57" s="241"/>
      <c r="BQ57" s="238">
        <v>51</v>
      </c>
      <c r="BR57" s="239"/>
      <c r="BS57" s="1029"/>
      <c r="BT57" s="1030"/>
      <c r="BU57" s="1030"/>
      <c r="BV57" s="1030"/>
      <c r="BW57" s="1030"/>
      <c r="BX57" s="1030"/>
      <c r="BY57" s="1030"/>
      <c r="BZ57" s="1030"/>
      <c r="CA57" s="1030"/>
      <c r="CB57" s="1030"/>
      <c r="CC57" s="1030"/>
      <c r="CD57" s="1030"/>
      <c r="CE57" s="1030"/>
      <c r="CF57" s="1030"/>
      <c r="CG57" s="1051"/>
      <c r="CH57" s="1026"/>
      <c r="CI57" s="1027"/>
      <c r="CJ57" s="1027"/>
      <c r="CK57" s="1027"/>
      <c r="CL57" s="1028"/>
      <c r="CM57" s="1026"/>
      <c r="CN57" s="1027"/>
      <c r="CO57" s="1027"/>
      <c r="CP57" s="1027"/>
      <c r="CQ57" s="1028"/>
      <c r="CR57" s="1026"/>
      <c r="CS57" s="1027"/>
      <c r="CT57" s="1027"/>
      <c r="CU57" s="1027"/>
      <c r="CV57" s="1028"/>
      <c r="CW57" s="1026"/>
      <c r="CX57" s="1027"/>
      <c r="CY57" s="1027"/>
      <c r="CZ57" s="1027"/>
      <c r="DA57" s="1028"/>
      <c r="DB57" s="1026"/>
      <c r="DC57" s="1027"/>
      <c r="DD57" s="1027"/>
      <c r="DE57" s="1027"/>
      <c r="DF57" s="1028"/>
      <c r="DG57" s="1026"/>
      <c r="DH57" s="1027"/>
      <c r="DI57" s="1027"/>
      <c r="DJ57" s="1027"/>
      <c r="DK57" s="1028"/>
      <c r="DL57" s="1026"/>
      <c r="DM57" s="1027"/>
      <c r="DN57" s="1027"/>
      <c r="DO57" s="1027"/>
      <c r="DP57" s="1028"/>
      <c r="DQ57" s="1026"/>
      <c r="DR57" s="1027"/>
      <c r="DS57" s="1027"/>
      <c r="DT57" s="1027"/>
      <c r="DU57" s="1028"/>
      <c r="DV57" s="1029"/>
      <c r="DW57" s="1030"/>
      <c r="DX57" s="1030"/>
      <c r="DY57" s="1030"/>
      <c r="DZ57" s="1031"/>
      <c r="EA57" s="230"/>
    </row>
    <row r="58" spans="1:131" ht="26.25" customHeight="1" x14ac:dyDescent="0.15">
      <c r="A58" s="238">
        <v>31</v>
      </c>
      <c r="B58" s="1067"/>
      <c r="C58" s="1068"/>
      <c r="D58" s="1068"/>
      <c r="E58" s="1068"/>
      <c r="F58" s="1068"/>
      <c r="G58" s="1068"/>
      <c r="H58" s="1068"/>
      <c r="I58" s="1068"/>
      <c r="J58" s="1068"/>
      <c r="K58" s="1068"/>
      <c r="L58" s="1068"/>
      <c r="M58" s="1068"/>
      <c r="N58" s="1068"/>
      <c r="O58" s="1068"/>
      <c r="P58" s="1069"/>
      <c r="Q58" s="1070"/>
      <c r="R58" s="1062"/>
      <c r="S58" s="1062"/>
      <c r="T58" s="1062"/>
      <c r="U58" s="1062"/>
      <c r="V58" s="1062"/>
      <c r="W58" s="1062"/>
      <c r="X58" s="1062"/>
      <c r="Y58" s="1062"/>
      <c r="Z58" s="1062"/>
      <c r="AA58" s="1062"/>
      <c r="AB58" s="1062"/>
      <c r="AC58" s="1062"/>
      <c r="AD58" s="1062"/>
      <c r="AE58" s="1071"/>
      <c r="AF58" s="1072"/>
      <c r="AG58" s="1073"/>
      <c r="AH58" s="1073"/>
      <c r="AI58" s="1073"/>
      <c r="AJ58" s="1074"/>
      <c r="AK58" s="1061"/>
      <c r="AL58" s="1062"/>
      <c r="AM58" s="1062"/>
      <c r="AN58" s="1062"/>
      <c r="AO58" s="1062"/>
      <c r="AP58" s="1062"/>
      <c r="AQ58" s="1062"/>
      <c r="AR58" s="1062"/>
      <c r="AS58" s="1062"/>
      <c r="AT58" s="1062"/>
      <c r="AU58" s="1062"/>
      <c r="AV58" s="1062"/>
      <c r="AW58" s="1062"/>
      <c r="AX58" s="1062"/>
      <c r="AY58" s="1062"/>
      <c r="AZ58" s="1063"/>
      <c r="BA58" s="1063"/>
      <c r="BB58" s="1063"/>
      <c r="BC58" s="1063"/>
      <c r="BD58" s="1063"/>
      <c r="BE58" s="1009"/>
      <c r="BF58" s="1009"/>
      <c r="BG58" s="1009"/>
      <c r="BH58" s="1009"/>
      <c r="BI58" s="1010"/>
      <c r="BJ58" s="232"/>
      <c r="BK58" s="232"/>
      <c r="BL58" s="232"/>
      <c r="BM58" s="232"/>
      <c r="BN58" s="232"/>
      <c r="BO58" s="241"/>
      <c r="BP58" s="241"/>
      <c r="BQ58" s="238">
        <v>52</v>
      </c>
      <c r="BR58" s="239"/>
      <c r="BS58" s="1029"/>
      <c r="BT58" s="1030"/>
      <c r="BU58" s="1030"/>
      <c r="BV58" s="1030"/>
      <c r="BW58" s="1030"/>
      <c r="BX58" s="1030"/>
      <c r="BY58" s="1030"/>
      <c r="BZ58" s="1030"/>
      <c r="CA58" s="1030"/>
      <c r="CB58" s="1030"/>
      <c r="CC58" s="1030"/>
      <c r="CD58" s="1030"/>
      <c r="CE58" s="1030"/>
      <c r="CF58" s="1030"/>
      <c r="CG58" s="1051"/>
      <c r="CH58" s="1026"/>
      <c r="CI58" s="1027"/>
      <c r="CJ58" s="1027"/>
      <c r="CK58" s="1027"/>
      <c r="CL58" s="1028"/>
      <c r="CM58" s="1026"/>
      <c r="CN58" s="1027"/>
      <c r="CO58" s="1027"/>
      <c r="CP58" s="1027"/>
      <c r="CQ58" s="1028"/>
      <c r="CR58" s="1026"/>
      <c r="CS58" s="1027"/>
      <c r="CT58" s="1027"/>
      <c r="CU58" s="1027"/>
      <c r="CV58" s="1028"/>
      <c r="CW58" s="1026"/>
      <c r="CX58" s="1027"/>
      <c r="CY58" s="1027"/>
      <c r="CZ58" s="1027"/>
      <c r="DA58" s="1028"/>
      <c r="DB58" s="1026"/>
      <c r="DC58" s="1027"/>
      <c r="DD58" s="1027"/>
      <c r="DE58" s="1027"/>
      <c r="DF58" s="1028"/>
      <c r="DG58" s="1026"/>
      <c r="DH58" s="1027"/>
      <c r="DI58" s="1027"/>
      <c r="DJ58" s="1027"/>
      <c r="DK58" s="1028"/>
      <c r="DL58" s="1026"/>
      <c r="DM58" s="1027"/>
      <c r="DN58" s="1027"/>
      <c r="DO58" s="1027"/>
      <c r="DP58" s="1028"/>
      <c r="DQ58" s="1026"/>
      <c r="DR58" s="1027"/>
      <c r="DS58" s="1027"/>
      <c r="DT58" s="1027"/>
      <c r="DU58" s="1028"/>
      <c r="DV58" s="1029"/>
      <c r="DW58" s="1030"/>
      <c r="DX58" s="1030"/>
      <c r="DY58" s="1030"/>
      <c r="DZ58" s="1031"/>
      <c r="EA58" s="230"/>
    </row>
    <row r="59" spans="1:131" ht="26.25" customHeight="1" x14ac:dyDescent="0.15">
      <c r="A59" s="238">
        <v>32</v>
      </c>
      <c r="B59" s="1067"/>
      <c r="C59" s="1068"/>
      <c r="D59" s="1068"/>
      <c r="E59" s="1068"/>
      <c r="F59" s="1068"/>
      <c r="G59" s="1068"/>
      <c r="H59" s="1068"/>
      <c r="I59" s="1068"/>
      <c r="J59" s="1068"/>
      <c r="K59" s="1068"/>
      <c r="L59" s="1068"/>
      <c r="M59" s="1068"/>
      <c r="N59" s="1068"/>
      <c r="O59" s="1068"/>
      <c r="P59" s="1069"/>
      <c r="Q59" s="1070"/>
      <c r="R59" s="1062"/>
      <c r="S59" s="1062"/>
      <c r="T59" s="1062"/>
      <c r="U59" s="1062"/>
      <c r="V59" s="1062"/>
      <c r="W59" s="1062"/>
      <c r="X59" s="1062"/>
      <c r="Y59" s="1062"/>
      <c r="Z59" s="1062"/>
      <c r="AA59" s="1062"/>
      <c r="AB59" s="1062"/>
      <c r="AC59" s="1062"/>
      <c r="AD59" s="1062"/>
      <c r="AE59" s="1071"/>
      <c r="AF59" s="1072"/>
      <c r="AG59" s="1073"/>
      <c r="AH59" s="1073"/>
      <c r="AI59" s="1073"/>
      <c r="AJ59" s="1074"/>
      <c r="AK59" s="1061"/>
      <c r="AL59" s="1062"/>
      <c r="AM59" s="1062"/>
      <c r="AN59" s="1062"/>
      <c r="AO59" s="1062"/>
      <c r="AP59" s="1062"/>
      <c r="AQ59" s="1062"/>
      <c r="AR59" s="1062"/>
      <c r="AS59" s="1062"/>
      <c r="AT59" s="1062"/>
      <c r="AU59" s="1062"/>
      <c r="AV59" s="1062"/>
      <c r="AW59" s="1062"/>
      <c r="AX59" s="1062"/>
      <c r="AY59" s="1062"/>
      <c r="AZ59" s="1063"/>
      <c r="BA59" s="1063"/>
      <c r="BB59" s="1063"/>
      <c r="BC59" s="1063"/>
      <c r="BD59" s="1063"/>
      <c r="BE59" s="1009"/>
      <c r="BF59" s="1009"/>
      <c r="BG59" s="1009"/>
      <c r="BH59" s="1009"/>
      <c r="BI59" s="1010"/>
      <c r="BJ59" s="232"/>
      <c r="BK59" s="232"/>
      <c r="BL59" s="232"/>
      <c r="BM59" s="232"/>
      <c r="BN59" s="232"/>
      <c r="BO59" s="241"/>
      <c r="BP59" s="241"/>
      <c r="BQ59" s="238">
        <v>53</v>
      </c>
      <c r="BR59" s="239"/>
      <c r="BS59" s="1029"/>
      <c r="BT59" s="1030"/>
      <c r="BU59" s="1030"/>
      <c r="BV59" s="1030"/>
      <c r="BW59" s="1030"/>
      <c r="BX59" s="1030"/>
      <c r="BY59" s="1030"/>
      <c r="BZ59" s="1030"/>
      <c r="CA59" s="1030"/>
      <c r="CB59" s="1030"/>
      <c r="CC59" s="1030"/>
      <c r="CD59" s="1030"/>
      <c r="CE59" s="1030"/>
      <c r="CF59" s="1030"/>
      <c r="CG59" s="1051"/>
      <c r="CH59" s="1026"/>
      <c r="CI59" s="1027"/>
      <c r="CJ59" s="1027"/>
      <c r="CK59" s="1027"/>
      <c r="CL59" s="1028"/>
      <c r="CM59" s="1026"/>
      <c r="CN59" s="1027"/>
      <c r="CO59" s="1027"/>
      <c r="CP59" s="1027"/>
      <c r="CQ59" s="1028"/>
      <c r="CR59" s="1026"/>
      <c r="CS59" s="1027"/>
      <c r="CT59" s="1027"/>
      <c r="CU59" s="1027"/>
      <c r="CV59" s="1028"/>
      <c r="CW59" s="1026"/>
      <c r="CX59" s="1027"/>
      <c r="CY59" s="1027"/>
      <c r="CZ59" s="1027"/>
      <c r="DA59" s="1028"/>
      <c r="DB59" s="1026"/>
      <c r="DC59" s="1027"/>
      <c r="DD59" s="1027"/>
      <c r="DE59" s="1027"/>
      <c r="DF59" s="1028"/>
      <c r="DG59" s="1026"/>
      <c r="DH59" s="1027"/>
      <c r="DI59" s="1027"/>
      <c r="DJ59" s="1027"/>
      <c r="DK59" s="1028"/>
      <c r="DL59" s="1026"/>
      <c r="DM59" s="1027"/>
      <c r="DN59" s="1027"/>
      <c r="DO59" s="1027"/>
      <c r="DP59" s="1028"/>
      <c r="DQ59" s="1026"/>
      <c r="DR59" s="1027"/>
      <c r="DS59" s="1027"/>
      <c r="DT59" s="1027"/>
      <c r="DU59" s="1028"/>
      <c r="DV59" s="1029"/>
      <c r="DW59" s="1030"/>
      <c r="DX59" s="1030"/>
      <c r="DY59" s="1030"/>
      <c r="DZ59" s="1031"/>
      <c r="EA59" s="230"/>
    </row>
    <row r="60" spans="1:131" ht="26.25" customHeight="1" x14ac:dyDescent="0.15">
      <c r="A60" s="238">
        <v>33</v>
      </c>
      <c r="B60" s="1067"/>
      <c r="C60" s="1068"/>
      <c r="D60" s="1068"/>
      <c r="E60" s="1068"/>
      <c r="F60" s="1068"/>
      <c r="G60" s="1068"/>
      <c r="H60" s="1068"/>
      <c r="I60" s="1068"/>
      <c r="J60" s="1068"/>
      <c r="K60" s="1068"/>
      <c r="L60" s="1068"/>
      <c r="M60" s="1068"/>
      <c r="N60" s="1068"/>
      <c r="O60" s="1068"/>
      <c r="P60" s="1069"/>
      <c r="Q60" s="1070"/>
      <c r="R60" s="1062"/>
      <c r="S60" s="1062"/>
      <c r="T60" s="1062"/>
      <c r="U60" s="1062"/>
      <c r="V60" s="1062"/>
      <c r="W60" s="1062"/>
      <c r="X60" s="1062"/>
      <c r="Y60" s="1062"/>
      <c r="Z60" s="1062"/>
      <c r="AA60" s="1062"/>
      <c r="AB60" s="1062"/>
      <c r="AC60" s="1062"/>
      <c r="AD60" s="1062"/>
      <c r="AE60" s="1071"/>
      <c r="AF60" s="1072"/>
      <c r="AG60" s="1073"/>
      <c r="AH60" s="1073"/>
      <c r="AI60" s="1073"/>
      <c r="AJ60" s="1074"/>
      <c r="AK60" s="1061"/>
      <c r="AL60" s="1062"/>
      <c r="AM60" s="1062"/>
      <c r="AN60" s="1062"/>
      <c r="AO60" s="1062"/>
      <c r="AP60" s="1062"/>
      <c r="AQ60" s="1062"/>
      <c r="AR60" s="1062"/>
      <c r="AS60" s="1062"/>
      <c r="AT60" s="1062"/>
      <c r="AU60" s="1062"/>
      <c r="AV60" s="1062"/>
      <c r="AW60" s="1062"/>
      <c r="AX60" s="1062"/>
      <c r="AY60" s="1062"/>
      <c r="AZ60" s="1063"/>
      <c r="BA60" s="1063"/>
      <c r="BB60" s="1063"/>
      <c r="BC60" s="1063"/>
      <c r="BD60" s="1063"/>
      <c r="BE60" s="1009"/>
      <c r="BF60" s="1009"/>
      <c r="BG60" s="1009"/>
      <c r="BH60" s="1009"/>
      <c r="BI60" s="1010"/>
      <c r="BJ60" s="232"/>
      <c r="BK60" s="232"/>
      <c r="BL60" s="232"/>
      <c r="BM60" s="232"/>
      <c r="BN60" s="232"/>
      <c r="BO60" s="241"/>
      <c r="BP60" s="241"/>
      <c r="BQ60" s="238">
        <v>54</v>
      </c>
      <c r="BR60" s="239"/>
      <c r="BS60" s="1029"/>
      <c r="BT60" s="1030"/>
      <c r="BU60" s="1030"/>
      <c r="BV60" s="1030"/>
      <c r="BW60" s="1030"/>
      <c r="BX60" s="1030"/>
      <c r="BY60" s="1030"/>
      <c r="BZ60" s="1030"/>
      <c r="CA60" s="1030"/>
      <c r="CB60" s="1030"/>
      <c r="CC60" s="1030"/>
      <c r="CD60" s="1030"/>
      <c r="CE60" s="1030"/>
      <c r="CF60" s="1030"/>
      <c r="CG60" s="1051"/>
      <c r="CH60" s="1026"/>
      <c r="CI60" s="1027"/>
      <c r="CJ60" s="1027"/>
      <c r="CK60" s="1027"/>
      <c r="CL60" s="1028"/>
      <c r="CM60" s="1026"/>
      <c r="CN60" s="1027"/>
      <c r="CO60" s="1027"/>
      <c r="CP60" s="1027"/>
      <c r="CQ60" s="1028"/>
      <c r="CR60" s="1026"/>
      <c r="CS60" s="1027"/>
      <c r="CT60" s="1027"/>
      <c r="CU60" s="1027"/>
      <c r="CV60" s="1028"/>
      <c r="CW60" s="1026"/>
      <c r="CX60" s="1027"/>
      <c r="CY60" s="1027"/>
      <c r="CZ60" s="1027"/>
      <c r="DA60" s="1028"/>
      <c r="DB60" s="1026"/>
      <c r="DC60" s="1027"/>
      <c r="DD60" s="1027"/>
      <c r="DE60" s="1027"/>
      <c r="DF60" s="1028"/>
      <c r="DG60" s="1026"/>
      <c r="DH60" s="1027"/>
      <c r="DI60" s="1027"/>
      <c r="DJ60" s="1027"/>
      <c r="DK60" s="1028"/>
      <c r="DL60" s="1026"/>
      <c r="DM60" s="1027"/>
      <c r="DN60" s="1027"/>
      <c r="DO60" s="1027"/>
      <c r="DP60" s="1028"/>
      <c r="DQ60" s="1026"/>
      <c r="DR60" s="1027"/>
      <c r="DS60" s="1027"/>
      <c r="DT60" s="1027"/>
      <c r="DU60" s="1028"/>
      <c r="DV60" s="1029"/>
      <c r="DW60" s="1030"/>
      <c r="DX60" s="1030"/>
      <c r="DY60" s="1030"/>
      <c r="DZ60" s="1031"/>
      <c r="EA60" s="230"/>
    </row>
    <row r="61" spans="1:131" ht="26.25" customHeight="1" thickBot="1" x14ac:dyDescent="0.2">
      <c r="A61" s="238">
        <v>34</v>
      </c>
      <c r="B61" s="1067"/>
      <c r="C61" s="1068"/>
      <c r="D61" s="1068"/>
      <c r="E61" s="1068"/>
      <c r="F61" s="1068"/>
      <c r="G61" s="1068"/>
      <c r="H61" s="1068"/>
      <c r="I61" s="1068"/>
      <c r="J61" s="1068"/>
      <c r="K61" s="1068"/>
      <c r="L61" s="1068"/>
      <c r="M61" s="1068"/>
      <c r="N61" s="1068"/>
      <c r="O61" s="1068"/>
      <c r="P61" s="1069"/>
      <c r="Q61" s="1070"/>
      <c r="R61" s="1062"/>
      <c r="S61" s="1062"/>
      <c r="T61" s="1062"/>
      <c r="U61" s="1062"/>
      <c r="V61" s="1062"/>
      <c r="W61" s="1062"/>
      <c r="X61" s="1062"/>
      <c r="Y61" s="1062"/>
      <c r="Z61" s="1062"/>
      <c r="AA61" s="1062"/>
      <c r="AB61" s="1062"/>
      <c r="AC61" s="1062"/>
      <c r="AD61" s="1062"/>
      <c r="AE61" s="1071"/>
      <c r="AF61" s="1072"/>
      <c r="AG61" s="1073"/>
      <c r="AH61" s="1073"/>
      <c r="AI61" s="1073"/>
      <c r="AJ61" s="1074"/>
      <c r="AK61" s="1061"/>
      <c r="AL61" s="1062"/>
      <c r="AM61" s="1062"/>
      <c r="AN61" s="1062"/>
      <c r="AO61" s="1062"/>
      <c r="AP61" s="1062"/>
      <c r="AQ61" s="1062"/>
      <c r="AR61" s="1062"/>
      <c r="AS61" s="1062"/>
      <c r="AT61" s="1062"/>
      <c r="AU61" s="1062"/>
      <c r="AV61" s="1062"/>
      <c r="AW61" s="1062"/>
      <c r="AX61" s="1062"/>
      <c r="AY61" s="1062"/>
      <c r="AZ61" s="1063"/>
      <c r="BA61" s="1063"/>
      <c r="BB61" s="1063"/>
      <c r="BC61" s="1063"/>
      <c r="BD61" s="1063"/>
      <c r="BE61" s="1009"/>
      <c r="BF61" s="1009"/>
      <c r="BG61" s="1009"/>
      <c r="BH61" s="1009"/>
      <c r="BI61" s="1010"/>
      <c r="BJ61" s="232"/>
      <c r="BK61" s="232"/>
      <c r="BL61" s="232"/>
      <c r="BM61" s="232"/>
      <c r="BN61" s="232"/>
      <c r="BO61" s="241"/>
      <c r="BP61" s="241"/>
      <c r="BQ61" s="238">
        <v>55</v>
      </c>
      <c r="BR61" s="239"/>
      <c r="BS61" s="1029"/>
      <c r="BT61" s="1030"/>
      <c r="BU61" s="1030"/>
      <c r="BV61" s="1030"/>
      <c r="BW61" s="1030"/>
      <c r="BX61" s="1030"/>
      <c r="BY61" s="1030"/>
      <c r="BZ61" s="1030"/>
      <c r="CA61" s="1030"/>
      <c r="CB61" s="1030"/>
      <c r="CC61" s="1030"/>
      <c r="CD61" s="1030"/>
      <c r="CE61" s="1030"/>
      <c r="CF61" s="1030"/>
      <c r="CG61" s="1051"/>
      <c r="CH61" s="1026"/>
      <c r="CI61" s="1027"/>
      <c r="CJ61" s="1027"/>
      <c r="CK61" s="1027"/>
      <c r="CL61" s="1028"/>
      <c r="CM61" s="1026"/>
      <c r="CN61" s="1027"/>
      <c r="CO61" s="1027"/>
      <c r="CP61" s="1027"/>
      <c r="CQ61" s="1028"/>
      <c r="CR61" s="1026"/>
      <c r="CS61" s="1027"/>
      <c r="CT61" s="1027"/>
      <c r="CU61" s="1027"/>
      <c r="CV61" s="1028"/>
      <c r="CW61" s="1026"/>
      <c r="CX61" s="1027"/>
      <c r="CY61" s="1027"/>
      <c r="CZ61" s="1027"/>
      <c r="DA61" s="1028"/>
      <c r="DB61" s="1026"/>
      <c r="DC61" s="1027"/>
      <c r="DD61" s="1027"/>
      <c r="DE61" s="1027"/>
      <c r="DF61" s="1028"/>
      <c r="DG61" s="1026"/>
      <c r="DH61" s="1027"/>
      <c r="DI61" s="1027"/>
      <c r="DJ61" s="1027"/>
      <c r="DK61" s="1028"/>
      <c r="DL61" s="1026"/>
      <c r="DM61" s="1027"/>
      <c r="DN61" s="1027"/>
      <c r="DO61" s="1027"/>
      <c r="DP61" s="1028"/>
      <c r="DQ61" s="1026"/>
      <c r="DR61" s="1027"/>
      <c r="DS61" s="1027"/>
      <c r="DT61" s="1027"/>
      <c r="DU61" s="1028"/>
      <c r="DV61" s="1029"/>
      <c r="DW61" s="1030"/>
      <c r="DX61" s="1030"/>
      <c r="DY61" s="1030"/>
      <c r="DZ61" s="1031"/>
      <c r="EA61" s="230"/>
    </row>
    <row r="62" spans="1:131" ht="26.25" customHeight="1" x14ac:dyDescent="0.15">
      <c r="A62" s="238">
        <v>35</v>
      </c>
      <c r="B62" s="1067"/>
      <c r="C62" s="1068"/>
      <c r="D62" s="1068"/>
      <c r="E62" s="1068"/>
      <c r="F62" s="1068"/>
      <c r="G62" s="1068"/>
      <c r="H62" s="1068"/>
      <c r="I62" s="1068"/>
      <c r="J62" s="1068"/>
      <c r="K62" s="1068"/>
      <c r="L62" s="1068"/>
      <c r="M62" s="1068"/>
      <c r="N62" s="1068"/>
      <c r="O62" s="1068"/>
      <c r="P62" s="1069"/>
      <c r="Q62" s="1070"/>
      <c r="R62" s="1062"/>
      <c r="S62" s="1062"/>
      <c r="T62" s="1062"/>
      <c r="U62" s="1062"/>
      <c r="V62" s="1062"/>
      <c r="W62" s="1062"/>
      <c r="X62" s="1062"/>
      <c r="Y62" s="1062"/>
      <c r="Z62" s="1062"/>
      <c r="AA62" s="1062"/>
      <c r="AB62" s="1062"/>
      <c r="AC62" s="1062"/>
      <c r="AD62" s="1062"/>
      <c r="AE62" s="1071"/>
      <c r="AF62" s="1072"/>
      <c r="AG62" s="1073"/>
      <c r="AH62" s="1073"/>
      <c r="AI62" s="1073"/>
      <c r="AJ62" s="1074"/>
      <c r="AK62" s="1061"/>
      <c r="AL62" s="1062"/>
      <c r="AM62" s="1062"/>
      <c r="AN62" s="1062"/>
      <c r="AO62" s="1062"/>
      <c r="AP62" s="1062"/>
      <c r="AQ62" s="1062"/>
      <c r="AR62" s="1062"/>
      <c r="AS62" s="1062"/>
      <c r="AT62" s="1062"/>
      <c r="AU62" s="1062"/>
      <c r="AV62" s="1062"/>
      <c r="AW62" s="1062"/>
      <c r="AX62" s="1062"/>
      <c r="AY62" s="1062"/>
      <c r="AZ62" s="1063"/>
      <c r="BA62" s="1063"/>
      <c r="BB62" s="1063"/>
      <c r="BC62" s="1063"/>
      <c r="BD62" s="1063"/>
      <c r="BE62" s="1009"/>
      <c r="BF62" s="1009"/>
      <c r="BG62" s="1009"/>
      <c r="BH62" s="1009"/>
      <c r="BI62" s="1010"/>
      <c r="BJ62" s="1064" t="s">
        <v>412</v>
      </c>
      <c r="BK62" s="1065"/>
      <c r="BL62" s="1065"/>
      <c r="BM62" s="1065"/>
      <c r="BN62" s="1066"/>
      <c r="BO62" s="241"/>
      <c r="BP62" s="241"/>
      <c r="BQ62" s="238">
        <v>56</v>
      </c>
      <c r="BR62" s="239"/>
      <c r="BS62" s="1029"/>
      <c r="BT62" s="1030"/>
      <c r="BU62" s="1030"/>
      <c r="BV62" s="1030"/>
      <c r="BW62" s="1030"/>
      <c r="BX62" s="1030"/>
      <c r="BY62" s="1030"/>
      <c r="BZ62" s="1030"/>
      <c r="CA62" s="1030"/>
      <c r="CB62" s="1030"/>
      <c r="CC62" s="1030"/>
      <c r="CD62" s="1030"/>
      <c r="CE62" s="1030"/>
      <c r="CF62" s="1030"/>
      <c r="CG62" s="1051"/>
      <c r="CH62" s="1026"/>
      <c r="CI62" s="1027"/>
      <c r="CJ62" s="1027"/>
      <c r="CK62" s="1027"/>
      <c r="CL62" s="1028"/>
      <c r="CM62" s="1026"/>
      <c r="CN62" s="1027"/>
      <c r="CO62" s="1027"/>
      <c r="CP62" s="1027"/>
      <c r="CQ62" s="1028"/>
      <c r="CR62" s="1026"/>
      <c r="CS62" s="1027"/>
      <c r="CT62" s="1027"/>
      <c r="CU62" s="1027"/>
      <c r="CV62" s="1028"/>
      <c r="CW62" s="1026"/>
      <c r="CX62" s="1027"/>
      <c r="CY62" s="1027"/>
      <c r="CZ62" s="1027"/>
      <c r="DA62" s="1028"/>
      <c r="DB62" s="1026"/>
      <c r="DC62" s="1027"/>
      <c r="DD62" s="1027"/>
      <c r="DE62" s="1027"/>
      <c r="DF62" s="1028"/>
      <c r="DG62" s="1026"/>
      <c r="DH62" s="1027"/>
      <c r="DI62" s="1027"/>
      <c r="DJ62" s="1027"/>
      <c r="DK62" s="1028"/>
      <c r="DL62" s="1026"/>
      <c r="DM62" s="1027"/>
      <c r="DN62" s="1027"/>
      <c r="DO62" s="1027"/>
      <c r="DP62" s="1028"/>
      <c r="DQ62" s="1026"/>
      <c r="DR62" s="1027"/>
      <c r="DS62" s="1027"/>
      <c r="DT62" s="1027"/>
      <c r="DU62" s="1028"/>
      <c r="DV62" s="1029"/>
      <c r="DW62" s="1030"/>
      <c r="DX62" s="1030"/>
      <c r="DY62" s="1030"/>
      <c r="DZ62" s="1031"/>
      <c r="EA62" s="230"/>
    </row>
    <row r="63" spans="1:131" ht="26.25" customHeight="1" thickBot="1" x14ac:dyDescent="0.2">
      <c r="A63" s="240" t="s">
        <v>391</v>
      </c>
      <c r="B63" s="973" t="s">
        <v>413</v>
      </c>
      <c r="C63" s="974"/>
      <c r="D63" s="974"/>
      <c r="E63" s="974"/>
      <c r="F63" s="974"/>
      <c r="G63" s="974"/>
      <c r="H63" s="974"/>
      <c r="I63" s="974"/>
      <c r="J63" s="974"/>
      <c r="K63" s="974"/>
      <c r="L63" s="974"/>
      <c r="M63" s="974"/>
      <c r="N63" s="974"/>
      <c r="O63" s="974"/>
      <c r="P63" s="984"/>
      <c r="Q63" s="999"/>
      <c r="R63" s="1000"/>
      <c r="S63" s="1000"/>
      <c r="T63" s="1000"/>
      <c r="U63" s="1000"/>
      <c r="V63" s="1000"/>
      <c r="W63" s="1000"/>
      <c r="X63" s="1000"/>
      <c r="Y63" s="1000"/>
      <c r="Z63" s="1000"/>
      <c r="AA63" s="1000"/>
      <c r="AB63" s="1000"/>
      <c r="AC63" s="1000"/>
      <c r="AD63" s="1000"/>
      <c r="AE63" s="1057"/>
      <c r="AF63" s="1058">
        <v>3097</v>
      </c>
      <c r="AG63" s="996"/>
      <c r="AH63" s="996"/>
      <c r="AI63" s="996"/>
      <c r="AJ63" s="1059"/>
      <c r="AK63" s="1060"/>
      <c r="AL63" s="1000"/>
      <c r="AM63" s="1000"/>
      <c r="AN63" s="1000"/>
      <c r="AO63" s="1000"/>
      <c r="AP63" s="996">
        <v>18577</v>
      </c>
      <c r="AQ63" s="996"/>
      <c r="AR63" s="996"/>
      <c r="AS63" s="996"/>
      <c r="AT63" s="996"/>
      <c r="AU63" s="996">
        <v>10066</v>
      </c>
      <c r="AV63" s="996"/>
      <c r="AW63" s="996"/>
      <c r="AX63" s="996"/>
      <c r="AY63" s="996"/>
      <c r="AZ63" s="1054"/>
      <c r="BA63" s="1054"/>
      <c r="BB63" s="1054"/>
      <c r="BC63" s="1054"/>
      <c r="BD63" s="1054"/>
      <c r="BE63" s="997"/>
      <c r="BF63" s="997"/>
      <c r="BG63" s="997"/>
      <c r="BH63" s="997"/>
      <c r="BI63" s="998"/>
      <c r="BJ63" s="1055" t="s">
        <v>414</v>
      </c>
      <c r="BK63" s="989"/>
      <c r="BL63" s="989"/>
      <c r="BM63" s="989"/>
      <c r="BN63" s="1056"/>
      <c r="BO63" s="241"/>
      <c r="BP63" s="241"/>
      <c r="BQ63" s="238">
        <v>57</v>
      </c>
      <c r="BR63" s="239"/>
      <c r="BS63" s="1029"/>
      <c r="BT63" s="1030"/>
      <c r="BU63" s="1030"/>
      <c r="BV63" s="1030"/>
      <c r="BW63" s="1030"/>
      <c r="BX63" s="1030"/>
      <c r="BY63" s="1030"/>
      <c r="BZ63" s="1030"/>
      <c r="CA63" s="1030"/>
      <c r="CB63" s="1030"/>
      <c r="CC63" s="1030"/>
      <c r="CD63" s="1030"/>
      <c r="CE63" s="1030"/>
      <c r="CF63" s="1030"/>
      <c r="CG63" s="1051"/>
      <c r="CH63" s="1026"/>
      <c r="CI63" s="1027"/>
      <c r="CJ63" s="1027"/>
      <c r="CK63" s="1027"/>
      <c r="CL63" s="1028"/>
      <c r="CM63" s="1026"/>
      <c r="CN63" s="1027"/>
      <c r="CO63" s="1027"/>
      <c r="CP63" s="1027"/>
      <c r="CQ63" s="1028"/>
      <c r="CR63" s="1026"/>
      <c r="CS63" s="1027"/>
      <c r="CT63" s="1027"/>
      <c r="CU63" s="1027"/>
      <c r="CV63" s="1028"/>
      <c r="CW63" s="1026"/>
      <c r="CX63" s="1027"/>
      <c r="CY63" s="1027"/>
      <c r="CZ63" s="1027"/>
      <c r="DA63" s="1028"/>
      <c r="DB63" s="1026"/>
      <c r="DC63" s="1027"/>
      <c r="DD63" s="1027"/>
      <c r="DE63" s="1027"/>
      <c r="DF63" s="1028"/>
      <c r="DG63" s="1026"/>
      <c r="DH63" s="1027"/>
      <c r="DI63" s="1027"/>
      <c r="DJ63" s="1027"/>
      <c r="DK63" s="1028"/>
      <c r="DL63" s="1026"/>
      <c r="DM63" s="1027"/>
      <c r="DN63" s="1027"/>
      <c r="DO63" s="1027"/>
      <c r="DP63" s="1028"/>
      <c r="DQ63" s="1026"/>
      <c r="DR63" s="1027"/>
      <c r="DS63" s="1027"/>
      <c r="DT63" s="1027"/>
      <c r="DU63" s="1028"/>
      <c r="DV63" s="1029"/>
      <c r="DW63" s="1030"/>
      <c r="DX63" s="1030"/>
      <c r="DY63" s="1030"/>
      <c r="DZ63" s="1031"/>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29"/>
      <c r="BT64" s="1030"/>
      <c r="BU64" s="1030"/>
      <c r="BV64" s="1030"/>
      <c r="BW64" s="1030"/>
      <c r="BX64" s="1030"/>
      <c r="BY64" s="1030"/>
      <c r="BZ64" s="1030"/>
      <c r="CA64" s="1030"/>
      <c r="CB64" s="1030"/>
      <c r="CC64" s="1030"/>
      <c r="CD64" s="1030"/>
      <c r="CE64" s="1030"/>
      <c r="CF64" s="1030"/>
      <c r="CG64" s="1051"/>
      <c r="CH64" s="1026"/>
      <c r="CI64" s="1027"/>
      <c r="CJ64" s="1027"/>
      <c r="CK64" s="1027"/>
      <c r="CL64" s="1028"/>
      <c r="CM64" s="1026"/>
      <c r="CN64" s="1027"/>
      <c r="CO64" s="1027"/>
      <c r="CP64" s="1027"/>
      <c r="CQ64" s="1028"/>
      <c r="CR64" s="1026"/>
      <c r="CS64" s="1027"/>
      <c r="CT64" s="1027"/>
      <c r="CU64" s="1027"/>
      <c r="CV64" s="1028"/>
      <c r="CW64" s="1026"/>
      <c r="CX64" s="1027"/>
      <c r="CY64" s="1027"/>
      <c r="CZ64" s="1027"/>
      <c r="DA64" s="1028"/>
      <c r="DB64" s="1026"/>
      <c r="DC64" s="1027"/>
      <c r="DD64" s="1027"/>
      <c r="DE64" s="1027"/>
      <c r="DF64" s="1028"/>
      <c r="DG64" s="1026"/>
      <c r="DH64" s="1027"/>
      <c r="DI64" s="1027"/>
      <c r="DJ64" s="1027"/>
      <c r="DK64" s="1028"/>
      <c r="DL64" s="1026"/>
      <c r="DM64" s="1027"/>
      <c r="DN64" s="1027"/>
      <c r="DO64" s="1027"/>
      <c r="DP64" s="1028"/>
      <c r="DQ64" s="1026"/>
      <c r="DR64" s="1027"/>
      <c r="DS64" s="1027"/>
      <c r="DT64" s="1027"/>
      <c r="DU64" s="1028"/>
      <c r="DV64" s="1029"/>
      <c r="DW64" s="1030"/>
      <c r="DX64" s="1030"/>
      <c r="DY64" s="1030"/>
      <c r="DZ64" s="1031"/>
      <c r="EA64" s="230"/>
    </row>
    <row r="65" spans="1:131" ht="26.25" customHeight="1" thickBot="1" x14ac:dyDescent="0.2">
      <c r="A65" s="232" t="s">
        <v>415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29"/>
      <c r="BT65" s="1030"/>
      <c r="BU65" s="1030"/>
      <c r="BV65" s="1030"/>
      <c r="BW65" s="1030"/>
      <c r="BX65" s="1030"/>
      <c r="BY65" s="1030"/>
      <c r="BZ65" s="1030"/>
      <c r="CA65" s="1030"/>
      <c r="CB65" s="1030"/>
      <c r="CC65" s="1030"/>
      <c r="CD65" s="1030"/>
      <c r="CE65" s="1030"/>
      <c r="CF65" s="1030"/>
      <c r="CG65" s="1051"/>
      <c r="CH65" s="1026"/>
      <c r="CI65" s="1027"/>
      <c r="CJ65" s="1027"/>
      <c r="CK65" s="1027"/>
      <c r="CL65" s="1028"/>
      <c r="CM65" s="1026"/>
      <c r="CN65" s="1027"/>
      <c r="CO65" s="1027"/>
      <c r="CP65" s="1027"/>
      <c r="CQ65" s="1028"/>
      <c r="CR65" s="1026"/>
      <c r="CS65" s="1027"/>
      <c r="CT65" s="1027"/>
      <c r="CU65" s="1027"/>
      <c r="CV65" s="1028"/>
      <c r="CW65" s="1026"/>
      <c r="CX65" s="1027"/>
      <c r="CY65" s="1027"/>
      <c r="CZ65" s="1027"/>
      <c r="DA65" s="1028"/>
      <c r="DB65" s="1026"/>
      <c r="DC65" s="1027"/>
      <c r="DD65" s="1027"/>
      <c r="DE65" s="1027"/>
      <c r="DF65" s="1028"/>
      <c r="DG65" s="1026"/>
      <c r="DH65" s="1027"/>
      <c r="DI65" s="1027"/>
      <c r="DJ65" s="1027"/>
      <c r="DK65" s="1028"/>
      <c r="DL65" s="1026"/>
      <c r="DM65" s="1027"/>
      <c r="DN65" s="1027"/>
      <c r="DO65" s="1027"/>
      <c r="DP65" s="1028"/>
      <c r="DQ65" s="1026"/>
      <c r="DR65" s="1027"/>
      <c r="DS65" s="1027"/>
      <c r="DT65" s="1027"/>
      <c r="DU65" s="1028"/>
      <c r="DV65" s="1029"/>
      <c r="DW65" s="1030"/>
      <c r="DX65" s="1030"/>
      <c r="DY65" s="1030"/>
      <c r="DZ65" s="1031"/>
      <c r="EA65" s="230"/>
    </row>
    <row r="66" spans="1:131" ht="26.25" customHeight="1" x14ac:dyDescent="0.15">
      <c r="A66" s="1032" t="s">
        <v>416</v>
      </c>
      <c r="B66" s="1033"/>
      <c r="C66" s="1033"/>
      <c r="D66" s="1033"/>
      <c r="E66" s="1033"/>
      <c r="F66" s="1033"/>
      <c r="G66" s="1033"/>
      <c r="H66" s="1033"/>
      <c r="I66" s="1033"/>
      <c r="J66" s="1033"/>
      <c r="K66" s="1033"/>
      <c r="L66" s="1033"/>
      <c r="M66" s="1033"/>
      <c r="N66" s="1033"/>
      <c r="O66" s="1033"/>
      <c r="P66" s="1034"/>
      <c r="Q66" s="1038" t="s">
        <v>395</v>
      </c>
      <c r="R66" s="1039"/>
      <c r="S66" s="1039"/>
      <c r="T66" s="1039"/>
      <c r="U66" s="1040"/>
      <c r="V66" s="1038" t="s">
        <v>396</v>
      </c>
      <c r="W66" s="1039"/>
      <c r="X66" s="1039"/>
      <c r="Y66" s="1039"/>
      <c r="Z66" s="1040"/>
      <c r="AA66" s="1038" t="s">
        <v>397</v>
      </c>
      <c r="AB66" s="1039"/>
      <c r="AC66" s="1039"/>
      <c r="AD66" s="1039"/>
      <c r="AE66" s="1040"/>
      <c r="AF66" s="1044" t="s">
        <v>398</v>
      </c>
      <c r="AG66" s="1045"/>
      <c r="AH66" s="1045"/>
      <c r="AI66" s="1045"/>
      <c r="AJ66" s="1046"/>
      <c r="AK66" s="1038" t="s">
        <v>399</v>
      </c>
      <c r="AL66" s="1033"/>
      <c r="AM66" s="1033"/>
      <c r="AN66" s="1033"/>
      <c r="AO66" s="1034"/>
      <c r="AP66" s="1038" t="s">
        <v>417</v>
      </c>
      <c r="AQ66" s="1039"/>
      <c r="AR66" s="1039"/>
      <c r="AS66" s="1039"/>
      <c r="AT66" s="1040"/>
      <c r="AU66" s="1038" t="s">
        <v>418</v>
      </c>
      <c r="AV66" s="1039"/>
      <c r="AW66" s="1039"/>
      <c r="AX66" s="1039"/>
      <c r="AY66" s="1040"/>
      <c r="AZ66" s="1038" t="s">
        <v>377</v>
      </c>
      <c r="BA66" s="1039"/>
      <c r="BB66" s="1039"/>
      <c r="BC66" s="1039"/>
      <c r="BD66" s="1052"/>
      <c r="BE66" s="241"/>
      <c r="BF66" s="241"/>
      <c r="BG66" s="241"/>
      <c r="BH66" s="241"/>
      <c r="BI66" s="241"/>
      <c r="BJ66" s="241"/>
      <c r="BK66" s="241"/>
      <c r="BL66" s="241"/>
      <c r="BM66" s="241"/>
      <c r="BN66" s="241"/>
      <c r="BO66" s="241"/>
      <c r="BP66" s="241"/>
      <c r="BQ66" s="238">
        <v>60</v>
      </c>
      <c r="BR66" s="243"/>
      <c r="BS66" s="981"/>
      <c r="BT66" s="982"/>
      <c r="BU66" s="982"/>
      <c r="BV66" s="982"/>
      <c r="BW66" s="982"/>
      <c r="BX66" s="982"/>
      <c r="BY66" s="982"/>
      <c r="BZ66" s="982"/>
      <c r="CA66" s="982"/>
      <c r="CB66" s="982"/>
      <c r="CC66" s="982"/>
      <c r="CD66" s="982"/>
      <c r="CE66" s="982"/>
      <c r="CF66" s="982"/>
      <c r="CG66" s="992"/>
      <c r="CH66" s="993"/>
      <c r="CI66" s="994"/>
      <c r="CJ66" s="994"/>
      <c r="CK66" s="994"/>
      <c r="CL66" s="995"/>
      <c r="CM66" s="993"/>
      <c r="CN66" s="994"/>
      <c r="CO66" s="994"/>
      <c r="CP66" s="994"/>
      <c r="CQ66" s="995"/>
      <c r="CR66" s="993"/>
      <c r="CS66" s="994"/>
      <c r="CT66" s="994"/>
      <c r="CU66" s="994"/>
      <c r="CV66" s="995"/>
      <c r="CW66" s="993"/>
      <c r="CX66" s="994"/>
      <c r="CY66" s="994"/>
      <c r="CZ66" s="994"/>
      <c r="DA66" s="995"/>
      <c r="DB66" s="993"/>
      <c r="DC66" s="994"/>
      <c r="DD66" s="994"/>
      <c r="DE66" s="994"/>
      <c r="DF66" s="995"/>
      <c r="DG66" s="993"/>
      <c r="DH66" s="994"/>
      <c r="DI66" s="994"/>
      <c r="DJ66" s="994"/>
      <c r="DK66" s="995"/>
      <c r="DL66" s="993"/>
      <c r="DM66" s="994"/>
      <c r="DN66" s="994"/>
      <c r="DO66" s="994"/>
      <c r="DP66" s="995"/>
      <c r="DQ66" s="993"/>
      <c r="DR66" s="994"/>
      <c r="DS66" s="994"/>
      <c r="DT66" s="994"/>
      <c r="DU66" s="995"/>
      <c r="DV66" s="981"/>
      <c r="DW66" s="982"/>
      <c r="DX66" s="982"/>
      <c r="DY66" s="982"/>
      <c r="DZ66" s="983"/>
      <c r="EA66" s="230"/>
    </row>
    <row r="67" spans="1:131" ht="26.25" customHeight="1" thickBot="1" x14ac:dyDescent="0.2">
      <c r="A67" s="1035"/>
      <c r="B67" s="1036"/>
      <c r="C67" s="1036"/>
      <c r="D67" s="1036"/>
      <c r="E67" s="1036"/>
      <c r="F67" s="1036"/>
      <c r="G67" s="1036"/>
      <c r="H67" s="1036"/>
      <c r="I67" s="1036"/>
      <c r="J67" s="1036"/>
      <c r="K67" s="1036"/>
      <c r="L67" s="1036"/>
      <c r="M67" s="1036"/>
      <c r="N67" s="1036"/>
      <c r="O67" s="1036"/>
      <c r="P67" s="1037"/>
      <c r="Q67" s="1041"/>
      <c r="R67" s="1042"/>
      <c r="S67" s="1042"/>
      <c r="T67" s="1042"/>
      <c r="U67" s="1043"/>
      <c r="V67" s="1041"/>
      <c r="W67" s="1042"/>
      <c r="X67" s="1042"/>
      <c r="Y67" s="1042"/>
      <c r="Z67" s="1043"/>
      <c r="AA67" s="1041"/>
      <c r="AB67" s="1042"/>
      <c r="AC67" s="1042"/>
      <c r="AD67" s="1042"/>
      <c r="AE67" s="1043"/>
      <c r="AF67" s="1047"/>
      <c r="AG67" s="1048"/>
      <c r="AH67" s="1048"/>
      <c r="AI67" s="1048"/>
      <c r="AJ67" s="1049"/>
      <c r="AK67" s="1050"/>
      <c r="AL67" s="1036"/>
      <c r="AM67" s="1036"/>
      <c r="AN67" s="1036"/>
      <c r="AO67" s="1037"/>
      <c r="AP67" s="1041"/>
      <c r="AQ67" s="1042"/>
      <c r="AR67" s="1042"/>
      <c r="AS67" s="1042"/>
      <c r="AT67" s="1043"/>
      <c r="AU67" s="1041"/>
      <c r="AV67" s="1042"/>
      <c r="AW67" s="1042"/>
      <c r="AX67" s="1042"/>
      <c r="AY67" s="1043"/>
      <c r="AZ67" s="1041"/>
      <c r="BA67" s="1042"/>
      <c r="BB67" s="1042"/>
      <c r="BC67" s="1042"/>
      <c r="BD67" s="1053"/>
      <c r="BE67" s="241"/>
      <c r="BF67" s="241"/>
      <c r="BG67" s="241"/>
      <c r="BH67" s="241"/>
      <c r="BI67" s="241"/>
      <c r="BJ67" s="241"/>
      <c r="BK67" s="241"/>
      <c r="BL67" s="241"/>
      <c r="BM67" s="241"/>
      <c r="BN67" s="241"/>
      <c r="BO67" s="241"/>
      <c r="BP67" s="241"/>
      <c r="BQ67" s="238">
        <v>61</v>
      </c>
      <c r="BR67" s="243"/>
      <c r="BS67" s="981"/>
      <c r="BT67" s="982"/>
      <c r="BU67" s="982"/>
      <c r="BV67" s="982"/>
      <c r="BW67" s="982"/>
      <c r="BX67" s="982"/>
      <c r="BY67" s="982"/>
      <c r="BZ67" s="982"/>
      <c r="CA67" s="982"/>
      <c r="CB67" s="982"/>
      <c r="CC67" s="982"/>
      <c r="CD67" s="982"/>
      <c r="CE67" s="982"/>
      <c r="CF67" s="982"/>
      <c r="CG67" s="992"/>
      <c r="CH67" s="993"/>
      <c r="CI67" s="994"/>
      <c r="CJ67" s="994"/>
      <c r="CK67" s="994"/>
      <c r="CL67" s="995"/>
      <c r="CM67" s="993"/>
      <c r="CN67" s="994"/>
      <c r="CO67" s="994"/>
      <c r="CP67" s="994"/>
      <c r="CQ67" s="995"/>
      <c r="CR67" s="993"/>
      <c r="CS67" s="994"/>
      <c r="CT67" s="994"/>
      <c r="CU67" s="994"/>
      <c r="CV67" s="995"/>
      <c r="CW67" s="993"/>
      <c r="CX67" s="994"/>
      <c r="CY67" s="994"/>
      <c r="CZ67" s="994"/>
      <c r="DA67" s="995"/>
      <c r="DB67" s="993"/>
      <c r="DC67" s="994"/>
      <c r="DD67" s="994"/>
      <c r="DE67" s="994"/>
      <c r="DF67" s="995"/>
      <c r="DG67" s="993"/>
      <c r="DH67" s="994"/>
      <c r="DI67" s="994"/>
      <c r="DJ67" s="994"/>
      <c r="DK67" s="995"/>
      <c r="DL67" s="993"/>
      <c r="DM67" s="994"/>
      <c r="DN67" s="994"/>
      <c r="DO67" s="994"/>
      <c r="DP67" s="995"/>
      <c r="DQ67" s="993"/>
      <c r="DR67" s="994"/>
      <c r="DS67" s="994"/>
      <c r="DT67" s="994"/>
      <c r="DU67" s="995"/>
      <c r="DV67" s="981"/>
      <c r="DW67" s="982"/>
      <c r="DX67" s="982"/>
      <c r="DY67" s="982"/>
      <c r="DZ67" s="983"/>
      <c r="EA67" s="230"/>
    </row>
    <row r="68" spans="1:131" ht="26.25" customHeight="1" thickTop="1" x14ac:dyDescent="0.15">
      <c r="A68" s="236">
        <v>1</v>
      </c>
      <c r="B68" s="1022" t="s">
        <v>575</v>
      </c>
      <c r="C68" s="1023"/>
      <c r="D68" s="1023"/>
      <c r="E68" s="1023"/>
      <c r="F68" s="1023"/>
      <c r="G68" s="1023"/>
      <c r="H68" s="1023"/>
      <c r="I68" s="1023"/>
      <c r="J68" s="1023"/>
      <c r="K68" s="1023"/>
      <c r="L68" s="1023"/>
      <c r="M68" s="1023"/>
      <c r="N68" s="1023"/>
      <c r="O68" s="1023"/>
      <c r="P68" s="1024"/>
      <c r="Q68" s="1025">
        <v>7703</v>
      </c>
      <c r="R68" s="1019"/>
      <c r="S68" s="1019"/>
      <c r="T68" s="1019"/>
      <c r="U68" s="1019"/>
      <c r="V68" s="1019">
        <v>7520</v>
      </c>
      <c r="W68" s="1019"/>
      <c r="X68" s="1019"/>
      <c r="Y68" s="1019"/>
      <c r="Z68" s="1019"/>
      <c r="AA68" s="1019">
        <v>182</v>
      </c>
      <c r="AB68" s="1019"/>
      <c r="AC68" s="1019"/>
      <c r="AD68" s="1019"/>
      <c r="AE68" s="1019"/>
      <c r="AF68" s="1019">
        <v>182</v>
      </c>
      <c r="AG68" s="1019"/>
      <c r="AH68" s="1019"/>
      <c r="AI68" s="1019"/>
      <c r="AJ68" s="1019"/>
      <c r="AK68" s="1019">
        <v>11</v>
      </c>
      <c r="AL68" s="1019"/>
      <c r="AM68" s="1019"/>
      <c r="AN68" s="1019"/>
      <c r="AO68" s="1019"/>
      <c r="AP68" s="1019" t="s">
        <v>574</v>
      </c>
      <c r="AQ68" s="1019"/>
      <c r="AR68" s="1019"/>
      <c r="AS68" s="1019"/>
      <c r="AT68" s="1019"/>
      <c r="AU68" s="1019" t="s">
        <v>574</v>
      </c>
      <c r="AV68" s="1019"/>
      <c r="AW68" s="1019"/>
      <c r="AX68" s="1019"/>
      <c r="AY68" s="1019"/>
      <c r="AZ68" s="1020"/>
      <c r="BA68" s="1020"/>
      <c r="BB68" s="1020"/>
      <c r="BC68" s="1020"/>
      <c r="BD68" s="1021"/>
      <c r="BE68" s="241"/>
      <c r="BF68" s="241"/>
      <c r="BG68" s="241"/>
      <c r="BH68" s="241"/>
      <c r="BI68" s="241"/>
      <c r="BJ68" s="241"/>
      <c r="BK68" s="241"/>
      <c r="BL68" s="241"/>
      <c r="BM68" s="241"/>
      <c r="BN68" s="241"/>
      <c r="BO68" s="241"/>
      <c r="BP68" s="241"/>
      <c r="BQ68" s="238">
        <v>62</v>
      </c>
      <c r="BR68" s="243"/>
      <c r="BS68" s="981"/>
      <c r="BT68" s="982"/>
      <c r="BU68" s="982"/>
      <c r="BV68" s="982"/>
      <c r="BW68" s="982"/>
      <c r="BX68" s="982"/>
      <c r="BY68" s="982"/>
      <c r="BZ68" s="982"/>
      <c r="CA68" s="982"/>
      <c r="CB68" s="982"/>
      <c r="CC68" s="982"/>
      <c r="CD68" s="982"/>
      <c r="CE68" s="982"/>
      <c r="CF68" s="982"/>
      <c r="CG68" s="992"/>
      <c r="CH68" s="993"/>
      <c r="CI68" s="994"/>
      <c r="CJ68" s="994"/>
      <c r="CK68" s="994"/>
      <c r="CL68" s="995"/>
      <c r="CM68" s="993"/>
      <c r="CN68" s="994"/>
      <c r="CO68" s="994"/>
      <c r="CP68" s="994"/>
      <c r="CQ68" s="995"/>
      <c r="CR68" s="993"/>
      <c r="CS68" s="994"/>
      <c r="CT68" s="994"/>
      <c r="CU68" s="994"/>
      <c r="CV68" s="995"/>
      <c r="CW68" s="993"/>
      <c r="CX68" s="994"/>
      <c r="CY68" s="994"/>
      <c r="CZ68" s="994"/>
      <c r="DA68" s="995"/>
      <c r="DB68" s="993"/>
      <c r="DC68" s="994"/>
      <c r="DD68" s="994"/>
      <c r="DE68" s="994"/>
      <c r="DF68" s="995"/>
      <c r="DG68" s="993"/>
      <c r="DH68" s="994"/>
      <c r="DI68" s="994"/>
      <c r="DJ68" s="994"/>
      <c r="DK68" s="995"/>
      <c r="DL68" s="993"/>
      <c r="DM68" s="994"/>
      <c r="DN68" s="994"/>
      <c r="DO68" s="994"/>
      <c r="DP68" s="995"/>
      <c r="DQ68" s="993"/>
      <c r="DR68" s="994"/>
      <c r="DS68" s="994"/>
      <c r="DT68" s="994"/>
      <c r="DU68" s="995"/>
      <c r="DV68" s="981"/>
      <c r="DW68" s="982"/>
      <c r="DX68" s="982"/>
      <c r="DY68" s="982"/>
      <c r="DZ68" s="983"/>
      <c r="EA68" s="230"/>
    </row>
    <row r="69" spans="1:131" ht="26.25" customHeight="1" x14ac:dyDescent="0.15">
      <c r="A69" s="238">
        <v>2</v>
      </c>
      <c r="B69" s="1011" t="s">
        <v>576</v>
      </c>
      <c r="C69" s="1012"/>
      <c r="D69" s="1012"/>
      <c r="E69" s="1012"/>
      <c r="F69" s="1012"/>
      <c r="G69" s="1012"/>
      <c r="H69" s="1012"/>
      <c r="I69" s="1012"/>
      <c r="J69" s="1012"/>
      <c r="K69" s="1012"/>
      <c r="L69" s="1012"/>
      <c r="M69" s="1012"/>
      <c r="N69" s="1012"/>
      <c r="O69" s="1012"/>
      <c r="P69" s="1013"/>
      <c r="Q69" s="1014">
        <v>25</v>
      </c>
      <c r="R69" s="1008"/>
      <c r="S69" s="1008"/>
      <c r="T69" s="1008"/>
      <c r="U69" s="1008"/>
      <c r="V69" s="1008">
        <v>20</v>
      </c>
      <c r="W69" s="1008"/>
      <c r="X69" s="1008"/>
      <c r="Y69" s="1008"/>
      <c r="Z69" s="1008"/>
      <c r="AA69" s="1008">
        <v>5</v>
      </c>
      <c r="AB69" s="1008"/>
      <c r="AC69" s="1008"/>
      <c r="AD69" s="1008"/>
      <c r="AE69" s="1008"/>
      <c r="AF69" s="1008">
        <v>5</v>
      </c>
      <c r="AG69" s="1008"/>
      <c r="AH69" s="1008"/>
      <c r="AI69" s="1008"/>
      <c r="AJ69" s="1008"/>
      <c r="AK69" s="1008">
        <v>7</v>
      </c>
      <c r="AL69" s="1008"/>
      <c r="AM69" s="1008"/>
      <c r="AN69" s="1008"/>
      <c r="AO69" s="1008"/>
      <c r="AP69" s="1008" t="s">
        <v>574</v>
      </c>
      <c r="AQ69" s="1008"/>
      <c r="AR69" s="1008"/>
      <c r="AS69" s="1008"/>
      <c r="AT69" s="1008"/>
      <c r="AU69" s="1008" t="s">
        <v>574</v>
      </c>
      <c r="AV69" s="1008"/>
      <c r="AW69" s="1008"/>
      <c r="AX69" s="1008"/>
      <c r="AY69" s="1008"/>
      <c r="AZ69" s="1009"/>
      <c r="BA69" s="1009"/>
      <c r="BB69" s="1009"/>
      <c r="BC69" s="1009"/>
      <c r="BD69" s="1010"/>
      <c r="BE69" s="241"/>
      <c r="BF69" s="241"/>
      <c r="BG69" s="241"/>
      <c r="BH69" s="241"/>
      <c r="BI69" s="241"/>
      <c r="BJ69" s="241"/>
      <c r="BK69" s="241"/>
      <c r="BL69" s="241"/>
      <c r="BM69" s="241"/>
      <c r="BN69" s="241"/>
      <c r="BO69" s="241"/>
      <c r="BP69" s="241"/>
      <c r="BQ69" s="238">
        <v>63</v>
      </c>
      <c r="BR69" s="243"/>
      <c r="BS69" s="981"/>
      <c r="BT69" s="982"/>
      <c r="BU69" s="982"/>
      <c r="BV69" s="982"/>
      <c r="BW69" s="982"/>
      <c r="BX69" s="982"/>
      <c r="BY69" s="982"/>
      <c r="BZ69" s="982"/>
      <c r="CA69" s="982"/>
      <c r="CB69" s="982"/>
      <c r="CC69" s="982"/>
      <c r="CD69" s="982"/>
      <c r="CE69" s="982"/>
      <c r="CF69" s="982"/>
      <c r="CG69" s="992"/>
      <c r="CH69" s="993"/>
      <c r="CI69" s="994"/>
      <c r="CJ69" s="994"/>
      <c r="CK69" s="994"/>
      <c r="CL69" s="995"/>
      <c r="CM69" s="993"/>
      <c r="CN69" s="994"/>
      <c r="CO69" s="994"/>
      <c r="CP69" s="994"/>
      <c r="CQ69" s="995"/>
      <c r="CR69" s="993"/>
      <c r="CS69" s="994"/>
      <c r="CT69" s="994"/>
      <c r="CU69" s="994"/>
      <c r="CV69" s="995"/>
      <c r="CW69" s="993"/>
      <c r="CX69" s="994"/>
      <c r="CY69" s="994"/>
      <c r="CZ69" s="994"/>
      <c r="DA69" s="995"/>
      <c r="DB69" s="993"/>
      <c r="DC69" s="994"/>
      <c r="DD69" s="994"/>
      <c r="DE69" s="994"/>
      <c r="DF69" s="995"/>
      <c r="DG69" s="993"/>
      <c r="DH69" s="994"/>
      <c r="DI69" s="994"/>
      <c r="DJ69" s="994"/>
      <c r="DK69" s="995"/>
      <c r="DL69" s="993"/>
      <c r="DM69" s="994"/>
      <c r="DN69" s="994"/>
      <c r="DO69" s="994"/>
      <c r="DP69" s="995"/>
      <c r="DQ69" s="993"/>
      <c r="DR69" s="994"/>
      <c r="DS69" s="994"/>
      <c r="DT69" s="994"/>
      <c r="DU69" s="995"/>
      <c r="DV69" s="981"/>
      <c r="DW69" s="982"/>
      <c r="DX69" s="982"/>
      <c r="DY69" s="982"/>
      <c r="DZ69" s="983"/>
      <c r="EA69" s="230"/>
    </row>
    <row r="70" spans="1:131" ht="26.25" customHeight="1" x14ac:dyDescent="0.15">
      <c r="A70" s="238">
        <v>3</v>
      </c>
      <c r="B70" s="1011" t="s">
        <v>577</v>
      </c>
      <c r="C70" s="1012"/>
      <c r="D70" s="1012"/>
      <c r="E70" s="1012"/>
      <c r="F70" s="1012"/>
      <c r="G70" s="1012"/>
      <c r="H70" s="1012"/>
      <c r="I70" s="1012"/>
      <c r="J70" s="1012"/>
      <c r="K70" s="1012"/>
      <c r="L70" s="1012"/>
      <c r="M70" s="1012"/>
      <c r="N70" s="1012"/>
      <c r="O70" s="1012"/>
      <c r="P70" s="1013"/>
      <c r="Q70" s="1014">
        <v>181</v>
      </c>
      <c r="R70" s="1008"/>
      <c r="S70" s="1008"/>
      <c r="T70" s="1008"/>
      <c r="U70" s="1008"/>
      <c r="V70" s="1008">
        <v>172</v>
      </c>
      <c r="W70" s="1008"/>
      <c r="X70" s="1008"/>
      <c r="Y70" s="1008"/>
      <c r="Z70" s="1008"/>
      <c r="AA70" s="1008">
        <v>9</v>
      </c>
      <c r="AB70" s="1008"/>
      <c r="AC70" s="1008"/>
      <c r="AD70" s="1008"/>
      <c r="AE70" s="1008"/>
      <c r="AF70" s="1008">
        <v>9</v>
      </c>
      <c r="AG70" s="1008"/>
      <c r="AH70" s="1008"/>
      <c r="AI70" s="1008"/>
      <c r="AJ70" s="1008"/>
      <c r="AK70" s="1008">
        <v>61</v>
      </c>
      <c r="AL70" s="1008"/>
      <c r="AM70" s="1008"/>
      <c r="AN70" s="1008"/>
      <c r="AO70" s="1008"/>
      <c r="AP70" s="1008" t="s">
        <v>574</v>
      </c>
      <c r="AQ70" s="1008"/>
      <c r="AR70" s="1008"/>
      <c r="AS70" s="1008"/>
      <c r="AT70" s="1008"/>
      <c r="AU70" s="1008" t="s">
        <v>574</v>
      </c>
      <c r="AV70" s="1008"/>
      <c r="AW70" s="1008"/>
      <c r="AX70" s="1008"/>
      <c r="AY70" s="1008"/>
      <c r="AZ70" s="1009"/>
      <c r="BA70" s="1009"/>
      <c r="BB70" s="1009"/>
      <c r="BC70" s="1009"/>
      <c r="BD70" s="1010"/>
      <c r="BE70" s="241"/>
      <c r="BF70" s="241"/>
      <c r="BG70" s="241"/>
      <c r="BH70" s="241"/>
      <c r="BI70" s="241"/>
      <c r="BJ70" s="241"/>
      <c r="BK70" s="241"/>
      <c r="BL70" s="241"/>
      <c r="BM70" s="241"/>
      <c r="BN70" s="241"/>
      <c r="BO70" s="241"/>
      <c r="BP70" s="241"/>
      <c r="BQ70" s="238">
        <v>64</v>
      </c>
      <c r="BR70" s="243"/>
      <c r="BS70" s="981"/>
      <c r="BT70" s="982"/>
      <c r="BU70" s="982"/>
      <c r="BV70" s="982"/>
      <c r="BW70" s="982"/>
      <c r="BX70" s="982"/>
      <c r="BY70" s="982"/>
      <c r="BZ70" s="982"/>
      <c r="CA70" s="982"/>
      <c r="CB70" s="982"/>
      <c r="CC70" s="982"/>
      <c r="CD70" s="982"/>
      <c r="CE70" s="982"/>
      <c r="CF70" s="982"/>
      <c r="CG70" s="992"/>
      <c r="CH70" s="993"/>
      <c r="CI70" s="994"/>
      <c r="CJ70" s="994"/>
      <c r="CK70" s="994"/>
      <c r="CL70" s="995"/>
      <c r="CM70" s="993"/>
      <c r="CN70" s="994"/>
      <c r="CO70" s="994"/>
      <c r="CP70" s="994"/>
      <c r="CQ70" s="995"/>
      <c r="CR70" s="993"/>
      <c r="CS70" s="994"/>
      <c r="CT70" s="994"/>
      <c r="CU70" s="994"/>
      <c r="CV70" s="995"/>
      <c r="CW70" s="993"/>
      <c r="CX70" s="994"/>
      <c r="CY70" s="994"/>
      <c r="CZ70" s="994"/>
      <c r="DA70" s="995"/>
      <c r="DB70" s="993"/>
      <c r="DC70" s="994"/>
      <c r="DD70" s="994"/>
      <c r="DE70" s="994"/>
      <c r="DF70" s="995"/>
      <c r="DG70" s="993"/>
      <c r="DH70" s="994"/>
      <c r="DI70" s="994"/>
      <c r="DJ70" s="994"/>
      <c r="DK70" s="995"/>
      <c r="DL70" s="993"/>
      <c r="DM70" s="994"/>
      <c r="DN70" s="994"/>
      <c r="DO70" s="994"/>
      <c r="DP70" s="995"/>
      <c r="DQ70" s="993"/>
      <c r="DR70" s="994"/>
      <c r="DS70" s="994"/>
      <c r="DT70" s="994"/>
      <c r="DU70" s="995"/>
      <c r="DV70" s="981"/>
      <c r="DW70" s="982"/>
      <c r="DX70" s="982"/>
      <c r="DY70" s="982"/>
      <c r="DZ70" s="983"/>
      <c r="EA70" s="230"/>
    </row>
    <row r="71" spans="1:131" ht="26.25" customHeight="1" x14ac:dyDescent="0.15">
      <c r="A71" s="238">
        <v>4</v>
      </c>
      <c r="B71" s="1011" t="s">
        <v>578</v>
      </c>
      <c r="C71" s="1012"/>
      <c r="D71" s="1012"/>
      <c r="E71" s="1012"/>
      <c r="F71" s="1012"/>
      <c r="G71" s="1012"/>
      <c r="H71" s="1012"/>
      <c r="I71" s="1012"/>
      <c r="J71" s="1012"/>
      <c r="K71" s="1012"/>
      <c r="L71" s="1012"/>
      <c r="M71" s="1012"/>
      <c r="N71" s="1012"/>
      <c r="O71" s="1012"/>
      <c r="P71" s="1013"/>
      <c r="Q71" s="1014">
        <v>230672</v>
      </c>
      <c r="R71" s="1008"/>
      <c r="S71" s="1008"/>
      <c r="T71" s="1008"/>
      <c r="U71" s="1008"/>
      <c r="V71" s="1008">
        <v>226071</v>
      </c>
      <c r="W71" s="1008"/>
      <c r="X71" s="1008"/>
      <c r="Y71" s="1008"/>
      <c r="Z71" s="1008"/>
      <c r="AA71" s="1008">
        <v>4601</v>
      </c>
      <c r="AB71" s="1008"/>
      <c r="AC71" s="1008"/>
      <c r="AD71" s="1008"/>
      <c r="AE71" s="1008"/>
      <c r="AF71" s="1008">
        <v>4601</v>
      </c>
      <c r="AG71" s="1008"/>
      <c r="AH71" s="1008"/>
      <c r="AI71" s="1008"/>
      <c r="AJ71" s="1008"/>
      <c r="AK71" s="1008">
        <v>2777</v>
      </c>
      <c r="AL71" s="1008"/>
      <c r="AM71" s="1008"/>
      <c r="AN71" s="1008"/>
      <c r="AO71" s="1008"/>
      <c r="AP71" s="1008" t="s">
        <v>574</v>
      </c>
      <c r="AQ71" s="1008"/>
      <c r="AR71" s="1008"/>
      <c r="AS71" s="1008"/>
      <c r="AT71" s="1008"/>
      <c r="AU71" s="1008" t="s">
        <v>574</v>
      </c>
      <c r="AV71" s="1008"/>
      <c r="AW71" s="1008"/>
      <c r="AX71" s="1008"/>
      <c r="AY71" s="1008"/>
      <c r="AZ71" s="1009"/>
      <c r="BA71" s="1009"/>
      <c r="BB71" s="1009"/>
      <c r="BC71" s="1009"/>
      <c r="BD71" s="1010"/>
      <c r="BE71" s="241"/>
      <c r="BF71" s="241"/>
      <c r="BG71" s="241"/>
      <c r="BH71" s="241"/>
      <c r="BI71" s="241"/>
      <c r="BJ71" s="241"/>
      <c r="BK71" s="241"/>
      <c r="BL71" s="241"/>
      <c r="BM71" s="241"/>
      <c r="BN71" s="241"/>
      <c r="BO71" s="241"/>
      <c r="BP71" s="241"/>
      <c r="BQ71" s="238">
        <v>65</v>
      </c>
      <c r="BR71" s="243"/>
      <c r="BS71" s="981"/>
      <c r="BT71" s="982"/>
      <c r="BU71" s="982"/>
      <c r="BV71" s="982"/>
      <c r="BW71" s="982"/>
      <c r="BX71" s="982"/>
      <c r="BY71" s="982"/>
      <c r="BZ71" s="982"/>
      <c r="CA71" s="982"/>
      <c r="CB71" s="982"/>
      <c r="CC71" s="982"/>
      <c r="CD71" s="982"/>
      <c r="CE71" s="982"/>
      <c r="CF71" s="982"/>
      <c r="CG71" s="992"/>
      <c r="CH71" s="993"/>
      <c r="CI71" s="994"/>
      <c r="CJ71" s="994"/>
      <c r="CK71" s="994"/>
      <c r="CL71" s="995"/>
      <c r="CM71" s="993"/>
      <c r="CN71" s="994"/>
      <c r="CO71" s="994"/>
      <c r="CP71" s="994"/>
      <c r="CQ71" s="995"/>
      <c r="CR71" s="993"/>
      <c r="CS71" s="994"/>
      <c r="CT71" s="994"/>
      <c r="CU71" s="994"/>
      <c r="CV71" s="995"/>
      <c r="CW71" s="993"/>
      <c r="CX71" s="994"/>
      <c r="CY71" s="994"/>
      <c r="CZ71" s="994"/>
      <c r="DA71" s="995"/>
      <c r="DB71" s="993"/>
      <c r="DC71" s="994"/>
      <c r="DD71" s="994"/>
      <c r="DE71" s="994"/>
      <c r="DF71" s="995"/>
      <c r="DG71" s="993"/>
      <c r="DH71" s="994"/>
      <c r="DI71" s="994"/>
      <c r="DJ71" s="994"/>
      <c r="DK71" s="995"/>
      <c r="DL71" s="993"/>
      <c r="DM71" s="994"/>
      <c r="DN71" s="994"/>
      <c r="DO71" s="994"/>
      <c r="DP71" s="995"/>
      <c r="DQ71" s="993"/>
      <c r="DR71" s="994"/>
      <c r="DS71" s="994"/>
      <c r="DT71" s="994"/>
      <c r="DU71" s="995"/>
      <c r="DV71" s="981"/>
      <c r="DW71" s="982"/>
      <c r="DX71" s="982"/>
      <c r="DY71" s="982"/>
      <c r="DZ71" s="983"/>
      <c r="EA71" s="230"/>
    </row>
    <row r="72" spans="1:131" ht="26.25" customHeight="1" x14ac:dyDescent="0.15">
      <c r="A72" s="238">
        <v>5</v>
      </c>
      <c r="B72" s="1011"/>
      <c r="C72" s="1012"/>
      <c r="D72" s="1012"/>
      <c r="E72" s="1012"/>
      <c r="F72" s="1012"/>
      <c r="G72" s="1012"/>
      <c r="H72" s="1012"/>
      <c r="I72" s="1012"/>
      <c r="J72" s="1012"/>
      <c r="K72" s="1012"/>
      <c r="L72" s="1012"/>
      <c r="M72" s="1012"/>
      <c r="N72" s="1012"/>
      <c r="O72" s="1012"/>
      <c r="P72" s="1013"/>
      <c r="Q72" s="1014"/>
      <c r="R72" s="1008"/>
      <c r="S72" s="1008"/>
      <c r="T72" s="1008"/>
      <c r="U72" s="1008"/>
      <c r="V72" s="1008"/>
      <c r="W72" s="1008"/>
      <c r="X72" s="1008"/>
      <c r="Y72" s="1008"/>
      <c r="Z72" s="1008"/>
      <c r="AA72" s="1008"/>
      <c r="AB72" s="1008"/>
      <c r="AC72" s="1008"/>
      <c r="AD72" s="1008"/>
      <c r="AE72" s="1008"/>
      <c r="AF72" s="1008"/>
      <c r="AG72" s="1008"/>
      <c r="AH72" s="1008"/>
      <c r="AI72" s="1008"/>
      <c r="AJ72" s="1008"/>
      <c r="AK72" s="1008"/>
      <c r="AL72" s="1008"/>
      <c r="AM72" s="1008"/>
      <c r="AN72" s="1008"/>
      <c r="AO72" s="1008"/>
      <c r="AP72" s="1008"/>
      <c r="AQ72" s="1008"/>
      <c r="AR72" s="1008"/>
      <c r="AS72" s="1008"/>
      <c r="AT72" s="1008"/>
      <c r="AU72" s="1008"/>
      <c r="AV72" s="1008"/>
      <c r="AW72" s="1008"/>
      <c r="AX72" s="1008"/>
      <c r="AY72" s="1008"/>
      <c r="AZ72" s="1009"/>
      <c r="BA72" s="1009"/>
      <c r="BB72" s="1009"/>
      <c r="BC72" s="1009"/>
      <c r="BD72" s="1010"/>
      <c r="BE72" s="241"/>
      <c r="BF72" s="241"/>
      <c r="BG72" s="241"/>
      <c r="BH72" s="241"/>
      <c r="BI72" s="241"/>
      <c r="BJ72" s="241"/>
      <c r="BK72" s="241"/>
      <c r="BL72" s="241"/>
      <c r="BM72" s="241"/>
      <c r="BN72" s="241"/>
      <c r="BO72" s="241"/>
      <c r="BP72" s="241"/>
      <c r="BQ72" s="238">
        <v>66</v>
      </c>
      <c r="BR72" s="243"/>
      <c r="BS72" s="981"/>
      <c r="BT72" s="982"/>
      <c r="BU72" s="982"/>
      <c r="BV72" s="982"/>
      <c r="BW72" s="982"/>
      <c r="BX72" s="982"/>
      <c r="BY72" s="982"/>
      <c r="BZ72" s="982"/>
      <c r="CA72" s="982"/>
      <c r="CB72" s="982"/>
      <c r="CC72" s="982"/>
      <c r="CD72" s="982"/>
      <c r="CE72" s="982"/>
      <c r="CF72" s="982"/>
      <c r="CG72" s="992"/>
      <c r="CH72" s="993"/>
      <c r="CI72" s="994"/>
      <c r="CJ72" s="994"/>
      <c r="CK72" s="994"/>
      <c r="CL72" s="995"/>
      <c r="CM72" s="993"/>
      <c r="CN72" s="994"/>
      <c r="CO72" s="994"/>
      <c r="CP72" s="994"/>
      <c r="CQ72" s="995"/>
      <c r="CR72" s="993"/>
      <c r="CS72" s="994"/>
      <c r="CT72" s="994"/>
      <c r="CU72" s="994"/>
      <c r="CV72" s="995"/>
      <c r="CW72" s="993"/>
      <c r="CX72" s="994"/>
      <c r="CY72" s="994"/>
      <c r="CZ72" s="994"/>
      <c r="DA72" s="995"/>
      <c r="DB72" s="993"/>
      <c r="DC72" s="994"/>
      <c r="DD72" s="994"/>
      <c r="DE72" s="994"/>
      <c r="DF72" s="995"/>
      <c r="DG72" s="993"/>
      <c r="DH72" s="994"/>
      <c r="DI72" s="994"/>
      <c r="DJ72" s="994"/>
      <c r="DK72" s="995"/>
      <c r="DL72" s="993"/>
      <c r="DM72" s="994"/>
      <c r="DN72" s="994"/>
      <c r="DO72" s="994"/>
      <c r="DP72" s="995"/>
      <c r="DQ72" s="993"/>
      <c r="DR72" s="994"/>
      <c r="DS72" s="994"/>
      <c r="DT72" s="994"/>
      <c r="DU72" s="995"/>
      <c r="DV72" s="981"/>
      <c r="DW72" s="982"/>
      <c r="DX72" s="982"/>
      <c r="DY72" s="982"/>
      <c r="DZ72" s="983"/>
      <c r="EA72" s="230"/>
    </row>
    <row r="73" spans="1:131" ht="26.25" customHeight="1" x14ac:dyDescent="0.15">
      <c r="A73" s="238">
        <v>6</v>
      </c>
      <c r="B73" s="1011"/>
      <c r="C73" s="1012"/>
      <c r="D73" s="1012"/>
      <c r="E73" s="1012"/>
      <c r="F73" s="1012"/>
      <c r="G73" s="1012"/>
      <c r="H73" s="1012"/>
      <c r="I73" s="1012"/>
      <c r="J73" s="1012"/>
      <c r="K73" s="1012"/>
      <c r="L73" s="1012"/>
      <c r="M73" s="1012"/>
      <c r="N73" s="1012"/>
      <c r="O73" s="1012"/>
      <c r="P73" s="1013"/>
      <c r="Q73" s="1014"/>
      <c r="R73" s="1008"/>
      <c r="S73" s="1008"/>
      <c r="T73" s="1008"/>
      <c r="U73" s="1008"/>
      <c r="V73" s="1008"/>
      <c r="W73" s="1008"/>
      <c r="X73" s="1008"/>
      <c r="Y73" s="1008"/>
      <c r="Z73" s="1008"/>
      <c r="AA73" s="1008"/>
      <c r="AB73" s="1008"/>
      <c r="AC73" s="1008"/>
      <c r="AD73" s="1008"/>
      <c r="AE73" s="1008"/>
      <c r="AF73" s="1008"/>
      <c r="AG73" s="1008"/>
      <c r="AH73" s="1008"/>
      <c r="AI73" s="1008"/>
      <c r="AJ73" s="1008"/>
      <c r="AK73" s="1008"/>
      <c r="AL73" s="1008"/>
      <c r="AM73" s="1008"/>
      <c r="AN73" s="1008"/>
      <c r="AO73" s="1008"/>
      <c r="AP73" s="1008"/>
      <c r="AQ73" s="1008"/>
      <c r="AR73" s="1008"/>
      <c r="AS73" s="1008"/>
      <c r="AT73" s="1008"/>
      <c r="AU73" s="1008"/>
      <c r="AV73" s="1008"/>
      <c r="AW73" s="1008"/>
      <c r="AX73" s="1008"/>
      <c r="AY73" s="1008"/>
      <c r="AZ73" s="1009"/>
      <c r="BA73" s="1009"/>
      <c r="BB73" s="1009"/>
      <c r="BC73" s="1009"/>
      <c r="BD73" s="1010"/>
      <c r="BE73" s="241"/>
      <c r="BF73" s="241"/>
      <c r="BG73" s="241"/>
      <c r="BH73" s="241"/>
      <c r="BI73" s="241"/>
      <c r="BJ73" s="241"/>
      <c r="BK73" s="241"/>
      <c r="BL73" s="241"/>
      <c r="BM73" s="241"/>
      <c r="BN73" s="241"/>
      <c r="BO73" s="241"/>
      <c r="BP73" s="241"/>
      <c r="BQ73" s="238">
        <v>67</v>
      </c>
      <c r="BR73" s="243"/>
      <c r="BS73" s="981"/>
      <c r="BT73" s="982"/>
      <c r="BU73" s="982"/>
      <c r="BV73" s="982"/>
      <c r="BW73" s="982"/>
      <c r="BX73" s="982"/>
      <c r="BY73" s="982"/>
      <c r="BZ73" s="982"/>
      <c r="CA73" s="982"/>
      <c r="CB73" s="982"/>
      <c r="CC73" s="982"/>
      <c r="CD73" s="982"/>
      <c r="CE73" s="982"/>
      <c r="CF73" s="982"/>
      <c r="CG73" s="992"/>
      <c r="CH73" s="993"/>
      <c r="CI73" s="994"/>
      <c r="CJ73" s="994"/>
      <c r="CK73" s="994"/>
      <c r="CL73" s="995"/>
      <c r="CM73" s="993"/>
      <c r="CN73" s="994"/>
      <c r="CO73" s="994"/>
      <c r="CP73" s="994"/>
      <c r="CQ73" s="995"/>
      <c r="CR73" s="993"/>
      <c r="CS73" s="994"/>
      <c r="CT73" s="994"/>
      <c r="CU73" s="994"/>
      <c r="CV73" s="995"/>
      <c r="CW73" s="993"/>
      <c r="CX73" s="994"/>
      <c r="CY73" s="994"/>
      <c r="CZ73" s="994"/>
      <c r="DA73" s="995"/>
      <c r="DB73" s="993"/>
      <c r="DC73" s="994"/>
      <c r="DD73" s="994"/>
      <c r="DE73" s="994"/>
      <c r="DF73" s="995"/>
      <c r="DG73" s="993"/>
      <c r="DH73" s="994"/>
      <c r="DI73" s="994"/>
      <c r="DJ73" s="994"/>
      <c r="DK73" s="995"/>
      <c r="DL73" s="993"/>
      <c r="DM73" s="994"/>
      <c r="DN73" s="994"/>
      <c r="DO73" s="994"/>
      <c r="DP73" s="995"/>
      <c r="DQ73" s="993"/>
      <c r="DR73" s="994"/>
      <c r="DS73" s="994"/>
      <c r="DT73" s="994"/>
      <c r="DU73" s="995"/>
      <c r="DV73" s="981"/>
      <c r="DW73" s="982"/>
      <c r="DX73" s="982"/>
      <c r="DY73" s="982"/>
      <c r="DZ73" s="983"/>
      <c r="EA73" s="230"/>
    </row>
    <row r="74" spans="1:131" ht="26.25" customHeight="1" x14ac:dyDescent="0.15">
      <c r="A74" s="238">
        <v>7</v>
      </c>
      <c r="B74" s="1011"/>
      <c r="C74" s="1012"/>
      <c r="D74" s="1012"/>
      <c r="E74" s="1012"/>
      <c r="F74" s="1012"/>
      <c r="G74" s="1012"/>
      <c r="H74" s="1012"/>
      <c r="I74" s="1012"/>
      <c r="J74" s="1012"/>
      <c r="K74" s="1012"/>
      <c r="L74" s="1012"/>
      <c r="M74" s="1012"/>
      <c r="N74" s="1012"/>
      <c r="O74" s="1012"/>
      <c r="P74" s="1013"/>
      <c r="Q74" s="1014"/>
      <c r="R74" s="1008"/>
      <c r="S74" s="1008"/>
      <c r="T74" s="1008"/>
      <c r="U74" s="1008"/>
      <c r="V74" s="1008"/>
      <c r="W74" s="1008"/>
      <c r="X74" s="1008"/>
      <c r="Y74" s="1008"/>
      <c r="Z74" s="1008"/>
      <c r="AA74" s="1008"/>
      <c r="AB74" s="1008"/>
      <c r="AC74" s="1008"/>
      <c r="AD74" s="1008"/>
      <c r="AE74" s="1008"/>
      <c r="AF74" s="1008"/>
      <c r="AG74" s="1008"/>
      <c r="AH74" s="1008"/>
      <c r="AI74" s="1008"/>
      <c r="AJ74" s="1008"/>
      <c r="AK74" s="1008"/>
      <c r="AL74" s="1008"/>
      <c r="AM74" s="1008"/>
      <c r="AN74" s="1008"/>
      <c r="AO74" s="1008"/>
      <c r="AP74" s="1008"/>
      <c r="AQ74" s="1008"/>
      <c r="AR74" s="1008"/>
      <c r="AS74" s="1008"/>
      <c r="AT74" s="1008"/>
      <c r="AU74" s="1008"/>
      <c r="AV74" s="1008"/>
      <c r="AW74" s="1008"/>
      <c r="AX74" s="1008"/>
      <c r="AY74" s="1008"/>
      <c r="AZ74" s="1009"/>
      <c r="BA74" s="1009"/>
      <c r="BB74" s="1009"/>
      <c r="BC74" s="1009"/>
      <c r="BD74" s="1010"/>
      <c r="BE74" s="241"/>
      <c r="BF74" s="241"/>
      <c r="BG74" s="241"/>
      <c r="BH74" s="241"/>
      <c r="BI74" s="241"/>
      <c r="BJ74" s="241"/>
      <c r="BK74" s="241"/>
      <c r="BL74" s="241"/>
      <c r="BM74" s="241"/>
      <c r="BN74" s="241"/>
      <c r="BO74" s="241"/>
      <c r="BP74" s="241"/>
      <c r="BQ74" s="238">
        <v>68</v>
      </c>
      <c r="BR74" s="243"/>
      <c r="BS74" s="981"/>
      <c r="BT74" s="982"/>
      <c r="BU74" s="982"/>
      <c r="BV74" s="982"/>
      <c r="BW74" s="982"/>
      <c r="BX74" s="982"/>
      <c r="BY74" s="982"/>
      <c r="BZ74" s="982"/>
      <c r="CA74" s="982"/>
      <c r="CB74" s="982"/>
      <c r="CC74" s="982"/>
      <c r="CD74" s="982"/>
      <c r="CE74" s="982"/>
      <c r="CF74" s="982"/>
      <c r="CG74" s="992"/>
      <c r="CH74" s="993"/>
      <c r="CI74" s="994"/>
      <c r="CJ74" s="994"/>
      <c r="CK74" s="994"/>
      <c r="CL74" s="995"/>
      <c r="CM74" s="993"/>
      <c r="CN74" s="994"/>
      <c r="CO74" s="994"/>
      <c r="CP74" s="994"/>
      <c r="CQ74" s="995"/>
      <c r="CR74" s="993"/>
      <c r="CS74" s="994"/>
      <c r="CT74" s="994"/>
      <c r="CU74" s="994"/>
      <c r="CV74" s="995"/>
      <c r="CW74" s="993"/>
      <c r="CX74" s="994"/>
      <c r="CY74" s="994"/>
      <c r="CZ74" s="994"/>
      <c r="DA74" s="995"/>
      <c r="DB74" s="993"/>
      <c r="DC74" s="994"/>
      <c r="DD74" s="994"/>
      <c r="DE74" s="994"/>
      <c r="DF74" s="995"/>
      <c r="DG74" s="993"/>
      <c r="DH74" s="994"/>
      <c r="DI74" s="994"/>
      <c r="DJ74" s="994"/>
      <c r="DK74" s="995"/>
      <c r="DL74" s="993"/>
      <c r="DM74" s="994"/>
      <c r="DN74" s="994"/>
      <c r="DO74" s="994"/>
      <c r="DP74" s="995"/>
      <c r="DQ74" s="993"/>
      <c r="DR74" s="994"/>
      <c r="DS74" s="994"/>
      <c r="DT74" s="994"/>
      <c r="DU74" s="995"/>
      <c r="DV74" s="981"/>
      <c r="DW74" s="982"/>
      <c r="DX74" s="982"/>
      <c r="DY74" s="982"/>
      <c r="DZ74" s="983"/>
      <c r="EA74" s="230"/>
    </row>
    <row r="75" spans="1:131" ht="26.25" customHeight="1" x14ac:dyDescent="0.15">
      <c r="A75" s="238">
        <v>8</v>
      </c>
      <c r="B75" s="1011"/>
      <c r="C75" s="1012"/>
      <c r="D75" s="1012"/>
      <c r="E75" s="1012"/>
      <c r="F75" s="1012"/>
      <c r="G75" s="1012"/>
      <c r="H75" s="1012"/>
      <c r="I75" s="1012"/>
      <c r="J75" s="1012"/>
      <c r="K75" s="1012"/>
      <c r="L75" s="1012"/>
      <c r="M75" s="1012"/>
      <c r="N75" s="1012"/>
      <c r="O75" s="1012"/>
      <c r="P75" s="1013"/>
      <c r="Q75" s="1015"/>
      <c r="R75" s="1016"/>
      <c r="S75" s="1016"/>
      <c r="T75" s="1016"/>
      <c r="U75" s="1017"/>
      <c r="V75" s="1018"/>
      <c r="W75" s="1016"/>
      <c r="X75" s="1016"/>
      <c r="Y75" s="1016"/>
      <c r="Z75" s="1017"/>
      <c r="AA75" s="1018"/>
      <c r="AB75" s="1016"/>
      <c r="AC75" s="1016"/>
      <c r="AD75" s="1016"/>
      <c r="AE75" s="1017"/>
      <c r="AF75" s="1018"/>
      <c r="AG75" s="1016"/>
      <c r="AH75" s="1016"/>
      <c r="AI75" s="1016"/>
      <c r="AJ75" s="1017"/>
      <c r="AK75" s="1018"/>
      <c r="AL75" s="1016"/>
      <c r="AM75" s="1016"/>
      <c r="AN75" s="1016"/>
      <c r="AO75" s="1017"/>
      <c r="AP75" s="1018"/>
      <c r="AQ75" s="1016"/>
      <c r="AR75" s="1016"/>
      <c r="AS75" s="1016"/>
      <c r="AT75" s="1017"/>
      <c r="AU75" s="1018"/>
      <c r="AV75" s="1016"/>
      <c r="AW75" s="1016"/>
      <c r="AX75" s="1016"/>
      <c r="AY75" s="1017"/>
      <c r="AZ75" s="1009"/>
      <c r="BA75" s="1009"/>
      <c r="BB75" s="1009"/>
      <c r="BC75" s="1009"/>
      <c r="BD75" s="1010"/>
      <c r="BE75" s="241"/>
      <c r="BF75" s="241"/>
      <c r="BG75" s="241"/>
      <c r="BH75" s="241"/>
      <c r="BI75" s="241"/>
      <c r="BJ75" s="241"/>
      <c r="BK75" s="241"/>
      <c r="BL75" s="241"/>
      <c r="BM75" s="241"/>
      <c r="BN75" s="241"/>
      <c r="BO75" s="241"/>
      <c r="BP75" s="241"/>
      <c r="BQ75" s="238">
        <v>69</v>
      </c>
      <c r="BR75" s="243"/>
      <c r="BS75" s="981"/>
      <c r="BT75" s="982"/>
      <c r="BU75" s="982"/>
      <c r="BV75" s="982"/>
      <c r="BW75" s="982"/>
      <c r="BX75" s="982"/>
      <c r="BY75" s="982"/>
      <c r="BZ75" s="982"/>
      <c r="CA75" s="982"/>
      <c r="CB75" s="982"/>
      <c r="CC75" s="982"/>
      <c r="CD75" s="982"/>
      <c r="CE75" s="982"/>
      <c r="CF75" s="982"/>
      <c r="CG75" s="992"/>
      <c r="CH75" s="993"/>
      <c r="CI75" s="994"/>
      <c r="CJ75" s="994"/>
      <c r="CK75" s="994"/>
      <c r="CL75" s="995"/>
      <c r="CM75" s="993"/>
      <c r="CN75" s="994"/>
      <c r="CO75" s="994"/>
      <c r="CP75" s="994"/>
      <c r="CQ75" s="995"/>
      <c r="CR75" s="993"/>
      <c r="CS75" s="994"/>
      <c r="CT75" s="994"/>
      <c r="CU75" s="994"/>
      <c r="CV75" s="995"/>
      <c r="CW75" s="993"/>
      <c r="CX75" s="994"/>
      <c r="CY75" s="994"/>
      <c r="CZ75" s="994"/>
      <c r="DA75" s="995"/>
      <c r="DB75" s="993"/>
      <c r="DC75" s="994"/>
      <c r="DD75" s="994"/>
      <c r="DE75" s="994"/>
      <c r="DF75" s="995"/>
      <c r="DG75" s="993"/>
      <c r="DH75" s="994"/>
      <c r="DI75" s="994"/>
      <c r="DJ75" s="994"/>
      <c r="DK75" s="995"/>
      <c r="DL75" s="993"/>
      <c r="DM75" s="994"/>
      <c r="DN75" s="994"/>
      <c r="DO75" s="994"/>
      <c r="DP75" s="995"/>
      <c r="DQ75" s="993"/>
      <c r="DR75" s="994"/>
      <c r="DS75" s="994"/>
      <c r="DT75" s="994"/>
      <c r="DU75" s="995"/>
      <c r="DV75" s="981"/>
      <c r="DW75" s="982"/>
      <c r="DX75" s="982"/>
      <c r="DY75" s="982"/>
      <c r="DZ75" s="983"/>
      <c r="EA75" s="230"/>
    </row>
    <row r="76" spans="1:131" ht="26.25" customHeight="1" x14ac:dyDescent="0.15">
      <c r="A76" s="238">
        <v>9</v>
      </c>
      <c r="B76" s="1011"/>
      <c r="C76" s="1012"/>
      <c r="D76" s="1012"/>
      <c r="E76" s="1012"/>
      <c r="F76" s="1012"/>
      <c r="G76" s="1012"/>
      <c r="H76" s="1012"/>
      <c r="I76" s="1012"/>
      <c r="J76" s="1012"/>
      <c r="K76" s="1012"/>
      <c r="L76" s="1012"/>
      <c r="M76" s="1012"/>
      <c r="N76" s="1012"/>
      <c r="O76" s="1012"/>
      <c r="P76" s="1013"/>
      <c r="Q76" s="1015"/>
      <c r="R76" s="1016"/>
      <c r="S76" s="1016"/>
      <c r="T76" s="1016"/>
      <c r="U76" s="1017"/>
      <c r="V76" s="1018"/>
      <c r="W76" s="1016"/>
      <c r="X76" s="1016"/>
      <c r="Y76" s="1016"/>
      <c r="Z76" s="1017"/>
      <c r="AA76" s="1018"/>
      <c r="AB76" s="1016"/>
      <c r="AC76" s="1016"/>
      <c r="AD76" s="1016"/>
      <c r="AE76" s="1017"/>
      <c r="AF76" s="1018"/>
      <c r="AG76" s="1016"/>
      <c r="AH76" s="1016"/>
      <c r="AI76" s="1016"/>
      <c r="AJ76" s="1017"/>
      <c r="AK76" s="1018"/>
      <c r="AL76" s="1016"/>
      <c r="AM76" s="1016"/>
      <c r="AN76" s="1016"/>
      <c r="AO76" s="1017"/>
      <c r="AP76" s="1018"/>
      <c r="AQ76" s="1016"/>
      <c r="AR76" s="1016"/>
      <c r="AS76" s="1016"/>
      <c r="AT76" s="1017"/>
      <c r="AU76" s="1018"/>
      <c r="AV76" s="1016"/>
      <c r="AW76" s="1016"/>
      <c r="AX76" s="1016"/>
      <c r="AY76" s="1017"/>
      <c r="AZ76" s="1009"/>
      <c r="BA76" s="1009"/>
      <c r="BB76" s="1009"/>
      <c r="BC76" s="1009"/>
      <c r="BD76" s="1010"/>
      <c r="BE76" s="241"/>
      <c r="BF76" s="241"/>
      <c r="BG76" s="241"/>
      <c r="BH76" s="241"/>
      <c r="BI76" s="241"/>
      <c r="BJ76" s="241"/>
      <c r="BK76" s="241"/>
      <c r="BL76" s="241"/>
      <c r="BM76" s="241"/>
      <c r="BN76" s="241"/>
      <c r="BO76" s="241"/>
      <c r="BP76" s="241"/>
      <c r="BQ76" s="238">
        <v>70</v>
      </c>
      <c r="BR76" s="243"/>
      <c r="BS76" s="981"/>
      <c r="BT76" s="982"/>
      <c r="BU76" s="982"/>
      <c r="BV76" s="982"/>
      <c r="BW76" s="982"/>
      <c r="BX76" s="982"/>
      <c r="BY76" s="982"/>
      <c r="BZ76" s="982"/>
      <c r="CA76" s="982"/>
      <c r="CB76" s="982"/>
      <c r="CC76" s="982"/>
      <c r="CD76" s="982"/>
      <c r="CE76" s="982"/>
      <c r="CF76" s="982"/>
      <c r="CG76" s="992"/>
      <c r="CH76" s="993"/>
      <c r="CI76" s="994"/>
      <c r="CJ76" s="994"/>
      <c r="CK76" s="994"/>
      <c r="CL76" s="995"/>
      <c r="CM76" s="993"/>
      <c r="CN76" s="994"/>
      <c r="CO76" s="994"/>
      <c r="CP76" s="994"/>
      <c r="CQ76" s="995"/>
      <c r="CR76" s="993"/>
      <c r="CS76" s="994"/>
      <c r="CT76" s="994"/>
      <c r="CU76" s="994"/>
      <c r="CV76" s="995"/>
      <c r="CW76" s="993"/>
      <c r="CX76" s="994"/>
      <c r="CY76" s="994"/>
      <c r="CZ76" s="994"/>
      <c r="DA76" s="995"/>
      <c r="DB76" s="993"/>
      <c r="DC76" s="994"/>
      <c r="DD76" s="994"/>
      <c r="DE76" s="994"/>
      <c r="DF76" s="995"/>
      <c r="DG76" s="993"/>
      <c r="DH76" s="994"/>
      <c r="DI76" s="994"/>
      <c r="DJ76" s="994"/>
      <c r="DK76" s="995"/>
      <c r="DL76" s="993"/>
      <c r="DM76" s="994"/>
      <c r="DN76" s="994"/>
      <c r="DO76" s="994"/>
      <c r="DP76" s="995"/>
      <c r="DQ76" s="993"/>
      <c r="DR76" s="994"/>
      <c r="DS76" s="994"/>
      <c r="DT76" s="994"/>
      <c r="DU76" s="995"/>
      <c r="DV76" s="981"/>
      <c r="DW76" s="982"/>
      <c r="DX76" s="982"/>
      <c r="DY76" s="982"/>
      <c r="DZ76" s="983"/>
      <c r="EA76" s="230"/>
    </row>
    <row r="77" spans="1:131" ht="26.25" customHeight="1" x14ac:dyDescent="0.15">
      <c r="A77" s="238">
        <v>10</v>
      </c>
      <c r="B77" s="1011"/>
      <c r="C77" s="1012"/>
      <c r="D77" s="1012"/>
      <c r="E77" s="1012"/>
      <c r="F77" s="1012"/>
      <c r="G77" s="1012"/>
      <c r="H77" s="1012"/>
      <c r="I77" s="1012"/>
      <c r="J77" s="1012"/>
      <c r="K77" s="1012"/>
      <c r="L77" s="1012"/>
      <c r="M77" s="1012"/>
      <c r="N77" s="1012"/>
      <c r="O77" s="1012"/>
      <c r="P77" s="1013"/>
      <c r="Q77" s="1015"/>
      <c r="R77" s="1016"/>
      <c r="S77" s="1016"/>
      <c r="T77" s="1016"/>
      <c r="U77" s="1017"/>
      <c r="V77" s="1018"/>
      <c r="W77" s="1016"/>
      <c r="X77" s="1016"/>
      <c r="Y77" s="1016"/>
      <c r="Z77" s="1017"/>
      <c r="AA77" s="1018"/>
      <c r="AB77" s="1016"/>
      <c r="AC77" s="1016"/>
      <c r="AD77" s="1016"/>
      <c r="AE77" s="1017"/>
      <c r="AF77" s="1018"/>
      <c r="AG77" s="1016"/>
      <c r="AH77" s="1016"/>
      <c r="AI77" s="1016"/>
      <c r="AJ77" s="1017"/>
      <c r="AK77" s="1018"/>
      <c r="AL77" s="1016"/>
      <c r="AM77" s="1016"/>
      <c r="AN77" s="1016"/>
      <c r="AO77" s="1017"/>
      <c r="AP77" s="1018"/>
      <c r="AQ77" s="1016"/>
      <c r="AR77" s="1016"/>
      <c r="AS77" s="1016"/>
      <c r="AT77" s="1017"/>
      <c r="AU77" s="1018"/>
      <c r="AV77" s="1016"/>
      <c r="AW77" s="1016"/>
      <c r="AX77" s="1016"/>
      <c r="AY77" s="1017"/>
      <c r="AZ77" s="1009"/>
      <c r="BA77" s="1009"/>
      <c r="BB77" s="1009"/>
      <c r="BC77" s="1009"/>
      <c r="BD77" s="1010"/>
      <c r="BE77" s="241"/>
      <c r="BF77" s="241"/>
      <c r="BG77" s="241"/>
      <c r="BH77" s="241"/>
      <c r="BI77" s="241"/>
      <c r="BJ77" s="241"/>
      <c r="BK77" s="241"/>
      <c r="BL77" s="241"/>
      <c r="BM77" s="241"/>
      <c r="BN77" s="241"/>
      <c r="BO77" s="241"/>
      <c r="BP77" s="241"/>
      <c r="BQ77" s="238">
        <v>71</v>
      </c>
      <c r="BR77" s="243"/>
      <c r="BS77" s="981"/>
      <c r="BT77" s="982"/>
      <c r="BU77" s="982"/>
      <c r="BV77" s="982"/>
      <c r="BW77" s="982"/>
      <c r="BX77" s="982"/>
      <c r="BY77" s="982"/>
      <c r="BZ77" s="982"/>
      <c r="CA77" s="982"/>
      <c r="CB77" s="982"/>
      <c r="CC77" s="982"/>
      <c r="CD77" s="982"/>
      <c r="CE77" s="982"/>
      <c r="CF77" s="982"/>
      <c r="CG77" s="992"/>
      <c r="CH77" s="993"/>
      <c r="CI77" s="994"/>
      <c r="CJ77" s="994"/>
      <c r="CK77" s="994"/>
      <c r="CL77" s="995"/>
      <c r="CM77" s="993"/>
      <c r="CN77" s="994"/>
      <c r="CO77" s="994"/>
      <c r="CP77" s="994"/>
      <c r="CQ77" s="995"/>
      <c r="CR77" s="993"/>
      <c r="CS77" s="994"/>
      <c r="CT77" s="994"/>
      <c r="CU77" s="994"/>
      <c r="CV77" s="995"/>
      <c r="CW77" s="993"/>
      <c r="CX77" s="994"/>
      <c r="CY77" s="994"/>
      <c r="CZ77" s="994"/>
      <c r="DA77" s="995"/>
      <c r="DB77" s="993"/>
      <c r="DC77" s="994"/>
      <c r="DD77" s="994"/>
      <c r="DE77" s="994"/>
      <c r="DF77" s="995"/>
      <c r="DG77" s="993"/>
      <c r="DH77" s="994"/>
      <c r="DI77" s="994"/>
      <c r="DJ77" s="994"/>
      <c r="DK77" s="995"/>
      <c r="DL77" s="993"/>
      <c r="DM77" s="994"/>
      <c r="DN77" s="994"/>
      <c r="DO77" s="994"/>
      <c r="DP77" s="995"/>
      <c r="DQ77" s="993"/>
      <c r="DR77" s="994"/>
      <c r="DS77" s="994"/>
      <c r="DT77" s="994"/>
      <c r="DU77" s="995"/>
      <c r="DV77" s="981"/>
      <c r="DW77" s="982"/>
      <c r="DX77" s="982"/>
      <c r="DY77" s="982"/>
      <c r="DZ77" s="983"/>
      <c r="EA77" s="230"/>
    </row>
    <row r="78" spans="1:131" ht="26.25" customHeight="1" x14ac:dyDescent="0.15">
      <c r="A78" s="238">
        <v>11</v>
      </c>
      <c r="B78" s="1011"/>
      <c r="C78" s="1012"/>
      <c r="D78" s="1012"/>
      <c r="E78" s="1012"/>
      <c r="F78" s="1012"/>
      <c r="G78" s="1012"/>
      <c r="H78" s="1012"/>
      <c r="I78" s="1012"/>
      <c r="J78" s="1012"/>
      <c r="K78" s="1012"/>
      <c r="L78" s="1012"/>
      <c r="M78" s="1012"/>
      <c r="N78" s="1012"/>
      <c r="O78" s="1012"/>
      <c r="P78" s="1013"/>
      <c r="Q78" s="1014"/>
      <c r="R78" s="1008"/>
      <c r="S78" s="1008"/>
      <c r="T78" s="1008"/>
      <c r="U78" s="1008"/>
      <c r="V78" s="1008"/>
      <c r="W78" s="1008"/>
      <c r="X78" s="1008"/>
      <c r="Y78" s="1008"/>
      <c r="Z78" s="1008"/>
      <c r="AA78" s="1008"/>
      <c r="AB78" s="1008"/>
      <c r="AC78" s="1008"/>
      <c r="AD78" s="1008"/>
      <c r="AE78" s="1008"/>
      <c r="AF78" s="1008"/>
      <c r="AG78" s="1008"/>
      <c r="AH78" s="1008"/>
      <c r="AI78" s="1008"/>
      <c r="AJ78" s="1008"/>
      <c r="AK78" s="1008"/>
      <c r="AL78" s="1008"/>
      <c r="AM78" s="1008"/>
      <c r="AN78" s="1008"/>
      <c r="AO78" s="1008"/>
      <c r="AP78" s="1008"/>
      <c r="AQ78" s="1008"/>
      <c r="AR78" s="1008"/>
      <c r="AS78" s="1008"/>
      <c r="AT78" s="1008"/>
      <c r="AU78" s="1008"/>
      <c r="AV78" s="1008"/>
      <c r="AW78" s="1008"/>
      <c r="AX78" s="1008"/>
      <c r="AY78" s="1008"/>
      <c r="AZ78" s="1009"/>
      <c r="BA78" s="1009"/>
      <c r="BB78" s="1009"/>
      <c r="BC78" s="1009"/>
      <c r="BD78" s="1010"/>
      <c r="BE78" s="241"/>
      <c r="BF78" s="241"/>
      <c r="BG78" s="241"/>
      <c r="BH78" s="241"/>
      <c r="BI78" s="241"/>
      <c r="BJ78" s="230"/>
      <c r="BK78" s="230"/>
      <c r="BL78" s="230"/>
      <c r="BM78" s="230"/>
      <c r="BN78" s="230"/>
      <c r="BO78" s="241"/>
      <c r="BP78" s="241"/>
      <c r="BQ78" s="238">
        <v>72</v>
      </c>
      <c r="BR78" s="243"/>
      <c r="BS78" s="981"/>
      <c r="BT78" s="982"/>
      <c r="BU78" s="982"/>
      <c r="BV78" s="982"/>
      <c r="BW78" s="982"/>
      <c r="BX78" s="982"/>
      <c r="BY78" s="982"/>
      <c r="BZ78" s="982"/>
      <c r="CA78" s="982"/>
      <c r="CB78" s="982"/>
      <c r="CC78" s="982"/>
      <c r="CD78" s="982"/>
      <c r="CE78" s="982"/>
      <c r="CF78" s="982"/>
      <c r="CG78" s="992"/>
      <c r="CH78" s="993"/>
      <c r="CI78" s="994"/>
      <c r="CJ78" s="994"/>
      <c r="CK78" s="994"/>
      <c r="CL78" s="995"/>
      <c r="CM78" s="993"/>
      <c r="CN78" s="994"/>
      <c r="CO78" s="994"/>
      <c r="CP78" s="994"/>
      <c r="CQ78" s="995"/>
      <c r="CR78" s="993"/>
      <c r="CS78" s="994"/>
      <c r="CT78" s="994"/>
      <c r="CU78" s="994"/>
      <c r="CV78" s="995"/>
      <c r="CW78" s="993"/>
      <c r="CX78" s="994"/>
      <c r="CY78" s="994"/>
      <c r="CZ78" s="994"/>
      <c r="DA78" s="995"/>
      <c r="DB78" s="993"/>
      <c r="DC78" s="994"/>
      <c r="DD78" s="994"/>
      <c r="DE78" s="994"/>
      <c r="DF78" s="995"/>
      <c r="DG78" s="993"/>
      <c r="DH78" s="994"/>
      <c r="DI78" s="994"/>
      <c r="DJ78" s="994"/>
      <c r="DK78" s="995"/>
      <c r="DL78" s="993"/>
      <c r="DM78" s="994"/>
      <c r="DN78" s="994"/>
      <c r="DO78" s="994"/>
      <c r="DP78" s="995"/>
      <c r="DQ78" s="993"/>
      <c r="DR78" s="994"/>
      <c r="DS78" s="994"/>
      <c r="DT78" s="994"/>
      <c r="DU78" s="995"/>
      <c r="DV78" s="981"/>
      <c r="DW78" s="982"/>
      <c r="DX78" s="982"/>
      <c r="DY78" s="982"/>
      <c r="DZ78" s="983"/>
      <c r="EA78" s="230"/>
    </row>
    <row r="79" spans="1:131" ht="26.25" customHeight="1" x14ac:dyDescent="0.15">
      <c r="A79" s="238">
        <v>12</v>
      </c>
      <c r="B79" s="1011"/>
      <c r="C79" s="1012"/>
      <c r="D79" s="1012"/>
      <c r="E79" s="1012"/>
      <c r="F79" s="1012"/>
      <c r="G79" s="1012"/>
      <c r="H79" s="1012"/>
      <c r="I79" s="1012"/>
      <c r="J79" s="1012"/>
      <c r="K79" s="1012"/>
      <c r="L79" s="1012"/>
      <c r="M79" s="1012"/>
      <c r="N79" s="1012"/>
      <c r="O79" s="1012"/>
      <c r="P79" s="1013"/>
      <c r="Q79" s="1014"/>
      <c r="R79" s="1008"/>
      <c r="S79" s="1008"/>
      <c r="T79" s="1008"/>
      <c r="U79" s="1008"/>
      <c r="V79" s="1008"/>
      <c r="W79" s="1008"/>
      <c r="X79" s="1008"/>
      <c r="Y79" s="1008"/>
      <c r="Z79" s="1008"/>
      <c r="AA79" s="1008"/>
      <c r="AB79" s="1008"/>
      <c r="AC79" s="1008"/>
      <c r="AD79" s="1008"/>
      <c r="AE79" s="1008"/>
      <c r="AF79" s="1008"/>
      <c r="AG79" s="1008"/>
      <c r="AH79" s="1008"/>
      <c r="AI79" s="1008"/>
      <c r="AJ79" s="1008"/>
      <c r="AK79" s="1008"/>
      <c r="AL79" s="1008"/>
      <c r="AM79" s="1008"/>
      <c r="AN79" s="1008"/>
      <c r="AO79" s="1008"/>
      <c r="AP79" s="1008"/>
      <c r="AQ79" s="1008"/>
      <c r="AR79" s="1008"/>
      <c r="AS79" s="1008"/>
      <c r="AT79" s="1008"/>
      <c r="AU79" s="1008"/>
      <c r="AV79" s="1008"/>
      <c r="AW79" s="1008"/>
      <c r="AX79" s="1008"/>
      <c r="AY79" s="1008"/>
      <c r="AZ79" s="1009"/>
      <c r="BA79" s="1009"/>
      <c r="BB79" s="1009"/>
      <c r="BC79" s="1009"/>
      <c r="BD79" s="1010"/>
      <c r="BE79" s="241"/>
      <c r="BF79" s="241"/>
      <c r="BG79" s="241"/>
      <c r="BH79" s="241"/>
      <c r="BI79" s="241"/>
      <c r="BJ79" s="230"/>
      <c r="BK79" s="230"/>
      <c r="BL79" s="230"/>
      <c r="BM79" s="230"/>
      <c r="BN79" s="230"/>
      <c r="BO79" s="241"/>
      <c r="BP79" s="241"/>
      <c r="BQ79" s="238">
        <v>73</v>
      </c>
      <c r="BR79" s="243"/>
      <c r="BS79" s="981"/>
      <c r="BT79" s="982"/>
      <c r="BU79" s="982"/>
      <c r="BV79" s="982"/>
      <c r="BW79" s="982"/>
      <c r="BX79" s="982"/>
      <c r="BY79" s="982"/>
      <c r="BZ79" s="982"/>
      <c r="CA79" s="982"/>
      <c r="CB79" s="982"/>
      <c r="CC79" s="982"/>
      <c r="CD79" s="982"/>
      <c r="CE79" s="982"/>
      <c r="CF79" s="982"/>
      <c r="CG79" s="992"/>
      <c r="CH79" s="993"/>
      <c r="CI79" s="994"/>
      <c r="CJ79" s="994"/>
      <c r="CK79" s="994"/>
      <c r="CL79" s="995"/>
      <c r="CM79" s="993"/>
      <c r="CN79" s="994"/>
      <c r="CO79" s="994"/>
      <c r="CP79" s="994"/>
      <c r="CQ79" s="995"/>
      <c r="CR79" s="993"/>
      <c r="CS79" s="994"/>
      <c r="CT79" s="994"/>
      <c r="CU79" s="994"/>
      <c r="CV79" s="995"/>
      <c r="CW79" s="993"/>
      <c r="CX79" s="994"/>
      <c r="CY79" s="994"/>
      <c r="CZ79" s="994"/>
      <c r="DA79" s="995"/>
      <c r="DB79" s="993"/>
      <c r="DC79" s="994"/>
      <c r="DD79" s="994"/>
      <c r="DE79" s="994"/>
      <c r="DF79" s="995"/>
      <c r="DG79" s="993"/>
      <c r="DH79" s="994"/>
      <c r="DI79" s="994"/>
      <c r="DJ79" s="994"/>
      <c r="DK79" s="995"/>
      <c r="DL79" s="993"/>
      <c r="DM79" s="994"/>
      <c r="DN79" s="994"/>
      <c r="DO79" s="994"/>
      <c r="DP79" s="995"/>
      <c r="DQ79" s="993"/>
      <c r="DR79" s="994"/>
      <c r="DS79" s="994"/>
      <c r="DT79" s="994"/>
      <c r="DU79" s="995"/>
      <c r="DV79" s="981"/>
      <c r="DW79" s="982"/>
      <c r="DX79" s="982"/>
      <c r="DY79" s="982"/>
      <c r="DZ79" s="983"/>
      <c r="EA79" s="230"/>
    </row>
    <row r="80" spans="1:131" ht="26.25" customHeight="1" x14ac:dyDescent="0.15">
      <c r="A80" s="238">
        <v>13</v>
      </c>
      <c r="B80" s="1011"/>
      <c r="C80" s="1012"/>
      <c r="D80" s="1012"/>
      <c r="E80" s="1012"/>
      <c r="F80" s="1012"/>
      <c r="G80" s="1012"/>
      <c r="H80" s="1012"/>
      <c r="I80" s="1012"/>
      <c r="J80" s="1012"/>
      <c r="K80" s="1012"/>
      <c r="L80" s="1012"/>
      <c r="M80" s="1012"/>
      <c r="N80" s="1012"/>
      <c r="O80" s="1012"/>
      <c r="P80" s="1013"/>
      <c r="Q80" s="1014"/>
      <c r="R80" s="1008"/>
      <c r="S80" s="1008"/>
      <c r="T80" s="1008"/>
      <c r="U80" s="1008"/>
      <c r="V80" s="1008"/>
      <c r="W80" s="1008"/>
      <c r="X80" s="1008"/>
      <c r="Y80" s="1008"/>
      <c r="Z80" s="1008"/>
      <c r="AA80" s="1008"/>
      <c r="AB80" s="1008"/>
      <c r="AC80" s="1008"/>
      <c r="AD80" s="1008"/>
      <c r="AE80" s="1008"/>
      <c r="AF80" s="1008"/>
      <c r="AG80" s="1008"/>
      <c r="AH80" s="1008"/>
      <c r="AI80" s="1008"/>
      <c r="AJ80" s="1008"/>
      <c r="AK80" s="1008"/>
      <c r="AL80" s="1008"/>
      <c r="AM80" s="1008"/>
      <c r="AN80" s="1008"/>
      <c r="AO80" s="1008"/>
      <c r="AP80" s="1008"/>
      <c r="AQ80" s="1008"/>
      <c r="AR80" s="1008"/>
      <c r="AS80" s="1008"/>
      <c r="AT80" s="1008"/>
      <c r="AU80" s="1008"/>
      <c r="AV80" s="1008"/>
      <c r="AW80" s="1008"/>
      <c r="AX80" s="1008"/>
      <c r="AY80" s="1008"/>
      <c r="AZ80" s="1009"/>
      <c r="BA80" s="1009"/>
      <c r="BB80" s="1009"/>
      <c r="BC80" s="1009"/>
      <c r="BD80" s="1010"/>
      <c r="BE80" s="241"/>
      <c r="BF80" s="241"/>
      <c r="BG80" s="241"/>
      <c r="BH80" s="241"/>
      <c r="BI80" s="241"/>
      <c r="BJ80" s="241"/>
      <c r="BK80" s="241"/>
      <c r="BL80" s="241"/>
      <c r="BM80" s="241"/>
      <c r="BN80" s="241"/>
      <c r="BO80" s="241"/>
      <c r="BP80" s="241"/>
      <c r="BQ80" s="238">
        <v>74</v>
      </c>
      <c r="BR80" s="243"/>
      <c r="BS80" s="981"/>
      <c r="BT80" s="982"/>
      <c r="BU80" s="982"/>
      <c r="BV80" s="982"/>
      <c r="BW80" s="982"/>
      <c r="BX80" s="982"/>
      <c r="BY80" s="982"/>
      <c r="BZ80" s="982"/>
      <c r="CA80" s="982"/>
      <c r="CB80" s="982"/>
      <c r="CC80" s="982"/>
      <c r="CD80" s="982"/>
      <c r="CE80" s="982"/>
      <c r="CF80" s="982"/>
      <c r="CG80" s="992"/>
      <c r="CH80" s="993"/>
      <c r="CI80" s="994"/>
      <c r="CJ80" s="994"/>
      <c r="CK80" s="994"/>
      <c r="CL80" s="995"/>
      <c r="CM80" s="993"/>
      <c r="CN80" s="994"/>
      <c r="CO80" s="994"/>
      <c r="CP80" s="994"/>
      <c r="CQ80" s="995"/>
      <c r="CR80" s="993"/>
      <c r="CS80" s="994"/>
      <c r="CT80" s="994"/>
      <c r="CU80" s="994"/>
      <c r="CV80" s="995"/>
      <c r="CW80" s="993"/>
      <c r="CX80" s="994"/>
      <c r="CY80" s="994"/>
      <c r="CZ80" s="994"/>
      <c r="DA80" s="995"/>
      <c r="DB80" s="993"/>
      <c r="DC80" s="994"/>
      <c r="DD80" s="994"/>
      <c r="DE80" s="994"/>
      <c r="DF80" s="995"/>
      <c r="DG80" s="993"/>
      <c r="DH80" s="994"/>
      <c r="DI80" s="994"/>
      <c r="DJ80" s="994"/>
      <c r="DK80" s="995"/>
      <c r="DL80" s="993"/>
      <c r="DM80" s="994"/>
      <c r="DN80" s="994"/>
      <c r="DO80" s="994"/>
      <c r="DP80" s="995"/>
      <c r="DQ80" s="993"/>
      <c r="DR80" s="994"/>
      <c r="DS80" s="994"/>
      <c r="DT80" s="994"/>
      <c r="DU80" s="995"/>
      <c r="DV80" s="981"/>
      <c r="DW80" s="982"/>
      <c r="DX80" s="982"/>
      <c r="DY80" s="982"/>
      <c r="DZ80" s="983"/>
      <c r="EA80" s="230"/>
    </row>
    <row r="81" spans="1:131" ht="26.25" customHeight="1" x14ac:dyDescent="0.15">
      <c r="A81" s="238">
        <v>14</v>
      </c>
      <c r="B81" s="1011"/>
      <c r="C81" s="1012"/>
      <c r="D81" s="1012"/>
      <c r="E81" s="1012"/>
      <c r="F81" s="1012"/>
      <c r="G81" s="1012"/>
      <c r="H81" s="1012"/>
      <c r="I81" s="1012"/>
      <c r="J81" s="1012"/>
      <c r="K81" s="1012"/>
      <c r="L81" s="1012"/>
      <c r="M81" s="1012"/>
      <c r="N81" s="1012"/>
      <c r="O81" s="1012"/>
      <c r="P81" s="1013"/>
      <c r="Q81" s="1014"/>
      <c r="R81" s="1008"/>
      <c r="S81" s="1008"/>
      <c r="T81" s="1008"/>
      <c r="U81" s="1008"/>
      <c r="V81" s="1008"/>
      <c r="W81" s="1008"/>
      <c r="X81" s="1008"/>
      <c r="Y81" s="1008"/>
      <c r="Z81" s="1008"/>
      <c r="AA81" s="1008"/>
      <c r="AB81" s="1008"/>
      <c r="AC81" s="1008"/>
      <c r="AD81" s="1008"/>
      <c r="AE81" s="1008"/>
      <c r="AF81" s="1008"/>
      <c r="AG81" s="1008"/>
      <c r="AH81" s="1008"/>
      <c r="AI81" s="1008"/>
      <c r="AJ81" s="1008"/>
      <c r="AK81" s="1008"/>
      <c r="AL81" s="1008"/>
      <c r="AM81" s="1008"/>
      <c r="AN81" s="1008"/>
      <c r="AO81" s="1008"/>
      <c r="AP81" s="1008"/>
      <c r="AQ81" s="1008"/>
      <c r="AR81" s="1008"/>
      <c r="AS81" s="1008"/>
      <c r="AT81" s="1008"/>
      <c r="AU81" s="1008"/>
      <c r="AV81" s="1008"/>
      <c r="AW81" s="1008"/>
      <c r="AX81" s="1008"/>
      <c r="AY81" s="1008"/>
      <c r="AZ81" s="1009"/>
      <c r="BA81" s="1009"/>
      <c r="BB81" s="1009"/>
      <c r="BC81" s="1009"/>
      <c r="BD81" s="1010"/>
      <c r="BE81" s="241"/>
      <c r="BF81" s="241"/>
      <c r="BG81" s="241"/>
      <c r="BH81" s="241"/>
      <c r="BI81" s="241"/>
      <c r="BJ81" s="241"/>
      <c r="BK81" s="241"/>
      <c r="BL81" s="241"/>
      <c r="BM81" s="241"/>
      <c r="BN81" s="241"/>
      <c r="BO81" s="241"/>
      <c r="BP81" s="241"/>
      <c r="BQ81" s="238">
        <v>75</v>
      </c>
      <c r="BR81" s="243"/>
      <c r="BS81" s="981"/>
      <c r="BT81" s="982"/>
      <c r="BU81" s="982"/>
      <c r="BV81" s="982"/>
      <c r="BW81" s="982"/>
      <c r="BX81" s="982"/>
      <c r="BY81" s="982"/>
      <c r="BZ81" s="982"/>
      <c r="CA81" s="982"/>
      <c r="CB81" s="982"/>
      <c r="CC81" s="982"/>
      <c r="CD81" s="982"/>
      <c r="CE81" s="982"/>
      <c r="CF81" s="982"/>
      <c r="CG81" s="992"/>
      <c r="CH81" s="993"/>
      <c r="CI81" s="994"/>
      <c r="CJ81" s="994"/>
      <c r="CK81" s="994"/>
      <c r="CL81" s="995"/>
      <c r="CM81" s="993"/>
      <c r="CN81" s="994"/>
      <c r="CO81" s="994"/>
      <c r="CP81" s="994"/>
      <c r="CQ81" s="995"/>
      <c r="CR81" s="993"/>
      <c r="CS81" s="994"/>
      <c r="CT81" s="994"/>
      <c r="CU81" s="994"/>
      <c r="CV81" s="995"/>
      <c r="CW81" s="993"/>
      <c r="CX81" s="994"/>
      <c r="CY81" s="994"/>
      <c r="CZ81" s="994"/>
      <c r="DA81" s="995"/>
      <c r="DB81" s="993"/>
      <c r="DC81" s="994"/>
      <c r="DD81" s="994"/>
      <c r="DE81" s="994"/>
      <c r="DF81" s="995"/>
      <c r="DG81" s="993"/>
      <c r="DH81" s="994"/>
      <c r="DI81" s="994"/>
      <c r="DJ81" s="994"/>
      <c r="DK81" s="995"/>
      <c r="DL81" s="993"/>
      <c r="DM81" s="994"/>
      <c r="DN81" s="994"/>
      <c r="DO81" s="994"/>
      <c r="DP81" s="995"/>
      <c r="DQ81" s="993"/>
      <c r="DR81" s="994"/>
      <c r="DS81" s="994"/>
      <c r="DT81" s="994"/>
      <c r="DU81" s="995"/>
      <c r="DV81" s="981"/>
      <c r="DW81" s="982"/>
      <c r="DX81" s="982"/>
      <c r="DY81" s="982"/>
      <c r="DZ81" s="983"/>
      <c r="EA81" s="230"/>
    </row>
    <row r="82" spans="1:131" ht="26.25" customHeight="1" x14ac:dyDescent="0.15">
      <c r="A82" s="238">
        <v>15</v>
      </c>
      <c r="B82" s="1011"/>
      <c r="C82" s="1012"/>
      <c r="D82" s="1012"/>
      <c r="E82" s="1012"/>
      <c r="F82" s="1012"/>
      <c r="G82" s="1012"/>
      <c r="H82" s="1012"/>
      <c r="I82" s="1012"/>
      <c r="J82" s="1012"/>
      <c r="K82" s="1012"/>
      <c r="L82" s="1012"/>
      <c r="M82" s="1012"/>
      <c r="N82" s="1012"/>
      <c r="O82" s="1012"/>
      <c r="P82" s="1013"/>
      <c r="Q82" s="1014"/>
      <c r="R82" s="1008"/>
      <c r="S82" s="1008"/>
      <c r="T82" s="1008"/>
      <c r="U82" s="1008"/>
      <c r="V82" s="1008"/>
      <c r="W82" s="1008"/>
      <c r="X82" s="1008"/>
      <c r="Y82" s="1008"/>
      <c r="Z82" s="1008"/>
      <c r="AA82" s="1008"/>
      <c r="AB82" s="1008"/>
      <c r="AC82" s="1008"/>
      <c r="AD82" s="1008"/>
      <c r="AE82" s="1008"/>
      <c r="AF82" s="1008"/>
      <c r="AG82" s="1008"/>
      <c r="AH82" s="1008"/>
      <c r="AI82" s="1008"/>
      <c r="AJ82" s="1008"/>
      <c r="AK82" s="1008"/>
      <c r="AL82" s="1008"/>
      <c r="AM82" s="1008"/>
      <c r="AN82" s="1008"/>
      <c r="AO82" s="1008"/>
      <c r="AP82" s="1008"/>
      <c r="AQ82" s="1008"/>
      <c r="AR82" s="1008"/>
      <c r="AS82" s="1008"/>
      <c r="AT82" s="1008"/>
      <c r="AU82" s="1008"/>
      <c r="AV82" s="1008"/>
      <c r="AW82" s="1008"/>
      <c r="AX82" s="1008"/>
      <c r="AY82" s="1008"/>
      <c r="AZ82" s="1009"/>
      <c r="BA82" s="1009"/>
      <c r="BB82" s="1009"/>
      <c r="BC82" s="1009"/>
      <c r="BD82" s="1010"/>
      <c r="BE82" s="241"/>
      <c r="BF82" s="241"/>
      <c r="BG82" s="241"/>
      <c r="BH82" s="241"/>
      <c r="BI82" s="241"/>
      <c r="BJ82" s="241"/>
      <c r="BK82" s="241"/>
      <c r="BL82" s="241"/>
      <c r="BM82" s="241"/>
      <c r="BN82" s="241"/>
      <c r="BO82" s="241"/>
      <c r="BP82" s="241"/>
      <c r="BQ82" s="238">
        <v>76</v>
      </c>
      <c r="BR82" s="243"/>
      <c r="BS82" s="981"/>
      <c r="BT82" s="982"/>
      <c r="BU82" s="982"/>
      <c r="BV82" s="982"/>
      <c r="BW82" s="982"/>
      <c r="BX82" s="982"/>
      <c r="BY82" s="982"/>
      <c r="BZ82" s="982"/>
      <c r="CA82" s="982"/>
      <c r="CB82" s="982"/>
      <c r="CC82" s="982"/>
      <c r="CD82" s="982"/>
      <c r="CE82" s="982"/>
      <c r="CF82" s="982"/>
      <c r="CG82" s="992"/>
      <c r="CH82" s="993"/>
      <c r="CI82" s="994"/>
      <c r="CJ82" s="994"/>
      <c r="CK82" s="994"/>
      <c r="CL82" s="995"/>
      <c r="CM82" s="993"/>
      <c r="CN82" s="994"/>
      <c r="CO82" s="994"/>
      <c r="CP82" s="994"/>
      <c r="CQ82" s="995"/>
      <c r="CR82" s="993"/>
      <c r="CS82" s="994"/>
      <c r="CT82" s="994"/>
      <c r="CU82" s="994"/>
      <c r="CV82" s="995"/>
      <c r="CW82" s="993"/>
      <c r="CX82" s="994"/>
      <c r="CY82" s="994"/>
      <c r="CZ82" s="994"/>
      <c r="DA82" s="995"/>
      <c r="DB82" s="993"/>
      <c r="DC82" s="994"/>
      <c r="DD82" s="994"/>
      <c r="DE82" s="994"/>
      <c r="DF82" s="995"/>
      <c r="DG82" s="993"/>
      <c r="DH82" s="994"/>
      <c r="DI82" s="994"/>
      <c r="DJ82" s="994"/>
      <c r="DK82" s="995"/>
      <c r="DL82" s="993"/>
      <c r="DM82" s="994"/>
      <c r="DN82" s="994"/>
      <c r="DO82" s="994"/>
      <c r="DP82" s="995"/>
      <c r="DQ82" s="993"/>
      <c r="DR82" s="994"/>
      <c r="DS82" s="994"/>
      <c r="DT82" s="994"/>
      <c r="DU82" s="995"/>
      <c r="DV82" s="981"/>
      <c r="DW82" s="982"/>
      <c r="DX82" s="982"/>
      <c r="DY82" s="982"/>
      <c r="DZ82" s="983"/>
      <c r="EA82" s="230"/>
    </row>
    <row r="83" spans="1:131" ht="26.25" customHeight="1" x14ac:dyDescent="0.15">
      <c r="A83" s="238">
        <v>16</v>
      </c>
      <c r="B83" s="1011"/>
      <c r="C83" s="1012"/>
      <c r="D83" s="1012"/>
      <c r="E83" s="1012"/>
      <c r="F83" s="1012"/>
      <c r="G83" s="1012"/>
      <c r="H83" s="1012"/>
      <c r="I83" s="1012"/>
      <c r="J83" s="1012"/>
      <c r="K83" s="1012"/>
      <c r="L83" s="1012"/>
      <c r="M83" s="1012"/>
      <c r="N83" s="1012"/>
      <c r="O83" s="1012"/>
      <c r="P83" s="1013"/>
      <c r="Q83" s="1014"/>
      <c r="R83" s="1008"/>
      <c r="S83" s="1008"/>
      <c r="T83" s="1008"/>
      <c r="U83" s="1008"/>
      <c r="V83" s="1008"/>
      <c r="W83" s="1008"/>
      <c r="X83" s="1008"/>
      <c r="Y83" s="1008"/>
      <c r="Z83" s="1008"/>
      <c r="AA83" s="1008"/>
      <c r="AB83" s="1008"/>
      <c r="AC83" s="1008"/>
      <c r="AD83" s="1008"/>
      <c r="AE83" s="1008"/>
      <c r="AF83" s="1008"/>
      <c r="AG83" s="1008"/>
      <c r="AH83" s="1008"/>
      <c r="AI83" s="1008"/>
      <c r="AJ83" s="1008"/>
      <c r="AK83" s="1008"/>
      <c r="AL83" s="1008"/>
      <c r="AM83" s="1008"/>
      <c r="AN83" s="1008"/>
      <c r="AO83" s="1008"/>
      <c r="AP83" s="1008"/>
      <c r="AQ83" s="1008"/>
      <c r="AR83" s="1008"/>
      <c r="AS83" s="1008"/>
      <c r="AT83" s="1008"/>
      <c r="AU83" s="1008"/>
      <c r="AV83" s="1008"/>
      <c r="AW83" s="1008"/>
      <c r="AX83" s="1008"/>
      <c r="AY83" s="1008"/>
      <c r="AZ83" s="1009"/>
      <c r="BA83" s="1009"/>
      <c r="BB83" s="1009"/>
      <c r="BC83" s="1009"/>
      <c r="BD83" s="1010"/>
      <c r="BE83" s="241"/>
      <c r="BF83" s="241"/>
      <c r="BG83" s="241"/>
      <c r="BH83" s="241"/>
      <c r="BI83" s="241"/>
      <c r="BJ83" s="241"/>
      <c r="BK83" s="241"/>
      <c r="BL83" s="241"/>
      <c r="BM83" s="241"/>
      <c r="BN83" s="241"/>
      <c r="BO83" s="241"/>
      <c r="BP83" s="241"/>
      <c r="BQ83" s="238">
        <v>77</v>
      </c>
      <c r="BR83" s="243"/>
      <c r="BS83" s="981"/>
      <c r="BT83" s="982"/>
      <c r="BU83" s="982"/>
      <c r="BV83" s="982"/>
      <c r="BW83" s="982"/>
      <c r="BX83" s="982"/>
      <c r="BY83" s="982"/>
      <c r="BZ83" s="982"/>
      <c r="CA83" s="982"/>
      <c r="CB83" s="982"/>
      <c r="CC83" s="982"/>
      <c r="CD83" s="982"/>
      <c r="CE83" s="982"/>
      <c r="CF83" s="982"/>
      <c r="CG83" s="992"/>
      <c r="CH83" s="993"/>
      <c r="CI83" s="994"/>
      <c r="CJ83" s="994"/>
      <c r="CK83" s="994"/>
      <c r="CL83" s="995"/>
      <c r="CM83" s="993"/>
      <c r="CN83" s="994"/>
      <c r="CO83" s="994"/>
      <c r="CP83" s="994"/>
      <c r="CQ83" s="995"/>
      <c r="CR83" s="993"/>
      <c r="CS83" s="994"/>
      <c r="CT83" s="994"/>
      <c r="CU83" s="994"/>
      <c r="CV83" s="995"/>
      <c r="CW83" s="993"/>
      <c r="CX83" s="994"/>
      <c r="CY83" s="994"/>
      <c r="CZ83" s="994"/>
      <c r="DA83" s="995"/>
      <c r="DB83" s="993"/>
      <c r="DC83" s="994"/>
      <c r="DD83" s="994"/>
      <c r="DE83" s="994"/>
      <c r="DF83" s="995"/>
      <c r="DG83" s="993"/>
      <c r="DH83" s="994"/>
      <c r="DI83" s="994"/>
      <c r="DJ83" s="994"/>
      <c r="DK83" s="995"/>
      <c r="DL83" s="993"/>
      <c r="DM83" s="994"/>
      <c r="DN83" s="994"/>
      <c r="DO83" s="994"/>
      <c r="DP83" s="995"/>
      <c r="DQ83" s="993"/>
      <c r="DR83" s="994"/>
      <c r="DS83" s="994"/>
      <c r="DT83" s="994"/>
      <c r="DU83" s="995"/>
      <c r="DV83" s="981"/>
      <c r="DW83" s="982"/>
      <c r="DX83" s="982"/>
      <c r="DY83" s="982"/>
      <c r="DZ83" s="983"/>
      <c r="EA83" s="230"/>
    </row>
    <row r="84" spans="1:131" ht="26.25" customHeight="1" x14ac:dyDescent="0.15">
      <c r="A84" s="238">
        <v>17</v>
      </c>
      <c r="B84" s="1011"/>
      <c r="C84" s="1012"/>
      <c r="D84" s="1012"/>
      <c r="E84" s="1012"/>
      <c r="F84" s="1012"/>
      <c r="G84" s="1012"/>
      <c r="H84" s="1012"/>
      <c r="I84" s="1012"/>
      <c r="J84" s="1012"/>
      <c r="K84" s="1012"/>
      <c r="L84" s="1012"/>
      <c r="M84" s="1012"/>
      <c r="N84" s="1012"/>
      <c r="O84" s="1012"/>
      <c r="P84" s="1013"/>
      <c r="Q84" s="1014"/>
      <c r="R84" s="1008"/>
      <c r="S84" s="1008"/>
      <c r="T84" s="1008"/>
      <c r="U84" s="1008"/>
      <c r="V84" s="1008"/>
      <c r="W84" s="1008"/>
      <c r="X84" s="1008"/>
      <c r="Y84" s="1008"/>
      <c r="Z84" s="1008"/>
      <c r="AA84" s="1008"/>
      <c r="AB84" s="1008"/>
      <c r="AC84" s="1008"/>
      <c r="AD84" s="1008"/>
      <c r="AE84" s="1008"/>
      <c r="AF84" s="1008"/>
      <c r="AG84" s="1008"/>
      <c r="AH84" s="1008"/>
      <c r="AI84" s="1008"/>
      <c r="AJ84" s="1008"/>
      <c r="AK84" s="1008"/>
      <c r="AL84" s="1008"/>
      <c r="AM84" s="1008"/>
      <c r="AN84" s="1008"/>
      <c r="AO84" s="1008"/>
      <c r="AP84" s="1008"/>
      <c r="AQ84" s="1008"/>
      <c r="AR84" s="1008"/>
      <c r="AS84" s="1008"/>
      <c r="AT84" s="1008"/>
      <c r="AU84" s="1008"/>
      <c r="AV84" s="1008"/>
      <c r="AW84" s="1008"/>
      <c r="AX84" s="1008"/>
      <c r="AY84" s="1008"/>
      <c r="AZ84" s="1009"/>
      <c r="BA84" s="1009"/>
      <c r="BB84" s="1009"/>
      <c r="BC84" s="1009"/>
      <c r="BD84" s="1010"/>
      <c r="BE84" s="241"/>
      <c r="BF84" s="241"/>
      <c r="BG84" s="241"/>
      <c r="BH84" s="241"/>
      <c r="BI84" s="241"/>
      <c r="BJ84" s="241"/>
      <c r="BK84" s="241"/>
      <c r="BL84" s="241"/>
      <c r="BM84" s="241"/>
      <c r="BN84" s="241"/>
      <c r="BO84" s="241"/>
      <c r="BP84" s="241"/>
      <c r="BQ84" s="238">
        <v>78</v>
      </c>
      <c r="BR84" s="243"/>
      <c r="BS84" s="981"/>
      <c r="BT84" s="982"/>
      <c r="BU84" s="982"/>
      <c r="BV84" s="982"/>
      <c r="BW84" s="982"/>
      <c r="BX84" s="982"/>
      <c r="BY84" s="982"/>
      <c r="BZ84" s="982"/>
      <c r="CA84" s="982"/>
      <c r="CB84" s="982"/>
      <c r="CC84" s="982"/>
      <c r="CD84" s="982"/>
      <c r="CE84" s="982"/>
      <c r="CF84" s="982"/>
      <c r="CG84" s="992"/>
      <c r="CH84" s="993"/>
      <c r="CI84" s="994"/>
      <c r="CJ84" s="994"/>
      <c r="CK84" s="994"/>
      <c r="CL84" s="995"/>
      <c r="CM84" s="993"/>
      <c r="CN84" s="994"/>
      <c r="CO84" s="994"/>
      <c r="CP84" s="994"/>
      <c r="CQ84" s="995"/>
      <c r="CR84" s="993"/>
      <c r="CS84" s="994"/>
      <c r="CT84" s="994"/>
      <c r="CU84" s="994"/>
      <c r="CV84" s="995"/>
      <c r="CW84" s="993"/>
      <c r="CX84" s="994"/>
      <c r="CY84" s="994"/>
      <c r="CZ84" s="994"/>
      <c r="DA84" s="995"/>
      <c r="DB84" s="993"/>
      <c r="DC84" s="994"/>
      <c r="DD84" s="994"/>
      <c r="DE84" s="994"/>
      <c r="DF84" s="995"/>
      <c r="DG84" s="993"/>
      <c r="DH84" s="994"/>
      <c r="DI84" s="994"/>
      <c r="DJ84" s="994"/>
      <c r="DK84" s="995"/>
      <c r="DL84" s="993"/>
      <c r="DM84" s="994"/>
      <c r="DN84" s="994"/>
      <c r="DO84" s="994"/>
      <c r="DP84" s="995"/>
      <c r="DQ84" s="993"/>
      <c r="DR84" s="994"/>
      <c r="DS84" s="994"/>
      <c r="DT84" s="994"/>
      <c r="DU84" s="995"/>
      <c r="DV84" s="981"/>
      <c r="DW84" s="982"/>
      <c r="DX84" s="982"/>
      <c r="DY84" s="982"/>
      <c r="DZ84" s="983"/>
      <c r="EA84" s="230"/>
    </row>
    <row r="85" spans="1:131" ht="26.25" customHeight="1" x14ac:dyDescent="0.15">
      <c r="A85" s="238">
        <v>18</v>
      </c>
      <c r="B85" s="1011"/>
      <c r="C85" s="1012"/>
      <c r="D85" s="1012"/>
      <c r="E85" s="1012"/>
      <c r="F85" s="1012"/>
      <c r="G85" s="1012"/>
      <c r="H85" s="1012"/>
      <c r="I85" s="1012"/>
      <c r="J85" s="1012"/>
      <c r="K85" s="1012"/>
      <c r="L85" s="1012"/>
      <c r="M85" s="1012"/>
      <c r="N85" s="1012"/>
      <c r="O85" s="1012"/>
      <c r="P85" s="1013"/>
      <c r="Q85" s="1014"/>
      <c r="R85" s="1008"/>
      <c r="S85" s="1008"/>
      <c r="T85" s="1008"/>
      <c r="U85" s="1008"/>
      <c r="V85" s="1008"/>
      <c r="W85" s="1008"/>
      <c r="X85" s="1008"/>
      <c r="Y85" s="1008"/>
      <c r="Z85" s="1008"/>
      <c r="AA85" s="1008"/>
      <c r="AB85" s="1008"/>
      <c r="AC85" s="1008"/>
      <c r="AD85" s="1008"/>
      <c r="AE85" s="1008"/>
      <c r="AF85" s="1008"/>
      <c r="AG85" s="1008"/>
      <c r="AH85" s="1008"/>
      <c r="AI85" s="1008"/>
      <c r="AJ85" s="1008"/>
      <c r="AK85" s="1008"/>
      <c r="AL85" s="1008"/>
      <c r="AM85" s="1008"/>
      <c r="AN85" s="1008"/>
      <c r="AO85" s="1008"/>
      <c r="AP85" s="1008"/>
      <c r="AQ85" s="1008"/>
      <c r="AR85" s="1008"/>
      <c r="AS85" s="1008"/>
      <c r="AT85" s="1008"/>
      <c r="AU85" s="1008"/>
      <c r="AV85" s="1008"/>
      <c r="AW85" s="1008"/>
      <c r="AX85" s="1008"/>
      <c r="AY85" s="1008"/>
      <c r="AZ85" s="1009"/>
      <c r="BA85" s="1009"/>
      <c r="BB85" s="1009"/>
      <c r="BC85" s="1009"/>
      <c r="BD85" s="1010"/>
      <c r="BE85" s="241"/>
      <c r="BF85" s="241"/>
      <c r="BG85" s="241"/>
      <c r="BH85" s="241"/>
      <c r="BI85" s="241"/>
      <c r="BJ85" s="241"/>
      <c r="BK85" s="241"/>
      <c r="BL85" s="241"/>
      <c r="BM85" s="241"/>
      <c r="BN85" s="241"/>
      <c r="BO85" s="241"/>
      <c r="BP85" s="241"/>
      <c r="BQ85" s="238">
        <v>79</v>
      </c>
      <c r="BR85" s="243"/>
      <c r="BS85" s="981"/>
      <c r="BT85" s="982"/>
      <c r="BU85" s="982"/>
      <c r="BV85" s="982"/>
      <c r="BW85" s="982"/>
      <c r="BX85" s="982"/>
      <c r="BY85" s="982"/>
      <c r="BZ85" s="982"/>
      <c r="CA85" s="982"/>
      <c r="CB85" s="982"/>
      <c r="CC85" s="982"/>
      <c r="CD85" s="982"/>
      <c r="CE85" s="982"/>
      <c r="CF85" s="982"/>
      <c r="CG85" s="992"/>
      <c r="CH85" s="993"/>
      <c r="CI85" s="994"/>
      <c r="CJ85" s="994"/>
      <c r="CK85" s="994"/>
      <c r="CL85" s="995"/>
      <c r="CM85" s="993"/>
      <c r="CN85" s="994"/>
      <c r="CO85" s="994"/>
      <c r="CP85" s="994"/>
      <c r="CQ85" s="995"/>
      <c r="CR85" s="993"/>
      <c r="CS85" s="994"/>
      <c r="CT85" s="994"/>
      <c r="CU85" s="994"/>
      <c r="CV85" s="995"/>
      <c r="CW85" s="993"/>
      <c r="CX85" s="994"/>
      <c r="CY85" s="994"/>
      <c r="CZ85" s="994"/>
      <c r="DA85" s="995"/>
      <c r="DB85" s="993"/>
      <c r="DC85" s="994"/>
      <c r="DD85" s="994"/>
      <c r="DE85" s="994"/>
      <c r="DF85" s="995"/>
      <c r="DG85" s="993"/>
      <c r="DH85" s="994"/>
      <c r="DI85" s="994"/>
      <c r="DJ85" s="994"/>
      <c r="DK85" s="995"/>
      <c r="DL85" s="993"/>
      <c r="DM85" s="994"/>
      <c r="DN85" s="994"/>
      <c r="DO85" s="994"/>
      <c r="DP85" s="995"/>
      <c r="DQ85" s="993"/>
      <c r="DR85" s="994"/>
      <c r="DS85" s="994"/>
      <c r="DT85" s="994"/>
      <c r="DU85" s="995"/>
      <c r="DV85" s="981"/>
      <c r="DW85" s="982"/>
      <c r="DX85" s="982"/>
      <c r="DY85" s="982"/>
      <c r="DZ85" s="983"/>
      <c r="EA85" s="230"/>
    </row>
    <row r="86" spans="1:131" ht="26.25" customHeight="1" x14ac:dyDescent="0.15">
      <c r="A86" s="238">
        <v>19</v>
      </c>
      <c r="B86" s="1011"/>
      <c r="C86" s="1012"/>
      <c r="D86" s="1012"/>
      <c r="E86" s="1012"/>
      <c r="F86" s="1012"/>
      <c r="G86" s="1012"/>
      <c r="H86" s="1012"/>
      <c r="I86" s="1012"/>
      <c r="J86" s="1012"/>
      <c r="K86" s="1012"/>
      <c r="L86" s="1012"/>
      <c r="M86" s="1012"/>
      <c r="N86" s="1012"/>
      <c r="O86" s="1012"/>
      <c r="P86" s="1013"/>
      <c r="Q86" s="1014"/>
      <c r="R86" s="1008"/>
      <c r="S86" s="1008"/>
      <c r="T86" s="1008"/>
      <c r="U86" s="1008"/>
      <c r="V86" s="1008"/>
      <c r="W86" s="1008"/>
      <c r="X86" s="1008"/>
      <c r="Y86" s="1008"/>
      <c r="Z86" s="1008"/>
      <c r="AA86" s="1008"/>
      <c r="AB86" s="1008"/>
      <c r="AC86" s="1008"/>
      <c r="AD86" s="1008"/>
      <c r="AE86" s="1008"/>
      <c r="AF86" s="1008"/>
      <c r="AG86" s="1008"/>
      <c r="AH86" s="1008"/>
      <c r="AI86" s="1008"/>
      <c r="AJ86" s="1008"/>
      <c r="AK86" s="1008"/>
      <c r="AL86" s="1008"/>
      <c r="AM86" s="1008"/>
      <c r="AN86" s="1008"/>
      <c r="AO86" s="1008"/>
      <c r="AP86" s="1008"/>
      <c r="AQ86" s="1008"/>
      <c r="AR86" s="1008"/>
      <c r="AS86" s="1008"/>
      <c r="AT86" s="1008"/>
      <c r="AU86" s="1008"/>
      <c r="AV86" s="1008"/>
      <c r="AW86" s="1008"/>
      <c r="AX86" s="1008"/>
      <c r="AY86" s="1008"/>
      <c r="AZ86" s="1009"/>
      <c r="BA86" s="1009"/>
      <c r="BB86" s="1009"/>
      <c r="BC86" s="1009"/>
      <c r="BD86" s="1010"/>
      <c r="BE86" s="241"/>
      <c r="BF86" s="241"/>
      <c r="BG86" s="241"/>
      <c r="BH86" s="241"/>
      <c r="BI86" s="241"/>
      <c r="BJ86" s="241"/>
      <c r="BK86" s="241"/>
      <c r="BL86" s="241"/>
      <c r="BM86" s="241"/>
      <c r="BN86" s="241"/>
      <c r="BO86" s="241"/>
      <c r="BP86" s="241"/>
      <c r="BQ86" s="238">
        <v>80</v>
      </c>
      <c r="BR86" s="243"/>
      <c r="BS86" s="981"/>
      <c r="BT86" s="982"/>
      <c r="BU86" s="982"/>
      <c r="BV86" s="982"/>
      <c r="BW86" s="982"/>
      <c r="BX86" s="982"/>
      <c r="BY86" s="982"/>
      <c r="BZ86" s="982"/>
      <c r="CA86" s="982"/>
      <c r="CB86" s="982"/>
      <c r="CC86" s="982"/>
      <c r="CD86" s="982"/>
      <c r="CE86" s="982"/>
      <c r="CF86" s="982"/>
      <c r="CG86" s="992"/>
      <c r="CH86" s="993"/>
      <c r="CI86" s="994"/>
      <c r="CJ86" s="994"/>
      <c r="CK86" s="994"/>
      <c r="CL86" s="995"/>
      <c r="CM86" s="993"/>
      <c r="CN86" s="994"/>
      <c r="CO86" s="994"/>
      <c r="CP86" s="994"/>
      <c r="CQ86" s="995"/>
      <c r="CR86" s="993"/>
      <c r="CS86" s="994"/>
      <c r="CT86" s="994"/>
      <c r="CU86" s="994"/>
      <c r="CV86" s="995"/>
      <c r="CW86" s="993"/>
      <c r="CX86" s="994"/>
      <c r="CY86" s="994"/>
      <c r="CZ86" s="994"/>
      <c r="DA86" s="995"/>
      <c r="DB86" s="993"/>
      <c r="DC86" s="994"/>
      <c r="DD86" s="994"/>
      <c r="DE86" s="994"/>
      <c r="DF86" s="995"/>
      <c r="DG86" s="993"/>
      <c r="DH86" s="994"/>
      <c r="DI86" s="994"/>
      <c r="DJ86" s="994"/>
      <c r="DK86" s="995"/>
      <c r="DL86" s="993"/>
      <c r="DM86" s="994"/>
      <c r="DN86" s="994"/>
      <c r="DO86" s="994"/>
      <c r="DP86" s="995"/>
      <c r="DQ86" s="993"/>
      <c r="DR86" s="994"/>
      <c r="DS86" s="994"/>
      <c r="DT86" s="994"/>
      <c r="DU86" s="995"/>
      <c r="DV86" s="981"/>
      <c r="DW86" s="982"/>
      <c r="DX86" s="982"/>
      <c r="DY86" s="982"/>
      <c r="DZ86" s="983"/>
      <c r="EA86" s="230"/>
    </row>
    <row r="87" spans="1:131" ht="26.25" customHeight="1" x14ac:dyDescent="0.15">
      <c r="A87" s="244">
        <v>20</v>
      </c>
      <c r="B87" s="1001"/>
      <c r="C87" s="1002"/>
      <c r="D87" s="1002"/>
      <c r="E87" s="1002"/>
      <c r="F87" s="1002"/>
      <c r="G87" s="1002"/>
      <c r="H87" s="1002"/>
      <c r="I87" s="1002"/>
      <c r="J87" s="1002"/>
      <c r="K87" s="1002"/>
      <c r="L87" s="1002"/>
      <c r="M87" s="1002"/>
      <c r="N87" s="1002"/>
      <c r="O87" s="1002"/>
      <c r="P87" s="1003"/>
      <c r="Q87" s="1004"/>
      <c r="R87" s="1005"/>
      <c r="S87" s="1005"/>
      <c r="T87" s="1005"/>
      <c r="U87" s="1005"/>
      <c r="V87" s="1005"/>
      <c r="W87" s="1005"/>
      <c r="X87" s="1005"/>
      <c r="Y87" s="1005"/>
      <c r="Z87" s="1005"/>
      <c r="AA87" s="1005"/>
      <c r="AB87" s="1005"/>
      <c r="AC87" s="1005"/>
      <c r="AD87" s="1005"/>
      <c r="AE87" s="1005"/>
      <c r="AF87" s="1005"/>
      <c r="AG87" s="1005"/>
      <c r="AH87" s="1005"/>
      <c r="AI87" s="1005"/>
      <c r="AJ87" s="1005"/>
      <c r="AK87" s="1005"/>
      <c r="AL87" s="1005"/>
      <c r="AM87" s="1005"/>
      <c r="AN87" s="1005"/>
      <c r="AO87" s="1005"/>
      <c r="AP87" s="1005"/>
      <c r="AQ87" s="1005"/>
      <c r="AR87" s="1005"/>
      <c r="AS87" s="1005"/>
      <c r="AT87" s="1005"/>
      <c r="AU87" s="1005"/>
      <c r="AV87" s="1005"/>
      <c r="AW87" s="1005"/>
      <c r="AX87" s="1005"/>
      <c r="AY87" s="1005"/>
      <c r="AZ87" s="1006"/>
      <c r="BA87" s="1006"/>
      <c r="BB87" s="1006"/>
      <c r="BC87" s="1006"/>
      <c r="BD87" s="1007"/>
      <c r="BE87" s="241"/>
      <c r="BF87" s="241"/>
      <c r="BG87" s="241"/>
      <c r="BH87" s="241"/>
      <c r="BI87" s="241"/>
      <c r="BJ87" s="241"/>
      <c r="BK87" s="241"/>
      <c r="BL87" s="241"/>
      <c r="BM87" s="241"/>
      <c r="BN87" s="241"/>
      <c r="BO87" s="241"/>
      <c r="BP87" s="241"/>
      <c r="BQ87" s="238">
        <v>81</v>
      </c>
      <c r="BR87" s="243"/>
      <c r="BS87" s="981"/>
      <c r="BT87" s="982"/>
      <c r="BU87" s="982"/>
      <c r="BV87" s="982"/>
      <c r="BW87" s="982"/>
      <c r="BX87" s="982"/>
      <c r="BY87" s="982"/>
      <c r="BZ87" s="982"/>
      <c r="CA87" s="982"/>
      <c r="CB87" s="982"/>
      <c r="CC87" s="982"/>
      <c r="CD87" s="982"/>
      <c r="CE87" s="982"/>
      <c r="CF87" s="982"/>
      <c r="CG87" s="992"/>
      <c r="CH87" s="993"/>
      <c r="CI87" s="994"/>
      <c r="CJ87" s="994"/>
      <c r="CK87" s="994"/>
      <c r="CL87" s="995"/>
      <c r="CM87" s="993"/>
      <c r="CN87" s="994"/>
      <c r="CO87" s="994"/>
      <c r="CP87" s="994"/>
      <c r="CQ87" s="995"/>
      <c r="CR87" s="993"/>
      <c r="CS87" s="994"/>
      <c r="CT87" s="994"/>
      <c r="CU87" s="994"/>
      <c r="CV87" s="995"/>
      <c r="CW87" s="993"/>
      <c r="CX87" s="994"/>
      <c r="CY87" s="994"/>
      <c r="CZ87" s="994"/>
      <c r="DA87" s="995"/>
      <c r="DB87" s="993"/>
      <c r="DC87" s="994"/>
      <c r="DD87" s="994"/>
      <c r="DE87" s="994"/>
      <c r="DF87" s="995"/>
      <c r="DG87" s="993"/>
      <c r="DH87" s="994"/>
      <c r="DI87" s="994"/>
      <c r="DJ87" s="994"/>
      <c r="DK87" s="995"/>
      <c r="DL87" s="993"/>
      <c r="DM87" s="994"/>
      <c r="DN87" s="994"/>
      <c r="DO87" s="994"/>
      <c r="DP87" s="995"/>
      <c r="DQ87" s="993"/>
      <c r="DR87" s="994"/>
      <c r="DS87" s="994"/>
      <c r="DT87" s="994"/>
      <c r="DU87" s="995"/>
      <c r="DV87" s="981"/>
      <c r="DW87" s="982"/>
      <c r="DX87" s="982"/>
      <c r="DY87" s="982"/>
      <c r="DZ87" s="983"/>
      <c r="EA87" s="230"/>
    </row>
    <row r="88" spans="1:131" ht="26.25" customHeight="1" thickBot="1" x14ac:dyDescent="0.2">
      <c r="A88" s="240" t="s">
        <v>391</v>
      </c>
      <c r="B88" s="973" t="s">
        <v>419</v>
      </c>
      <c r="C88" s="974"/>
      <c r="D88" s="974"/>
      <c r="E88" s="974"/>
      <c r="F88" s="974"/>
      <c r="G88" s="974"/>
      <c r="H88" s="974"/>
      <c r="I88" s="974"/>
      <c r="J88" s="974"/>
      <c r="K88" s="974"/>
      <c r="L88" s="974"/>
      <c r="M88" s="974"/>
      <c r="N88" s="974"/>
      <c r="O88" s="974"/>
      <c r="P88" s="984"/>
      <c r="Q88" s="999"/>
      <c r="R88" s="1000"/>
      <c r="S88" s="1000"/>
      <c r="T88" s="1000"/>
      <c r="U88" s="1000"/>
      <c r="V88" s="1000"/>
      <c r="W88" s="1000"/>
      <c r="X88" s="1000"/>
      <c r="Y88" s="1000"/>
      <c r="Z88" s="1000"/>
      <c r="AA88" s="1000"/>
      <c r="AB88" s="1000"/>
      <c r="AC88" s="1000"/>
      <c r="AD88" s="1000"/>
      <c r="AE88" s="1000"/>
      <c r="AF88" s="996">
        <v>4797</v>
      </c>
      <c r="AG88" s="996"/>
      <c r="AH88" s="996"/>
      <c r="AI88" s="996"/>
      <c r="AJ88" s="996"/>
      <c r="AK88" s="1000"/>
      <c r="AL88" s="1000"/>
      <c r="AM88" s="1000"/>
      <c r="AN88" s="1000"/>
      <c r="AO88" s="1000"/>
      <c r="AP88" s="996" t="s">
        <v>574</v>
      </c>
      <c r="AQ88" s="996"/>
      <c r="AR88" s="996"/>
      <c r="AS88" s="996"/>
      <c r="AT88" s="996"/>
      <c r="AU88" s="996" t="s">
        <v>574</v>
      </c>
      <c r="AV88" s="996"/>
      <c r="AW88" s="996"/>
      <c r="AX88" s="996"/>
      <c r="AY88" s="996"/>
      <c r="AZ88" s="997"/>
      <c r="BA88" s="997"/>
      <c r="BB88" s="997"/>
      <c r="BC88" s="997"/>
      <c r="BD88" s="998"/>
      <c r="BE88" s="241"/>
      <c r="BF88" s="241"/>
      <c r="BG88" s="241"/>
      <c r="BH88" s="241"/>
      <c r="BI88" s="241"/>
      <c r="BJ88" s="241"/>
      <c r="BK88" s="241"/>
      <c r="BL88" s="241"/>
      <c r="BM88" s="241"/>
      <c r="BN88" s="241"/>
      <c r="BO88" s="241"/>
      <c r="BP88" s="241"/>
      <c r="BQ88" s="238">
        <v>82</v>
      </c>
      <c r="BR88" s="243"/>
      <c r="BS88" s="981"/>
      <c r="BT88" s="982"/>
      <c r="BU88" s="982"/>
      <c r="BV88" s="982"/>
      <c r="BW88" s="982"/>
      <c r="BX88" s="982"/>
      <c r="BY88" s="982"/>
      <c r="BZ88" s="982"/>
      <c r="CA88" s="982"/>
      <c r="CB88" s="982"/>
      <c r="CC88" s="982"/>
      <c r="CD88" s="982"/>
      <c r="CE88" s="982"/>
      <c r="CF88" s="982"/>
      <c r="CG88" s="992"/>
      <c r="CH88" s="993"/>
      <c r="CI88" s="994"/>
      <c r="CJ88" s="994"/>
      <c r="CK88" s="994"/>
      <c r="CL88" s="995"/>
      <c r="CM88" s="993"/>
      <c r="CN88" s="994"/>
      <c r="CO88" s="994"/>
      <c r="CP88" s="994"/>
      <c r="CQ88" s="995"/>
      <c r="CR88" s="993"/>
      <c r="CS88" s="994"/>
      <c r="CT88" s="994"/>
      <c r="CU88" s="994"/>
      <c r="CV88" s="995"/>
      <c r="CW88" s="993"/>
      <c r="CX88" s="994"/>
      <c r="CY88" s="994"/>
      <c r="CZ88" s="994"/>
      <c r="DA88" s="995"/>
      <c r="DB88" s="993"/>
      <c r="DC88" s="994"/>
      <c r="DD88" s="994"/>
      <c r="DE88" s="994"/>
      <c r="DF88" s="995"/>
      <c r="DG88" s="993"/>
      <c r="DH88" s="994"/>
      <c r="DI88" s="994"/>
      <c r="DJ88" s="994"/>
      <c r="DK88" s="995"/>
      <c r="DL88" s="993"/>
      <c r="DM88" s="994"/>
      <c r="DN88" s="994"/>
      <c r="DO88" s="994"/>
      <c r="DP88" s="995"/>
      <c r="DQ88" s="993"/>
      <c r="DR88" s="994"/>
      <c r="DS88" s="994"/>
      <c r="DT88" s="994"/>
      <c r="DU88" s="995"/>
      <c r="DV88" s="981"/>
      <c r="DW88" s="982"/>
      <c r="DX88" s="982"/>
      <c r="DY88" s="982"/>
      <c r="DZ88" s="983"/>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81"/>
      <c r="BT89" s="982"/>
      <c r="BU89" s="982"/>
      <c r="BV89" s="982"/>
      <c r="BW89" s="982"/>
      <c r="BX89" s="982"/>
      <c r="BY89" s="982"/>
      <c r="BZ89" s="982"/>
      <c r="CA89" s="982"/>
      <c r="CB89" s="982"/>
      <c r="CC89" s="982"/>
      <c r="CD89" s="982"/>
      <c r="CE89" s="982"/>
      <c r="CF89" s="982"/>
      <c r="CG89" s="992"/>
      <c r="CH89" s="993"/>
      <c r="CI89" s="994"/>
      <c r="CJ89" s="994"/>
      <c r="CK89" s="994"/>
      <c r="CL89" s="995"/>
      <c r="CM89" s="993"/>
      <c r="CN89" s="994"/>
      <c r="CO89" s="994"/>
      <c r="CP89" s="994"/>
      <c r="CQ89" s="995"/>
      <c r="CR89" s="993"/>
      <c r="CS89" s="994"/>
      <c r="CT89" s="994"/>
      <c r="CU89" s="994"/>
      <c r="CV89" s="995"/>
      <c r="CW89" s="993"/>
      <c r="CX89" s="994"/>
      <c r="CY89" s="994"/>
      <c r="CZ89" s="994"/>
      <c r="DA89" s="995"/>
      <c r="DB89" s="993"/>
      <c r="DC89" s="994"/>
      <c r="DD89" s="994"/>
      <c r="DE89" s="994"/>
      <c r="DF89" s="995"/>
      <c r="DG89" s="993"/>
      <c r="DH89" s="994"/>
      <c r="DI89" s="994"/>
      <c r="DJ89" s="994"/>
      <c r="DK89" s="995"/>
      <c r="DL89" s="993"/>
      <c r="DM89" s="994"/>
      <c r="DN89" s="994"/>
      <c r="DO89" s="994"/>
      <c r="DP89" s="995"/>
      <c r="DQ89" s="993"/>
      <c r="DR89" s="994"/>
      <c r="DS89" s="994"/>
      <c r="DT89" s="994"/>
      <c r="DU89" s="995"/>
      <c r="DV89" s="981"/>
      <c r="DW89" s="982"/>
      <c r="DX89" s="982"/>
      <c r="DY89" s="982"/>
      <c r="DZ89" s="983"/>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81"/>
      <c r="BT90" s="982"/>
      <c r="BU90" s="982"/>
      <c r="BV90" s="982"/>
      <c r="BW90" s="982"/>
      <c r="BX90" s="982"/>
      <c r="BY90" s="982"/>
      <c r="BZ90" s="982"/>
      <c r="CA90" s="982"/>
      <c r="CB90" s="982"/>
      <c r="CC90" s="982"/>
      <c r="CD90" s="982"/>
      <c r="CE90" s="982"/>
      <c r="CF90" s="982"/>
      <c r="CG90" s="992"/>
      <c r="CH90" s="993"/>
      <c r="CI90" s="994"/>
      <c r="CJ90" s="994"/>
      <c r="CK90" s="994"/>
      <c r="CL90" s="995"/>
      <c r="CM90" s="993"/>
      <c r="CN90" s="994"/>
      <c r="CO90" s="994"/>
      <c r="CP90" s="994"/>
      <c r="CQ90" s="995"/>
      <c r="CR90" s="993"/>
      <c r="CS90" s="994"/>
      <c r="CT90" s="994"/>
      <c r="CU90" s="994"/>
      <c r="CV90" s="995"/>
      <c r="CW90" s="993"/>
      <c r="CX90" s="994"/>
      <c r="CY90" s="994"/>
      <c r="CZ90" s="994"/>
      <c r="DA90" s="995"/>
      <c r="DB90" s="993"/>
      <c r="DC90" s="994"/>
      <c r="DD90" s="994"/>
      <c r="DE90" s="994"/>
      <c r="DF90" s="995"/>
      <c r="DG90" s="993"/>
      <c r="DH90" s="994"/>
      <c r="DI90" s="994"/>
      <c r="DJ90" s="994"/>
      <c r="DK90" s="995"/>
      <c r="DL90" s="993"/>
      <c r="DM90" s="994"/>
      <c r="DN90" s="994"/>
      <c r="DO90" s="994"/>
      <c r="DP90" s="995"/>
      <c r="DQ90" s="993"/>
      <c r="DR90" s="994"/>
      <c r="DS90" s="994"/>
      <c r="DT90" s="994"/>
      <c r="DU90" s="995"/>
      <c r="DV90" s="981"/>
      <c r="DW90" s="982"/>
      <c r="DX90" s="982"/>
      <c r="DY90" s="982"/>
      <c r="DZ90" s="983"/>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81"/>
      <c r="BT91" s="982"/>
      <c r="BU91" s="982"/>
      <c r="BV91" s="982"/>
      <c r="BW91" s="982"/>
      <c r="BX91" s="982"/>
      <c r="BY91" s="982"/>
      <c r="BZ91" s="982"/>
      <c r="CA91" s="982"/>
      <c r="CB91" s="982"/>
      <c r="CC91" s="982"/>
      <c r="CD91" s="982"/>
      <c r="CE91" s="982"/>
      <c r="CF91" s="982"/>
      <c r="CG91" s="992"/>
      <c r="CH91" s="993"/>
      <c r="CI91" s="994"/>
      <c r="CJ91" s="994"/>
      <c r="CK91" s="994"/>
      <c r="CL91" s="995"/>
      <c r="CM91" s="993"/>
      <c r="CN91" s="994"/>
      <c r="CO91" s="994"/>
      <c r="CP91" s="994"/>
      <c r="CQ91" s="995"/>
      <c r="CR91" s="993"/>
      <c r="CS91" s="994"/>
      <c r="CT91" s="994"/>
      <c r="CU91" s="994"/>
      <c r="CV91" s="995"/>
      <c r="CW91" s="993"/>
      <c r="CX91" s="994"/>
      <c r="CY91" s="994"/>
      <c r="CZ91" s="994"/>
      <c r="DA91" s="995"/>
      <c r="DB91" s="993"/>
      <c r="DC91" s="994"/>
      <c r="DD91" s="994"/>
      <c r="DE91" s="994"/>
      <c r="DF91" s="995"/>
      <c r="DG91" s="993"/>
      <c r="DH91" s="994"/>
      <c r="DI91" s="994"/>
      <c r="DJ91" s="994"/>
      <c r="DK91" s="995"/>
      <c r="DL91" s="993"/>
      <c r="DM91" s="994"/>
      <c r="DN91" s="994"/>
      <c r="DO91" s="994"/>
      <c r="DP91" s="995"/>
      <c r="DQ91" s="993"/>
      <c r="DR91" s="994"/>
      <c r="DS91" s="994"/>
      <c r="DT91" s="994"/>
      <c r="DU91" s="995"/>
      <c r="DV91" s="981"/>
      <c r="DW91" s="982"/>
      <c r="DX91" s="982"/>
      <c r="DY91" s="982"/>
      <c r="DZ91" s="983"/>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81"/>
      <c r="BT92" s="982"/>
      <c r="BU92" s="982"/>
      <c r="BV92" s="982"/>
      <c r="BW92" s="982"/>
      <c r="BX92" s="982"/>
      <c r="BY92" s="982"/>
      <c r="BZ92" s="982"/>
      <c r="CA92" s="982"/>
      <c r="CB92" s="982"/>
      <c r="CC92" s="982"/>
      <c r="CD92" s="982"/>
      <c r="CE92" s="982"/>
      <c r="CF92" s="982"/>
      <c r="CG92" s="992"/>
      <c r="CH92" s="993"/>
      <c r="CI92" s="994"/>
      <c r="CJ92" s="994"/>
      <c r="CK92" s="994"/>
      <c r="CL92" s="995"/>
      <c r="CM92" s="993"/>
      <c r="CN92" s="994"/>
      <c r="CO92" s="994"/>
      <c r="CP92" s="994"/>
      <c r="CQ92" s="995"/>
      <c r="CR92" s="993"/>
      <c r="CS92" s="994"/>
      <c r="CT92" s="994"/>
      <c r="CU92" s="994"/>
      <c r="CV92" s="995"/>
      <c r="CW92" s="993"/>
      <c r="CX92" s="994"/>
      <c r="CY92" s="994"/>
      <c r="CZ92" s="994"/>
      <c r="DA92" s="995"/>
      <c r="DB92" s="993"/>
      <c r="DC92" s="994"/>
      <c r="DD92" s="994"/>
      <c r="DE92" s="994"/>
      <c r="DF92" s="995"/>
      <c r="DG92" s="993"/>
      <c r="DH92" s="994"/>
      <c r="DI92" s="994"/>
      <c r="DJ92" s="994"/>
      <c r="DK92" s="995"/>
      <c r="DL92" s="993"/>
      <c r="DM92" s="994"/>
      <c r="DN92" s="994"/>
      <c r="DO92" s="994"/>
      <c r="DP92" s="995"/>
      <c r="DQ92" s="993"/>
      <c r="DR92" s="994"/>
      <c r="DS92" s="994"/>
      <c r="DT92" s="994"/>
      <c r="DU92" s="995"/>
      <c r="DV92" s="981"/>
      <c r="DW92" s="982"/>
      <c r="DX92" s="982"/>
      <c r="DY92" s="982"/>
      <c r="DZ92" s="983"/>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81"/>
      <c r="BT93" s="982"/>
      <c r="BU93" s="982"/>
      <c r="BV93" s="982"/>
      <c r="BW93" s="982"/>
      <c r="BX93" s="982"/>
      <c r="BY93" s="982"/>
      <c r="BZ93" s="982"/>
      <c r="CA93" s="982"/>
      <c r="CB93" s="982"/>
      <c r="CC93" s="982"/>
      <c r="CD93" s="982"/>
      <c r="CE93" s="982"/>
      <c r="CF93" s="982"/>
      <c r="CG93" s="992"/>
      <c r="CH93" s="993"/>
      <c r="CI93" s="994"/>
      <c r="CJ93" s="994"/>
      <c r="CK93" s="994"/>
      <c r="CL93" s="995"/>
      <c r="CM93" s="993"/>
      <c r="CN93" s="994"/>
      <c r="CO93" s="994"/>
      <c r="CP93" s="994"/>
      <c r="CQ93" s="995"/>
      <c r="CR93" s="993"/>
      <c r="CS93" s="994"/>
      <c r="CT93" s="994"/>
      <c r="CU93" s="994"/>
      <c r="CV93" s="995"/>
      <c r="CW93" s="993"/>
      <c r="CX93" s="994"/>
      <c r="CY93" s="994"/>
      <c r="CZ93" s="994"/>
      <c r="DA93" s="995"/>
      <c r="DB93" s="993"/>
      <c r="DC93" s="994"/>
      <c r="DD93" s="994"/>
      <c r="DE93" s="994"/>
      <c r="DF93" s="995"/>
      <c r="DG93" s="993"/>
      <c r="DH93" s="994"/>
      <c r="DI93" s="994"/>
      <c r="DJ93" s="994"/>
      <c r="DK93" s="995"/>
      <c r="DL93" s="993"/>
      <c r="DM93" s="994"/>
      <c r="DN93" s="994"/>
      <c r="DO93" s="994"/>
      <c r="DP93" s="995"/>
      <c r="DQ93" s="993"/>
      <c r="DR93" s="994"/>
      <c r="DS93" s="994"/>
      <c r="DT93" s="994"/>
      <c r="DU93" s="995"/>
      <c r="DV93" s="981"/>
      <c r="DW93" s="982"/>
      <c r="DX93" s="982"/>
      <c r="DY93" s="982"/>
      <c r="DZ93" s="983"/>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81"/>
      <c r="BT94" s="982"/>
      <c r="BU94" s="982"/>
      <c r="BV94" s="982"/>
      <c r="BW94" s="982"/>
      <c r="BX94" s="982"/>
      <c r="BY94" s="982"/>
      <c r="BZ94" s="982"/>
      <c r="CA94" s="982"/>
      <c r="CB94" s="982"/>
      <c r="CC94" s="982"/>
      <c r="CD94" s="982"/>
      <c r="CE94" s="982"/>
      <c r="CF94" s="982"/>
      <c r="CG94" s="992"/>
      <c r="CH94" s="993"/>
      <c r="CI94" s="994"/>
      <c r="CJ94" s="994"/>
      <c r="CK94" s="994"/>
      <c r="CL94" s="995"/>
      <c r="CM94" s="993"/>
      <c r="CN94" s="994"/>
      <c r="CO94" s="994"/>
      <c r="CP94" s="994"/>
      <c r="CQ94" s="995"/>
      <c r="CR94" s="993"/>
      <c r="CS94" s="994"/>
      <c r="CT94" s="994"/>
      <c r="CU94" s="994"/>
      <c r="CV94" s="995"/>
      <c r="CW94" s="993"/>
      <c r="CX94" s="994"/>
      <c r="CY94" s="994"/>
      <c r="CZ94" s="994"/>
      <c r="DA94" s="995"/>
      <c r="DB94" s="993"/>
      <c r="DC94" s="994"/>
      <c r="DD94" s="994"/>
      <c r="DE94" s="994"/>
      <c r="DF94" s="995"/>
      <c r="DG94" s="993"/>
      <c r="DH94" s="994"/>
      <c r="DI94" s="994"/>
      <c r="DJ94" s="994"/>
      <c r="DK94" s="995"/>
      <c r="DL94" s="993"/>
      <c r="DM94" s="994"/>
      <c r="DN94" s="994"/>
      <c r="DO94" s="994"/>
      <c r="DP94" s="995"/>
      <c r="DQ94" s="993"/>
      <c r="DR94" s="994"/>
      <c r="DS94" s="994"/>
      <c r="DT94" s="994"/>
      <c r="DU94" s="995"/>
      <c r="DV94" s="981"/>
      <c r="DW94" s="982"/>
      <c r="DX94" s="982"/>
      <c r="DY94" s="982"/>
      <c r="DZ94" s="983"/>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81"/>
      <c r="BT95" s="982"/>
      <c r="BU95" s="982"/>
      <c r="BV95" s="982"/>
      <c r="BW95" s="982"/>
      <c r="BX95" s="982"/>
      <c r="BY95" s="982"/>
      <c r="BZ95" s="982"/>
      <c r="CA95" s="982"/>
      <c r="CB95" s="982"/>
      <c r="CC95" s="982"/>
      <c r="CD95" s="982"/>
      <c r="CE95" s="982"/>
      <c r="CF95" s="982"/>
      <c r="CG95" s="992"/>
      <c r="CH95" s="993"/>
      <c r="CI95" s="994"/>
      <c r="CJ95" s="994"/>
      <c r="CK95" s="994"/>
      <c r="CL95" s="995"/>
      <c r="CM95" s="993"/>
      <c r="CN95" s="994"/>
      <c r="CO95" s="994"/>
      <c r="CP95" s="994"/>
      <c r="CQ95" s="995"/>
      <c r="CR95" s="993"/>
      <c r="CS95" s="994"/>
      <c r="CT95" s="994"/>
      <c r="CU95" s="994"/>
      <c r="CV95" s="995"/>
      <c r="CW95" s="993"/>
      <c r="CX95" s="994"/>
      <c r="CY95" s="994"/>
      <c r="CZ95" s="994"/>
      <c r="DA95" s="995"/>
      <c r="DB95" s="993"/>
      <c r="DC95" s="994"/>
      <c r="DD95" s="994"/>
      <c r="DE95" s="994"/>
      <c r="DF95" s="995"/>
      <c r="DG95" s="993"/>
      <c r="DH95" s="994"/>
      <c r="DI95" s="994"/>
      <c r="DJ95" s="994"/>
      <c r="DK95" s="995"/>
      <c r="DL95" s="993"/>
      <c r="DM95" s="994"/>
      <c r="DN95" s="994"/>
      <c r="DO95" s="994"/>
      <c r="DP95" s="995"/>
      <c r="DQ95" s="993"/>
      <c r="DR95" s="994"/>
      <c r="DS95" s="994"/>
      <c r="DT95" s="994"/>
      <c r="DU95" s="995"/>
      <c r="DV95" s="981"/>
      <c r="DW95" s="982"/>
      <c r="DX95" s="982"/>
      <c r="DY95" s="982"/>
      <c r="DZ95" s="983"/>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81"/>
      <c r="BT96" s="982"/>
      <c r="BU96" s="982"/>
      <c r="BV96" s="982"/>
      <c r="BW96" s="982"/>
      <c r="BX96" s="982"/>
      <c r="BY96" s="982"/>
      <c r="BZ96" s="982"/>
      <c r="CA96" s="982"/>
      <c r="CB96" s="982"/>
      <c r="CC96" s="982"/>
      <c r="CD96" s="982"/>
      <c r="CE96" s="982"/>
      <c r="CF96" s="982"/>
      <c r="CG96" s="992"/>
      <c r="CH96" s="993"/>
      <c r="CI96" s="994"/>
      <c r="CJ96" s="994"/>
      <c r="CK96" s="994"/>
      <c r="CL96" s="995"/>
      <c r="CM96" s="993"/>
      <c r="CN96" s="994"/>
      <c r="CO96" s="994"/>
      <c r="CP96" s="994"/>
      <c r="CQ96" s="995"/>
      <c r="CR96" s="993"/>
      <c r="CS96" s="994"/>
      <c r="CT96" s="994"/>
      <c r="CU96" s="994"/>
      <c r="CV96" s="995"/>
      <c r="CW96" s="993"/>
      <c r="CX96" s="994"/>
      <c r="CY96" s="994"/>
      <c r="CZ96" s="994"/>
      <c r="DA96" s="995"/>
      <c r="DB96" s="993"/>
      <c r="DC96" s="994"/>
      <c r="DD96" s="994"/>
      <c r="DE96" s="994"/>
      <c r="DF96" s="995"/>
      <c r="DG96" s="993"/>
      <c r="DH96" s="994"/>
      <c r="DI96" s="994"/>
      <c r="DJ96" s="994"/>
      <c r="DK96" s="995"/>
      <c r="DL96" s="993"/>
      <c r="DM96" s="994"/>
      <c r="DN96" s="994"/>
      <c r="DO96" s="994"/>
      <c r="DP96" s="995"/>
      <c r="DQ96" s="993"/>
      <c r="DR96" s="994"/>
      <c r="DS96" s="994"/>
      <c r="DT96" s="994"/>
      <c r="DU96" s="995"/>
      <c r="DV96" s="981"/>
      <c r="DW96" s="982"/>
      <c r="DX96" s="982"/>
      <c r="DY96" s="982"/>
      <c r="DZ96" s="983"/>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81"/>
      <c r="BT97" s="982"/>
      <c r="BU97" s="982"/>
      <c r="BV97" s="982"/>
      <c r="BW97" s="982"/>
      <c r="BX97" s="982"/>
      <c r="BY97" s="982"/>
      <c r="BZ97" s="982"/>
      <c r="CA97" s="982"/>
      <c r="CB97" s="982"/>
      <c r="CC97" s="982"/>
      <c r="CD97" s="982"/>
      <c r="CE97" s="982"/>
      <c r="CF97" s="982"/>
      <c r="CG97" s="992"/>
      <c r="CH97" s="993"/>
      <c r="CI97" s="994"/>
      <c r="CJ97" s="994"/>
      <c r="CK97" s="994"/>
      <c r="CL97" s="995"/>
      <c r="CM97" s="993"/>
      <c r="CN97" s="994"/>
      <c r="CO97" s="994"/>
      <c r="CP97" s="994"/>
      <c r="CQ97" s="995"/>
      <c r="CR97" s="993"/>
      <c r="CS97" s="994"/>
      <c r="CT97" s="994"/>
      <c r="CU97" s="994"/>
      <c r="CV97" s="995"/>
      <c r="CW97" s="993"/>
      <c r="CX97" s="994"/>
      <c r="CY97" s="994"/>
      <c r="CZ97" s="994"/>
      <c r="DA97" s="995"/>
      <c r="DB97" s="993"/>
      <c r="DC97" s="994"/>
      <c r="DD97" s="994"/>
      <c r="DE97" s="994"/>
      <c r="DF97" s="995"/>
      <c r="DG97" s="993"/>
      <c r="DH97" s="994"/>
      <c r="DI97" s="994"/>
      <c r="DJ97" s="994"/>
      <c r="DK97" s="995"/>
      <c r="DL97" s="993"/>
      <c r="DM97" s="994"/>
      <c r="DN97" s="994"/>
      <c r="DO97" s="994"/>
      <c r="DP97" s="995"/>
      <c r="DQ97" s="993"/>
      <c r="DR97" s="994"/>
      <c r="DS97" s="994"/>
      <c r="DT97" s="994"/>
      <c r="DU97" s="995"/>
      <c r="DV97" s="981"/>
      <c r="DW97" s="982"/>
      <c r="DX97" s="982"/>
      <c r="DY97" s="982"/>
      <c r="DZ97" s="983"/>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81"/>
      <c r="BT98" s="982"/>
      <c r="BU98" s="982"/>
      <c r="BV98" s="982"/>
      <c r="BW98" s="982"/>
      <c r="BX98" s="982"/>
      <c r="BY98" s="982"/>
      <c r="BZ98" s="982"/>
      <c r="CA98" s="982"/>
      <c r="CB98" s="982"/>
      <c r="CC98" s="982"/>
      <c r="CD98" s="982"/>
      <c r="CE98" s="982"/>
      <c r="CF98" s="982"/>
      <c r="CG98" s="992"/>
      <c r="CH98" s="993"/>
      <c r="CI98" s="994"/>
      <c r="CJ98" s="994"/>
      <c r="CK98" s="994"/>
      <c r="CL98" s="995"/>
      <c r="CM98" s="993"/>
      <c r="CN98" s="994"/>
      <c r="CO98" s="994"/>
      <c r="CP98" s="994"/>
      <c r="CQ98" s="995"/>
      <c r="CR98" s="993"/>
      <c r="CS98" s="994"/>
      <c r="CT98" s="994"/>
      <c r="CU98" s="994"/>
      <c r="CV98" s="995"/>
      <c r="CW98" s="993"/>
      <c r="CX98" s="994"/>
      <c r="CY98" s="994"/>
      <c r="CZ98" s="994"/>
      <c r="DA98" s="995"/>
      <c r="DB98" s="993"/>
      <c r="DC98" s="994"/>
      <c r="DD98" s="994"/>
      <c r="DE98" s="994"/>
      <c r="DF98" s="995"/>
      <c r="DG98" s="993"/>
      <c r="DH98" s="994"/>
      <c r="DI98" s="994"/>
      <c r="DJ98" s="994"/>
      <c r="DK98" s="995"/>
      <c r="DL98" s="993"/>
      <c r="DM98" s="994"/>
      <c r="DN98" s="994"/>
      <c r="DO98" s="994"/>
      <c r="DP98" s="995"/>
      <c r="DQ98" s="993"/>
      <c r="DR98" s="994"/>
      <c r="DS98" s="994"/>
      <c r="DT98" s="994"/>
      <c r="DU98" s="995"/>
      <c r="DV98" s="981"/>
      <c r="DW98" s="982"/>
      <c r="DX98" s="982"/>
      <c r="DY98" s="982"/>
      <c r="DZ98" s="983"/>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81"/>
      <c r="BT99" s="982"/>
      <c r="BU99" s="982"/>
      <c r="BV99" s="982"/>
      <c r="BW99" s="982"/>
      <c r="BX99" s="982"/>
      <c r="BY99" s="982"/>
      <c r="BZ99" s="982"/>
      <c r="CA99" s="982"/>
      <c r="CB99" s="982"/>
      <c r="CC99" s="982"/>
      <c r="CD99" s="982"/>
      <c r="CE99" s="982"/>
      <c r="CF99" s="982"/>
      <c r="CG99" s="992"/>
      <c r="CH99" s="993"/>
      <c r="CI99" s="994"/>
      <c r="CJ99" s="994"/>
      <c r="CK99" s="994"/>
      <c r="CL99" s="995"/>
      <c r="CM99" s="993"/>
      <c r="CN99" s="994"/>
      <c r="CO99" s="994"/>
      <c r="CP99" s="994"/>
      <c r="CQ99" s="995"/>
      <c r="CR99" s="993"/>
      <c r="CS99" s="994"/>
      <c r="CT99" s="994"/>
      <c r="CU99" s="994"/>
      <c r="CV99" s="995"/>
      <c r="CW99" s="993"/>
      <c r="CX99" s="994"/>
      <c r="CY99" s="994"/>
      <c r="CZ99" s="994"/>
      <c r="DA99" s="995"/>
      <c r="DB99" s="993"/>
      <c r="DC99" s="994"/>
      <c r="DD99" s="994"/>
      <c r="DE99" s="994"/>
      <c r="DF99" s="995"/>
      <c r="DG99" s="993"/>
      <c r="DH99" s="994"/>
      <c r="DI99" s="994"/>
      <c r="DJ99" s="994"/>
      <c r="DK99" s="995"/>
      <c r="DL99" s="993"/>
      <c r="DM99" s="994"/>
      <c r="DN99" s="994"/>
      <c r="DO99" s="994"/>
      <c r="DP99" s="995"/>
      <c r="DQ99" s="993"/>
      <c r="DR99" s="994"/>
      <c r="DS99" s="994"/>
      <c r="DT99" s="994"/>
      <c r="DU99" s="995"/>
      <c r="DV99" s="981"/>
      <c r="DW99" s="982"/>
      <c r="DX99" s="982"/>
      <c r="DY99" s="982"/>
      <c r="DZ99" s="983"/>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81"/>
      <c r="BT100" s="982"/>
      <c r="BU100" s="982"/>
      <c r="BV100" s="982"/>
      <c r="BW100" s="982"/>
      <c r="BX100" s="982"/>
      <c r="BY100" s="982"/>
      <c r="BZ100" s="982"/>
      <c r="CA100" s="982"/>
      <c r="CB100" s="982"/>
      <c r="CC100" s="982"/>
      <c r="CD100" s="982"/>
      <c r="CE100" s="982"/>
      <c r="CF100" s="982"/>
      <c r="CG100" s="992"/>
      <c r="CH100" s="993"/>
      <c r="CI100" s="994"/>
      <c r="CJ100" s="994"/>
      <c r="CK100" s="994"/>
      <c r="CL100" s="995"/>
      <c r="CM100" s="993"/>
      <c r="CN100" s="994"/>
      <c r="CO100" s="994"/>
      <c r="CP100" s="994"/>
      <c r="CQ100" s="995"/>
      <c r="CR100" s="993"/>
      <c r="CS100" s="994"/>
      <c r="CT100" s="994"/>
      <c r="CU100" s="994"/>
      <c r="CV100" s="995"/>
      <c r="CW100" s="993"/>
      <c r="CX100" s="994"/>
      <c r="CY100" s="994"/>
      <c r="CZ100" s="994"/>
      <c r="DA100" s="995"/>
      <c r="DB100" s="993"/>
      <c r="DC100" s="994"/>
      <c r="DD100" s="994"/>
      <c r="DE100" s="994"/>
      <c r="DF100" s="995"/>
      <c r="DG100" s="993"/>
      <c r="DH100" s="994"/>
      <c r="DI100" s="994"/>
      <c r="DJ100" s="994"/>
      <c r="DK100" s="995"/>
      <c r="DL100" s="993"/>
      <c r="DM100" s="994"/>
      <c r="DN100" s="994"/>
      <c r="DO100" s="994"/>
      <c r="DP100" s="995"/>
      <c r="DQ100" s="993"/>
      <c r="DR100" s="994"/>
      <c r="DS100" s="994"/>
      <c r="DT100" s="994"/>
      <c r="DU100" s="995"/>
      <c r="DV100" s="981"/>
      <c r="DW100" s="982"/>
      <c r="DX100" s="982"/>
      <c r="DY100" s="982"/>
      <c r="DZ100" s="983"/>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81"/>
      <c r="BT101" s="982"/>
      <c r="BU101" s="982"/>
      <c r="BV101" s="982"/>
      <c r="BW101" s="982"/>
      <c r="BX101" s="982"/>
      <c r="BY101" s="982"/>
      <c r="BZ101" s="982"/>
      <c r="CA101" s="982"/>
      <c r="CB101" s="982"/>
      <c r="CC101" s="982"/>
      <c r="CD101" s="982"/>
      <c r="CE101" s="982"/>
      <c r="CF101" s="982"/>
      <c r="CG101" s="992"/>
      <c r="CH101" s="993"/>
      <c r="CI101" s="994"/>
      <c r="CJ101" s="994"/>
      <c r="CK101" s="994"/>
      <c r="CL101" s="995"/>
      <c r="CM101" s="993"/>
      <c r="CN101" s="994"/>
      <c r="CO101" s="994"/>
      <c r="CP101" s="994"/>
      <c r="CQ101" s="995"/>
      <c r="CR101" s="993"/>
      <c r="CS101" s="994"/>
      <c r="CT101" s="994"/>
      <c r="CU101" s="994"/>
      <c r="CV101" s="995"/>
      <c r="CW101" s="993"/>
      <c r="CX101" s="994"/>
      <c r="CY101" s="994"/>
      <c r="CZ101" s="994"/>
      <c r="DA101" s="995"/>
      <c r="DB101" s="993"/>
      <c r="DC101" s="994"/>
      <c r="DD101" s="994"/>
      <c r="DE101" s="994"/>
      <c r="DF101" s="995"/>
      <c r="DG101" s="993"/>
      <c r="DH101" s="994"/>
      <c r="DI101" s="994"/>
      <c r="DJ101" s="994"/>
      <c r="DK101" s="995"/>
      <c r="DL101" s="993"/>
      <c r="DM101" s="994"/>
      <c r="DN101" s="994"/>
      <c r="DO101" s="994"/>
      <c r="DP101" s="995"/>
      <c r="DQ101" s="993"/>
      <c r="DR101" s="994"/>
      <c r="DS101" s="994"/>
      <c r="DT101" s="994"/>
      <c r="DU101" s="995"/>
      <c r="DV101" s="981"/>
      <c r="DW101" s="982"/>
      <c r="DX101" s="982"/>
      <c r="DY101" s="982"/>
      <c r="DZ101" s="983"/>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391</v>
      </c>
      <c r="BR102" s="973" t="s">
        <v>420</v>
      </c>
      <c r="BS102" s="974"/>
      <c r="BT102" s="974"/>
      <c r="BU102" s="974"/>
      <c r="BV102" s="974"/>
      <c r="BW102" s="974"/>
      <c r="BX102" s="974"/>
      <c r="BY102" s="974"/>
      <c r="BZ102" s="974"/>
      <c r="CA102" s="974"/>
      <c r="CB102" s="974"/>
      <c r="CC102" s="974"/>
      <c r="CD102" s="974"/>
      <c r="CE102" s="974"/>
      <c r="CF102" s="974"/>
      <c r="CG102" s="984"/>
      <c r="CH102" s="985"/>
      <c r="CI102" s="986"/>
      <c r="CJ102" s="986"/>
      <c r="CK102" s="986"/>
      <c r="CL102" s="987"/>
      <c r="CM102" s="985"/>
      <c r="CN102" s="986"/>
      <c r="CO102" s="986"/>
      <c r="CP102" s="986"/>
      <c r="CQ102" s="987"/>
      <c r="CR102" s="988">
        <v>151</v>
      </c>
      <c r="CS102" s="989"/>
      <c r="CT102" s="989"/>
      <c r="CU102" s="989"/>
      <c r="CV102" s="990"/>
      <c r="CW102" s="988">
        <v>12</v>
      </c>
      <c r="CX102" s="989"/>
      <c r="CY102" s="989"/>
      <c r="CZ102" s="989"/>
      <c r="DA102" s="990"/>
      <c r="DB102" s="991" t="s">
        <v>574</v>
      </c>
      <c r="DC102" s="989"/>
      <c r="DD102" s="989"/>
      <c r="DE102" s="989"/>
      <c r="DF102" s="990"/>
      <c r="DG102" s="988" t="s">
        <v>574</v>
      </c>
      <c r="DH102" s="989"/>
      <c r="DI102" s="989"/>
      <c r="DJ102" s="989"/>
      <c r="DK102" s="990"/>
      <c r="DL102" s="988">
        <v>190</v>
      </c>
      <c r="DM102" s="989"/>
      <c r="DN102" s="989"/>
      <c r="DO102" s="989"/>
      <c r="DP102" s="990"/>
      <c r="DQ102" s="988">
        <v>19</v>
      </c>
      <c r="DR102" s="989"/>
      <c r="DS102" s="989"/>
      <c r="DT102" s="989"/>
      <c r="DU102" s="990"/>
      <c r="DV102" s="973"/>
      <c r="DW102" s="974"/>
      <c r="DX102" s="974"/>
      <c r="DY102" s="974"/>
      <c r="DZ102" s="975"/>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76" t="s">
        <v>421</v>
      </c>
      <c r="BR103" s="976"/>
      <c r="BS103" s="976"/>
      <c r="BT103" s="976"/>
      <c r="BU103" s="976"/>
      <c r="BV103" s="976"/>
      <c r="BW103" s="976"/>
      <c r="BX103" s="976"/>
      <c r="BY103" s="976"/>
      <c r="BZ103" s="976"/>
      <c r="CA103" s="976"/>
      <c r="CB103" s="976"/>
      <c r="CC103" s="976"/>
      <c r="CD103" s="976"/>
      <c r="CE103" s="976"/>
      <c r="CF103" s="976"/>
      <c r="CG103" s="976"/>
      <c r="CH103" s="976"/>
      <c r="CI103" s="976"/>
      <c r="CJ103" s="976"/>
      <c r="CK103" s="976"/>
      <c r="CL103" s="976"/>
      <c r="CM103" s="976"/>
      <c r="CN103" s="976"/>
      <c r="CO103" s="976"/>
      <c r="CP103" s="976"/>
      <c r="CQ103" s="976"/>
      <c r="CR103" s="976"/>
      <c r="CS103" s="976"/>
      <c r="CT103" s="976"/>
      <c r="CU103" s="976"/>
      <c r="CV103" s="976"/>
      <c r="CW103" s="976"/>
      <c r="CX103" s="976"/>
      <c r="CY103" s="976"/>
      <c r="CZ103" s="976"/>
      <c r="DA103" s="976"/>
      <c r="DB103" s="976"/>
      <c r="DC103" s="976"/>
      <c r="DD103" s="976"/>
      <c r="DE103" s="976"/>
      <c r="DF103" s="976"/>
      <c r="DG103" s="976"/>
      <c r="DH103" s="976"/>
      <c r="DI103" s="976"/>
      <c r="DJ103" s="976"/>
      <c r="DK103" s="976"/>
      <c r="DL103" s="976"/>
      <c r="DM103" s="976"/>
      <c r="DN103" s="976"/>
      <c r="DO103" s="976"/>
      <c r="DP103" s="976"/>
      <c r="DQ103" s="976"/>
      <c r="DR103" s="976"/>
      <c r="DS103" s="976"/>
      <c r="DT103" s="976"/>
      <c r="DU103" s="976"/>
      <c r="DV103" s="976"/>
      <c r="DW103" s="976"/>
      <c r="DX103" s="976"/>
      <c r="DY103" s="976"/>
      <c r="DZ103" s="976"/>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77" t="s">
        <v>422</v>
      </c>
      <c r="BR104" s="977"/>
      <c r="BS104" s="977"/>
      <c r="BT104" s="977"/>
      <c r="BU104" s="977"/>
      <c r="BV104" s="977"/>
      <c r="BW104" s="977"/>
      <c r="BX104" s="977"/>
      <c r="BY104" s="977"/>
      <c r="BZ104" s="977"/>
      <c r="CA104" s="977"/>
      <c r="CB104" s="977"/>
      <c r="CC104" s="977"/>
      <c r="CD104" s="977"/>
      <c r="CE104" s="977"/>
      <c r="CF104" s="977"/>
      <c r="CG104" s="977"/>
      <c r="CH104" s="977"/>
      <c r="CI104" s="977"/>
      <c r="CJ104" s="977"/>
      <c r="CK104" s="977"/>
      <c r="CL104" s="977"/>
      <c r="CM104" s="977"/>
      <c r="CN104" s="977"/>
      <c r="CO104" s="977"/>
      <c r="CP104" s="977"/>
      <c r="CQ104" s="977"/>
      <c r="CR104" s="977"/>
      <c r="CS104" s="977"/>
      <c r="CT104" s="977"/>
      <c r="CU104" s="977"/>
      <c r="CV104" s="977"/>
      <c r="CW104" s="977"/>
      <c r="CX104" s="977"/>
      <c r="CY104" s="977"/>
      <c r="CZ104" s="977"/>
      <c r="DA104" s="977"/>
      <c r="DB104" s="977"/>
      <c r="DC104" s="977"/>
      <c r="DD104" s="977"/>
      <c r="DE104" s="977"/>
      <c r="DF104" s="977"/>
      <c r="DG104" s="977"/>
      <c r="DH104" s="977"/>
      <c r="DI104" s="977"/>
      <c r="DJ104" s="977"/>
      <c r="DK104" s="977"/>
      <c r="DL104" s="977"/>
      <c r="DM104" s="977"/>
      <c r="DN104" s="977"/>
      <c r="DO104" s="977"/>
      <c r="DP104" s="977"/>
      <c r="DQ104" s="977"/>
      <c r="DR104" s="977"/>
      <c r="DS104" s="977"/>
      <c r="DT104" s="977"/>
      <c r="DU104" s="977"/>
      <c r="DV104" s="977"/>
      <c r="DW104" s="977"/>
      <c r="DX104" s="977"/>
      <c r="DY104" s="977"/>
      <c r="DZ104" s="977"/>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78" t="s">
        <v>425</v>
      </c>
      <c r="B108" s="979"/>
      <c r="C108" s="979"/>
      <c r="D108" s="979"/>
      <c r="E108" s="979"/>
      <c r="F108" s="979"/>
      <c r="G108" s="979"/>
      <c r="H108" s="979"/>
      <c r="I108" s="979"/>
      <c r="J108" s="979"/>
      <c r="K108" s="979"/>
      <c r="L108" s="979"/>
      <c r="M108" s="979"/>
      <c r="N108" s="979"/>
      <c r="O108" s="979"/>
      <c r="P108" s="979"/>
      <c r="Q108" s="979"/>
      <c r="R108" s="979"/>
      <c r="S108" s="979"/>
      <c r="T108" s="979"/>
      <c r="U108" s="979"/>
      <c r="V108" s="979"/>
      <c r="W108" s="979"/>
      <c r="X108" s="979"/>
      <c r="Y108" s="979"/>
      <c r="Z108" s="979"/>
      <c r="AA108" s="979"/>
      <c r="AB108" s="979"/>
      <c r="AC108" s="979"/>
      <c r="AD108" s="979"/>
      <c r="AE108" s="979"/>
      <c r="AF108" s="979"/>
      <c r="AG108" s="979"/>
      <c r="AH108" s="979"/>
      <c r="AI108" s="979"/>
      <c r="AJ108" s="979"/>
      <c r="AK108" s="979"/>
      <c r="AL108" s="979"/>
      <c r="AM108" s="979"/>
      <c r="AN108" s="979"/>
      <c r="AO108" s="979"/>
      <c r="AP108" s="979"/>
      <c r="AQ108" s="979"/>
      <c r="AR108" s="979"/>
      <c r="AS108" s="979"/>
      <c r="AT108" s="980"/>
      <c r="AU108" s="978" t="s">
        <v>426</v>
      </c>
      <c r="AV108" s="979"/>
      <c r="AW108" s="979"/>
      <c r="AX108" s="979"/>
      <c r="AY108" s="979"/>
      <c r="AZ108" s="979"/>
      <c r="BA108" s="979"/>
      <c r="BB108" s="979"/>
      <c r="BC108" s="979"/>
      <c r="BD108" s="979"/>
      <c r="BE108" s="979"/>
      <c r="BF108" s="979"/>
      <c r="BG108" s="979"/>
      <c r="BH108" s="979"/>
      <c r="BI108" s="979"/>
      <c r="BJ108" s="979"/>
      <c r="BK108" s="979"/>
      <c r="BL108" s="979"/>
      <c r="BM108" s="979"/>
      <c r="BN108" s="979"/>
      <c r="BO108" s="979"/>
      <c r="BP108" s="979"/>
      <c r="BQ108" s="979"/>
      <c r="BR108" s="979"/>
      <c r="BS108" s="979"/>
      <c r="BT108" s="979"/>
      <c r="BU108" s="979"/>
      <c r="BV108" s="979"/>
      <c r="BW108" s="979"/>
      <c r="BX108" s="979"/>
      <c r="BY108" s="979"/>
      <c r="BZ108" s="979"/>
      <c r="CA108" s="979"/>
      <c r="CB108" s="979"/>
      <c r="CC108" s="979"/>
      <c r="CD108" s="979"/>
      <c r="CE108" s="979"/>
      <c r="CF108" s="979"/>
      <c r="CG108" s="979"/>
      <c r="CH108" s="979"/>
      <c r="CI108" s="979"/>
      <c r="CJ108" s="979"/>
      <c r="CK108" s="979"/>
      <c r="CL108" s="979"/>
      <c r="CM108" s="979"/>
      <c r="CN108" s="979"/>
      <c r="CO108" s="979"/>
      <c r="CP108" s="979"/>
      <c r="CQ108" s="979"/>
      <c r="CR108" s="979"/>
      <c r="CS108" s="979"/>
      <c r="CT108" s="979"/>
      <c r="CU108" s="979"/>
      <c r="CV108" s="979"/>
      <c r="CW108" s="979"/>
      <c r="CX108" s="979"/>
      <c r="CY108" s="979"/>
      <c r="CZ108" s="979"/>
      <c r="DA108" s="979"/>
      <c r="DB108" s="979"/>
      <c r="DC108" s="979"/>
      <c r="DD108" s="979"/>
      <c r="DE108" s="979"/>
      <c r="DF108" s="979"/>
      <c r="DG108" s="979"/>
      <c r="DH108" s="979"/>
      <c r="DI108" s="979"/>
      <c r="DJ108" s="979"/>
      <c r="DK108" s="979"/>
      <c r="DL108" s="979"/>
      <c r="DM108" s="979"/>
      <c r="DN108" s="979"/>
      <c r="DO108" s="979"/>
      <c r="DP108" s="979"/>
      <c r="DQ108" s="979"/>
      <c r="DR108" s="979"/>
      <c r="DS108" s="979"/>
      <c r="DT108" s="979"/>
      <c r="DU108" s="979"/>
      <c r="DV108" s="979"/>
      <c r="DW108" s="979"/>
      <c r="DX108" s="979"/>
      <c r="DY108" s="979"/>
      <c r="DZ108" s="980"/>
    </row>
    <row r="109" spans="1:131" s="230" customFormat="1" ht="26.25" customHeight="1" x14ac:dyDescent="0.15">
      <c r="A109" s="931" t="s">
        <v>427</v>
      </c>
      <c r="B109" s="932"/>
      <c r="C109" s="932"/>
      <c r="D109" s="932"/>
      <c r="E109" s="932"/>
      <c r="F109" s="932"/>
      <c r="G109" s="932"/>
      <c r="H109" s="932"/>
      <c r="I109" s="932"/>
      <c r="J109" s="932"/>
      <c r="K109" s="932"/>
      <c r="L109" s="932"/>
      <c r="M109" s="932"/>
      <c r="N109" s="932"/>
      <c r="O109" s="932"/>
      <c r="P109" s="932"/>
      <c r="Q109" s="932"/>
      <c r="R109" s="932"/>
      <c r="S109" s="932"/>
      <c r="T109" s="932"/>
      <c r="U109" s="932"/>
      <c r="V109" s="932"/>
      <c r="W109" s="932"/>
      <c r="X109" s="932"/>
      <c r="Y109" s="932"/>
      <c r="Z109" s="933"/>
      <c r="AA109" s="934" t="s">
        <v>428</v>
      </c>
      <c r="AB109" s="932"/>
      <c r="AC109" s="932"/>
      <c r="AD109" s="932"/>
      <c r="AE109" s="933"/>
      <c r="AF109" s="934" t="s">
        <v>429</v>
      </c>
      <c r="AG109" s="932"/>
      <c r="AH109" s="932"/>
      <c r="AI109" s="932"/>
      <c r="AJ109" s="933"/>
      <c r="AK109" s="934" t="s">
        <v>307</v>
      </c>
      <c r="AL109" s="932"/>
      <c r="AM109" s="932"/>
      <c r="AN109" s="932"/>
      <c r="AO109" s="933"/>
      <c r="AP109" s="934" t="s">
        <v>430</v>
      </c>
      <c r="AQ109" s="932"/>
      <c r="AR109" s="932"/>
      <c r="AS109" s="932"/>
      <c r="AT109" s="965"/>
      <c r="AU109" s="931" t="s">
        <v>427</v>
      </c>
      <c r="AV109" s="932"/>
      <c r="AW109" s="932"/>
      <c r="AX109" s="932"/>
      <c r="AY109" s="932"/>
      <c r="AZ109" s="932"/>
      <c r="BA109" s="932"/>
      <c r="BB109" s="932"/>
      <c r="BC109" s="932"/>
      <c r="BD109" s="932"/>
      <c r="BE109" s="932"/>
      <c r="BF109" s="932"/>
      <c r="BG109" s="932"/>
      <c r="BH109" s="932"/>
      <c r="BI109" s="932"/>
      <c r="BJ109" s="932"/>
      <c r="BK109" s="932"/>
      <c r="BL109" s="932"/>
      <c r="BM109" s="932"/>
      <c r="BN109" s="932"/>
      <c r="BO109" s="932"/>
      <c r="BP109" s="933"/>
      <c r="BQ109" s="934" t="s">
        <v>428</v>
      </c>
      <c r="BR109" s="932"/>
      <c r="BS109" s="932"/>
      <c r="BT109" s="932"/>
      <c r="BU109" s="933"/>
      <c r="BV109" s="934" t="s">
        <v>429</v>
      </c>
      <c r="BW109" s="932"/>
      <c r="BX109" s="932"/>
      <c r="BY109" s="932"/>
      <c r="BZ109" s="933"/>
      <c r="CA109" s="934" t="s">
        <v>307</v>
      </c>
      <c r="CB109" s="932"/>
      <c r="CC109" s="932"/>
      <c r="CD109" s="932"/>
      <c r="CE109" s="933"/>
      <c r="CF109" s="972" t="s">
        <v>430</v>
      </c>
      <c r="CG109" s="972"/>
      <c r="CH109" s="972"/>
      <c r="CI109" s="972"/>
      <c r="CJ109" s="972"/>
      <c r="CK109" s="934" t="s">
        <v>431</v>
      </c>
      <c r="CL109" s="932"/>
      <c r="CM109" s="932"/>
      <c r="CN109" s="932"/>
      <c r="CO109" s="932"/>
      <c r="CP109" s="932"/>
      <c r="CQ109" s="932"/>
      <c r="CR109" s="932"/>
      <c r="CS109" s="932"/>
      <c r="CT109" s="932"/>
      <c r="CU109" s="932"/>
      <c r="CV109" s="932"/>
      <c r="CW109" s="932"/>
      <c r="CX109" s="932"/>
      <c r="CY109" s="932"/>
      <c r="CZ109" s="932"/>
      <c r="DA109" s="932"/>
      <c r="DB109" s="932"/>
      <c r="DC109" s="932"/>
      <c r="DD109" s="932"/>
      <c r="DE109" s="932"/>
      <c r="DF109" s="933"/>
      <c r="DG109" s="934" t="s">
        <v>428</v>
      </c>
      <c r="DH109" s="932"/>
      <c r="DI109" s="932"/>
      <c r="DJ109" s="932"/>
      <c r="DK109" s="933"/>
      <c r="DL109" s="934" t="s">
        <v>429</v>
      </c>
      <c r="DM109" s="932"/>
      <c r="DN109" s="932"/>
      <c r="DO109" s="932"/>
      <c r="DP109" s="933"/>
      <c r="DQ109" s="934" t="s">
        <v>307</v>
      </c>
      <c r="DR109" s="932"/>
      <c r="DS109" s="932"/>
      <c r="DT109" s="932"/>
      <c r="DU109" s="933"/>
      <c r="DV109" s="934" t="s">
        <v>430</v>
      </c>
      <c r="DW109" s="932"/>
      <c r="DX109" s="932"/>
      <c r="DY109" s="932"/>
      <c r="DZ109" s="965"/>
    </row>
    <row r="110" spans="1:131" s="230" customFormat="1" ht="26.25" customHeight="1" x14ac:dyDescent="0.15">
      <c r="A110" s="843" t="s">
        <v>432</v>
      </c>
      <c r="B110" s="844"/>
      <c r="C110" s="844"/>
      <c r="D110" s="844"/>
      <c r="E110" s="844"/>
      <c r="F110" s="844"/>
      <c r="G110" s="844"/>
      <c r="H110" s="844"/>
      <c r="I110" s="844"/>
      <c r="J110" s="844"/>
      <c r="K110" s="844"/>
      <c r="L110" s="844"/>
      <c r="M110" s="844"/>
      <c r="N110" s="844"/>
      <c r="O110" s="844"/>
      <c r="P110" s="844"/>
      <c r="Q110" s="844"/>
      <c r="R110" s="844"/>
      <c r="S110" s="844"/>
      <c r="T110" s="844"/>
      <c r="U110" s="844"/>
      <c r="V110" s="844"/>
      <c r="W110" s="844"/>
      <c r="X110" s="844"/>
      <c r="Y110" s="844"/>
      <c r="Z110" s="845"/>
      <c r="AA110" s="924">
        <v>5912346</v>
      </c>
      <c r="AB110" s="925"/>
      <c r="AC110" s="925"/>
      <c r="AD110" s="925"/>
      <c r="AE110" s="926"/>
      <c r="AF110" s="927">
        <v>6291423</v>
      </c>
      <c r="AG110" s="925"/>
      <c r="AH110" s="925"/>
      <c r="AI110" s="925"/>
      <c r="AJ110" s="926"/>
      <c r="AK110" s="927">
        <v>6079355</v>
      </c>
      <c r="AL110" s="925"/>
      <c r="AM110" s="925"/>
      <c r="AN110" s="925"/>
      <c r="AO110" s="926"/>
      <c r="AP110" s="928">
        <v>29.8</v>
      </c>
      <c r="AQ110" s="929"/>
      <c r="AR110" s="929"/>
      <c r="AS110" s="929"/>
      <c r="AT110" s="930"/>
      <c r="AU110" s="966" t="s">
        <v>74</v>
      </c>
      <c r="AV110" s="967"/>
      <c r="AW110" s="967"/>
      <c r="AX110" s="967"/>
      <c r="AY110" s="967"/>
      <c r="AZ110" s="896" t="s">
        <v>433</v>
      </c>
      <c r="BA110" s="844"/>
      <c r="BB110" s="844"/>
      <c r="BC110" s="844"/>
      <c r="BD110" s="844"/>
      <c r="BE110" s="844"/>
      <c r="BF110" s="844"/>
      <c r="BG110" s="844"/>
      <c r="BH110" s="844"/>
      <c r="BI110" s="844"/>
      <c r="BJ110" s="844"/>
      <c r="BK110" s="844"/>
      <c r="BL110" s="844"/>
      <c r="BM110" s="844"/>
      <c r="BN110" s="844"/>
      <c r="BO110" s="844"/>
      <c r="BP110" s="845"/>
      <c r="BQ110" s="897">
        <v>58889800</v>
      </c>
      <c r="BR110" s="878"/>
      <c r="BS110" s="878"/>
      <c r="BT110" s="878"/>
      <c r="BU110" s="878"/>
      <c r="BV110" s="878">
        <v>56505510</v>
      </c>
      <c r="BW110" s="878"/>
      <c r="BX110" s="878"/>
      <c r="BY110" s="878"/>
      <c r="BZ110" s="878"/>
      <c r="CA110" s="878">
        <v>51789674</v>
      </c>
      <c r="CB110" s="878"/>
      <c r="CC110" s="878"/>
      <c r="CD110" s="878"/>
      <c r="CE110" s="878"/>
      <c r="CF110" s="902">
        <v>253.6</v>
      </c>
      <c r="CG110" s="903"/>
      <c r="CH110" s="903"/>
      <c r="CI110" s="903"/>
      <c r="CJ110" s="903"/>
      <c r="CK110" s="962" t="s">
        <v>434</v>
      </c>
      <c r="CL110" s="855"/>
      <c r="CM110" s="896" t="s">
        <v>435</v>
      </c>
      <c r="CN110" s="844"/>
      <c r="CO110" s="844"/>
      <c r="CP110" s="844"/>
      <c r="CQ110" s="844"/>
      <c r="CR110" s="844"/>
      <c r="CS110" s="844"/>
      <c r="CT110" s="844"/>
      <c r="CU110" s="844"/>
      <c r="CV110" s="844"/>
      <c r="CW110" s="844"/>
      <c r="CX110" s="844"/>
      <c r="CY110" s="844"/>
      <c r="CZ110" s="844"/>
      <c r="DA110" s="844"/>
      <c r="DB110" s="844"/>
      <c r="DC110" s="844"/>
      <c r="DD110" s="844"/>
      <c r="DE110" s="844"/>
      <c r="DF110" s="845"/>
      <c r="DG110" s="897" t="s">
        <v>128</v>
      </c>
      <c r="DH110" s="878"/>
      <c r="DI110" s="878"/>
      <c r="DJ110" s="878"/>
      <c r="DK110" s="878"/>
      <c r="DL110" s="878" t="s">
        <v>414</v>
      </c>
      <c r="DM110" s="878"/>
      <c r="DN110" s="878"/>
      <c r="DO110" s="878"/>
      <c r="DP110" s="878"/>
      <c r="DQ110" s="878" t="s">
        <v>128</v>
      </c>
      <c r="DR110" s="878"/>
      <c r="DS110" s="878"/>
      <c r="DT110" s="878"/>
      <c r="DU110" s="878"/>
      <c r="DV110" s="879" t="s">
        <v>414</v>
      </c>
      <c r="DW110" s="879"/>
      <c r="DX110" s="879"/>
      <c r="DY110" s="879"/>
      <c r="DZ110" s="880"/>
    </row>
    <row r="111" spans="1:131" s="230" customFormat="1" ht="26.25" customHeight="1" x14ac:dyDescent="0.15">
      <c r="A111" s="810" t="s">
        <v>436</v>
      </c>
      <c r="B111" s="811"/>
      <c r="C111" s="811"/>
      <c r="D111" s="811"/>
      <c r="E111" s="811"/>
      <c r="F111" s="811"/>
      <c r="G111" s="811"/>
      <c r="H111" s="811"/>
      <c r="I111" s="811"/>
      <c r="J111" s="811"/>
      <c r="K111" s="811"/>
      <c r="L111" s="811"/>
      <c r="M111" s="811"/>
      <c r="N111" s="811"/>
      <c r="O111" s="811"/>
      <c r="P111" s="811"/>
      <c r="Q111" s="811"/>
      <c r="R111" s="811"/>
      <c r="S111" s="811"/>
      <c r="T111" s="811"/>
      <c r="U111" s="811"/>
      <c r="V111" s="811"/>
      <c r="W111" s="811"/>
      <c r="X111" s="811"/>
      <c r="Y111" s="811"/>
      <c r="Z111" s="961"/>
      <c r="AA111" s="954" t="s">
        <v>437</v>
      </c>
      <c r="AB111" s="955"/>
      <c r="AC111" s="955"/>
      <c r="AD111" s="955"/>
      <c r="AE111" s="956"/>
      <c r="AF111" s="957" t="s">
        <v>414</v>
      </c>
      <c r="AG111" s="955"/>
      <c r="AH111" s="955"/>
      <c r="AI111" s="955"/>
      <c r="AJ111" s="956"/>
      <c r="AK111" s="957" t="s">
        <v>414</v>
      </c>
      <c r="AL111" s="955"/>
      <c r="AM111" s="955"/>
      <c r="AN111" s="955"/>
      <c r="AO111" s="956"/>
      <c r="AP111" s="958" t="s">
        <v>414</v>
      </c>
      <c r="AQ111" s="959"/>
      <c r="AR111" s="959"/>
      <c r="AS111" s="959"/>
      <c r="AT111" s="960"/>
      <c r="AU111" s="968"/>
      <c r="AV111" s="969"/>
      <c r="AW111" s="969"/>
      <c r="AX111" s="969"/>
      <c r="AY111" s="969"/>
      <c r="AZ111" s="851" t="s">
        <v>438</v>
      </c>
      <c r="BA111" s="788"/>
      <c r="BB111" s="788"/>
      <c r="BC111" s="788"/>
      <c r="BD111" s="788"/>
      <c r="BE111" s="788"/>
      <c r="BF111" s="788"/>
      <c r="BG111" s="788"/>
      <c r="BH111" s="788"/>
      <c r="BI111" s="788"/>
      <c r="BJ111" s="788"/>
      <c r="BK111" s="788"/>
      <c r="BL111" s="788"/>
      <c r="BM111" s="788"/>
      <c r="BN111" s="788"/>
      <c r="BO111" s="788"/>
      <c r="BP111" s="789"/>
      <c r="BQ111" s="852">
        <v>73522</v>
      </c>
      <c r="BR111" s="853"/>
      <c r="BS111" s="853"/>
      <c r="BT111" s="853"/>
      <c r="BU111" s="853"/>
      <c r="BV111" s="853">
        <v>60013</v>
      </c>
      <c r="BW111" s="853"/>
      <c r="BX111" s="853"/>
      <c r="BY111" s="853"/>
      <c r="BZ111" s="853"/>
      <c r="CA111" s="853">
        <v>46978</v>
      </c>
      <c r="CB111" s="853"/>
      <c r="CC111" s="853"/>
      <c r="CD111" s="853"/>
      <c r="CE111" s="853"/>
      <c r="CF111" s="911">
        <v>0.2</v>
      </c>
      <c r="CG111" s="912"/>
      <c r="CH111" s="912"/>
      <c r="CI111" s="912"/>
      <c r="CJ111" s="912"/>
      <c r="CK111" s="963"/>
      <c r="CL111" s="857"/>
      <c r="CM111" s="851" t="s">
        <v>439</v>
      </c>
      <c r="CN111" s="788"/>
      <c r="CO111" s="788"/>
      <c r="CP111" s="788"/>
      <c r="CQ111" s="788"/>
      <c r="CR111" s="788"/>
      <c r="CS111" s="788"/>
      <c r="CT111" s="788"/>
      <c r="CU111" s="788"/>
      <c r="CV111" s="788"/>
      <c r="CW111" s="788"/>
      <c r="CX111" s="788"/>
      <c r="CY111" s="788"/>
      <c r="CZ111" s="788"/>
      <c r="DA111" s="788"/>
      <c r="DB111" s="788"/>
      <c r="DC111" s="788"/>
      <c r="DD111" s="788"/>
      <c r="DE111" s="788"/>
      <c r="DF111" s="789"/>
      <c r="DG111" s="852" t="s">
        <v>128</v>
      </c>
      <c r="DH111" s="853"/>
      <c r="DI111" s="853"/>
      <c r="DJ111" s="853"/>
      <c r="DK111" s="853"/>
      <c r="DL111" s="853" t="s">
        <v>437</v>
      </c>
      <c r="DM111" s="853"/>
      <c r="DN111" s="853"/>
      <c r="DO111" s="853"/>
      <c r="DP111" s="853"/>
      <c r="DQ111" s="853" t="s">
        <v>437</v>
      </c>
      <c r="DR111" s="853"/>
      <c r="DS111" s="853"/>
      <c r="DT111" s="853"/>
      <c r="DU111" s="853"/>
      <c r="DV111" s="830" t="s">
        <v>437</v>
      </c>
      <c r="DW111" s="830"/>
      <c r="DX111" s="830"/>
      <c r="DY111" s="830"/>
      <c r="DZ111" s="831"/>
    </row>
    <row r="112" spans="1:131" s="230" customFormat="1" ht="26.25" customHeight="1" x14ac:dyDescent="0.15">
      <c r="A112" s="948" t="s">
        <v>440</v>
      </c>
      <c r="B112" s="949"/>
      <c r="C112" s="788" t="s">
        <v>441</v>
      </c>
      <c r="D112" s="788"/>
      <c r="E112" s="788"/>
      <c r="F112" s="788"/>
      <c r="G112" s="788"/>
      <c r="H112" s="788"/>
      <c r="I112" s="788"/>
      <c r="J112" s="788"/>
      <c r="K112" s="788"/>
      <c r="L112" s="788"/>
      <c r="M112" s="788"/>
      <c r="N112" s="788"/>
      <c r="O112" s="788"/>
      <c r="P112" s="788"/>
      <c r="Q112" s="788"/>
      <c r="R112" s="788"/>
      <c r="S112" s="788"/>
      <c r="T112" s="788"/>
      <c r="U112" s="788"/>
      <c r="V112" s="788"/>
      <c r="W112" s="788"/>
      <c r="X112" s="788"/>
      <c r="Y112" s="788"/>
      <c r="Z112" s="789"/>
      <c r="AA112" s="815" t="s">
        <v>128</v>
      </c>
      <c r="AB112" s="816"/>
      <c r="AC112" s="816"/>
      <c r="AD112" s="816"/>
      <c r="AE112" s="817"/>
      <c r="AF112" s="818" t="s">
        <v>128</v>
      </c>
      <c r="AG112" s="816"/>
      <c r="AH112" s="816"/>
      <c r="AI112" s="816"/>
      <c r="AJ112" s="817"/>
      <c r="AK112" s="818" t="s">
        <v>437</v>
      </c>
      <c r="AL112" s="816"/>
      <c r="AM112" s="816"/>
      <c r="AN112" s="816"/>
      <c r="AO112" s="817"/>
      <c r="AP112" s="860" t="s">
        <v>437</v>
      </c>
      <c r="AQ112" s="861"/>
      <c r="AR112" s="861"/>
      <c r="AS112" s="861"/>
      <c r="AT112" s="862"/>
      <c r="AU112" s="968"/>
      <c r="AV112" s="969"/>
      <c r="AW112" s="969"/>
      <c r="AX112" s="969"/>
      <c r="AY112" s="969"/>
      <c r="AZ112" s="851" t="s">
        <v>442</v>
      </c>
      <c r="BA112" s="788"/>
      <c r="BB112" s="788"/>
      <c r="BC112" s="788"/>
      <c r="BD112" s="788"/>
      <c r="BE112" s="788"/>
      <c r="BF112" s="788"/>
      <c r="BG112" s="788"/>
      <c r="BH112" s="788"/>
      <c r="BI112" s="788"/>
      <c r="BJ112" s="788"/>
      <c r="BK112" s="788"/>
      <c r="BL112" s="788"/>
      <c r="BM112" s="788"/>
      <c r="BN112" s="788"/>
      <c r="BO112" s="788"/>
      <c r="BP112" s="789"/>
      <c r="BQ112" s="852">
        <v>10709119</v>
      </c>
      <c r="BR112" s="853"/>
      <c r="BS112" s="853"/>
      <c r="BT112" s="853"/>
      <c r="BU112" s="853"/>
      <c r="BV112" s="853">
        <v>10546297</v>
      </c>
      <c r="BW112" s="853"/>
      <c r="BX112" s="853"/>
      <c r="BY112" s="853"/>
      <c r="BZ112" s="853"/>
      <c r="CA112" s="853">
        <v>10073722</v>
      </c>
      <c r="CB112" s="853"/>
      <c r="CC112" s="853"/>
      <c r="CD112" s="853"/>
      <c r="CE112" s="853"/>
      <c r="CF112" s="911">
        <v>49.3</v>
      </c>
      <c r="CG112" s="912"/>
      <c r="CH112" s="912"/>
      <c r="CI112" s="912"/>
      <c r="CJ112" s="912"/>
      <c r="CK112" s="963"/>
      <c r="CL112" s="857"/>
      <c r="CM112" s="851" t="s">
        <v>443</v>
      </c>
      <c r="CN112" s="788"/>
      <c r="CO112" s="788"/>
      <c r="CP112" s="788"/>
      <c r="CQ112" s="788"/>
      <c r="CR112" s="788"/>
      <c r="CS112" s="788"/>
      <c r="CT112" s="788"/>
      <c r="CU112" s="788"/>
      <c r="CV112" s="788"/>
      <c r="CW112" s="788"/>
      <c r="CX112" s="788"/>
      <c r="CY112" s="788"/>
      <c r="CZ112" s="788"/>
      <c r="DA112" s="788"/>
      <c r="DB112" s="788"/>
      <c r="DC112" s="788"/>
      <c r="DD112" s="788"/>
      <c r="DE112" s="788"/>
      <c r="DF112" s="789"/>
      <c r="DG112" s="852" t="s">
        <v>437</v>
      </c>
      <c r="DH112" s="853"/>
      <c r="DI112" s="853"/>
      <c r="DJ112" s="853"/>
      <c r="DK112" s="853"/>
      <c r="DL112" s="853" t="s">
        <v>128</v>
      </c>
      <c r="DM112" s="853"/>
      <c r="DN112" s="853"/>
      <c r="DO112" s="853"/>
      <c r="DP112" s="853"/>
      <c r="DQ112" s="853" t="s">
        <v>128</v>
      </c>
      <c r="DR112" s="853"/>
      <c r="DS112" s="853"/>
      <c r="DT112" s="853"/>
      <c r="DU112" s="853"/>
      <c r="DV112" s="830" t="s">
        <v>437</v>
      </c>
      <c r="DW112" s="830"/>
      <c r="DX112" s="830"/>
      <c r="DY112" s="830"/>
      <c r="DZ112" s="831"/>
    </row>
    <row r="113" spans="1:130" s="230" customFormat="1" ht="26.25" customHeight="1" x14ac:dyDescent="0.15">
      <c r="A113" s="950"/>
      <c r="B113" s="951"/>
      <c r="C113" s="788" t="s">
        <v>444</v>
      </c>
      <c r="D113" s="788"/>
      <c r="E113" s="788"/>
      <c r="F113" s="788"/>
      <c r="G113" s="788"/>
      <c r="H113" s="788"/>
      <c r="I113" s="788"/>
      <c r="J113" s="788"/>
      <c r="K113" s="788"/>
      <c r="L113" s="788"/>
      <c r="M113" s="788"/>
      <c r="N113" s="788"/>
      <c r="O113" s="788"/>
      <c r="P113" s="788"/>
      <c r="Q113" s="788"/>
      <c r="R113" s="788"/>
      <c r="S113" s="788"/>
      <c r="T113" s="788"/>
      <c r="U113" s="788"/>
      <c r="V113" s="788"/>
      <c r="W113" s="788"/>
      <c r="X113" s="788"/>
      <c r="Y113" s="788"/>
      <c r="Z113" s="789"/>
      <c r="AA113" s="954">
        <v>1087535</v>
      </c>
      <c r="AB113" s="955"/>
      <c r="AC113" s="955"/>
      <c r="AD113" s="955"/>
      <c r="AE113" s="956"/>
      <c r="AF113" s="957">
        <v>1061846</v>
      </c>
      <c r="AG113" s="955"/>
      <c r="AH113" s="955"/>
      <c r="AI113" s="955"/>
      <c r="AJ113" s="956"/>
      <c r="AK113" s="957">
        <v>865911</v>
      </c>
      <c r="AL113" s="955"/>
      <c r="AM113" s="955"/>
      <c r="AN113" s="955"/>
      <c r="AO113" s="956"/>
      <c r="AP113" s="958">
        <v>4.2</v>
      </c>
      <c r="AQ113" s="959"/>
      <c r="AR113" s="959"/>
      <c r="AS113" s="959"/>
      <c r="AT113" s="960"/>
      <c r="AU113" s="968"/>
      <c r="AV113" s="969"/>
      <c r="AW113" s="969"/>
      <c r="AX113" s="969"/>
      <c r="AY113" s="969"/>
      <c r="AZ113" s="851" t="s">
        <v>445</v>
      </c>
      <c r="BA113" s="788"/>
      <c r="BB113" s="788"/>
      <c r="BC113" s="788"/>
      <c r="BD113" s="788"/>
      <c r="BE113" s="788"/>
      <c r="BF113" s="788"/>
      <c r="BG113" s="788"/>
      <c r="BH113" s="788"/>
      <c r="BI113" s="788"/>
      <c r="BJ113" s="788"/>
      <c r="BK113" s="788"/>
      <c r="BL113" s="788"/>
      <c r="BM113" s="788"/>
      <c r="BN113" s="788"/>
      <c r="BO113" s="788"/>
      <c r="BP113" s="789"/>
      <c r="BQ113" s="852" t="s">
        <v>437</v>
      </c>
      <c r="BR113" s="853"/>
      <c r="BS113" s="853"/>
      <c r="BT113" s="853"/>
      <c r="BU113" s="853"/>
      <c r="BV113" s="853" t="s">
        <v>128</v>
      </c>
      <c r="BW113" s="853"/>
      <c r="BX113" s="853"/>
      <c r="BY113" s="853"/>
      <c r="BZ113" s="853"/>
      <c r="CA113" s="853" t="s">
        <v>414</v>
      </c>
      <c r="CB113" s="853"/>
      <c r="CC113" s="853"/>
      <c r="CD113" s="853"/>
      <c r="CE113" s="853"/>
      <c r="CF113" s="911" t="s">
        <v>414</v>
      </c>
      <c r="CG113" s="912"/>
      <c r="CH113" s="912"/>
      <c r="CI113" s="912"/>
      <c r="CJ113" s="912"/>
      <c r="CK113" s="963"/>
      <c r="CL113" s="857"/>
      <c r="CM113" s="851" t="s">
        <v>446</v>
      </c>
      <c r="CN113" s="788"/>
      <c r="CO113" s="788"/>
      <c r="CP113" s="788"/>
      <c r="CQ113" s="788"/>
      <c r="CR113" s="788"/>
      <c r="CS113" s="788"/>
      <c r="CT113" s="788"/>
      <c r="CU113" s="788"/>
      <c r="CV113" s="788"/>
      <c r="CW113" s="788"/>
      <c r="CX113" s="788"/>
      <c r="CY113" s="788"/>
      <c r="CZ113" s="788"/>
      <c r="DA113" s="788"/>
      <c r="DB113" s="788"/>
      <c r="DC113" s="788"/>
      <c r="DD113" s="788"/>
      <c r="DE113" s="788"/>
      <c r="DF113" s="789"/>
      <c r="DG113" s="815" t="s">
        <v>414</v>
      </c>
      <c r="DH113" s="816"/>
      <c r="DI113" s="816"/>
      <c r="DJ113" s="816"/>
      <c r="DK113" s="817"/>
      <c r="DL113" s="818" t="s">
        <v>437</v>
      </c>
      <c r="DM113" s="816"/>
      <c r="DN113" s="816"/>
      <c r="DO113" s="816"/>
      <c r="DP113" s="817"/>
      <c r="DQ113" s="818" t="s">
        <v>128</v>
      </c>
      <c r="DR113" s="816"/>
      <c r="DS113" s="816"/>
      <c r="DT113" s="816"/>
      <c r="DU113" s="817"/>
      <c r="DV113" s="860" t="s">
        <v>414</v>
      </c>
      <c r="DW113" s="861"/>
      <c r="DX113" s="861"/>
      <c r="DY113" s="861"/>
      <c r="DZ113" s="862"/>
    </row>
    <row r="114" spans="1:130" s="230" customFormat="1" ht="26.25" customHeight="1" x14ac:dyDescent="0.15">
      <c r="A114" s="950"/>
      <c r="B114" s="951"/>
      <c r="C114" s="788" t="s">
        <v>447</v>
      </c>
      <c r="D114" s="788"/>
      <c r="E114" s="788"/>
      <c r="F114" s="788"/>
      <c r="G114" s="788"/>
      <c r="H114" s="788"/>
      <c r="I114" s="788"/>
      <c r="J114" s="788"/>
      <c r="K114" s="788"/>
      <c r="L114" s="788"/>
      <c r="M114" s="788"/>
      <c r="N114" s="788"/>
      <c r="O114" s="788"/>
      <c r="P114" s="788"/>
      <c r="Q114" s="788"/>
      <c r="R114" s="788"/>
      <c r="S114" s="788"/>
      <c r="T114" s="788"/>
      <c r="U114" s="788"/>
      <c r="V114" s="788"/>
      <c r="W114" s="788"/>
      <c r="X114" s="788"/>
      <c r="Y114" s="788"/>
      <c r="Z114" s="789"/>
      <c r="AA114" s="815" t="s">
        <v>128</v>
      </c>
      <c r="AB114" s="816"/>
      <c r="AC114" s="816"/>
      <c r="AD114" s="816"/>
      <c r="AE114" s="817"/>
      <c r="AF114" s="818" t="s">
        <v>414</v>
      </c>
      <c r="AG114" s="816"/>
      <c r="AH114" s="816"/>
      <c r="AI114" s="816"/>
      <c r="AJ114" s="817"/>
      <c r="AK114" s="818" t="s">
        <v>414</v>
      </c>
      <c r="AL114" s="816"/>
      <c r="AM114" s="816"/>
      <c r="AN114" s="816"/>
      <c r="AO114" s="817"/>
      <c r="AP114" s="860" t="s">
        <v>128</v>
      </c>
      <c r="AQ114" s="861"/>
      <c r="AR114" s="861"/>
      <c r="AS114" s="861"/>
      <c r="AT114" s="862"/>
      <c r="AU114" s="968"/>
      <c r="AV114" s="969"/>
      <c r="AW114" s="969"/>
      <c r="AX114" s="969"/>
      <c r="AY114" s="969"/>
      <c r="AZ114" s="851" t="s">
        <v>448</v>
      </c>
      <c r="BA114" s="788"/>
      <c r="BB114" s="788"/>
      <c r="BC114" s="788"/>
      <c r="BD114" s="788"/>
      <c r="BE114" s="788"/>
      <c r="BF114" s="788"/>
      <c r="BG114" s="788"/>
      <c r="BH114" s="788"/>
      <c r="BI114" s="788"/>
      <c r="BJ114" s="788"/>
      <c r="BK114" s="788"/>
      <c r="BL114" s="788"/>
      <c r="BM114" s="788"/>
      <c r="BN114" s="788"/>
      <c r="BO114" s="788"/>
      <c r="BP114" s="789"/>
      <c r="BQ114" s="852">
        <v>8253511</v>
      </c>
      <c r="BR114" s="853"/>
      <c r="BS114" s="853"/>
      <c r="BT114" s="853"/>
      <c r="BU114" s="853"/>
      <c r="BV114" s="853">
        <v>8184121</v>
      </c>
      <c r="BW114" s="853"/>
      <c r="BX114" s="853"/>
      <c r="BY114" s="853"/>
      <c r="BZ114" s="853"/>
      <c r="CA114" s="853">
        <v>8182838</v>
      </c>
      <c r="CB114" s="853"/>
      <c r="CC114" s="853"/>
      <c r="CD114" s="853"/>
      <c r="CE114" s="853"/>
      <c r="CF114" s="911">
        <v>40.1</v>
      </c>
      <c r="CG114" s="912"/>
      <c r="CH114" s="912"/>
      <c r="CI114" s="912"/>
      <c r="CJ114" s="912"/>
      <c r="CK114" s="963"/>
      <c r="CL114" s="857"/>
      <c r="CM114" s="851" t="s">
        <v>449</v>
      </c>
      <c r="CN114" s="788"/>
      <c r="CO114" s="788"/>
      <c r="CP114" s="788"/>
      <c r="CQ114" s="788"/>
      <c r="CR114" s="788"/>
      <c r="CS114" s="788"/>
      <c r="CT114" s="788"/>
      <c r="CU114" s="788"/>
      <c r="CV114" s="788"/>
      <c r="CW114" s="788"/>
      <c r="CX114" s="788"/>
      <c r="CY114" s="788"/>
      <c r="CZ114" s="788"/>
      <c r="DA114" s="788"/>
      <c r="DB114" s="788"/>
      <c r="DC114" s="788"/>
      <c r="DD114" s="788"/>
      <c r="DE114" s="788"/>
      <c r="DF114" s="789"/>
      <c r="DG114" s="815" t="s">
        <v>437</v>
      </c>
      <c r="DH114" s="816"/>
      <c r="DI114" s="816"/>
      <c r="DJ114" s="816"/>
      <c r="DK114" s="817"/>
      <c r="DL114" s="818" t="s">
        <v>128</v>
      </c>
      <c r="DM114" s="816"/>
      <c r="DN114" s="816"/>
      <c r="DO114" s="816"/>
      <c r="DP114" s="817"/>
      <c r="DQ114" s="818" t="s">
        <v>128</v>
      </c>
      <c r="DR114" s="816"/>
      <c r="DS114" s="816"/>
      <c r="DT114" s="816"/>
      <c r="DU114" s="817"/>
      <c r="DV114" s="860" t="s">
        <v>414</v>
      </c>
      <c r="DW114" s="861"/>
      <c r="DX114" s="861"/>
      <c r="DY114" s="861"/>
      <c r="DZ114" s="862"/>
    </row>
    <row r="115" spans="1:130" s="230" customFormat="1" ht="26.25" customHeight="1" x14ac:dyDescent="0.15">
      <c r="A115" s="950"/>
      <c r="B115" s="951"/>
      <c r="C115" s="788" t="s">
        <v>450</v>
      </c>
      <c r="D115" s="788"/>
      <c r="E115" s="788"/>
      <c r="F115" s="788"/>
      <c r="G115" s="788"/>
      <c r="H115" s="788"/>
      <c r="I115" s="788"/>
      <c r="J115" s="788"/>
      <c r="K115" s="788"/>
      <c r="L115" s="788"/>
      <c r="M115" s="788"/>
      <c r="N115" s="788"/>
      <c r="O115" s="788"/>
      <c r="P115" s="788"/>
      <c r="Q115" s="788"/>
      <c r="R115" s="788"/>
      <c r="S115" s="788"/>
      <c r="T115" s="788"/>
      <c r="U115" s="788"/>
      <c r="V115" s="788"/>
      <c r="W115" s="788"/>
      <c r="X115" s="788"/>
      <c r="Y115" s="788"/>
      <c r="Z115" s="789"/>
      <c r="AA115" s="954">
        <v>13643</v>
      </c>
      <c r="AB115" s="955"/>
      <c r="AC115" s="955"/>
      <c r="AD115" s="955"/>
      <c r="AE115" s="956"/>
      <c r="AF115" s="957">
        <v>13272</v>
      </c>
      <c r="AG115" s="955"/>
      <c r="AH115" s="955"/>
      <c r="AI115" s="955"/>
      <c r="AJ115" s="956"/>
      <c r="AK115" s="957">
        <v>13030</v>
      </c>
      <c r="AL115" s="955"/>
      <c r="AM115" s="955"/>
      <c r="AN115" s="955"/>
      <c r="AO115" s="956"/>
      <c r="AP115" s="958">
        <v>0.1</v>
      </c>
      <c r="AQ115" s="959"/>
      <c r="AR115" s="959"/>
      <c r="AS115" s="959"/>
      <c r="AT115" s="960"/>
      <c r="AU115" s="968"/>
      <c r="AV115" s="969"/>
      <c r="AW115" s="969"/>
      <c r="AX115" s="969"/>
      <c r="AY115" s="969"/>
      <c r="AZ115" s="851" t="s">
        <v>451</v>
      </c>
      <c r="BA115" s="788"/>
      <c r="BB115" s="788"/>
      <c r="BC115" s="788"/>
      <c r="BD115" s="788"/>
      <c r="BE115" s="788"/>
      <c r="BF115" s="788"/>
      <c r="BG115" s="788"/>
      <c r="BH115" s="788"/>
      <c r="BI115" s="788"/>
      <c r="BJ115" s="788"/>
      <c r="BK115" s="788"/>
      <c r="BL115" s="788"/>
      <c r="BM115" s="788"/>
      <c r="BN115" s="788"/>
      <c r="BO115" s="788"/>
      <c r="BP115" s="789"/>
      <c r="BQ115" s="852">
        <v>20848</v>
      </c>
      <c r="BR115" s="853"/>
      <c r="BS115" s="853"/>
      <c r="BT115" s="853"/>
      <c r="BU115" s="853"/>
      <c r="BV115" s="853">
        <v>25679</v>
      </c>
      <c r="BW115" s="853"/>
      <c r="BX115" s="853"/>
      <c r="BY115" s="853"/>
      <c r="BZ115" s="853"/>
      <c r="CA115" s="853">
        <v>18952</v>
      </c>
      <c r="CB115" s="853"/>
      <c r="CC115" s="853"/>
      <c r="CD115" s="853"/>
      <c r="CE115" s="853"/>
      <c r="CF115" s="911">
        <v>0.1</v>
      </c>
      <c r="CG115" s="912"/>
      <c r="CH115" s="912"/>
      <c r="CI115" s="912"/>
      <c r="CJ115" s="912"/>
      <c r="CK115" s="963"/>
      <c r="CL115" s="857"/>
      <c r="CM115" s="851" t="s">
        <v>452</v>
      </c>
      <c r="CN115" s="788"/>
      <c r="CO115" s="788"/>
      <c r="CP115" s="788"/>
      <c r="CQ115" s="788"/>
      <c r="CR115" s="788"/>
      <c r="CS115" s="788"/>
      <c r="CT115" s="788"/>
      <c r="CU115" s="788"/>
      <c r="CV115" s="788"/>
      <c r="CW115" s="788"/>
      <c r="CX115" s="788"/>
      <c r="CY115" s="788"/>
      <c r="CZ115" s="788"/>
      <c r="DA115" s="788"/>
      <c r="DB115" s="788"/>
      <c r="DC115" s="788"/>
      <c r="DD115" s="788"/>
      <c r="DE115" s="788"/>
      <c r="DF115" s="789"/>
      <c r="DG115" s="815" t="s">
        <v>128</v>
      </c>
      <c r="DH115" s="816"/>
      <c r="DI115" s="816"/>
      <c r="DJ115" s="816"/>
      <c r="DK115" s="817"/>
      <c r="DL115" s="818" t="s">
        <v>128</v>
      </c>
      <c r="DM115" s="816"/>
      <c r="DN115" s="816"/>
      <c r="DO115" s="816"/>
      <c r="DP115" s="817"/>
      <c r="DQ115" s="818" t="s">
        <v>128</v>
      </c>
      <c r="DR115" s="816"/>
      <c r="DS115" s="816"/>
      <c r="DT115" s="816"/>
      <c r="DU115" s="817"/>
      <c r="DV115" s="860" t="s">
        <v>128</v>
      </c>
      <c r="DW115" s="861"/>
      <c r="DX115" s="861"/>
      <c r="DY115" s="861"/>
      <c r="DZ115" s="862"/>
    </row>
    <row r="116" spans="1:130" s="230" customFormat="1" ht="26.25" customHeight="1" x14ac:dyDescent="0.15">
      <c r="A116" s="952"/>
      <c r="B116" s="953"/>
      <c r="C116" s="875" t="s">
        <v>453</v>
      </c>
      <c r="D116" s="875"/>
      <c r="E116" s="875"/>
      <c r="F116" s="875"/>
      <c r="G116" s="875"/>
      <c r="H116" s="875"/>
      <c r="I116" s="875"/>
      <c r="J116" s="875"/>
      <c r="K116" s="875"/>
      <c r="L116" s="875"/>
      <c r="M116" s="875"/>
      <c r="N116" s="875"/>
      <c r="O116" s="875"/>
      <c r="P116" s="875"/>
      <c r="Q116" s="875"/>
      <c r="R116" s="875"/>
      <c r="S116" s="875"/>
      <c r="T116" s="875"/>
      <c r="U116" s="875"/>
      <c r="V116" s="875"/>
      <c r="W116" s="875"/>
      <c r="X116" s="875"/>
      <c r="Y116" s="875"/>
      <c r="Z116" s="876"/>
      <c r="AA116" s="815" t="s">
        <v>128</v>
      </c>
      <c r="AB116" s="816"/>
      <c r="AC116" s="816"/>
      <c r="AD116" s="816"/>
      <c r="AE116" s="817"/>
      <c r="AF116" s="818" t="s">
        <v>414</v>
      </c>
      <c r="AG116" s="816"/>
      <c r="AH116" s="816"/>
      <c r="AI116" s="816"/>
      <c r="AJ116" s="817"/>
      <c r="AK116" s="818" t="s">
        <v>437</v>
      </c>
      <c r="AL116" s="816"/>
      <c r="AM116" s="816"/>
      <c r="AN116" s="816"/>
      <c r="AO116" s="817"/>
      <c r="AP116" s="860" t="s">
        <v>128</v>
      </c>
      <c r="AQ116" s="861"/>
      <c r="AR116" s="861"/>
      <c r="AS116" s="861"/>
      <c r="AT116" s="862"/>
      <c r="AU116" s="968"/>
      <c r="AV116" s="969"/>
      <c r="AW116" s="969"/>
      <c r="AX116" s="969"/>
      <c r="AY116" s="969"/>
      <c r="AZ116" s="945" t="s">
        <v>454</v>
      </c>
      <c r="BA116" s="946"/>
      <c r="BB116" s="946"/>
      <c r="BC116" s="946"/>
      <c r="BD116" s="946"/>
      <c r="BE116" s="946"/>
      <c r="BF116" s="946"/>
      <c r="BG116" s="946"/>
      <c r="BH116" s="946"/>
      <c r="BI116" s="946"/>
      <c r="BJ116" s="946"/>
      <c r="BK116" s="946"/>
      <c r="BL116" s="946"/>
      <c r="BM116" s="946"/>
      <c r="BN116" s="946"/>
      <c r="BO116" s="946"/>
      <c r="BP116" s="947"/>
      <c r="BQ116" s="852" t="s">
        <v>128</v>
      </c>
      <c r="BR116" s="853"/>
      <c r="BS116" s="853"/>
      <c r="BT116" s="853"/>
      <c r="BU116" s="853"/>
      <c r="BV116" s="853" t="s">
        <v>128</v>
      </c>
      <c r="BW116" s="853"/>
      <c r="BX116" s="853"/>
      <c r="BY116" s="853"/>
      <c r="BZ116" s="853"/>
      <c r="CA116" s="853" t="s">
        <v>128</v>
      </c>
      <c r="CB116" s="853"/>
      <c r="CC116" s="853"/>
      <c r="CD116" s="853"/>
      <c r="CE116" s="853"/>
      <c r="CF116" s="911" t="s">
        <v>414</v>
      </c>
      <c r="CG116" s="912"/>
      <c r="CH116" s="912"/>
      <c r="CI116" s="912"/>
      <c r="CJ116" s="912"/>
      <c r="CK116" s="963"/>
      <c r="CL116" s="857"/>
      <c r="CM116" s="851" t="s">
        <v>455</v>
      </c>
      <c r="CN116" s="788"/>
      <c r="CO116" s="788"/>
      <c r="CP116" s="788"/>
      <c r="CQ116" s="788"/>
      <c r="CR116" s="788"/>
      <c r="CS116" s="788"/>
      <c r="CT116" s="788"/>
      <c r="CU116" s="788"/>
      <c r="CV116" s="788"/>
      <c r="CW116" s="788"/>
      <c r="CX116" s="788"/>
      <c r="CY116" s="788"/>
      <c r="CZ116" s="788"/>
      <c r="DA116" s="788"/>
      <c r="DB116" s="788"/>
      <c r="DC116" s="788"/>
      <c r="DD116" s="788"/>
      <c r="DE116" s="788"/>
      <c r="DF116" s="789"/>
      <c r="DG116" s="815">
        <v>72344</v>
      </c>
      <c r="DH116" s="816"/>
      <c r="DI116" s="816"/>
      <c r="DJ116" s="816"/>
      <c r="DK116" s="817"/>
      <c r="DL116" s="818">
        <v>59333</v>
      </c>
      <c r="DM116" s="816"/>
      <c r="DN116" s="816"/>
      <c r="DO116" s="816"/>
      <c r="DP116" s="817"/>
      <c r="DQ116" s="818">
        <v>46505</v>
      </c>
      <c r="DR116" s="816"/>
      <c r="DS116" s="816"/>
      <c r="DT116" s="816"/>
      <c r="DU116" s="817"/>
      <c r="DV116" s="860">
        <v>0.2</v>
      </c>
      <c r="DW116" s="861"/>
      <c r="DX116" s="861"/>
      <c r="DY116" s="861"/>
      <c r="DZ116" s="862"/>
    </row>
    <row r="117" spans="1:130" s="230" customFormat="1" ht="26.25" customHeight="1" x14ac:dyDescent="0.15">
      <c r="A117" s="931" t="s">
        <v>185</v>
      </c>
      <c r="B117" s="932"/>
      <c r="C117" s="932"/>
      <c r="D117" s="932"/>
      <c r="E117" s="932"/>
      <c r="F117" s="932"/>
      <c r="G117" s="932"/>
      <c r="H117" s="932"/>
      <c r="I117" s="932"/>
      <c r="J117" s="932"/>
      <c r="K117" s="932"/>
      <c r="L117" s="932"/>
      <c r="M117" s="932"/>
      <c r="N117" s="932"/>
      <c r="O117" s="932"/>
      <c r="P117" s="932"/>
      <c r="Q117" s="932"/>
      <c r="R117" s="932"/>
      <c r="S117" s="932"/>
      <c r="T117" s="932"/>
      <c r="U117" s="932"/>
      <c r="V117" s="932"/>
      <c r="W117" s="932"/>
      <c r="X117" s="932"/>
      <c r="Y117" s="913" t="s">
        <v>456</v>
      </c>
      <c r="Z117" s="933"/>
      <c r="AA117" s="938">
        <v>7013524</v>
      </c>
      <c r="AB117" s="939"/>
      <c r="AC117" s="939"/>
      <c r="AD117" s="939"/>
      <c r="AE117" s="940"/>
      <c r="AF117" s="941">
        <v>7366541</v>
      </c>
      <c r="AG117" s="939"/>
      <c r="AH117" s="939"/>
      <c r="AI117" s="939"/>
      <c r="AJ117" s="940"/>
      <c r="AK117" s="941">
        <v>6958296</v>
      </c>
      <c r="AL117" s="939"/>
      <c r="AM117" s="939"/>
      <c r="AN117" s="939"/>
      <c r="AO117" s="940"/>
      <c r="AP117" s="942"/>
      <c r="AQ117" s="943"/>
      <c r="AR117" s="943"/>
      <c r="AS117" s="943"/>
      <c r="AT117" s="944"/>
      <c r="AU117" s="968"/>
      <c r="AV117" s="969"/>
      <c r="AW117" s="969"/>
      <c r="AX117" s="969"/>
      <c r="AY117" s="969"/>
      <c r="AZ117" s="899" t="s">
        <v>457</v>
      </c>
      <c r="BA117" s="900"/>
      <c r="BB117" s="900"/>
      <c r="BC117" s="900"/>
      <c r="BD117" s="900"/>
      <c r="BE117" s="900"/>
      <c r="BF117" s="900"/>
      <c r="BG117" s="900"/>
      <c r="BH117" s="900"/>
      <c r="BI117" s="900"/>
      <c r="BJ117" s="900"/>
      <c r="BK117" s="900"/>
      <c r="BL117" s="900"/>
      <c r="BM117" s="900"/>
      <c r="BN117" s="900"/>
      <c r="BO117" s="900"/>
      <c r="BP117" s="901"/>
      <c r="BQ117" s="852" t="s">
        <v>437</v>
      </c>
      <c r="BR117" s="853"/>
      <c r="BS117" s="853"/>
      <c r="BT117" s="853"/>
      <c r="BU117" s="853"/>
      <c r="BV117" s="853" t="s">
        <v>414</v>
      </c>
      <c r="BW117" s="853"/>
      <c r="BX117" s="853"/>
      <c r="BY117" s="853"/>
      <c r="BZ117" s="853"/>
      <c r="CA117" s="853" t="s">
        <v>414</v>
      </c>
      <c r="CB117" s="853"/>
      <c r="CC117" s="853"/>
      <c r="CD117" s="853"/>
      <c r="CE117" s="853"/>
      <c r="CF117" s="911" t="s">
        <v>437</v>
      </c>
      <c r="CG117" s="912"/>
      <c r="CH117" s="912"/>
      <c r="CI117" s="912"/>
      <c r="CJ117" s="912"/>
      <c r="CK117" s="963"/>
      <c r="CL117" s="857"/>
      <c r="CM117" s="851" t="s">
        <v>458</v>
      </c>
      <c r="CN117" s="788"/>
      <c r="CO117" s="788"/>
      <c r="CP117" s="788"/>
      <c r="CQ117" s="788"/>
      <c r="CR117" s="788"/>
      <c r="CS117" s="788"/>
      <c r="CT117" s="788"/>
      <c r="CU117" s="788"/>
      <c r="CV117" s="788"/>
      <c r="CW117" s="788"/>
      <c r="CX117" s="788"/>
      <c r="CY117" s="788"/>
      <c r="CZ117" s="788"/>
      <c r="DA117" s="788"/>
      <c r="DB117" s="788"/>
      <c r="DC117" s="788"/>
      <c r="DD117" s="788"/>
      <c r="DE117" s="788"/>
      <c r="DF117" s="789"/>
      <c r="DG117" s="815" t="s">
        <v>437</v>
      </c>
      <c r="DH117" s="816"/>
      <c r="DI117" s="816"/>
      <c r="DJ117" s="816"/>
      <c r="DK117" s="817"/>
      <c r="DL117" s="818" t="s">
        <v>437</v>
      </c>
      <c r="DM117" s="816"/>
      <c r="DN117" s="816"/>
      <c r="DO117" s="816"/>
      <c r="DP117" s="817"/>
      <c r="DQ117" s="818" t="s">
        <v>437</v>
      </c>
      <c r="DR117" s="816"/>
      <c r="DS117" s="816"/>
      <c r="DT117" s="816"/>
      <c r="DU117" s="817"/>
      <c r="DV117" s="860" t="s">
        <v>437</v>
      </c>
      <c r="DW117" s="861"/>
      <c r="DX117" s="861"/>
      <c r="DY117" s="861"/>
      <c r="DZ117" s="862"/>
    </row>
    <row r="118" spans="1:130" s="230" customFormat="1" ht="26.25" customHeight="1" x14ac:dyDescent="0.15">
      <c r="A118" s="931" t="s">
        <v>431</v>
      </c>
      <c r="B118" s="932"/>
      <c r="C118" s="932"/>
      <c r="D118" s="932"/>
      <c r="E118" s="932"/>
      <c r="F118" s="932"/>
      <c r="G118" s="932"/>
      <c r="H118" s="932"/>
      <c r="I118" s="932"/>
      <c r="J118" s="932"/>
      <c r="K118" s="932"/>
      <c r="L118" s="932"/>
      <c r="M118" s="932"/>
      <c r="N118" s="932"/>
      <c r="O118" s="932"/>
      <c r="P118" s="932"/>
      <c r="Q118" s="932"/>
      <c r="R118" s="932"/>
      <c r="S118" s="932"/>
      <c r="T118" s="932"/>
      <c r="U118" s="932"/>
      <c r="V118" s="932"/>
      <c r="W118" s="932"/>
      <c r="X118" s="932"/>
      <c r="Y118" s="932"/>
      <c r="Z118" s="933"/>
      <c r="AA118" s="934" t="s">
        <v>428</v>
      </c>
      <c r="AB118" s="932"/>
      <c r="AC118" s="932"/>
      <c r="AD118" s="932"/>
      <c r="AE118" s="933"/>
      <c r="AF118" s="934" t="s">
        <v>429</v>
      </c>
      <c r="AG118" s="932"/>
      <c r="AH118" s="932"/>
      <c r="AI118" s="932"/>
      <c r="AJ118" s="933"/>
      <c r="AK118" s="934" t="s">
        <v>307</v>
      </c>
      <c r="AL118" s="932"/>
      <c r="AM118" s="932"/>
      <c r="AN118" s="932"/>
      <c r="AO118" s="933"/>
      <c r="AP118" s="935" t="s">
        <v>430</v>
      </c>
      <c r="AQ118" s="936"/>
      <c r="AR118" s="936"/>
      <c r="AS118" s="936"/>
      <c r="AT118" s="937"/>
      <c r="AU118" s="968"/>
      <c r="AV118" s="969"/>
      <c r="AW118" s="969"/>
      <c r="AX118" s="969"/>
      <c r="AY118" s="969"/>
      <c r="AZ118" s="874" t="s">
        <v>459</v>
      </c>
      <c r="BA118" s="875"/>
      <c r="BB118" s="875"/>
      <c r="BC118" s="875"/>
      <c r="BD118" s="875"/>
      <c r="BE118" s="875"/>
      <c r="BF118" s="875"/>
      <c r="BG118" s="875"/>
      <c r="BH118" s="875"/>
      <c r="BI118" s="875"/>
      <c r="BJ118" s="875"/>
      <c r="BK118" s="875"/>
      <c r="BL118" s="875"/>
      <c r="BM118" s="875"/>
      <c r="BN118" s="875"/>
      <c r="BO118" s="875"/>
      <c r="BP118" s="876"/>
      <c r="BQ118" s="915" t="s">
        <v>414</v>
      </c>
      <c r="BR118" s="881"/>
      <c r="BS118" s="881"/>
      <c r="BT118" s="881"/>
      <c r="BU118" s="881"/>
      <c r="BV118" s="881" t="s">
        <v>414</v>
      </c>
      <c r="BW118" s="881"/>
      <c r="BX118" s="881"/>
      <c r="BY118" s="881"/>
      <c r="BZ118" s="881"/>
      <c r="CA118" s="881" t="s">
        <v>414</v>
      </c>
      <c r="CB118" s="881"/>
      <c r="CC118" s="881"/>
      <c r="CD118" s="881"/>
      <c r="CE118" s="881"/>
      <c r="CF118" s="911" t="s">
        <v>414</v>
      </c>
      <c r="CG118" s="912"/>
      <c r="CH118" s="912"/>
      <c r="CI118" s="912"/>
      <c r="CJ118" s="912"/>
      <c r="CK118" s="963"/>
      <c r="CL118" s="857"/>
      <c r="CM118" s="851" t="s">
        <v>460</v>
      </c>
      <c r="CN118" s="788"/>
      <c r="CO118" s="788"/>
      <c r="CP118" s="788"/>
      <c r="CQ118" s="788"/>
      <c r="CR118" s="788"/>
      <c r="CS118" s="788"/>
      <c r="CT118" s="788"/>
      <c r="CU118" s="788"/>
      <c r="CV118" s="788"/>
      <c r="CW118" s="788"/>
      <c r="CX118" s="788"/>
      <c r="CY118" s="788"/>
      <c r="CZ118" s="788"/>
      <c r="DA118" s="788"/>
      <c r="DB118" s="788"/>
      <c r="DC118" s="788"/>
      <c r="DD118" s="788"/>
      <c r="DE118" s="788"/>
      <c r="DF118" s="789"/>
      <c r="DG118" s="815" t="s">
        <v>414</v>
      </c>
      <c r="DH118" s="816"/>
      <c r="DI118" s="816"/>
      <c r="DJ118" s="816"/>
      <c r="DK118" s="817"/>
      <c r="DL118" s="818" t="s">
        <v>414</v>
      </c>
      <c r="DM118" s="816"/>
      <c r="DN118" s="816"/>
      <c r="DO118" s="816"/>
      <c r="DP118" s="817"/>
      <c r="DQ118" s="818" t="s">
        <v>414</v>
      </c>
      <c r="DR118" s="816"/>
      <c r="DS118" s="816"/>
      <c r="DT118" s="816"/>
      <c r="DU118" s="817"/>
      <c r="DV118" s="860" t="s">
        <v>414</v>
      </c>
      <c r="DW118" s="861"/>
      <c r="DX118" s="861"/>
      <c r="DY118" s="861"/>
      <c r="DZ118" s="862"/>
    </row>
    <row r="119" spans="1:130" s="230" customFormat="1" ht="26.25" customHeight="1" x14ac:dyDescent="0.15">
      <c r="A119" s="854" t="s">
        <v>434</v>
      </c>
      <c r="B119" s="855"/>
      <c r="C119" s="896" t="s">
        <v>435</v>
      </c>
      <c r="D119" s="844"/>
      <c r="E119" s="844"/>
      <c r="F119" s="844"/>
      <c r="G119" s="844"/>
      <c r="H119" s="844"/>
      <c r="I119" s="844"/>
      <c r="J119" s="844"/>
      <c r="K119" s="844"/>
      <c r="L119" s="844"/>
      <c r="M119" s="844"/>
      <c r="N119" s="844"/>
      <c r="O119" s="844"/>
      <c r="P119" s="844"/>
      <c r="Q119" s="844"/>
      <c r="R119" s="844"/>
      <c r="S119" s="844"/>
      <c r="T119" s="844"/>
      <c r="U119" s="844"/>
      <c r="V119" s="844"/>
      <c r="W119" s="844"/>
      <c r="X119" s="844"/>
      <c r="Y119" s="844"/>
      <c r="Z119" s="845"/>
      <c r="AA119" s="924" t="s">
        <v>414</v>
      </c>
      <c r="AB119" s="925"/>
      <c r="AC119" s="925"/>
      <c r="AD119" s="925"/>
      <c r="AE119" s="926"/>
      <c r="AF119" s="927" t="s">
        <v>414</v>
      </c>
      <c r="AG119" s="925"/>
      <c r="AH119" s="925"/>
      <c r="AI119" s="925"/>
      <c r="AJ119" s="926"/>
      <c r="AK119" s="927" t="s">
        <v>414</v>
      </c>
      <c r="AL119" s="925"/>
      <c r="AM119" s="925"/>
      <c r="AN119" s="925"/>
      <c r="AO119" s="926"/>
      <c r="AP119" s="928" t="s">
        <v>414</v>
      </c>
      <c r="AQ119" s="929"/>
      <c r="AR119" s="929"/>
      <c r="AS119" s="929"/>
      <c r="AT119" s="930"/>
      <c r="AU119" s="970"/>
      <c r="AV119" s="971"/>
      <c r="AW119" s="971"/>
      <c r="AX119" s="971"/>
      <c r="AY119" s="971"/>
      <c r="AZ119" s="251" t="s">
        <v>185</v>
      </c>
      <c r="BA119" s="251"/>
      <c r="BB119" s="251"/>
      <c r="BC119" s="251"/>
      <c r="BD119" s="251"/>
      <c r="BE119" s="251"/>
      <c r="BF119" s="251"/>
      <c r="BG119" s="251"/>
      <c r="BH119" s="251"/>
      <c r="BI119" s="251"/>
      <c r="BJ119" s="251"/>
      <c r="BK119" s="251"/>
      <c r="BL119" s="251"/>
      <c r="BM119" s="251"/>
      <c r="BN119" s="251"/>
      <c r="BO119" s="913" t="s">
        <v>461</v>
      </c>
      <c r="BP119" s="914"/>
      <c r="BQ119" s="915">
        <v>77946800</v>
      </c>
      <c r="BR119" s="881"/>
      <c r="BS119" s="881"/>
      <c r="BT119" s="881"/>
      <c r="BU119" s="881"/>
      <c r="BV119" s="881">
        <v>75321620</v>
      </c>
      <c r="BW119" s="881"/>
      <c r="BX119" s="881"/>
      <c r="BY119" s="881"/>
      <c r="BZ119" s="881"/>
      <c r="CA119" s="881">
        <v>70112164</v>
      </c>
      <c r="CB119" s="881"/>
      <c r="CC119" s="881"/>
      <c r="CD119" s="881"/>
      <c r="CE119" s="881"/>
      <c r="CF119" s="784"/>
      <c r="CG119" s="785"/>
      <c r="CH119" s="785"/>
      <c r="CI119" s="785"/>
      <c r="CJ119" s="870"/>
      <c r="CK119" s="964"/>
      <c r="CL119" s="859"/>
      <c r="CM119" s="874" t="s">
        <v>462</v>
      </c>
      <c r="CN119" s="875"/>
      <c r="CO119" s="875"/>
      <c r="CP119" s="875"/>
      <c r="CQ119" s="875"/>
      <c r="CR119" s="875"/>
      <c r="CS119" s="875"/>
      <c r="CT119" s="875"/>
      <c r="CU119" s="875"/>
      <c r="CV119" s="875"/>
      <c r="CW119" s="875"/>
      <c r="CX119" s="875"/>
      <c r="CY119" s="875"/>
      <c r="CZ119" s="875"/>
      <c r="DA119" s="875"/>
      <c r="DB119" s="875"/>
      <c r="DC119" s="875"/>
      <c r="DD119" s="875"/>
      <c r="DE119" s="875"/>
      <c r="DF119" s="876"/>
      <c r="DG119" s="799">
        <v>1178</v>
      </c>
      <c r="DH119" s="800"/>
      <c r="DI119" s="800"/>
      <c r="DJ119" s="800"/>
      <c r="DK119" s="801"/>
      <c r="DL119" s="802">
        <v>680</v>
      </c>
      <c r="DM119" s="800"/>
      <c r="DN119" s="800"/>
      <c r="DO119" s="800"/>
      <c r="DP119" s="801"/>
      <c r="DQ119" s="802">
        <v>473</v>
      </c>
      <c r="DR119" s="800"/>
      <c r="DS119" s="800"/>
      <c r="DT119" s="800"/>
      <c r="DU119" s="801"/>
      <c r="DV119" s="884">
        <v>0</v>
      </c>
      <c r="DW119" s="885"/>
      <c r="DX119" s="885"/>
      <c r="DY119" s="885"/>
      <c r="DZ119" s="886"/>
    </row>
    <row r="120" spans="1:130" s="230" customFormat="1" ht="26.25" customHeight="1" x14ac:dyDescent="0.15">
      <c r="A120" s="856"/>
      <c r="B120" s="857"/>
      <c r="C120" s="851" t="s">
        <v>439</v>
      </c>
      <c r="D120" s="788"/>
      <c r="E120" s="788"/>
      <c r="F120" s="788"/>
      <c r="G120" s="788"/>
      <c r="H120" s="788"/>
      <c r="I120" s="788"/>
      <c r="J120" s="788"/>
      <c r="K120" s="788"/>
      <c r="L120" s="788"/>
      <c r="M120" s="788"/>
      <c r="N120" s="788"/>
      <c r="O120" s="788"/>
      <c r="P120" s="788"/>
      <c r="Q120" s="788"/>
      <c r="R120" s="788"/>
      <c r="S120" s="788"/>
      <c r="T120" s="788"/>
      <c r="U120" s="788"/>
      <c r="V120" s="788"/>
      <c r="W120" s="788"/>
      <c r="X120" s="788"/>
      <c r="Y120" s="788"/>
      <c r="Z120" s="789"/>
      <c r="AA120" s="815" t="s">
        <v>128</v>
      </c>
      <c r="AB120" s="816"/>
      <c r="AC120" s="816"/>
      <c r="AD120" s="816"/>
      <c r="AE120" s="817"/>
      <c r="AF120" s="818" t="s">
        <v>128</v>
      </c>
      <c r="AG120" s="816"/>
      <c r="AH120" s="816"/>
      <c r="AI120" s="816"/>
      <c r="AJ120" s="817"/>
      <c r="AK120" s="818" t="s">
        <v>128</v>
      </c>
      <c r="AL120" s="816"/>
      <c r="AM120" s="816"/>
      <c r="AN120" s="816"/>
      <c r="AO120" s="817"/>
      <c r="AP120" s="860" t="s">
        <v>128</v>
      </c>
      <c r="AQ120" s="861"/>
      <c r="AR120" s="861"/>
      <c r="AS120" s="861"/>
      <c r="AT120" s="862"/>
      <c r="AU120" s="916" t="s">
        <v>463</v>
      </c>
      <c r="AV120" s="917"/>
      <c r="AW120" s="917"/>
      <c r="AX120" s="917"/>
      <c r="AY120" s="918"/>
      <c r="AZ120" s="896" t="s">
        <v>464</v>
      </c>
      <c r="BA120" s="844"/>
      <c r="BB120" s="844"/>
      <c r="BC120" s="844"/>
      <c r="BD120" s="844"/>
      <c r="BE120" s="844"/>
      <c r="BF120" s="844"/>
      <c r="BG120" s="844"/>
      <c r="BH120" s="844"/>
      <c r="BI120" s="844"/>
      <c r="BJ120" s="844"/>
      <c r="BK120" s="844"/>
      <c r="BL120" s="844"/>
      <c r="BM120" s="844"/>
      <c r="BN120" s="844"/>
      <c r="BO120" s="844"/>
      <c r="BP120" s="845"/>
      <c r="BQ120" s="897">
        <v>7135729</v>
      </c>
      <c r="BR120" s="878"/>
      <c r="BS120" s="878"/>
      <c r="BT120" s="878"/>
      <c r="BU120" s="878"/>
      <c r="BV120" s="878">
        <v>8190739</v>
      </c>
      <c r="BW120" s="878"/>
      <c r="BX120" s="878"/>
      <c r="BY120" s="878"/>
      <c r="BZ120" s="878"/>
      <c r="CA120" s="878">
        <v>7853552</v>
      </c>
      <c r="CB120" s="878"/>
      <c r="CC120" s="878"/>
      <c r="CD120" s="878"/>
      <c r="CE120" s="878"/>
      <c r="CF120" s="902">
        <v>38.5</v>
      </c>
      <c r="CG120" s="903"/>
      <c r="CH120" s="903"/>
      <c r="CI120" s="903"/>
      <c r="CJ120" s="903"/>
      <c r="CK120" s="904" t="s">
        <v>465</v>
      </c>
      <c r="CL120" s="888"/>
      <c r="CM120" s="888"/>
      <c r="CN120" s="888"/>
      <c r="CO120" s="889"/>
      <c r="CP120" s="908" t="s">
        <v>408</v>
      </c>
      <c r="CQ120" s="909"/>
      <c r="CR120" s="909"/>
      <c r="CS120" s="909"/>
      <c r="CT120" s="909"/>
      <c r="CU120" s="909"/>
      <c r="CV120" s="909"/>
      <c r="CW120" s="909"/>
      <c r="CX120" s="909"/>
      <c r="CY120" s="909"/>
      <c r="CZ120" s="909"/>
      <c r="DA120" s="909"/>
      <c r="DB120" s="909"/>
      <c r="DC120" s="909"/>
      <c r="DD120" s="909"/>
      <c r="DE120" s="909"/>
      <c r="DF120" s="910"/>
      <c r="DG120" s="897">
        <v>9829386</v>
      </c>
      <c r="DH120" s="878"/>
      <c r="DI120" s="878"/>
      <c r="DJ120" s="878"/>
      <c r="DK120" s="878"/>
      <c r="DL120" s="878">
        <v>9603507</v>
      </c>
      <c r="DM120" s="878"/>
      <c r="DN120" s="878"/>
      <c r="DO120" s="878"/>
      <c r="DP120" s="878"/>
      <c r="DQ120" s="878">
        <v>9019112</v>
      </c>
      <c r="DR120" s="878"/>
      <c r="DS120" s="878"/>
      <c r="DT120" s="878"/>
      <c r="DU120" s="878"/>
      <c r="DV120" s="879">
        <v>44.2</v>
      </c>
      <c r="DW120" s="879"/>
      <c r="DX120" s="879"/>
      <c r="DY120" s="879"/>
      <c r="DZ120" s="880"/>
    </row>
    <row r="121" spans="1:130" s="230" customFormat="1" ht="26.25" customHeight="1" x14ac:dyDescent="0.15">
      <c r="A121" s="856"/>
      <c r="B121" s="857"/>
      <c r="C121" s="899" t="s">
        <v>466</v>
      </c>
      <c r="D121" s="900"/>
      <c r="E121" s="900"/>
      <c r="F121" s="900"/>
      <c r="G121" s="900"/>
      <c r="H121" s="900"/>
      <c r="I121" s="900"/>
      <c r="J121" s="900"/>
      <c r="K121" s="900"/>
      <c r="L121" s="900"/>
      <c r="M121" s="900"/>
      <c r="N121" s="900"/>
      <c r="O121" s="900"/>
      <c r="P121" s="900"/>
      <c r="Q121" s="900"/>
      <c r="R121" s="900"/>
      <c r="S121" s="900"/>
      <c r="T121" s="900"/>
      <c r="U121" s="900"/>
      <c r="V121" s="900"/>
      <c r="W121" s="900"/>
      <c r="X121" s="900"/>
      <c r="Y121" s="900"/>
      <c r="Z121" s="901"/>
      <c r="AA121" s="815" t="s">
        <v>128</v>
      </c>
      <c r="AB121" s="816"/>
      <c r="AC121" s="816"/>
      <c r="AD121" s="816"/>
      <c r="AE121" s="817"/>
      <c r="AF121" s="818" t="s">
        <v>128</v>
      </c>
      <c r="AG121" s="816"/>
      <c r="AH121" s="816"/>
      <c r="AI121" s="816"/>
      <c r="AJ121" s="817"/>
      <c r="AK121" s="818" t="s">
        <v>128</v>
      </c>
      <c r="AL121" s="816"/>
      <c r="AM121" s="816"/>
      <c r="AN121" s="816"/>
      <c r="AO121" s="817"/>
      <c r="AP121" s="860" t="s">
        <v>128</v>
      </c>
      <c r="AQ121" s="861"/>
      <c r="AR121" s="861"/>
      <c r="AS121" s="861"/>
      <c r="AT121" s="862"/>
      <c r="AU121" s="919"/>
      <c r="AV121" s="920"/>
      <c r="AW121" s="920"/>
      <c r="AX121" s="920"/>
      <c r="AY121" s="921"/>
      <c r="AZ121" s="851" t="s">
        <v>467</v>
      </c>
      <c r="BA121" s="788"/>
      <c r="BB121" s="788"/>
      <c r="BC121" s="788"/>
      <c r="BD121" s="788"/>
      <c r="BE121" s="788"/>
      <c r="BF121" s="788"/>
      <c r="BG121" s="788"/>
      <c r="BH121" s="788"/>
      <c r="BI121" s="788"/>
      <c r="BJ121" s="788"/>
      <c r="BK121" s="788"/>
      <c r="BL121" s="788"/>
      <c r="BM121" s="788"/>
      <c r="BN121" s="788"/>
      <c r="BO121" s="788"/>
      <c r="BP121" s="789"/>
      <c r="BQ121" s="852">
        <v>4935551</v>
      </c>
      <c r="BR121" s="853"/>
      <c r="BS121" s="853"/>
      <c r="BT121" s="853"/>
      <c r="BU121" s="853"/>
      <c r="BV121" s="853">
        <v>4855595</v>
      </c>
      <c r="BW121" s="853"/>
      <c r="BX121" s="853"/>
      <c r="BY121" s="853"/>
      <c r="BZ121" s="853"/>
      <c r="CA121" s="853">
        <v>4752670</v>
      </c>
      <c r="CB121" s="853"/>
      <c r="CC121" s="853"/>
      <c r="CD121" s="853"/>
      <c r="CE121" s="853"/>
      <c r="CF121" s="911">
        <v>23.3</v>
      </c>
      <c r="CG121" s="912"/>
      <c r="CH121" s="912"/>
      <c r="CI121" s="912"/>
      <c r="CJ121" s="912"/>
      <c r="CK121" s="905"/>
      <c r="CL121" s="891"/>
      <c r="CM121" s="891"/>
      <c r="CN121" s="891"/>
      <c r="CO121" s="892"/>
      <c r="CP121" s="871" t="s">
        <v>406</v>
      </c>
      <c r="CQ121" s="872"/>
      <c r="CR121" s="872"/>
      <c r="CS121" s="872"/>
      <c r="CT121" s="872"/>
      <c r="CU121" s="872"/>
      <c r="CV121" s="872"/>
      <c r="CW121" s="872"/>
      <c r="CX121" s="872"/>
      <c r="CY121" s="872"/>
      <c r="CZ121" s="872"/>
      <c r="DA121" s="872"/>
      <c r="DB121" s="872"/>
      <c r="DC121" s="872"/>
      <c r="DD121" s="872"/>
      <c r="DE121" s="872"/>
      <c r="DF121" s="873"/>
      <c r="DG121" s="852">
        <v>872834</v>
      </c>
      <c r="DH121" s="853"/>
      <c r="DI121" s="853"/>
      <c r="DJ121" s="853"/>
      <c r="DK121" s="853"/>
      <c r="DL121" s="853">
        <v>935173</v>
      </c>
      <c r="DM121" s="853"/>
      <c r="DN121" s="853"/>
      <c r="DO121" s="853"/>
      <c r="DP121" s="853"/>
      <c r="DQ121" s="853">
        <v>1047218</v>
      </c>
      <c r="DR121" s="853"/>
      <c r="DS121" s="853"/>
      <c r="DT121" s="853"/>
      <c r="DU121" s="853"/>
      <c r="DV121" s="830">
        <v>5.0999999999999996</v>
      </c>
      <c r="DW121" s="830"/>
      <c r="DX121" s="830"/>
      <c r="DY121" s="830"/>
      <c r="DZ121" s="831"/>
    </row>
    <row r="122" spans="1:130" s="230" customFormat="1" ht="26.25" customHeight="1" x14ac:dyDescent="0.15">
      <c r="A122" s="856"/>
      <c r="B122" s="857"/>
      <c r="C122" s="851" t="s">
        <v>449</v>
      </c>
      <c r="D122" s="788"/>
      <c r="E122" s="788"/>
      <c r="F122" s="788"/>
      <c r="G122" s="788"/>
      <c r="H122" s="788"/>
      <c r="I122" s="788"/>
      <c r="J122" s="788"/>
      <c r="K122" s="788"/>
      <c r="L122" s="788"/>
      <c r="M122" s="788"/>
      <c r="N122" s="788"/>
      <c r="O122" s="788"/>
      <c r="P122" s="788"/>
      <c r="Q122" s="788"/>
      <c r="R122" s="788"/>
      <c r="S122" s="788"/>
      <c r="T122" s="788"/>
      <c r="U122" s="788"/>
      <c r="V122" s="788"/>
      <c r="W122" s="788"/>
      <c r="X122" s="788"/>
      <c r="Y122" s="788"/>
      <c r="Z122" s="789"/>
      <c r="AA122" s="815" t="s">
        <v>128</v>
      </c>
      <c r="AB122" s="816"/>
      <c r="AC122" s="816"/>
      <c r="AD122" s="816"/>
      <c r="AE122" s="817"/>
      <c r="AF122" s="818" t="s">
        <v>128</v>
      </c>
      <c r="AG122" s="816"/>
      <c r="AH122" s="816"/>
      <c r="AI122" s="816"/>
      <c r="AJ122" s="817"/>
      <c r="AK122" s="818" t="s">
        <v>128</v>
      </c>
      <c r="AL122" s="816"/>
      <c r="AM122" s="816"/>
      <c r="AN122" s="816"/>
      <c r="AO122" s="817"/>
      <c r="AP122" s="860" t="s">
        <v>128</v>
      </c>
      <c r="AQ122" s="861"/>
      <c r="AR122" s="861"/>
      <c r="AS122" s="861"/>
      <c r="AT122" s="862"/>
      <c r="AU122" s="919"/>
      <c r="AV122" s="920"/>
      <c r="AW122" s="920"/>
      <c r="AX122" s="920"/>
      <c r="AY122" s="921"/>
      <c r="AZ122" s="874" t="s">
        <v>468</v>
      </c>
      <c r="BA122" s="875"/>
      <c r="BB122" s="875"/>
      <c r="BC122" s="875"/>
      <c r="BD122" s="875"/>
      <c r="BE122" s="875"/>
      <c r="BF122" s="875"/>
      <c r="BG122" s="875"/>
      <c r="BH122" s="875"/>
      <c r="BI122" s="875"/>
      <c r="BJ122" s="875"/>
      <c r="BK122" s="875"/>
      <c r="BL122" s="875"/>
      <c r="BM122" s="875"/>
      <c r="BN122" s="875"/>
      <c r="BO122" s="875"/>
      <c r="BP122" s="876"/>
      <c r="BQ122" s="915">
        <v>52458862</v>
      </c>
      <c r="BR122" s="881"/>
      <c r="BS122" s="881"/>
      <c r="BT122" s="881"/>
      <c r="BU122" s="881"/>
      <c r="BV122" s="881">
        <v>50432339</v>
      </c>
      <c r="BW122" s="881"/>
      <c r="BX122" s="881"/>
      <c r="BY122" s="881"/>
      <c r="BZ122" s="881"/>
      <c r="CA122" s="881">
        <v>47162053</v>
      </c>
      <c r="CB122" s="881"/>
      <c r="CC122" s="881"/>
      <c r="CD122" s="881"/>
      <c r="CE122" s="881"/>
      <c r="CF122" s="882">
        <v>230.9</v>
      </c>
      <c r="CG122" s="883"/>
      <c r="CH122" s="883"/>
      <c r="CI122" s="883"/>
      <c r="CJ122" s="883"/>
      <c r="CK122" s="905"/>
      <c r="CL122" s="891"/>
      <c r="CM122" s="891"/>
      <c r="CN122" s="891"/>
      <c r="CO122" s="892"/>
      <c r="CP122" s="871" t="s">
        <v>403</v>
      </c>
      <c r="CQ122" s="872"/>
      <c r="CR122" s="872"/>
      <c r="CS122" s="872"/>
      <c r="CT122" s="872"/>
      <c r="CU122" s="872"/>
      <c r="CV122" s="872"/>
      <c r="CW122" s="872"/>
      <c r="CX122" s="872"/>
      <c r="CY122" s="872"/>
      <c r="CZ122" s="872"/>
      <c r="DA122" s="872"/>
      <c r="DB122" s="872"/>
      <c r="DC122" s="872"/>
      <c r="DD122" s="872"/>
      <c r="DE122" s="872"/>
      <c r="DF122" s="873"/>
      <c r="DG122" s="852">
        <v>6899</v>
      </c>
      <c r="DH122" s="853"/>
      <c r="DI122" s="853"/>
      <c r="DJ122" s="853"/>
      <c r="DK122" s="853"/>
      <c r="DL122" s="853">
        <v>7617</v>
      </c>
      <c r="DM122" s="853"/>
      <c r="DN122" s="853"/>
      <c r="DO122" s="853"/>
      <c r="DP122" s="853"/>
      <c r="DQ122" s="853">
        <v>7392</v>
      </c>
      <c r="DR122" s="853"/>
      <c r="DS122" s="853"/>
      <c r="DT122" s="853"/>
      <c r="DU122" s="853"/>
      <c r="DV122" s="830">
        <v>0</v>
      </c>
      <c r="DW122" s="830"/>
      <c r="DX122" s="830"/>
      <c r="DY122" s="830"/>
      <c r="DZ122" s="831"/>
    </row>
    <row r="123" spans="1:130" s="230" customFormat="1" ht="26.25" customHeight="1" x14ac:dyDescent="0.15">
      <c r="A123" s="856"/>
      <c r="B123" s="857"/>
      <c r="C123" s="851" t="s">
        <v>455</v>
      </c>
      <c r="D123" s="788"/>
      <c r="E123" s="788"/>
      <c r="F123" s="788"/>
      <c r="G123" s="788"/>
      <c r="H123" s="788"/>
      <c r="I123" s="788"/>
      <c r="J123" s="788"/>
      <c r="K123" s="788"/>
      <c r="L123" s="788"/>
      <c r="M123" s="788"/>
      <c r="N123" s="788"/>
      <c r="O123" s="788"/>
      <c r="P123" s="788"/>
      <c r="Q123" s="788"/>
      <c r="R123" s="788"/>
      <c r="S123" s="788"/>
      <c r="T123" s="788"/>
      <c r="U123" s="788"/>
      <c r="V123" s="788"/>
      <c r="W123" s="788"/>
      <c r="X123" s="788"/>
      <c r="Y123" s="788"/>
      <c r="Z123" s="789"/>
      <c r="AA123" s="815" t="s">
        <v>128</v>
      </c>
      <c r="AB123" s="816"/>
      <c r="AC123" s="816"/>
      <c r="AD123" s="816"/>
      <c r="AE123" s="817"/>
      <c r="AF123" s="818" t="s">
        <v>128</v>
      </c>
      <c r="AG123" s="816"/>
      <c r="AH123" s="816"/>
      <c r="AI123" s="816"/>
      <c r="AJ123" s="817"/>
      <c r="AK123" s="818" t="s">
        <v>128</v>
      </c>
      <c r="AL123" s="816"/>
      <c r="AM123" s="816"/>
      <c r="AN123" s="816"/>
      <c r="AO123" s="817"/>
      <c r="AP123" s="860" t="s">
        <v>469</v>
      </c>
      <c r="AQ123" s="861"/>
      <c r="AR123" s="861"/>
      <c r="AS123" s="861"/>
      <c r="AT123" s="862"/>
      <c r="AU123" s="922"/>
      <c r="AV123" s="923"/>
      <c r="AW123" s="923"/>
      <c r="AX123" s="923"/>
      <c r="AY123" s="923"/>
      <c r="AZ123" s="251" t="s">
        <v>185</v>
      </c>
      <c r="BA123" s="251"/>
      <c r="BB123" s="251"/>
      <c r="BC123" s="251"/>
      <c r="BD123" s="251"/>
      <c r="BE123" s="251"/>
      <c r="BF123" s="251"/>
      <c r="BG123" s="251"/>
      <c r="BH123" s="251"/>
      <c r="BI123" s="251"/>
      <c r="BJ123" s="251"/>
      <c r="BK123" s="251"/>
      <c r="BL123" s="251"/>
      <c r="BM123" s="251"/>
      <c r="BN123" s="251"/>
      <c r="BO123" s="913" t="s">
        <v>470</v>
      </c>
      <c r="BP123" s="914"/>
      <c r="BQ123" s="868">
        <v>64530142</v>
      </c>
      <c r="BR123" s="869"/>
      <c r="BS123" s="869"/>
      <c r="BT123" s="869"/>
      <c r="BU123" s="869"/>
      <c r="BV123" s="869">
        <v>63478673</v>
      </c>
      <c r="BW123" s="869"/>
      <c r="BX123" s="869"/>
      <c r="BY123" s="869"/>
      <c r="BZ123" s="869"/>
      <c r="CA123" s="869">
        <v>59768275</v>
      </c>
      <c r="CB123" s="869"/>
      <c r="CC123" s="869"/>
      <c r="CD123" s="869"/>
      <c r="CE123" s="869"/>
      <c r="CF123" s="784"/>
      <c r="CG123" s="785"/>
      <c r="CH123" s="785"/>
      <c r="CI123" s="785"/>
      <c r="CJ123" s="870"/>
      <c r="CK123" s="905"/>
      <c r="CL123" s="891"/>
      <c r="CM123" s="891"/>
      <c r="CN123" s="891"/>
      <c r="CO123" s="892"/>
      <c r="CP123" s="871" t="s">
        <v>409</v>
      </c>
      <c r="CQ123" s="872"/>
      <c r="CR123" s="872"/>
      <c r="CS123" s="872"/>
      <c r="CT123" s="872"/>
      <c r="CU123" s="872"/>
      <c r="CV123" s="872"/>
      <c r="CW123" s="872"/>
      <c r="CX123" s="872"/>
      <c r="CY123" s="872"/>
      <c r="CZ123" s="872"/>
      <c r="DA123" s="872"/>
      <c r="DB123" s="872"/>
      <c r="DC123" s="872"/>
      <c r="DD123" s="872"/>
      <c r="DE123" s="872"/>
      <c r="DF123" s="873"/>
      <c r="DG123" s="815" t="s">
        <v>128</v>
      </c>
      <c r="DH123" s="816"/>
      <c r="DI123" s="816"/>
      <c r="DJ123" s="816"/>
      <c r="DK123" s="817"/>
      <c r="DL123" s="818" t="s">
        <v>128</v>
      </c>
      <c r="DM123" s="816"/>
      <c r="DN123" s="816"/>
      <c r="DO123" s="816"/>
      <c r="DP123" s="817"/>
      <c r="DQ123" s="818" t="s">
        <v>128</v>
      </c>
      <c r="DR123" s="816"/>
      <c r="DS123" s="816"/>
      <c r="DT123" s="816"/>
      <c r="DU123" s="817"/>
      <c r="DV123" s="860" t="s">
        <v>128</v>
      </c>
      <c r="DW123" s="861"/>
      <c r="DX123" s="861"/>
      <c r="DY123" s="861"/>
      <c r="DZ123" s="862"/>
    </row>
    <row r="124" spans="1:130" s="230" customFormat="1" ht="26.25" customHeight="1" thickBot="1" x14ac:dyDescent="0.2">
      <c r="A124" s="856"/>
      <c r="B124" s="857"/>
      <c r="C124" s="851" t="s">
        <v>458</v>
      </c>
      <c r="D124" s="788"/>
      <c r="E124" s="788"/>
      <c r="F124" s="788"/>
      <c r="G124" s="788"/>
      <c r="H124" s="788"/>
      <c r="I124" s="788"/>
      <c r="J124" s="788"/>
      <c r="K124" s="788"/>
      <c r="L124" s="788"/>
      <c r="M124" s="788"/>
      <c r="N124" s="788"/>
      <c r="O124" s="788"/>
      <c r="P124" s="788"/>
      <c r="Q124" s="788"/>
      <c r="R124" s="788"/>
      <c r="S124" s="788"/>
      <c r="T124" s="788"/>
      <c r="U124" s="788"/>
      <c r="V124" s="788"/>
      <c r="W124" s="788"/>
      <c r="X124" s="788"/>
      <c r="Y124" s="788"/>
      <c r="Z124" s="789"/>
      <c r="AA124" s="815" t="s">
        <v>128</v>
      </c>
      <c r="AB124" s="816"/>
      <c r="AC124" s="816"/>
      <c r="AD124" s="816"/>
      <c r="AE124" s="817"/>
      <c r="AF124" s="818" t="s">
        <v>128</v>
      </c>
      <c r="AG124" s="816"/>
      <c r="AH124" s="816"/>
      <c r="AI124" s="816"/>
      <c r="AJ124" s="817"/>
      <c r="AK124" s="818" t="s">
        <v>128</v>
      </c>
      <c r="AL124" s="816"/>
      <c r="AM124" s="816"/>
      <c r="AN124" s="816"/>
      <c r="AO124" s="817"/>
      <c r="AP124" s="860" t="s">
        <v>128</v>
      </c>
      <c r="AQ124" s="861"/>
      <c r="AR124" s="861"/>
      <c r="AS124" s="861"/>
      <c r="AT124" s="862"/>
      <c r="AU124" s="863" t="s">
        <v>471</v>
      </c>
      <c r="AV124" s="864"/>
      <c r="AW124" s="864"/>
      <c r="AX124" s="864"/>
      <c r="AY124" s="864"/>
      <c r="AZ124" s="864"/>
      <c r="BA124" s="864"/>
      <c r="BB124" s="864"/>
      <c r="BC124" s="864"/>
      <c r="BD124" s="864"/>
      <c r="BE124" s="864"/>
      <c r="BF124" s="864"/>
      <c r="BG124" s="864"/>
      <c r="BH124" s="864"/>
      <c r="BI124" s="864"/>
      <c r="BJ124" s="864"/>
      <c r="BK124" s="864"/>
      <c r="BL124" s="864"/>
      <c r="BM124" s="864"/>
      <c r="BN124" s="864"/>
      <c r="BO124" s="864"/>
      <c r="BP124" s="865"/>
      <c r="BQ124" s="866">
        <v>65.900000000000006</v>
      </c>
      <c r="BR124" s="867"/>
      <c r="BS124" s="867"/>
      <c r="BT124" s="867"/>
      <c r="BU124" s="867"/>
      <c r="BV124" s="867">
        <v>56</v>
      </c>
      <c r="BW124" s="867"/>
      <c r="BX124" s="867"/>
      <c r="BY124" s="867"/>
      <c r="BZ124" s="867"/>
      <c r="CA124" s="867">
        <v>50.6</v>
      </c>
      <c r="CB124" s="867"/>
      <c r="CC124" s="867"/>
      <c r="CD124" s="867"/>
      <c r="CE124" s="867"/>
      <c r="CF124" s="762"/>
      <c r="CG124" s="763"/>
      <c r="CH124" s="763"/>
      <c r="CI124" s="763"/>
      <c r="CJ124" s="898"/>
      <c r="CK124" s="906"/>
      <c r="CL124" s="906"/>
      <c r="CM124" s="906"/>
      <c r="CN124" s="906"/>
      <c r="CO124" s="907"/>
      <c r="CP124" s="871" t="s">
        <v>472</v>
      </c>
      <c r="CQ124" s="872"/>
      <c r="CR124" s="872"/>
      <c r="CS124" s="872"/>
      <c r="CT124" s="872"/>
      <c r="CU124" s="872"/>
      <c r="CV124" s="872"/>
      <c r="CW124" s="872"/>
      <c r="CX124" s="872"/>
      <c r="CY124" s="872"/>
      <c r="CZ124" s="872"/>
      <c r="DA124" s="872"/>
      <c r="DB124" s="872"/>
      <c r="DC124" s="872"/>
      <c r="DD124" s="872"/>
      <c r="DE124" s="872"/>
      <c r="DF124" s="873"/>
      <c r="DG124" s="799" t="s">
        <v>128</v>
      </c>
      <c r="DH124" s="800"/>
      <c r="DI124" s="800"/>
      <c r="DJ124" s="800"/>
      <c r="DK124" s="801"/>
      <c r="DL124" s="802" t="s">
        <v>128</v>
      </c>
      <c r="DM124" s="800"/>
      <c r="DN124" s="800"/>
      <c r="DO124" s="800"/>
      <c r="DP124" s="801"/>
      <c r="DQ124" s="802" t="s">
        <v>128</v>
      </c>
      <c r="DR124" s="800"/>
      <c r="DS124" s="800"/>
      <c r="DT124" s="800"/>
      <c r="DU124" s="801"/>
      <c r="DV124" s="884" t="s">
        <v>128</v>
      </c>
      <c r="DW124" s="885"/>
      <c r="DX124" s="885"/>
      <c r="DY124" s="885"/>
      <c r="DZ124" s="886"/>
    </row>
    <row r="125" spans="1:130" s="230" customFormat="1" ht="26.25" customHeight="1" x14ac:dyDescent="0.15">
      <c r="A125" s="856"/>
      <c r="B125" s="857"/>
      <c r="C125" s="851" t="s">
        <v>460</v>
      </c>
      <c r="D125" s="788"/>
      <c r="E125" s="788"/>
      <c r="F125" s="788"/>
      <c r="G125" s="788"/>
      <c r="H125" s="788"/>
      <c r="I125" s="788"/>
      <c r="J125" s="788"/>
      <c r="K125" s="788"/>
      <c r="L125" s="788"/>
      <c r="M125" s="788"/>
      <c r="N125" s="788"/>
      <c r="O125" s="788"/>
      <c r="P125" s="788"/>
      <c r="Q125" s="788"/>
      <c r="R125" s="788"/>
      <c r="S125" s="788"/>
      <c r="T125" s="788"/>
      <c r="U125" s="788"/>
      <c r="V125" s="788"/>
      <c r="W125" s="788"/>
      <c r="X125" s="788"/>
      <c r="Y125" s="788"/>
      <c r="Z125" s="789"/>
      <c r="AA125" s="815" t="s">
        <v>128</v>
      </c>
      <c r="AB125" s="816"/>
      <c r="AC125" s="816"/>
      <c r="AD125" s="816"/>
      <c r="AE125" s="817"/>
      <c r="AF125" s="818" t="s">
        <v>128</v>
      </c>
      <c r="AG125" s="816"/>
      <c r="AH125" s="816"/>
      <c r="AI125" s="816"/>
      <c r="AJ125" s="817"/>
      <c r="AK125" s="818" t="s">
        <v>128</v>
      </c>
      <c r="AL125" s="816"/>
      <c r="AM125" s="816"/>
      <c r="AN125" s="816"/>
      <c r="AO125" s="817"/>
      <c r="AP125" s="860" t="s">
        <v>128</v>
      </c>
      <c r="AQ125" s="861"/>
      <c r="AR125" s="861"/>
      <c r="AS125" s="861"/>
      <c r="AT125" s="86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87" t="s">
        <v>473</v>
      </c>
      <c r="CL125" s="888"/>
      <c r="CM125" s="888"/>
      <c r="CN125" s="888"/>
      <c r="CO125" s="889"/>
      <c r="CP125" s="896" t="s">
        <v>474</v>
      </c>
      <c r="CQ125" s="844"/>
      <c r="CR125" s="844"/>
      <c r="CS125" s="844"/>
      <c r="CT125" s="844"/>
      <c r="CU125" s="844"/>
      <c r="CV125" s="844"/>
      <c r="CW125" s="844"/>
      <c r="CX125" s="844"/>
      <c r="CY125" s="844"/>
      <c r="CZ125" s="844"/>
      <c r="DA125" s="844"/>
      <c r="DB125" s="844"/>
      <c r="DC125" s="844"/>
      <c r="DD125" s="844"/>
      <c r="DE125" s="844"/>
      <c r="DF125" s="845"/>
      <c r="DG125" s="897" t="s">
        <v>128</v>
      </c>
      <c r="DH125" s="878"/>
      <c r="DI125" s="878"/>
      <c r="DJ125" s="878"/>
      <c r="DK125" s="878"/>
      <c r="DL125" s="878" t="s">
        <v>128</v>
      </c>
      <c r="DM125" s="878"/>
      <c r="DN125" s="878"/>
      <c r="DO125" s="878"/>
      <c r="DP125" s="878"/>
      <c r="DQ125" s="878" t="s">
        <v>128</v>
      </c>
      <c r="DR125" s="878"/>
      <c r="DS125" s="878"/>
      <c r="DT125" s="878"/>
      <c r="DU125" s="878"/>
      <c r="DV125" s="879" t="s">
        <v>128</v>
      </c>
      <c r="DW125" s="879"/>
      <c r="DX125" s="879"/>
      <c r="DY125" s="879"/>
      <c r="DZ125" s="880"/>
    </row>
    <row r="126" spans="1:130" s="230" customFormat="1" ht="26.25" customHeight="1" thickBot="1" x14ac:dyDescent="0.2">
      <c r="A126" s="856"/>
      <c r="B126" s="857"/>
      <c r="C126" s="851" t="s">
        <v>462</v>
      </c>
      <c r="D126" s="788"/>
      <c r="E126" s="788"/>
      <c r="F126" s="788"/>
      <c r="G126" s="788"/>
      <c r="H126" s="788"/>
      <c r="I126" s="788"/>
      <c r="J126" s="788"/>
      <c r="K126" s="788"/>
      <c r="L126" s="788"/>
      <c r="M126" s="788"/>
      <c r="N126" s="788"/>
      <c r="O126" s="788"/>
      <c r="P126" s="788"/>
      <c r="Q126" s="788"/>
      <c r="R126" s="788"/>
      <c r="S126" s="788"/>
      <c r="T126" s="788"/>
      <c r="U126" s="788"/>
      <c r="V126" s="788"/>
      <c r="W126" s="788"/>
      <c r="X126" s="788"/>
      <c r="Y126" s="788"/>
      <c r="Z126" s="789"/>
      <c r="AA126" s="815">
        <v>13191</v>
      </c>
      <c r="AB126" s="816"/>
      <c r="AC126" s="816"/>
      <c r="AD126" s="816"/>
      <c r="AE126" s="817"/>
      <c r="AF126" s="818">
        <v>13011</v>
      </c>
      <c r="AG126" s="816"/>
      <c r="AH126" s="816"/>
      <c r="AI126" s="816"/>
      <c r="AJ126" s="817"/>
      <c r="AK126" s="818">
        <v>12831</v>
      </c>
      <c r="AL126" s="816"/>
      <c r="AM126" s="816"/>
      <c r="AN126" s="816"/>
      <c r="AO126" s="817"/>
      <c r="AP126" s="860">
        <v>0.1</v>
      </c>
      <c r="AQ126" s="861"/>
      <c r="AR126" s="861"/>
      <c r="AS126" s="861"/>
      <c r="AT126" s="86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90"/>
      <c r="CL126" s="891"/>
      <c r="CM126" s="891"/>
      <c r="CN126" s="891"/>
      <c r="CO126" s="892"/>
      <c r="CP126" s="851" t="s">
        <v>475</v>
      </c>
      <c r="CQ126" s="788"/>
      <c r="CR126" s="788"/>
      <c r="CS126" s="788"/>
      <c r="CT126" s="788"/>
      <c r="CU126" s="788"/>
      <c r="CV126" s="788"/>
      <c r="CW126" s="788"/>
      <c r="CX126" s="788"/>
      <c r="CY126" s="788"/>
      <c r="CZ126" s="788"/>
      <c r="DA126" s="788"/>
      <c r="DB126" s="788"/>
      <c r="DC126" s="788"/>
      <c r="DD126" s="788"/>
      <c r="DE126" s="788"/>
      <c r="DF126" s="789"/>
      <c r="DG126" s="852" t="s">
        <v>128</v>
      </c>
      <c r="DH126" s="853"/>
      <c r="DI126" s="853"/>
      <c r="DJ126" s="853"/>
      <c r="DK126" s="853"/>
      <c r="DL126" s="853" t="s">
        <v>128</v>
      </c>
      <c r="DM126" s="853"/>
      <c r="DN126" s="853"/>
      <c r="DO126" s="853"/>
      <c r="DP126" s="853"/>
      <c r="DQ126" s="853" t="s">
        <v>128</v>
      </c>
      <c r="DR126" s="853"/>
      <c r="DS126" s="853"/>
      <c r="DT126" s="853"/>
      <c r="DU126" s="853"/>
      <c r="DV126" s="830" t="s">
        <v>128</v>
      </c>
      <c r="DW126" s="830"/>
      <c r="DX126" s="830"/>
      <c r="DY126" s="830"/>
      <c r="DZ126" s="831"/>
    </row>
    <row r="127" spans="1:130" s="230" customFormat="1" ht="26.25" customHeight="1" x14ac:dyDescent="0.15">
      <c r="A127" s="858"/>
      <c r="B127" s="859"/>
      <c r="C127" s="874" t="s">
        <v>476</v>
      </c>
      <c r="D127" s="875"/>
      <c r="E127" s="875"/>
      <c r="F127" s="875"/>
      <c r="G127" s="875"/>
      <c r="H127" s="875"/>
      <c r="I127" s="875"/>
      <c r="J127" s="875"/>
      <c r="K127" s="875"/>
      <c r="L127" s="875"/>
      <c r="M127" s="875"/>
      <c r="N127" s="875"/>
      <c r="O127" s="875"/>
      <c r="P127" s="875"/>
      <c r="Q127" s="875"/>
      <c r="R127" s="875"/>
      <c r="S127" s="875"/>
      <c r="T127" s="875"/>
      <c r="U127" s="875"/>
      <c r="V127" s="875"/>
      <c r="W127" s="875"/>
      <c r="X127" s="875"/>
      <c r="Y127" s="875"/>
      <c r="Z127" s="876"/>
      <c r="AA127" s="815">
        <v>452</v>
      </c>
      <c r="AB127" s="816"/>
      <c r="AC127" s="816"/>
      <c r="AD127" s="816"/>
      <c r="AE127" s="817"/>
      <c r="AF127" s="818">
        <v>261</v>
      </c>
      <c r="AG127" s="816"/>
      <c r="AH127" s="816"/>
      <c r="AI127" s="816"/>
      <c r="AJ127" s="817"/>
      <c r="AK127" s="818">
        <v>199</v>
      </c>
      <c r="AL127" s="816"/>
      <c r="AM127" s="816"/>
      <c r="AN127" s="816"/>
      <c r="AO127" s="817"/>
      <c r="AP127" s="860">
        <v>0</v>
      </c>
      <c r="AQ127" s="861"/>
      <c r="AR127" s="861"/>
      <c r="AS127" s="861"/>
      <c r="AT127" s="862"/>
      <c r="AU127" s="232"/>
      <c r="AV127" s="232"/>
      <c r="AW127" s="232"/>
      <c r="AX127" s="877" t="s">
        <v>477</v>
      </c>
      <c r="AY127" s="848"/>
      <c r="AZ127" s="848"/>
      <c r="BA127" s="848"/>
      <c r="BB127" s="848"/>
      <c r="BC127" s="848"/>
      <c r="BD127" s="848"/>
      <c r="BE127" s="849"/>
      <c r="BF127" s="847" t="s">
        <v>478</v>
      </c>
      <c r="BG127" s="848"/>
      <c r="BH127" s="848"/>
      <c r="BI127" s="848"/>
      <c r="BJ127" s="848"/>
      <c r="BK127" s="848"/>
      <c r="BL127" s="849"/>
      <c r="BM127" s="847" t="s">
        <v>479</v>
      </c>
      <c r="BN127" s="848"/>
      <c r="BO127" s="848"/>
      <c r="BP127" s="848"/>
      <c r="BQ127" s="848"/>
      <c r="BR127" s="848"/>
      <c r="BS127" s="849"/>
      <c r="BT127" s="847" t="s">
        <v>480</v>
      </c>
      <c r="BU127" s="848"/>
      <c r="BV127" s="848"/>
      <c r="BW127" s="848"/>
      <c r="BX127" s="848"/>
      <c r="BY127" s="848"/>
      <c r="BZ127" s="850"/>
      <c r="CA127" s="232"/>
      <c r="CB127" s="232"/>
      <c r="CC127" s="232"/>
      <c r="CD127" s="255"/>
      <c r="CE127" s="255"/>
      <c r="CF127" s="255"/>
      <c r="CG127" s="232"/>
      <c r="CH127" s="232"/>
      <c r="CI127" s="232"/>
      <c r="CJ127" s="254"/>
      <c r="CK127" s="890"/>
      <c r="CL127" s="891"/>
      <c r="CM127" s="891"/>
      <c r="CN127" s="891"/>
      <c r="CO127" s="892"/>
      <c r="CP127" s="851" t="s">
        <v>481</v>
      </c>
      <c r="CQ127" s="788"/>
      <c r="CR127" s="788"/>
      <c r="CS127" s="788"/>
      <c r="CT127" s="788"/>
      <c r="CU127" s="788"/>
      <c r="CV127" s="788"/>
      <c r="CW127" s="788"/>
      <c r="CX127" s="788"/>
      <c r="CY127" s="788"/>
      <c r="CZ127" s="788"/>
      <c r="DA127" s="788"/>
      <c r="DB127" s="788"/>
      <c r="DC127" s="788"/>
      <c r="DD127" s="788"/>
      <c r="DE127" s="788"/>
      <c r="DF127" s="789"/>
      <c r="DG127" s="852" t="s">
        <v>128</v>
      </c>
      <c r="DH127" s="853"/>
      <c r="DI127" s="853"/>
      <c r="DJ127" s="853"/>
      <c r="DK127" s="853"/>
      <c r="DL127" s="853" t="s">
        <v>128</v>
      </c>
      <c r="DM127" s="853"/>
      <c r="DN127" s="853"/>
      <c r="DO127" s="853"/>
      <c r="DP127" s="853"/>
      <c r="DQ127" s="853" t="s">
        <v>128</v>
      </c>
      <c r="DR127" s="853"/>
      <c r="DS127" s="853"/>
      <c r="DT127" s="853"/>
      <c r="DU127" s="853"/>
      <c r="DV127" s="830" t="s">
        <v>128</v>
      </c>
      <c r="DW127" s="830"/>
      <c r="DX127" s="830"/>
      <c r="DY127" s="830"/>
      <c r="DZ127" s="831"/>
    </row>
    <row r="128" spans="1:130" s="230" customFormat="1" ht="26.25" customHeight="1" thickBot="1" x14ac:dyDescent="0.2">
      <c r="A128" s="832" t="s">
        <v>482</v>
      </c>
      <c r="B128" s="833"/>
      <c r="C128" s="833"/>
      <c r="D128" s="833"/>
      <c r="E128" s="833"/>
      <c r="F128" s="833"/>
      <c r="G128" s="833"/>
      <c r="H128" s="833"/>
      <c r="I128" s="833"/>
      <c r="J128" s="833"/>
      <c r="K128" s="833"/>
      <c r="L128" s="833"/>
      <c r="M128" s="833"/>
      <c r="N128" s="833"/>
      <c r="O128" s="833"/>
      <c r="P128" s="833"/>
      <c r="Q128" s="833"/>
      <c r="R128" s="833"/>
      <c r="S128" s="833"/>
      <c r="T128" s="833"/>
      <c r="U128" s="833"/>
      <c r="V128" s="833"/>
      <c r="W128" s="834" t="s">
        <v>483</v>
      </c>
      <c r="X128" s="834"/>
      <c r="Y128" s="834"/>
      <c r="Z128" s="835"/>
      <c r="AA128" s="836">
        <v>567667</v>
      </c>
      <c r="AB128" s="837"/>
      <c r="AC128" s="837"/>
      <c r="AD128" s="837"/>
      <c r="AE128" s="838"/>
      <c r="AF128" s="839">
        <v>555279</v>
      </c>
      <c r="AG128" s="837"/>
      <c r="AH128" s="837"/>
      <c r="AI128" s="837"/>
      <c r="AJ128" s="838"/>
      <c r="AK128" s="839">
        <v>566403</v>
      </c>
      <c r="AL128" s="837"/>
      <c r="AM128" s="837"/>
      <c r="AN128" s="837"/>
      <c r="AO128" s="838"/>
      <c r="AP128" s="840"/>
      <c r="AQ128" s="841"/>
      <c r="AR128" s="841"/>
      <c r="AS128" s="841"/>
      <c r="AT128" s="842"/>
      <c r="AU128" s="232"/>
      <c r="AV128" s="232"/>
      <c r="AW128" s="232"/>
      <c r="AX128" s="843" t="s">
        <v>484</v>
      </c>
      <c r="AY128" s="844"/>
      <c r="AZ128" s="844"/>
      <c r="BA128" s="844"/>
      <c r="BB128" s="844"/>
      <c r="BC128" s="844"/>
      <c r="BD128" s="844"/>
      <c r="BE128" s="845"/>
      <c r="BF128" s="822" t="s">
        <v>128</v>
      </c>
      <c r="BG128" s="823"/>
      <c r="BH128" s="823"/>
      <c r="BI128" s="823"/>
      <c r="BJ128" s="823"/>
      <c r="BK128" s="823"/>
      <c r="BL128" s="846"/>
      <c r="BM128" s="822">
        <v>12.06</v>
      </c>
      <c r="BN128" s="823"/>
      <c r="BO128" s="823"/>
      <c r="BP128" s="823"/>
      <c r="BQ128" s="823"/>
      <c r="BR128" s="823"/>
      <c r="BS128" s="846"/>
      <c r="BT128" s="822">
        <v>20</v>
      </c>
      <c r="BU128" s="823"/>
      <c r="BV128" s="823"/>
      <c r="BW128" s="823"/>
      <c r="BX128" s="823"/>
      <c r="BY128" s="823"/>
      <c r="BZ128" s="824"/>
      <c r="CA128" s="255"/>
      <c r="CB128" s="255"/>
      <c r="CC128" s="255"/>
      <c r="CD128" s="255"/>
      <c r="CE128" s="255"/>
      <c r="CF128" s="255"/>
      <c r="CG128" s="232"/>
      <c r="CH128" s="232"/>
      <c r="CI128" s="232"/>
      <c r="CJ128" s="254"/>
      <c r="CK128" s="893"/>
      <c r="CL128" s="894"/>
      <c r="CM128" s="894"/>
      <c r="CN128" s="894"/>
      <c r="CO128" s="895"/>
      <c r="CP128" s="825" t="s">
        <v>485</v>
      </c>
      <c r="CQ128" s="766"/>
      <c r="CR128" s="766"/>
      <c r="CS128" s="766"/>
      <c r="CT128" s="766"/>
      <c r="CU128" s="766"/>
      <c r="CV128" s="766"/>
      <c r="CW128" s="766"/>
      <c r="CX128" s="766"/>
      <c r="CY128" s="766"/>
      <c r="CZ128" s="766"/>
      <c r="DA128" s="766"/>
      <c r="DB128" s="766"/>
      <c r="DC128" s="766"/>
      <c r="DD128" s="766"/>
      <c r="DE128" s="766"/>
      <c r="DF128" s="767"/>
      <c r="DG128" s="826">
        <v>20848</v>
      </c>
      <c r="DH128" s="827"/>
      <c r="DI128" s="827"/>
      <c r="DJ128" s="827"/>
      <c r="DK128" s="827"/>
      <c r="DL128" s="827">
        <v>25679</v>
      </c>
      <c r="DM128" s="827"/>
      <c r="DN128" s="827"/>
      <c r="DO128" s="827"/>
      <c r="DP128" s="827"/>
      <c r="DQ128" s="827">
        <v>18952</v>
      </c>
      <c r="DR128" s="827"/>
      <c r="DS128" s="827"/>
      <c r="DT128" s="827"/>
      <c r="DU128" s="827"/>
      <c r="DV128" s="828">
        <v>0.1</v>
      </c>
      <c r="DW128" s="828"/>
      <c r="DX128" s="828"/>
      <c r="DY128" s="828"/>
      <c r="DZ128" s="829"/>
    </row>
    <row r="129" spans="1:131" s="230" customFormat="1" ht="26.25" customHeight="1" x14ac:dyDescent="0.15">
      <c r="A129" s="810" t="s">
        <v>107</v>
      </c>
      <c r="B129" s="811"/>
      <c r="C129" s="811"/>
      <c r="D129" s="811"/>
      <c r="E129" s="811"/>
      <c r="F129" s="811"/>
      <c r="G129" s="811"/>
      <c r="H129" s="811"/>
      <c r="I129" s="811"/>
      <c r="J129" s="811"/>
      <c r="K129" s="811"/>
      <c r="L129" s="811"/>
      <c r="M129" s="811"/>
      <c r="N129" s="811"/>
      <c r="O129" s="811"/>
      <c r="P129" s="811"/>
      <c r="Q129" s="811"/>
      <c r="R129" s="811"/>
      <c r="S129" s="811"/>
      <c r="T129" s="811"/>
      <c r="U129" s="811"/>
      <c r="V129" s="811"/>
      <c r="W129" s="812" t="s">
        <v>486</v>
      </c>
      <c r="X129" s="813"/>
      <c r="Y129" s="813"/>
      <c r="Z129" s="814"/>
      <c r="AA129" s="815">
        <v>25103880</v>
      </c>
      <c r="AB129" s="816"/>
      <c r="AC129" s="816"/>
      <c r="AD129" s="816"/>
      <c r="AE129" s="817"/>
      <c r="AF129" s="818">
        <v>26072043</v>
      </c>
      <c r="AG129" s="816"/>
      <c r="AH129" s="816"/>
      <c r="AI129" s="816"/>
      <c r="AJ129" s="817"/>
      <c r="AK129" s="818">
        <v>25348147</v>
      </c>
      <c r="AL129" s="816"/>
      <c r="AM129" s="816"/>
      <c r="AN129" s="816"/>
      <c r="AO129" s="817"/>
      <c r="AP129" s="819"/>
      <c r="AQ129" s="820"/>
      <c r="AR129" s="820"/>
      <c r="AS129" s="820"/>
      <c r="AT129" s="821"/>
      <c r="AU129" s="233"/>
      <c r="AV129" s="233"/>
      <c r="AW129" s="233"/>
      <c r="AX129" s="787" t="s">
        <v>487</v>
      </c>
      <c r="AY129" s="788"/>
      <c r="AZ129" s="788"/>
      <c r="BA129" s="788"/>
      <c r="BB129" s="788"/>
      <c r="BC129" s="788"/>
      <c r="BD129" s="788"/>
      <c r="BE129" s="789"/>
      <c r="BF129" s="806" t="s">
        <v>488</v>
      </c>
      <c r="BG129" s="807"/>
      <c r="BH129" s="807"/>
      <c r="BI129" s="807"/>
      <c r="BJ129" s="807"/>
      <c r="BK129" s="807"/>
      <c r="BL129" s="808"/>
      <c r="BM129" s="806">
        <v>17.059999999999999</v>
      </c>
      <c r="BN129" s="807"/>
      <c r="BO129" s="807"/>
      <c r="BP129" s="807"/>
      <c r="BQ129" s="807"/>
      <c r="BR129" s="807"/>
      <c r="BS129" s="808"/>
      <c r="BT129" s="806">
        <v>30</v>
      </c>
      <c r="BU129" s="807"/>
      <c r="BV129" s="807"/>
      <c r="BW129" s="807"/>
      <c r="BX129" s="807"/>
      <c r="BY129" s="807"/>
      <c r="BZ129" s="80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810" t="s">
        <v>489</v>
      </c>
      <c r="B130" s="811"/>
      <c r="C130" s="811"/>
      <c r="D130" s="811"/>
      <c r="E130" s="811"/>
      <c r="F130" s="811"/>
      <c r="G130" s="811"/>
      <c r="H130" s="811"/>
      <c r="I130" s="811"/>
      <c r="J130" s="811"/>
      <c r="K130" s="811"/>
      <c r="L130" s="811"/>
      <c r="M130" s="811"/>
      <c r="N130" s="811"/>
      <c r="O130" s="811"/>
      <c r="P130" s="811"/>
      <c r="Q130" s="811"/>
      <c r="R130" s="811"/>
      <c r="S130" s="811"/>
      <c r="T130" s="811"/>
      <c r="U130" s="811"/>
      <c r="V130" s="811"/>
      <c r="W130" s="812" t="s">
        <v>490</v>
      </c>
      <c r="X130" s="813"/>
      <c r="Y130" s="813"/>
      <c r="Z130" s="814"/>
      <c r="AA130" s="815">
        <v>4753102</v>
      </c>
      <c r="AB130" s="816"/>
      <c r="AC130" s="816"/>
      <c r="AD130" s="816"/>
      <c r="AE130" s="817"/>
      <c r="AF130" s="818">
        <v>4938170</v>
      </c>
      <c r="AG130" s="816"/>
      <c r="AH130" s="816"/>
      <c r="AI130" s="816"/>
      <c r="AJ130" s="817"/>
      <c r="AK130" s="818">
        <v>4926384</v>
      </c>
      <c r="AL130" s="816"/>
      <c r="AM130" s="816"/>
      <c r="AN130" s="816"/>
      <c r="AO130" s="817"/>
      <c r="AP130" s="819"/>
      <c r="AQ130" s="820"/>
      <c r="AR130" s="820"/>
      <c r="AS130" s="820"/>
      <c r="AT130" s="821"/>
      <c r="AU130" s="233"/>
      <c r="AV130" s="233"/>
      <c r="AW130" s="233"/>
      <c r="AX130" s="787" t="s">
        <v>491</v>
      </c>
      <c r="AY130" s="788"/>
      <c r="AZ130" s="788"/>
      <c r="BA130" s="788"/>
      <c r="BB130" s="788"/>
      <c r="BC130" s="788"/>
      <c r="BD130" s="788"/>
      <c r="BE130" s="789"/>
      <c r="BF130" s="790">
        <v>8.1</v>
      </c>
      <c r="BG130" s="791"/>
      <c r="BH130" s="791"/>
      <c r="BI130" s="791"/>
      <c r="BJ130" s="791"/>
      <c r="BK130" s="791"/>
      <c r="BL130" s="792"/>
      <c r="BM130" s="790">
        <v>25</v>
      </c>
      <c r="BN130" s="791"/>
      <c r="BO130" s="791"/>
      <c r="BP130" s="791"/>
      <c r="BQ130" s="791"/>
      <c r="BR130" s="791"/>
      <c r="BS130" s="792"/>
      <c r="BT130" s="790">
        <v>35</v>
      </c>
      <c r="BU130" s="791"/>
      <c r="BV130" s="791"/>
      <c r="BW130" s="791"/>
      <c r="BX130" s="791"/>
      <c r="BY130" s="791"/>
      <c r="BZ130" s="79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94"/>
      <c r="B131" s="795"/>
      <c r="C131" s="795"/>
      <c r="D131" s="795"/>
      <c r="E131" s="795"/>
      <c r="F131" s="795"/>
      <c r="G131" s="795"/>
      <c r="H131" s="795"/>
      <c r="I131" s="795"/>
      <c r="J131" s="795"/>
      <c r="K131" s="795"/>
      <c r="L131" s="795"/>
      <c r="M131" s="795"/>
      <c r="N131" s="795"/>
      <c r="O131" s="795"/>
      <c r="P131" s="795"/>
      <c r="Q131" s="795"/>
      <c r="R131" s="795"/>
      <c r="S131" s="795"/>
      <c r="T131" s="795"/>
      <c r="U131" s="795"/>
      <c r="V131" s="795"/>
      <c r="W131" s="796" t="s">
        <v>492</v>
      </c>
      <c r="X131" s="797"/>
      <c r="Y131" s="797"/>
      <c r="Z131" s="798"/>
      <c r="AA131" s="799">
        <v>20350778</v>
      </c>
      <c r="AB131" s="800"/>
      <c r="AC131" s="800"/>
      <c r="AD131" s="800"/>
      <c r="AE131" s="801"/>
      <c r="AF131" s="802">
        <v>21133873</v>
      </c>
      <c r="AG131" s="800"/>
      <c r="AH131" s="800"/>
      <c r="AI131" s="800"/>
      <c r="AJ131" s="801"/>
      <c r="AK131" s="802">
        <v>20421763</v>
      </c>
      <c r="AL131" s="800"/>
      <c r="AM131" s="800"/>
      <c r="AN131" s="800"/>
      <c r="AO131" s="801"/>
      <c r="AP131" s="803"/>
      <c r="AQ131" s="804"/>
      <c r="AR131" s="804"/>
      <c r="AS131" s="804"/>
      <c r="AT131" s="805"/>
      <c r="AU131" s="233"/>
      <c r="AV131" s="233"/>
      <c r="AW131" s="233"/>
      <c r="AX131" s="765" t="s">
        <v>493</v>
      </c>
      <c r="AY131" s="766"/>
      <c r="AZ131" s="766"/>
      <c r="BA131" s="766"/>
      <c r="BB131" s="766"/>
      <c r="BC131" s="766"/>
      <c r="BD131" s="766"/>
      <c r="BE131" s="767"/>
      <c r="BF131" s="768">
        <v>50.6</v>
      </c>
      <c r="BG131" s="769"/>
      <c r="BH131" s="769"/>
      <c r="BI131" s="769"/>
      <c r="BJ131" s="769"/>
      <c r="BK131" s="769"/>
      <c r="BL131" s="770"/>
      <c r="BM131" s="768">
        <v>350</v>
      </c>
      <c r="BN131" s="769"/>
      <c r="BO131" s="769"/>
      <c r="BP131" s="769"/>
      <c r="BQ131" s="769"/>
      <c r="BR131" s="769"/>
      <c r="BS131" s="770"/>
      <c r="BT131" s="771"/>
      <c r="BU131" s="772"/>
      <c r="BV131" s="772"/>
      <c r="BW131" s="772"/>
      <c r="BX131" s="772"/>
      <c r="BY131" s="772"/>
      <c r="BZ131" s="773"/>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74" t="s">
        <v>494</v>
      </c>
      <c r="B132" s="775"/>
      <c r="C132" s="775"/>
      <c r="D132" s="775"/>
      <c r="E132" s="775"/>
      <c r="F132" s="775"/>
      <c r="G132" s="775"/>
      <c r="H132" s="775"/>
      <c r="I132" s="775"/>
      <c r="J132" s="775"/>
      <c r="K132" s="775"/>
      <c r="L132" s="775"/>
      <c r="M132" s="775"/>
      <c r="N132" s="775"/>
      <c r="O132" s="775"/>
      <c r="P132" s="775"/>
      <c r="Q132" s="775"/>
      <c r="R132" s="775"/>
      <c r="S132" s="775"/>
      <c r="T132" s="775"/>
      <c r="U132" s="775"/>
      <c r="V132" s="778" t="s">
        <v>495</v>
      </c>
      <c r="W132" s="778"/>
      <c r="X132" s="778"/>
      <c r="Y132" s="778"/>
      <c r="Z132" s="779"/>
      <c r="AA132" s="780">
        <v>8.317888387</v>
      </c>
      <c r="AB132" s="781"/>
      <c r="AC132" s="781"/>
      <c r="AD132" s="781"/>
      <c r="AE132" s="782"/>
      <c r="AF132" s="783">
        <v>8.8629850290000007</v>
      </c>
      <c r="AG132" s="781"/>
      <c r="AH132" s="781"/>
      <c r="AI132" s="781"/>
      <c r="AJ132" s="782"/>
      <c r="AK132" s="783">
        <v>7.1762119660000003</v>
      </c>
      <c r="AL132" s="781"/>
      <c r="AM132" s="781"/>
      <c r="AN132" s="781"/>
      <c r="AO132" s="782"/>
      <c r="AP132" s="784"/>
      <c r="AQ132" s="785"/>
      <c r="AR132" s="785"/>
      <c r="AS132" s="785"/>
      <c r="AT132" s="78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76"/>
      <c r="B133" s="777"/>
      <c r="C133" s="777"/>
      <c r="D133" s="777"/>
      <c r="E133" s="777"/>
      <c r="F133" s="777"/>
      <c r="G133" s="777"/>
      <c r="H133" s="777"/>
      <c r="I133" s="777"/>
      <c r="J133" s="777"/>
      <c r="K133" s="777"/>
      <c r="L133" s="777"/>
      <c r="M133" s="777"/>
      <c r="N133" s="777"/>
      <c r="O133" s="777"/>
      <c r="P133" s="777"/>
      <c r="Q133" s="777"/>
      <c r="R133" s="777"/>
      <c r="S133" s="777"/>
      <c r="T133" s="777"/>
      <c r="U133" s="777"/>
      <c r="V133" s="757" t="s">
        <v>496</v>
      </c>
      <c r="W133" s="757"/>
      <c r="X133" s="757"/>
      <c r="Y133" s="757"/>
      <c r="Z133" s="758"/>
      <c r="AA133" s="759">
        <v>7.3</v>
      </c>
      <c r="AB133" s="760"/>
      <c r="AC133" s="760"/>
      <c r="AD133" s="760"/>
      <c r="AE133" s="761"/>
      <c r="AF133" s="759">
        <v>8.1</v>
      </c>
      <c r="AG133" s="760"/>
      <c r="AH133" s="760"/>
      <c r="AI133" s="760"/>
      <c r="AJ133" s="761"/>
      <c r="AK133" s="759">
        <v>8.1</v>
      </c>
      <c r="AL133" s="760"/>
      <c r="AM133" s="760"/>
      <c r="AN133" s="760"/>
      <c r="AO133" s="761"/>
      <c r="AP133" s="762"/>
      <c r="AQ133" s="763"/>
      <c r="AR133" s="763"/>
      <c r="AS133" s="763"/>
      <c r="AT133" s="764"/>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aewcVhYL1HnTnLV+vq418mJHgR8p2oViqsy4JyTVbH+IPt/nzMkNLRZnzpzrn42emy9CV2G0sqpSDd7xYbNNHw==" saltValue="r8dlNDy+e2fRFOaEvAIbB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497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CHUS0mL2JgWnKLZtT2XXhEKMxTxdPzTIsej25oEeDVhBAYXcIPWjKuzFZKt+2trQiCRW1C9E+YFwz7wmw93gkQ==" saltValue="yjthVgTyeiN2EyPj1v1hkg==" spinCount="100000" sheet="1" objects="1" scenarios="1"/>
  <dataConsolidate/>
  <phoneticPr fontId="2"/>
  <printOptions horizontalCentered="1" verticalCentered="1"/>
  <pageMargins left="0" right="0" top="0" bottom="0" header="0" footer="0"/>
  <pageSetup paperSize="8" scale="63"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A66" zoomScale="70" zoomScaleNormal="7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QY9vB/2oeicgq5e2C7TXOs1n3H29i1GxMS6Ap1RbcQS57KwarGJF2hClGRsCqaVMWXewHBf09YS092D3ds4ZQ==" saltValue="CuLLnR8TWBGh6hnubdE4gA==" spinCount="100000" sheet="1" objects="1" scenarios="1"/>
  <dataConsolidate/>
  <phoneticPr fontId="2"/>
  <printOptions horizontalCentered="1" verticalCentered="1"/>
  <pageMargins left="0" right="0" top="0" bottom="0" header="0" footer="0"/>
  <pageSetup paperSize="8" scale="70" orientation="landscape"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498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5" t="s">
        <v>500</v>
      </c>
      <c r="AP7" s="272"/>
      <c r="AQ7" s="273" t="s">
        <v>501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6"/>
      <c r="AP8" s="278" t="s">
        <v>502</v>
      </c>
      <c r="AQ8" s="279" t="s">
        <v>503</v>
      </c>
      <c r="AR8" s="280" t="s">
        <v>504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67" t="s">
        <v>505</v>
      </c>
      <c r="AL9" s="1168"/>
      <c r="AM9" s="1168"/>
      <c r="AN9" s="1169"/>
      <c r="AO9" s="281">
        <v>7803976</v>
      </c>
      <c r="AP9" s="281">
        <v>100637</v>
      </c>
      <c r="AQ9" s="282">
        <v>65316</v>
      </c>
      <c r="AR9" s="283">
        <v>54.1</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67" t="s">
        <v>506</v>
      </c>
      <c r="AL10" s="1168"/>
      <c r="AM10" s="1168"/>
      <c r="AN10" s="1169"/>
      <c r="AO10" s="284">
        <v>12196</v>
      </c>
      <c r="AP10" s="284">
        <v>157</v>
      </c>
      <c r="AQ10" s="285">
        <v>6075</v>
      </c>
      <c r="AR10" s="286">
        <v>-97.4</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67" t="s">
        <v>507</v>
      </c>
      <c r="AL11" s="1168"/>
      <c r="AM11" s="1168"/>
      <c r="AN11" s="1169"/>
      <c r="AO11" s="284" t="s">
        <v>508</v>
      </c>
      <c r="AP11" s="284" t="s">
        <v>508</v>
      </c>
      <c r="AQ11" s="285">
        <v>1232</v>
      </c>
      <c r="AR11" s="286" t="s">
        <v>508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67" t="s">
        <v>509</v>
      </c>
      <c r="AL12" s="1168"/>
      <c r="AM12" s="1168"/>
      <c r="AN12" s="1169"/>
      <c r="AO12" s="284" t="s">
        <v>508</v>
      </c>
      <c r="AP12" s="284" t="s">
        <v>508</v>
      </c>
      <c r="AQ12" s="285">
        <v>18</v>
      </c>
      <c r="AR12" s="286" t="s">
        <v>508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67" t="s">
        <v>510</v>
      </c>
      <c r="AL13" s="1168"/>
      <c r="AM13" s="1168"/>
      <c r="AN13" s="1169"/>
      <c r="AO13" s="284">
        <v>336171</v>
      </c>
      <c r="AP13" s="284">
        <v>4335</v>
      </c>
      <c r="AQ13" s="285">
        <v>2791</v>
      </c>
      <c r="AR13" s="286">
        <v>55.3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67" t="s">
        <v>511</v>
      </c>
      <c r="AL14" s="1168"/>
      <c r="AM14" s="1168"/>
      <c r="AN14" s="1169"/>
      <c r="AO14" s="284">
        <v>254997</v>
      </c>
      <c r="AP14" s="284">
        <v>3288</v>
      </c>
      <c r="AQ14" s="285">
        <v>1364</v>
      </c>
      <c r="AR14" s="286">
        <v>141.1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70" t="s">
        <v>512</v>
      </c>
      <c r="AL15" s="1171"/>
      <c r="AM15" s="1171"/>
      <c r="AN15" s="1172"/>
      <c r="AO15" s="284">
        <v>-551589</v>
      </c>
      <c r="AP15" s="284">
        <v>-7113</v>
      </c>
      <c r="AQ15" s="285">
        <v>-4006</v>
      </c>
      <c r="AR15" s="286">
        <v>77.599999999999994</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70" t="s">
        <v>185</v>
      </c>
      <c r="AL16" s="1171"/>
      <c r="AM16" s="1171"/>
      <c r="AN16" s="1172"/>
      <c r="AO16" s="284">
        <v>7855751</v>
      </c>
      <c r="AP16" s="284">
        <v>101304</v>
      </c>
      <c r="AQ16" s="285">
        <v>72790</v>
      </c>
      <c r="AR16" s="286">
        <v>39.200000000000003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514</v>
      </c>
      <c r="AP20" s="293" t="s">
        <v>515</v>
      </c>
      <c r="AQ20" s="294" t="s">
        <v>516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73" t="s">
        <v>517</v>
      </c>
      <c r="AL21" s="1174"/>
      <c r="AM21" s="1174"/>
      <c r="AN21" s="1175"/>
      <c r="AO21" s="297">
        <v>11.18</v>
      </c>
      <c r="AP21" s="298">
        <v>6.54</v>
      </c>
      <c r="AQ21" s="299">
        <v>4.6399999999999997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73" t="s">
        <v>518</v>
      </c>
      <c r="AL22" s="1174"/>
      <c r="AM22" s="1174"/>
      <c r="AN22" s="1175"/>
      <c r="AO22" s="302">
        <v>97.5</v>
      </c>
      <c r="AP22" s="303">
        <v>98.3</v>
      </c>
      <c r="AQ22" s="304">
        <v>-0.8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66" t="s">
        <v>519</v>
      </c>
      <c r="B26" s="1166"/>
      <c r="C26" s="1166"/>
      <c r="D26" s="1166"/>
      <c r="E26" s="1166"/>
      <c r="F26" s="1166"/>
      <c r="G26" s="1166"/>
      <c r="H26" s="1166"/>
      <c r="I26" s="1166"/>
      <c r="J26" s="1166"/>
      <c r="K26" s="1166"/>
      <c r="L26" s="1166"/>
      <c r="M26" s="1166"/>
      <c r="N26" s="1166"/>
      <c r="O26" s="1166"/>
      <c r="P26" s="1166"/>
      <c r="Q26" s="1166"/>
      <c r="R26" s="1166"/>
      <c r="S26" s="1166"/>
      <c r="T26" s="1166"/>
      <c r="U26" s="1166"/>
      <c r="V26" s="1166"/>
      <c r="W26" s="1166"/>
      <c r="X26" s="1166"/>
      <c r="Y26" s="1166"/>
      <c r="Z26" s="1166"/>
      <c r="AA26" s="1166"/>
      <c r="AB26" s="1166"/>
      <c r="AC26" s="1166"/>
      <c r="AD26" s="1166"/>
      <c r="AE26" s="1166"/>
      <c r="AF26" s="1166"/>
      <c r="AG26" s="1166"/>
      <c r="AH26" s="1166"/>
      <c r="AI26" s="1166"/>
      <c r="AJ26" s="1166"/>
      <c r="AK26" s="1166"/>
      <c r="AL26" s="1166"/>
      <c r="AM26" s="1166"/>
      <c r="AN26" s="1166"/>
      <c r="AO26" s="1166"/>
      <c r="AP26" s="1166"/>
      <c r="AQ26" s="1166"/>
      <c r="AR26" s="1166"/>
      <c r="AS26" s="1166"/>
      <c r="AT26" s="267"/>
    </row>
    <row r="27" spans="1:46" x14ac:dyDescent="0.15">
      <c r="A27" s="309"/>
      <c r="AO27" s="262"/>
      <c r="AP27" s="262"/>
      <c r="AQ27" s="262"/>
      <c r="AR27" s="262"/>
      <c r="AS27" s="262"/>
      <c r="AT27" s="262"/>
    </row>
    <row r="28" spans="1:46" ht="17.25" x14ac:dyDescent="0.15">
      <c r="A28" s="263" t="s">
        <v>520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521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5" t="s">
        <v>500</v>
      </c>
      <c r="AP30" s="272"/>
      <c r="AQ30" s="273" t="s">
        <v>501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6"/>
      <c r="AP31" s="278" t="s">
        <v>502</v>
      </c>
      <c r="AQ31" s="279" t="s">
        <v>503</v>
      </c>
      <c r="AR31" s="280" t="s">
        <v>504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57" t="s">
        <v>522</v>
      </c>
      <c r="AL32" s="1158"/>
      <c r="AM32" s="1158"/>
      <c r="AN32" s="1159"/>
      <c r="AO32" s="312">
        <v>6079355</v>
      </c>
      <c r="AP32" s="312">
        <v>78397</v>
      </c>
      <c r="AQ32" s="313">
        <v>35011</v>
      </c>
      <c r="AR32" s="314">
        <v>123.9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57" t="s">
        <v>523</v>
      </c>
      <c r="AL33" s="1158"/>
      <c r="AM33" s="1158"/>
      <c r="AN33" s="1159"/>
      <c r="AO33" s="312" t="s">
        <v>508</v>
      </c>
      <c r="AP33" s="312" t="s">
        <v>508</v>
      </c>
      <c r="AQ33" s="313" t="s">
        <v>508</v>
      </c>
      <c r="AR33" s="314" t="s">
        <v>508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57" t="s">
        <v>524</v>
      </c>
      <c r="AL34" s="1158"/>
      <c r="AM34" s="1158"/>
      <c r="AN34" s="1159"/>
      <c r="AO34" s="312" t="s">
        <v>508</v>
      </c>
      <c r="AP34" s="312" t="s">
        <v>508</v>
      </c>
      <c r="AQ34" s="313">
        <v>4</v>
      </c>
      <c r="AR34" s="314" t="s">
        <v>508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57" t="s">
        <v>525</v>
      </c>
      <c r="AL35" s="1158"/>
      <c r="AM35" s="1158"/>
      <c r="AN35" s="1159"/>
      <c r="AO35" s="312">
        <v>865911</v>
      </c>
      <c r="AP35" s="312">
        <v>11166</v>
      </c>
      <c r="AQ35" s="313">
        <v>8351</v>
      </c>
      <c r="AR35" s="314">
        <v>33.700000000000003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57" t="s">
        <v>526</v>
      </c>
      <c r="AL36" s="1158"/>
      <c r="AM36" s="1158"/>
      <c r="AN36" s="1159"/>
      <c r="AO36" s="312" t="s">
        <v>508</v>
      </c>
      <c r="AP36" s="312" t="s">
        <v>508</v>
      </c>
      <c r="AQ36" s="313">
        <v>1645</v>
      </c>
      <c r="AR36" s="314" t="s">
        <v>508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57" t="s">
        <v>527</v>
      </c>
      <c r="AL37" s="1158"/>
      <c r="AM37" s="1158"/>
      <c r="AN37" s="1159"/>
      <c r="AO37" s="312">
        <v>13030</v>
      </c>
      <c r="AP37" s="312">
        <v>168</v>
      </c>
      <c r="AQ37" s="313">
        <v>1050</v>
      </c>
      <c r="AR37" s="314">
        <v>-84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0" t="s">
        <v>528</v>
      </c>
      <c r="AL38" s="1161"/>
      <c r="AM38" s="1161"/>
      <c r="AN38" s="1162"/>
      <c r="AO38" s="315" t="s">
        <v>508</v>
      </c>
      <c r="AP38" s="315" t="s">
        <v>508</v>
      </c>
      <c r="AQ38" s="316">
        <v>1</v>
      </c>
      <c r="AR38" s="304" t="s">
        <v>508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0" t="s">
        <v>529</v>
      </c>
      <c r="AL39" s="1161"/>
      <c r="AM39" s="1161"/>
      <c r="AN39" s="1162"/>
      <c r="AO39" s="312">
        <v>-566403</v>
      </c>
      <c r="AP39" s="312">
        <v>-7304</v>
      </c>
      <c r="AQ39" s="313">
        <v>-5851</v>
      </c>
      <c r="AR39" s="314">
        <v>24.8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57" t="s">
        <v>530</v>
      </c>
      <c r="AL40" s="1158"/>
      <c r="AM40" s="1158"/>
      <c r="AN40" s="1159"/>
      <c r="AO40" s="312">
        <v>-4926384</v>
      </c>
      <c r="AP40" s="312">
        <v>-63529</v>
      </c>
      <c r="AQ40" s="313">
        <v>-27858</v>
      </c>
      <c r="AR40" s="314">
        <v>128</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63" t="s">
        <v>300</v>
      </c>
      <c r="AL41" s="1164"/>
      <c r="AM41" s="1164"/>
      <c r="AN41" s="1165"/>
      <c r="AO41" s="312">
        <v>1465509</v>
      </c>
      <c r="AP41" s="312">
        <v>18899</v>
      </c>
      <c r="AQ41" s="313">
        <v>12351</v>
      </c>
      <c r="AR41" s="314">
        <v>53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531</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50" t="s">
        <v>500</v>
      </c>
      <c r="AN49" s="1152" t="s">
        <v>534</v>
      </c>
      <c r="AO49" s="1153"/>
      <c r="AP49" s="1153"/>
      <c r="AQ49" s="1153"/>
      <c r="AR49" s="1154"/>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51"/>
      <c r="AN50" s="328" t="s">
        <v>535</v>
      </c>
      <c r="AO50" s="329" t="s">
        <v>536</v>
      </c>
      <c r="AP50" s="330" t="s">
        <v>537</v>
      </c>
      <c r="AQ50" s="331" t="s">
        <v>538</v>
      </c>
      <c r="AR50" s="332" t="s">
        <v>539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540</v>
      </c>
      <c r="AL51" s="325"/>
      <c r="AM51" s="333">
        <v>8832860</v>
      </c>
      <c r="AN51" s="334">
        <v>106886</v>
      </c>
      <c r="AO51" s="335">
        <v>1.8</v>
      </c>
      <c r="AP51" s="336">
        <v>41934</v>
      </c>
      <c r="AQ51" s="337">
        <v>-12.3</v>
      </c>
      <c r="AR51" s="338">
        <v>14.1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541</v>
      </c>
      <c r="AM52" s="341">
        <v>6864777</v>
      </c>
      <c r="AN52" s="342">
        <v>83070</v>
      </c>
      <c r="AO52" s="343">
        <v>5.7</v>
      </c>
      <c r="AP52" s="344">
        <v>23352</v>
      </c>
      <c r="AQ52" s="345">
        <v>-9.6999999999999993</v>
      </c>
      <c r="AR52" s="346">
        <v>15.4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542</v>
      </c>
      <c r="AL53" s="325"/>
      <c r="AM53" s="333">
        <v>4913727</v>
      </c>
      <c r="AN53" s="334">
        <v>60355</v>
      </c>
      <c r="AO53" s="335">
        <v>-43.5</v>
      </c>
      <c r="AP53" s="336">
        <v>45588</v>
      </c>
      <c r="AQ53" s="337">
        <v>8.6999999999999993</v>
      </c>
      <c r="AR53" s="338">
        <v>-52.2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541</v>
      </c>
      <c r="AM54" s="341">
        <v>3679248</v>
      </c>
      <c r="AN54" s="342">
        <v>45192</v>
      </c>
      <c r="AO54" s="343">
        <v>-45.6</v>
      </c>
      <c r="AP54" s="344">
        <v>24150</v>
      </c>
      <c r="AQ54" s="345">
        <v>3.4</v>
      </c>
      <c r="AR54" s="346">
        <v>-49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543</v>
      </c>
      <c r="AL55" s="325"/>
      <c r="AM55" s="333">
        <v>5454783</v>
      </c>
      <c r="AN55" s="334">
        <v>68042</v>
      </c>
      <c r="AO55" s="335">
        <v>12.7</v>
      </c>
      <c r="AP55" s="336">
        <v>45483</v>
      </c>
      <c r="AQ55" s="337">
        <v>-0.2</v>
      </c>
      <c r="AR55" s="338">
        <v>12.9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541</v>
      </c>
      <c r="AM56" s="341">
        <v>3960099</v>
      </c>
      <c r="AN56" s="342">
        <v>49398</v>
      </c>
      <c r="AO56" s="343">
        <v>9.3000000000000007</v>
      </c>
      <c r="AP56" s="344">
        <v>24241</v>
      </c>
      <c r="AQ56" s="345">
        <v>0.4</v>
      </c>
      <c r="AR56" s="346">
        <v>8.9</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544</v>
      </c>
      <c r="AL57" s="325"/>
      <c r="AM57" s="333">
        <v>4356703</v>
      </c>
      <c r="AN57" s="334">
        <v>55299</v>
      </c>
      <c r="AO57" s="335">
        <v>-18.7</v>
      </c>
      <c r="AP57" s="336">
        <v>45945</v>
      </c>
      <c r="AQ57" s="337">
        <v>1</v>
      </c>
      <c r="AR57" s="338">
        <v>-19.7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541</v>
      </c>
      <c r="AM58" s="341">
        <v>2236486</v>
      </c>
      <c r="AN58" s="342">
        <v>28388</v>
      </c>
      <c r="AO58" s="343">
        <v>-42.5</v>
      </c>
      <c r="AP58" s="344">
        <v>25180</v>
      </c>
      <c r="AQ58" s="345">
        <v>3.9</v>
      </c>
      <c r="AR58" s="346">
        <v>-46.4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545</v>
      </c>
      <c r="AL59" s="325"/>
      <c r="AM59" s="333">
        <v>2753083</v>
      </c>
      <c r="AN59" s="334">
        <v>35503</v>
      </c>
      <c r="AO59" s="335">
        <v>-35.799999999999997</v>
      </c>
      <c r="AP59" s="336">
        <v>44475</v>
      </c>
      <c r="AQ59" s="337">
        <v>-3.2</v>
      </c>
      <c r="AR59" s="338">
        <v>-32.6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541</v>
      </c>
      <c r="AM60" s="341">
        <v>1375693</v>
      </c>
      <c r="AN60" s="342">
        <v>17740</v>
      </c>
      <c r="AO60" s="343">
        <v>-37.5</v>
      </c>
      <c r="AP60" s="344">
        <v>24780</v>
      </c>
      <c r="AQ60" s="345">
        <v>-1.6</v>
      </c>
      <c r="AR60" s="346">
        <v>-35.9</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546</v>
      </c>
      <c r="AL61" s="347"/>
      <c r="AM61" s="348">
        <v>5262231</v>
      </c>
      <c r="AN61" s="349">
        <v>65217</v>
      </c>
      <c r="AO61" s="350">
        <v>-16.7</v>
      </c>
      <c r="AP61" s="351">
        <v>44685</v>
      </c>
      <c r="AQ61" s="352">
        <v>-1.2</v>
      </c>
      <c r="AR61" s="338">
        <v>-15.5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541</v>
      </c>
      <c r="AM62" s="341">
        <v>3623261</v>
      </c>
      <c r="AN62" s="342">
        <v>44758</v>
      </c>
      <c r="AO62" s="343">
        <v>-22.1</v>
      </c>
      <c r="AP62" s="344">
        <v>24341</v>
      </c>
      <c r="AQ62" s="345">
        <v>-0.7</v>
      </c>
      <c r="AR62" s="346">
        <v>-21.4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mNdnpv4mlA0jSsG7FxB6X9oWboatubrrUxtfGEnlGgUvPyuaUK+UcymDyR5FYXeZfyiatnNx30gGS89zhwqZqg==" saltValue="VHNoPYULmr1iyaxND5gUa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F91"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548</v>
      </c>
    </row>
    <row r="121" spans="125:125" ht="13.5" hidden="1" customHeight="1" x14ac:dyDescent="0.15">
      <c r="DU121" s="259"/>
    </row>
  </sheetData>
  <sheetProtection algorithmName="SHA-512" hashValue="EqrqLoAXUSw37khLdRds/oJmxauzZeNtjZ96ckLDoIjR5qeLJQANChRn5pXs0nZvkm4KdTOyCdL0ITfX3SywYA==" saltValue="cPgboKtaEznyOq3Y1JtBFA==" spinCount="100000" sheet="1" objects="1" scenarios="1"/>
  <dataConsolidate/>
  <phoneticPr fontId="2"/>
  <printOptions horizontalCentered="1" verticalCentered="1"/>
  <pageMargins left="0" right="0" top="0.19685039370078741" bottom="0" header="0.39370078740157483" footer="0"/>
  <pageSetup paperSize="8" scale="58" orientation="landscape"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19"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549</v>
      </c>
    </row>
  </sheetData>
  <sheetProtection algorithmName="SHA-512" hashValue="5u7skYQnO0TT7Hdo4upAv76j7wouuNXHn2fM2EnHH44bcJxlHnezfSkwYx5rHUlpdrre1ln4A9327LKIPjFK/w==" saltValue="a/MRv3s0EIjGwDFLMtdvQw==" spinCount="100000" sheet="1" objects="1" scenarios="1"/>
  <dataConsolidate/>
  <phoneticPr fontId="2"/>
  <printOptions horizontalCentered="1" verticalCentered="1"/>
  <pageMargins left="0" right="0" top="0.19685039370078741" bottom="0" header="0.39370078740157483" footer="0"/>
  <pageSetup paperSize="8" scale="58" orientation="landscape"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A25"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176" t="s">
        <v>3</v>
      </c>
      <c r="D47" s="1176"/>
      <c r="E47" s="1177"/>
      <c r="F47" s="11">
        <v>13.59</v>
      </c>
      <c r="G47" s="12">
        <v>10.81</v>
      </c>
      <c r="H47" s="12">
        <v>10.55</v>
      </c>
      <c r="I47" s="12">
        <v>10.16</v>
      </c>
      <c r="J47" s="13">
        <v>10.45</v>
      </c>
    </row>
    <row r="48" spans="2:10" ht="57.75" customHeight="1" x14ac:dyDescent="0.15">
      <c r="B48" s="14"/>
      <c r="C48" s="1178" t="s">
        <v>4</v>
      </c>
      <c r="D48" s="1178"/>
      <c r="E48" s="1179"/>
      <c r="F48" s="15">
        <v>3.28</v>
      </c>
      <c r="G48" s="16">
        <v>2.09</v>
      </c>
      <c r="H48" s="16">
        <v>3.48</v>
      </c>
      <c r="I48" s="16">
        <v>7.04</v>
      </c>
      <c r="J48" s="17">
        <v>7.58</v>
      </c>
    </row>
    <row r="49" spans="2:10" ht="57.75" customHeight="1" thickBot="1" x14ac:dyDescent="0.2">
      <c r="B49" s="18"/>
      <c r="C49" s="1180" t="s">
        <v>5</v>
      </c>
      <c r="D49" s="1180"/>
      <c r="E49" s="1181"/>
      <c r="F49" s="19" t="s">
        <v>555</v>
      </c>
      <c r="G49" s="20" t="s">
        <v>556</v>
      </c>
      <c r="H49" s="20">
        <v>1.44</v>
      </c>
      <c r="I49" s="20">
        <v>3.69</v>
      </c>
      <c r="J49" s="21">
        <v>0.34</v>
      </c>
    </row>
    <row r="50" spans="2:10" x14ac:dyDescent="0.15"/>
  </sheetData>
  <sheetProtection algorithmName="SHA-512" hashValue="Terly4WjGhXNJEtQc++4nMaPScVWbP7v/KONBC4aO/alTGqJ1lpnv/PSfmKjukRcMm4oDQPIAMRZL/+fGBacbg==" saltValue="pepqtrK2usPpyMUfMuhGMA==" spinCount="100000" sheet="1" objects="1" scenarios="1"/>
  <mergeCells count="3">
    <mergeCell ref="C47:E47"/>
    <mergeCell ref="C48:E48"/>
    <mergeCell ref="C49:E49"/>
  </mergeCells>
  <phoneticPr fontId="2"/>
  <printOptions horizontalCentered="1"/>
  <pageMargins left="0" right="0" top="0.19685039370078741" bottom="0" header="0" footer="0"/>
  <pageSetup paperSize="8" scale="94" orientation="landscape"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188" t="s">
        <v>557</v>
      </c>
      <c r="D34" s="1188"/>
      <c r="E34" s="1189"/>
      <c r="F34" s="32">
        <v>10.67</v>
      </c>
      <c r="G34" s="33">
        <v>10.14</v>
      </c>
      <c r="H34" s="33">
        <v>8.77</v>
      </c>
      <c r="I34" s="33">
        <v>8.2899999999999991</v>
      </c>
      <c r="J34" s="34">
        <v>8.61</v>
      </c>
      <c r="K34" s="22"/>
      <c r="L34" s="22"/>
      <c r="M34" s="22"/>
      <c r="N34" s="22"/>
      <c r="O34" s="22"/>
      <c r="P34" s="22"/>
    </row>
    <row r="35" spans="1:16" ht="39" customHeight="1" x14ac:dyDescent="0.15">
      <c r="A35" s="22"/>
      <c r="B35" s="35"/>
      <c r="C35" s="1182" t="s">
        <v>558</v>
      </c>
      <c r="D35" s="1183"/>
      <c r="E35" s="1184"/>
      <c r="F35" s="36">
        <v>3.25</v>
      </c>
      <c r="G35" s="37">
        <v>2.0699999999999998</v>
      </c>
      <c r="H35" s="37">
        <v>3.45</v>
      </c>
      <c r="I35" s="37">
        <v>7.01</v>
      </c>
      <c r="J35" s="38">
        <v>7.55</v>
      </c>
      <c r="K35" s="22"/>
      <c r="L35" s="22"/>
      <c r="M35" s="22"/>
      <c r="N35" s="22"/>
      <c r="O35" s="22"/>
      <c r="P35" s="22"/>
    </row>
    <row r="36" spans="1:16" ht="39" customHeight="1" x14ac:dyDescent="0.15">
      <c r="A36" s="22"/>
      <c r="B36" s="35"/>
      <c r="C36" s="1182" t="s">
        <v>559</v>
      </c>
      <c r="D36" s="1183"/>
      <c r="E36" s="1184"/>
      <c r="F36" s="36">
        <v>0.8</v>
      </c>
      <c r="G36" s="37">
        <v>0.42</v>
      </c>
      <c r="H36" s="37">
        <v>0.13</v>
      </c>
      <c r="I36" s="37">
        <v>1.04</v>
      </c>
      <c r="J36" s="38">
        <v>1.46</v>
      </c>
      <c r="K36" s="22"/>
      <c r="L36" s="22"/>
      <c r="M36" s="22"/>
      <c r="N36" s="22"/>
      <c r="O36" s="22"/>
      <c r="P36" s="22"/>
    </row>
    <row r="37" spans="1:16" ht="39" customHeight="1" x14ac:dyDescent="0.15">
      <c r="A37" s="22"/>
      <c r="B37" s="35"/>
      <c r="C37" s="1182" t="s">
        <v>560</v>
      </c>
      <c r="D37" s="1183"/>
      <c r="E37" s="1184"/>
      <c r="F37" s="36">
        <v>0.77</v>
      </c>
      <c r="G37" s="37">
        <v>0.44</v>
      </c>
      <c r="H37" s="37">
        <v>0.51</v>
      </c>
      <c r="I37" s="37">
        <v>0.87</v>
      </c>
      <c r="J37" s="38">
        <v>1.36</v>
      </c>
      <c r="K37" s="22"/>
      <c r="L37" s="22"/>
      <c r="M37" s="22"/>
      <c r="N37" s="22"/>
      <c r="O37" s="22"/>
      <c r="P37" s="22"/>
    </row>
    <row r="38" spans="1:16" ht="39" customHeight="1" x14ac:dyDescent="0.15">
      <c r="A38" s="22"/>
      <c r="B38" s="35"/>
      <c r="C38" s="1182" t="s">
        <v>561</v>
      </c>
      <c r="D38" s="1183"/>
      <c r="E38" s="1184"/>
      <c r="F38" s="36" t="s">
        <v>508</v>
      </c>
      <c r="G38" s="37" t="s">
        <v>508</v>
      </c>
      <c r="H38" s="37">
        <v>0.16</v>
      </c>
      <c r="I38" s="37">
        <v>0.34</v>
      </c>
      <c r="J38" s="38">
        <v>0.74</v>
      </c>
      <c r="K38" s="22"/>
      <c r="L38" s="22"/>
      <c r="M38" s="22"/>
      <c r="N38" s="22"/>
      <c r="O38" s="22"/>
      <c r="P38" s="22"/>
    </row>
    <row r="39" spans="1:16" ht="39" customHeight="1" x14ac:dyDescent="0.15">
      <c r="A39" s="22"/>
      <c r="B39" s="35"/>
      <c r="C39" s="1182" t="s">
        <v>562</v>
      </c>
      <c r="D39" s="1183"/>
      <c r="E39" s="1184"/>
      <c r="F39" s="36">
        <v>0.03</v>
      </c>
      <c r="G39" s="37">
        <v>0.01</v>
      </c>
      <c r="H39" s="37">
        <v>0.01</v>
      </c>
      <c r="I39" s="37">
        <v>0.03</v>
      </c>
      <c r="J39" s="38">
        <v>0.02</v>
      </c>
      <c r="K39" s="22"/>
      <c r="L39" s="22"/>
      <c r="M39" s="22"/>
      <c r="N39" s="22"/>
      <c r="O39" s="22"/>
      <c r="P39" s="22"/>
    </row>
    <row r="40" spans="1:16" ht="39" customHeight="1" x14ac:dyDescent="0.15">
      <c r="A40" s="22"/>
      <c r="B40" s="35"/>
      <c r="C40" s="1182" t="s">
        <v>563</v>
      </c>
      <c r="D40" s="1183"/>
      <c r="E40" s="1184"/>
      <c r="F40" s="36">
        <v>0.01</v>
      </c>
      <c r="G40" s="37">
        <v>0.01</v>
      </c>
      <c r="H40" s="37">
        <v>0.02</v>
      </c>
      <c r="I40" s="37">
        <v>0</v>
      </c>
      <c r="J40" s="38">
        <v>0.02</v>
      </c>
      <c r="K40" s="22"/>
      <c r="L40" s="22"/>
      <c r="M40" s="22"/>
      <c r="N40" s="22"/>
      <c r="O40" s="22"/>
      <c r="P40" s="22"/>
    </row>
    <row r="41" spans="1:16" ht="39" customHeight="1" x14ac:dyDescent="0.15">
      <c r="A41" s="22"/>
      <c r="B41" s="35"/>
      <c r="C41" s="1182" t="s">
        <v>564</v>
      </c>
      <c r="D41" s="1183"/>
      <c r="E41" s="1184"/>
      <c r="F41" s="36">
        <v>0.03</v>
      </c>
      <c r="G41" s="37">
        <v>0.1</v>
      </c>
      <c r="H41" s="37">
        <v>0.04</v>
      </c>
      <c r="I41" s="37">
        <v>0</v>
      </c>
      <c r="J41" s="38">
        <v>0</v>
      </c>
      <c r="K41" s="22"/>
      <c r="L41" s="22"/>
      <c r="M41" s="22"/>
      <c r="N41" s="22"/>
      <c r="O41" s="22"/>
      <c r="P41" s="22"/>
    </row>
    <row r="42" spans="1:16" ht="39" customHeight="1" x14ac:dyDescent="0.15">
      <c r="A42" s="22"/>
      <c r="B42" s="39"/>
      <c r="C42" s="1182" t="s">
        <v>565</v>
      </c>
      <c r="D42" s="1183"/>
      <c r="E42" s="1184"/>
      <c r="F42" s="36" t="s">
        <v>508</v>
      </c>
      <c r="G42" s="37" t="s">
        <v>508</v>
      </c>
      <c r="H42" s="37" t="s">
        <v>508</v>
      </c>
      <c r="I42" s="37" t="s">
        <v>508</v>
      </c>
      <c r="J42" s="38" t="s">
        <v>508</v>
      </c>
      <c r="K42" s="22"/>
      <c r="L42" s="22"/>
      <c r="M42" s="22"/>
      <c r="N42" s="22"/>
      <c r="O42" s="22"/>
      <c r="P42" s="22"/>
    </row>
    <row r="43" spans="1:16" ht="39" customHeight="1" thickBot="1" x14ac:dyDescent="0.2">
      <c r="A43" s="22"/>
      <c r="B43" s="40"/>
      <c r="C43" s="1185" t="s">
        <v>566</v>
      </c>
      <c r="D43" s="1186"/>
      <c r="E43" s="1187"/>
      <c r="F43" s="41">
        <v>0.09</v>
      </c>
      <c r="G43" s="42">
        <v>0.01</v>
      </c>
      <c r="H43" s="42">
        <v>0.01</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tu5nTTvYDXZT24QGjDd0PFbE8dUpJWSBEjvAmi45cKKk8sr/y0THgP7S7oeIQ+4PyKNhn4fZauuNFpS7xsxMKw==" saltValue="U6g5CfVwU/jE7ubVTwOa1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verticalDpi="3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6"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13" t="s">
        <v>10</v>
      </c>
      <c r="C45" s="1214"/>
      <c r="D45" s="58"/>
      <c r="E45" s="1219" t="s">
        <v>11</v>
      </c>
      <c r="F45" s="1219"/>
      <c r="G45" s="1219"/>
      <c r="H45" s="1219"/>
      <c r="I45" s="1219"/>
      <c r="J45" s="1220"/>
      <c r="K45" s="59">
        <v>5262</v>
      </c>
      <c r="L45" s="60">
        <v>5660</v>
      </c>
      <c r="M45" s="60">
        <v>5912</v>
      </c>
      <c r="N45" s="60">
        <v>6291</v>
      </c>
      <c r="O45" s="61">
        <v>6079</v>
      </c>
      <c r="P45" s="48"/>
      <c r="Q45" s="48"/>
      <c r="R45" s="48"/>
      <c r="S45" s="48"/>
      <c r="T45" s="48"/>
      <c r="U45" s="48"/>
    </row>
    <row r="46" spans="1:21" ht="30.75" customHeight="1" x14ac:dyDescent="0.15">
      <c r="A46" s="48"/>
      <c r="B46" s="1215"/>
      <c r="C46" s="1216"/>
      <c r="D46" s="62"/>
      <c r="E46" s="1192" t="s">
        <v>12</v>
      </c>
      <c r="F46" s="1192"/>
      <c r="G46" s="1192"/>
      <c r="H46" s="1192"/>
      <c r="I46" s="1192"/>
      <c r="J46" s="1193"/>
      <c r="K46" s="63" t="s">
        <v>508</v>
      </c>
      <c r="L46" s="64" t="s">
        <v>508</v>
      </c>
      <c r="M46" s="64" t="s">
        <v>508</v>
      </c>
      <c r="N46" s="64" t="s">
        <v>508</v>
      </c>
      <c r="O46" s="65" t="s">
        <v>508</v>
      </c>
      <c r="P46" s="48"/>
      <c r="Q46" s="48"/>
      <c r="R46" s="48"/>
      <c r="S46" s="48"/>
      <c r="T46" s="48"/>
      <c r="U46" s="48"/>
    </row>
    <row r="47" spans="1:21" ht="30.75" customHeight="1" x14ac:dyDescent="0.15">
      <c r="A47" s="48"/>
      <c r="B47" s="1215"/>
      <c r="C47" s="1216"/>
      <c r="D47" s="62"/>
      <c r="E47" s="1192" t="s">
        <v>13</v>
      </c>
      <c r="F47" s="1192"/>
      <c r="G47" s="1192"/>
      <c r="H47" s="1192"/>
      <c r="I47" s="1192"/>
      <c r="J47" s="1193"/>
      <c r="K47" s="63" t="s">
        <v>508</v>
      </c>
      <c r="L47" s="64" t="s">
        <v>508</v>
      </c>
      <c r="M47" s="64" t="s">
        <v>508</v>
      </c>
      <c r="N47" s="64" t="s">
        <v>508</v>
      </c>
      <c r="O47" s="65" t="s">
        <v>508</v>
      </c>
      <c r="P47" s="48"/>
      <c r="Q47" s="48"/>
      <c r="R47" s="48"/>
      <c r="S47" s="48"/>
      <c r="T47" s="48"/>
      <c r="U47" s="48"/>
    </row>
    <row r="48" spans="1:21" ht="30.75" customHeight="1" x14ac:dyDescent="0.15">
      <c r="A48" s="48"/>
      <c r="B48" s="1215"/>
      <c r="C48" s="1216"/>
      <c r="D48" s="62"/>
      <c r="E48" s="1192" t="s">
        <v>14</v>
      </c>
      <c r="F48" s="1192"/>
      <c r="G48" s="1192"/>
      <c r="H48" s="1192"/>
      <c r="I48" s="1192"/>
      <c r="J48" s="1193"/>
      <c r="K48" s="63">
        <v>995</v>
      </c>
      <c r="L48" s="64">
        <v>987</v>
      </c>
      <c r="M48" s="64">
        <v>1088</v>
      </c>
      <c r="N48" s="64">
        <v>1062</v>
      </c>
      <c r="O48" s="65">
        <v>866</v>
      </c>
      <c r="P48" s="48"/>
      <c r="Q48" s="48"/>
      <c r="R48" s="48"/>
      <c r="S48" s="48"/>
      <c r="T48" s="48"/>
      <c r="U48" s="48"/>
    </row>
    <row r="49" spans="1:21" ht="30.75" customHeight="1" x14ac:dyDescent="0.15">
      <c r="A49" s="48"/>
      <c r="B49" s="1215"/>
      <c r="C49" s="1216"/>
      <c r="D49" s="62"/>
      <c r="E49" s="1192" t="s">
        <v>15</v>
      </c>
      <c r="F49" s="1192"/>
      <c r="G49" s="1192"/>
      <c r="H49" s="1192"/>
      <c r="I49" s="1192"/>
      <c r="J49" s="1193"/>
      <c r="K49" s="63" t="s">
        <v>508</v>
      </c>
      <c r="L49" s="64" t="s">
        <v>508</v>
      </c>
      <c r="M49" s="64" t="s">
        <v>508</v>
      </c>
      <c r="N49" s="64" t="s">
        <v>508</v>
      </c>
      <c r="O49" s="65" t="s">
        <v>508</v>
      </c>
      <c r="P49" s="48"/>
      <c r="Q49" s="48"/>
      <c r="R49" s="48"/>
      <c r="S49" s="48"/>
      <c r="T49" s="48"/>
      <c r="U49" s="48"/>
    </row>
    <row r="50" spans="1:21" ht="30.75" customHeight="1" x14ac:dyDescent="0.15">
      <c r="A50" s="48"/>
      <c r="B50" s="1215"/>
      <c r="C50" s="1216"/>
      <c r="D50" s="62"/>
      <c r="E50" s="1192" t="s">
        <v>16</v>
      </c>
      <c r="F50" s="1192"/>
      <c r="G50" s="1192"/>
      <c r="H50" s="1192"/>
      <c r="I50" s="1192"/>
      <c r="J50" s="1193"/>
      <c r="K50" s="63">
        <v>14</v>
      </c>
      <c r="L50" s="64">
        <v>14</v>
      </c>
      <c r="M50" s="64">
        <v>14</v>
      </c>
      <c r="N50" s="64">
        <v>13</v>
      </c>
      <c r="O50" s="65">
        <v>13</v>
      </c>
      <c r="P50" s="48"/>
      <c r="Q50" s="48"/>
      <c r="R50" s="48"/>
      <c r="S50" s="48"/>
      <c r="T50" s="48"/>
      <c r="U50" s="48"/>
    </row>
    <row r="51" spans="1:21" ht="30.75" customHeight="1" x14ac:dyDescent="0.15">
      <c r="A51" s="48"/>
      <c r="B51" s="1217"/>
      <c r="C51" s="1218"/>
      <c r="D51" s="66"/>
      <c r="E51" s="1192" t="s">
        <v>17</v>
      </c>
      <c r="F51" s="1192"/>
      <c r="G51" s="1192"/>
      <c r="H51" s="1192"/>
      <c r="I51" s="1192"/>
      <c r="J51" s="1193"/>
      <c r="K51" s="63" t="s">
        <v>508</v>
      </c>
      <c r="L51" s="64" t="s">
        <v>508</v>
      </c>
      <c r="M51" s="64" t="s">
        <v>508</v>
      </c>
      <c r="N51" s="64" t="s">
        <v>508</v>
      </c>
      <c r="O51" s="65" t="s">
        <v>508</v>
      </c>
      <c r="P51" s="48"/>
      <c r="Q51" s="48"/>
      <c r="R51" s="48"/>
      <c r="S51" s="48"/>
      <c r="T51" s="48"/>
      <c r="U51" s="48"/>
    </row>
    <row r="52" spans="1:21" ht="30.75" customHeight="1" x14ac:dyDescent="0.15">
      <c r="A52" s="48"/>
      <c r="B52" s="1190" t="s">
        <v>18</v>
      </c>
      <c r="C52" s="1191"/>
      <c r="D52" s="66"/>
      <c r="E52" s="1192" t="s">
        <v>19</v>
      </c>
      <c r="F52" s="1192"/>
      <c r="G52" s="1192"/>
      <c r="H52" s="1192"/>
      <c r="I52" s="1192"/>
      <c r="J52" s="1193"/>
      <c r="K52" s="63">
        <v>5007</v>
      </c>
      <c r="L52" s="64">
        <v>5198</v>
      </c>
      <c r="M52" s="64">
        <v>5322</v>
      </c>
      <c r="N52" s="64">
        <v>5494</v>
      </c>
      <c r="O52" s="65">
        <v>5492</v>
      </c>
      <c r="P52" s="48"/>
      <c r="Q52" s="48"/>
      <c r="R52" s="48"/>
      <c r="S52" s="48"/>
      <c r="T52" s="48"/>
      <c r="U52" s="48"/>
    </row>
    <row r="53" spans="1:21" ht="30.75" customHeight="1" thickBot="1" x14ac:dyDescent="0.2">
      <c r="A53" s="48"/>
      <c r="B53" s="1194" t="s">
        <v>20</v>
      </c>
      <c r="C53" s="1195"/>
      <c r="D53" s="67"/>
      <c r="E53" s="1196" t="s">
        <v>21</v>
      </c>
      <c r="F53" s="1196"/>
      <c r="G53" s="1196"/>
      <c r="H53" s="1196"/>
      <c r="I53" s="1196"/>
      <c r="J53" s="1197"/>
      <c r="K53" s="68">
        <v>1264</v>
      </c>
      <c r="L53" s="69">
        <v>1463</v>
      </c>
      <c r="M53" s="69">
        <v>1692</v>
      </c>
      <c r="N53" s="69">
        <v>1872</v>
      </c>
      <c r="O53" s="70">
        <v>1466</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567</v>
      </c>
      <c r="P56" s="48"/>
      <c r="Q56" s="48"/>
      <c r="R56" s="48"/>
      <c r="S56" s="48"/>
      <c r="T56" s="48"/>
      <c r="U56" s="48"/>
    </row>
    <row r="57" spans="1:21" ht="31.5" customHeight="1" thickBot="1" x14ac:dyDescent="0.2">
      <c r="A57" s="48"/>
      <c r="B57" s="76"/>
      <c r="C57" s="77"/>
      <c r="D57" s="77"/>
      <c r="E57" s="78"/>
      <c r="F57" s="78"/>
      <c r="G57" s="78"/>
      <c r="H57" s="78"/>
      <c r="I57" s="78"/>
      <c r="J57" s="79" t="s">
        <v>2</v>
      </c>
      <c r="K57" s="80" t="s">
        <v>568</v>
      </c>
      <c r="L57" s="81" t="s">
        <v>569</v>
      </c>
      <c r="M57" s="81" t="s">
        <v>570</v>
      </c>
      <c r="N57" s="81" t="s">
        <v>571</v>
      </c>
      <c r="O57" s="82" t="s">
        <v>572</v>
      </c>
      <c r="P57" s="48"/>
      <c r="Q57" s="48"/>
      <c r="R57" s="48"/>
      <c r="S57" s="48"/>
      <c r="T57" s="48"/>
      <c r="U57" s="48"/>
    </row>
    <row r="58" spans="1:21" ht="31.5" customHeight="1" x14ac:dyDescent="0.15">
      <c r="B58" s="1198" t="s">
        <v>25</v>
      </c>
      <c r="C58" s="1199"/>
      <c r="D58" s="1204" t="s">
        <v>26</v>
      </c>
      <c r="E58" s="1205"/>
      <c r="F58" s="1205"/>
      <c r="G58" s="1205"/>
      <c r="H58" s="1205"/>
      <c r="I58" s="1205"/>
      <c r="J58" s="1206"/>
      <c r="K58" s="83"/>
      <c r="L58" s="84"/>
      <c r="M58" s="84"/>
      <c r="N58" s="84"/>
      <c r="O58" s="85"/>
    </row>
    <row r="59" spans="1:21" ht="31.5" customHeight="1" x14ac:dyDescent="0.15">
      <c r="B59" s="1200"/>
      <c r="C59" s="1201"/>
      <c r="D59" s="1207" t="s">
        <v>27</v>
      </c>
      <c r="E59" s="1208"/>
      <c r="F59" s="1208"/>
      <c r="G59" s="1208"/>
      <c r="H59" s="1208"/>
      <c r="I59" s="1208"/>
      <c r="J59" s="1209"/>
      <c r="K59" s="86"/>
      <c r="L59" s="87"/>
      <c r="M59" s="87"/>
      <c r="N59" s="87"/>
      <c r="O59" s="88"/>
    </row>
    <row r="60" spans="1:21" ht="31.5" customHeight="1" thickBot="1" x14ac:dyDescent="0.2">
      <c r="B60" s="1202"/>
      <c r="C60" s="1203"/>
      <c r="D60" s="1210" t="s">
        <v>28</v>
      </c>
      <c r="E60" s="1211"/>
      <c r="F60" s="1211"/>
      <c r="G60" s="1211"/>
      <c r="H60" s="1211"/>
      <c r="I60" s="1211"/>
      <c r="J60" s="1212"/>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sh7OqTLynbu+0nZs5vckDnSeG+TiSXnUwd4dl/l/v7m488uqHdz/CqGp2LR9MWp1v1kYV2j/vDx+F3J27uJXaQ==" saltValue="HhCbVFTVKQOsJMKGH9EhG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8" scale="77" orientation="landscape" verticalDpi="3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64" zoomScaleNormal="64"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s="96" customFormat="1" ht="15" customHeight="1" x14ac:dyDescent="0.15"/>
    <row r="21" s="96" customFormat="1" ht="15" customHeight="1" x14ac:dyDescent="0.15"/>
    <row r="22" s="96" customFormat="1" ht="15" customHeight="1" x14ac:dyDescent="0.15"/>
    <row r="23" s="96" customFormat="1" ht="15" customHeight="1" x14ac:dyDescent="0.15"/>
    <row r="24" s="96" customFormat="1" ht="15" customHeight="1" x14ac:dyDescent="0.15"/>
    <row r="25" s="96" customFormat="1" ht="15" customHeight="1" x14ac:dyDescent="0.15"/>
    <row r="26" s="96" customFormat="1" ht="15" customHeight="1" x14ac:dyDescent="0.15"/>
    <row r="27" s="96" customFormat="1" ht="15" customHeight="1" x14ac:dyDescent="0.15"/>
    <row r="28" s="96" customFormat="1" ht="15" customHeight="1" x14ac:dyDescent="0.15"/>
    <row r="29" s="96" customFormat="1" ht="15" customHeight="1" x14ac:dyDescent="0.15"/>
    <row r="30" s="96" customFormat="1" ht="15" customHeight="1" x14ac:dyDescent="0.15"/>
    <row r="31" s="96" customFormat="1" ht="15" customHeight="1" x14ac:dyDescent="0.15"/>
    <row r="32" s="96" customFormat="1"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550</v>
      </c>
      <c r="J40" s="103" t="s">
        <v>551</v>
      </c>
      <c r="K40" s="103" t="s">
        <v>552</v>
      </c>
      <c r="L40" s="103" t="s">
        <v>553</v>
      </c>
      <c r="M40" s="104" t="s">
        <v>554</v>
      </c>
    </row>
    <row r="41" spans="2:13" ht="27.75" customHeight="1" x14ac:dyDescent="0.15">
      <c r="B41" s="1233" t="s">
        <v>31</v>
      </c>
      <c r="C41" s="1234"/>
      <c r="D41" s="105"/>
      <c r="E41" s="1235" t="s">
        <v>32</v>
      </c>
      <c r="F41" s="1235"/>
      <c r="G41" s="1235"/>
      <c r="H41" s="1236"/>
      <c r="I41" s="355">
        <v>61275</v>
      </c>
      <c r="J41" s="356">
        <v>60437</v>
      </c>
      <c r="K41" s="356">
        <v>58890</v>
      </c>
      <c r="L41" s="356">
        <v>56506</v>
      </c>
      <c r="M41" s="357">
        <v>51790</v>
      </c>
    </row>
    <row r="42" spans="2:13" ht="27.75" customHeight="1" x14ac:dyDescent="0.15">
      <c r="B42" s="1223"/>
      <c r="C42" s="1224"/>
      <c r="D42" s="106"/>
      <c r="E42" s="1227" t="s">
        <v>33</v>
      </c>
      <c r="F42" s="1227"/>
      <c r="G42" s="1227"/>
      <c r="H42" s="1228"/>
      <c r="I42" s="358">
        <v>100</v>
      </c>
      <c r="J42" s="359">
        <v>86</v>
      </c>
      <c r="K42" s="359">
        <v>74</v>
      </c>
      <c r="L42" s="359">
        <v>60</v>
      </c>
      <c r="M42" s="360">
        <v>47</v>
      </c>
    </row>
    <row r="43" spans="2:13" ht="27.75" customHeight="1" x14ac:dyDescent="0.15">
      <c r="B43" s="1223"/>
      <c r="C43" s="1224"/>
      <c r="D43" s="106"/>
      <c r="E43" s="1227" t="s">
        <v>34</v>
      </c>
      <c r="F43" s="1227"/>
      <c r="G43" s="1227"/>
      <c r="H43" s="1228"/>
      <c r="I43" s="358">
        <v>11197</v>
      </c>
      <c r="J43" s="359">
        <v>10547</v>
      </c>
      <c r="K43" s="359">
        <v>10709</v>
      </c>
      <c r="L43" s="359">
        <v>10546</v>
      </c>
      <c r="M43" s="360">
        <v>10074</v>
      </c>
    </row>
    <row r="44" spans="2:13" ht="27.75" customHeight="1" x14ac:dyDescent="0.15">
      <c r="B44" s="1223"/>
      <c r="C44" s="1224"/>
      <c r="D44" s="106"/>
      <c r="E44" s="1227" t="s">
        <v>35</v>
      </c>
      <c r="F44" s="1227"/>
      <c r="G44" s="1227"/>
      <c r="H44" s="1228"/>
      <c r="I44" s="358" t="s">
        <v>508</v>
      </c>
      <c r="J44" s="359" t="s">
        <v>508</v>
      </c>
      <c r="K44" s="359" t="s">
        <v>508</v>
      </c>
      <c r="L44" s="359" t="s">
        <v>508</v>
      </c>
      <c r="M44" s="360" t="s">
        <v>508</v>
      </c>
    </row>
    <row r="45" spans="2:13" ht="27.75" customHeight="1" x14ac:dyDescent="0.15">
      <c r="B45" s="1223"/>
      <c r="C45" s="1224"/>
      <c r="D45" s="106"/>
      <c r="E45" s="1227" t="s">
        <v>36</v>
      </c>
      <c r="F45" s="1227"/>
      <c r="G45" s="1227"/>
      <c r="H45" s="1228"/>
      <c r="I45" s="358">
        <v>8512</v>
      </c>
      <c r="J45" s="359">
        <v>8252</v>
      </c>
      <c r="K45" s="359">
        <v>8254</v>
      </c>
      <c r="L45" s="359">
        <v>8184</v>
      </c>
      <c r="M45" s="360">
        <v>8183</v>
      </c>
    </row>
    <row r="46" spans="2:13" ht="27.75" customHeight="1" x14ac:dyDescent="0.15">
      <c r="B46" s="1223"/>
      <c r="C46" s="1224"/>
      <c r="D46" s="107"/>
      <c r="E46" s="1227" t="s">
        <v>37</v>
      </c>
      <c r="F46" s="1227"/>
      <c r="G46" s="1227"/>
      <c r="H46" s="1228"/>
      <c r="I46" s="358">
        <v>23</v>
      </c>
      <c r="J46" s="359">
        <v>22</v>
      </c>
      <c r="K46" s="359">
        <v>21</v>
      </c>
      <c r="L46" s="359">
        <v>26</v>
      </c>
      <c r="M46" s="360">
        <v>19</v>
      </c>
    </row>
    <row r="47" spans="2:13" ht="27.75" customHeight="1" x14ac:dyDescent="0.15">
      <c r="B47" s="1223"/>
      <c r="C47" s="1224"/>
      <c r="D47" s="108"/>
      <c r="E47" s="1237" t="s">
        <v>38</v>
      </c>
      <c r="F47" s="1238"/>
      <c r="G47" s="1238"/>
      <c r="H47" s="1239"/>
      <c r="I47" s="358" t="s">
        <v>508</v>
      </c>
      <c r="J47" s="359" t="s">
        <v>508</v>
      </c>
      <c r="K47" s="359" t="s">
        <v>508</v>
      </c>
      <c r="L47" s="359" t="s">
        <v>508</v>
      </c>
      <c r="M47" s="360" t="s">
        <v>508</v>
      </c>
    </row>
    <row r="48" spans="2:13" ht="27.75" customHeight="1" x14ac:dyDescent="0.15">
      <c r="B48" s="1223"/>
      <c r="C48" s="1224"/>
      <c r="D48" s="106"/>
      <c r="E48" s="1227" t="s">
        <v>39</v>
      </c>
      <c r="F48" s="1227"/>
      <c r="G48" s="1227"/>
      <c r="H48" s="1228"/>
      <c r="I48" s="358" t="s">
        <v>508</v>
      </c>
      <c r="J48" s="359" t="s">
        <v>508</v>
      </c>
      <c r="K48" s="359" t="s">
        <v>508</v>
      </c>
      <c r="L48" s="359" t="s">
        <v>508</v>
      </c>
      <c r="M48" s="360" t="s">
        <v>508</v>
      </c>
    </row>
    <row r="49" spans="2:13" ht="27.75" customHeight="1" x14ac:dyDescent="0.15">
      <c r="B49" s="1225"/>
      <c r="C49" s="1226"/>
      <c r="D49" s="106"/>
      <c r="E49" s="1227" t="s">
        <v>40</v>
      </c>
      <c r="F49" s="1227"/>
      <c r="G49" s="1227"/>
      <c r="H49" s="1228"/>
      <c r="I49" s="358" t="s">
        <v>508</v>
      </c>
      <c r="J49" s="359" t="s">
        <v>508</v>
      </c>
      <c r="K49" s="359" t="s">
        <v>508</v>
      </c>
      <c r="L49" s="359" t="s">
        <v>508</v>
      </c>
      <c r="M49" s="360" t="s">
        <v>508</v>
      </c>
    </row>
    <row r="50" spans="2:13" ht="27.75" customHeight="1" x14ac:dyDescent="0.15">
      <c r="B50" s="1221" t="s">
        <v>41</v>
      </c>
      <c r="C50" s="1222"/>
      <c r="D50" s="109"/>
      <c r="E50" s="1227" t="s">
        <v>42</v>
      </c>
      <c r="F50" s="1227"/>
      <c r="G50" s="1227"/>
      <c r="H50" s="1228"/>
      <c r="I50" s="358">
        <v>7692</v>
      </c>
      <c r="J50" s="359">
        <v>6993</v>
      </c>
      <c r="K50" s="359">
        <v>7136</v>
      </c>
      <c r="L50" s="359">
        <v>8191</v>
      </c>
      <c r="M50" s="360">
        <v>7854</v>
      </c>
    </row>
    <row r="51" spans="2:13" ht="27.75" customHeight="1" x14ac:dyDescent="0.15">
      <c r="B51" s="1223"/>
      <c r="C51" s="1224"/>
      <c r="D51" s="106"/>
      <c r="E51" s="1227" t="s">
        <v>43</v>
      </c>
      <c r="F51" s="1227"/>
      <c r="G51" s="1227"/>
      <c r="H51" s="1228"/>
      <c r="I51" s="358">
        <v>6164</v>
      </c>
      <c r="J51" s="359">
        <v>5330</v>
      </c>
      <c r="K51" s="359">
        <v>4936</v>
      </c>
      <c r="L51" s="359">
        <v>4856</v>
      </c>
      <c r="M51" s="360">
        <v>4753</v>
      </c>
    </row>
    <row r="52" spans="2:13" ht="27.75" customHeight="1" x14ac:dyDescent="0.15">
      <c r="B52" s="1225"/>
      <c r="C52" s="1226"/>
      <c r="D52" s="106"/>
      <c r="E52" s="1227" t="s">
        <v>44</v>
      </c>
      <c r="F52" s="1227"/>
      <c r="G52" s="1227"/>
      <c r="H52" s="1228"/>
      <c r="I52" s="358">
        <v>54724</v>
      </c>
      <c r="J52" s="359">
        <v>53911</v>
      </c>
      <c r="K52" s="359">
        <v>52459</v>
      </c>
      <c r="L52" s="359">
        <v>50432</v>
      </c>
      <c r="M52" s="360">
        <v>47162</v>
      </c>
    </row>
    <row r="53" spans="2:13" ht="27.75" customHeight="1" thickBot="1" x14ac:dyDescent="0.2">
      <c r="B53" s="1229" t="s">
        <v>45</v>
      </c>
      <c r="C53" s="1230"/>
      <c r="D53" s="110"/>
      <c r="E53" s="1231" t="s">
        <v>46</v>
      </c>
      <c r="F53" s="1231"/>
      <c r="G53" s="1231"/>
      <c r="H53" s="1232"/>
      <c r="I53" s="361">
        <v>12527</v>
      </c>
      <c r="J53" s="362">
        <v>13111</v>
      </c>
      <c r="K53" s="362">
        <v>13417</v>
      </c>
      <c r="L53" s="362">
        <v>11843</v>
      </c>
      <c r="M53" s="363">
        <v>10344</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TgGw8/ZnexUEx7lO+zLBgynvp/ZrpGwhHqSPsE2rkAbATcRAu1Qqoq2x5l7jnn9dO0lCefHFGl4BCHqs5KoTaA==" saltValue="OruN6JYWXQnpDg/PCLt/9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8" scale="87" orientation="landscape" verticalDpi="3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76"/>
  <sheetViews>
    <sheetView showGridLines="0" zoomScale="70" zoomScaleNormal="70" zoomScaleSheetLayoutView="100" workbookViewId="0">
      <selection activeCell="F63" sqref="F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15"/>
    <row r="2" s="1" customFormat="1" ht="16.5" customHeight="1" x14ac:dyDescent="0.15"/>
    <row r="3" s="1" customFormat="1" ht="16.5" customHeight="1" x14ac:dyDescent="0.15"/>
    <row r="4" s="1" customFormat="1" ht="16.5" customHeight="1" x14ac:dyDescent="0.15"/>
    <row r="5" s="1" customFormat="1" ht="16.5" customHeight="1" x14ac:dyDescent="0.15"/>
    <row r="6" s="1" customFormat="1" ht="16.5" customHeight="1" x14ac:dyDescent="0.15"/>
    <row r="7" s="1" customFormat="1" ht="16.5" customHeight="1" x14ac:dyDescent="0.15"/>
    <row r="8" s="1" customFormat="1" ht="16.5" customHeight="1" x14ac:dyDescent="0.15"/>
    <row r="9" s="1" customFormat="1" ht="16.5" customHeight="1" x14ac:dyDescent="0.15"/>
    <row r="10" s="1" customFormat="1" ht="16.5" customHeight="1" x14ac:dyDescent="0.15"/>
    <row r="11" s="1" customFormat="1" ht="16.5" customHeight="1" x14ac:dyDescent="0.15"/>
    <row r="12" s="1" customFormat="1" ht="16.5" customHeight="1" x14ac:dyDescent="0.15"/>
    <row r="13" s="1" customFormat="1" ht="16.5" customHeight="1" x14ac:dyDescent="0.15"/>
    <row r="14" s="1" customFormat="1" ht="16.5" customHeight="1" x14ac:dyDescent="0.15"/>
    <row r="15" s="1" customFormat="1" ht="16.5" customHeight="1" x14ac:dyDescent="0.15"/>
    <row r="16" s="1" customFormat="1" ht="16.5" customHeight="1" x14ac:dyDescent="0.15"/>
    <row r="17" s="1" customFormat="1" ht="16.5" customHeight="1" x14ac:dyDescent="0.15"/>
    <row r="18" s="1" customFormat="1" ht="16.5" customHeight="1" x14ac:dyDescent="0.15"/>
    <row r="19" s="1" customFormat="1" ht="16.5" customHeight="1" x14ac:dyDescent="0.15"/>
    <row r="20" s="1" customFormat="1" ht="16.5" customHeight="1" x14ac:dyDescent="0.15"/>
    <row r="21" s="1" customFormat="1" ht="16.5" customHeight="1" x14ac:dyDescent="0.15"/>
    <row r="22" s="1" customFormat="1" ht="16.5" customHeight="1" x14ac:dyDescent="0.15"/>
    <row r="23" s="1" customFormat="1" ht="16.5" customHeight="1" x14ac:dyDescent="0.15"/>
    <row r="24" s="1" customFormat="1" ht="16.5" customHeight="1" x14ac:dyDescent="0.15"/>
    <row r="25" s="1" customFormat="1" ht="16.5" customHeight="1" x14ac:dyDescent="0.15"/>
    <row r="26" s="1" customFormat="1" ht="16.5" customHeight="1" x14ac:dyDescent="0.15"/>
    <row r="27" s="1" customFormat="1" ht="16.5" customHeight="1" x14ac:dyDescent="0.15"/>
    <row r="28" s="1" customFormat="1" ht="16.5" customHeight="1" x14ac:dyDescent="0.15"/>
    <row r="29" s="1" customFormat="1" ht="16.5" customHeight="1" x14ac:dyDescent="0.15"/>
    <row r="30" s="1" customFormat="1" ht="16.5" customHeight="1" x14ac:dyDescent="0.15"/>
    <row r="31" s="1" customFormat="1" ht="16.5" customHeight="1" x14ac:dyDescent="0.15"/>
    <row r="32" s="1" customFormat="1" ht="16.5" customHeight="1" x14ac:dyDescent="0.15"/>
    <row r="33" s="1" customFormat="1" ht="16.5" customHeight="1" x14ac:dyDescent="0.15"/>
    <row r="34" s="1" customFormat="1" ht="16.5" customHeight="1" x14ac:dyDescent="0.15"/>
    <row r="35" s="1" customFormat="1" ht="16.5" customHeight="1" x14ac:dyDescent="0.15"/>
    <row r="36" s="1" customFormat="1" ht="16.5" customHeight="1" x14ac:dyDescent="0.15"/>
    <row r="37" s="1" customFormat="1" ht="16.5" customHeight="1" x14ac:dyDescent="0.15"/>
    <row r="38" s="1" customFormat="1" ht="16.5" customHeight="1" x14ac:dyDescent="0.15"/>
    <row r="39" s="1" customFormat="1" ht="16.5" customHeight="1" x14ac:dyDescent="0.15"/>
    <row r="40" s="1" customFormat="1" ht="16.5" customHeight="1" x14ac:dyDescent="0.15"/>
    <row r="41" s="1" customFormat="1" ht="16.5" customHeight="1" x14ac:dyDescent="0.15"/>
    <row r="42" s="1" customFormat="1" ht="16.5" customHeight="1" x14ac:dyDescent="0.15"/>
    <row r="43" s="1" customFormat="1" ht="16.5" customHeight="1" x14ac:dyDescent="0.15"/>
    <row r="44" s="1" customFormat="1" ht="16.5" customHeight="1" x14ac:dyDescent="0.15"/>
    <row r="45" s="1" customFormat="1" ht="16.5" customHeight="1" x14ac:dyDescent="0.15"/>
    <row r="46" s="1" customFormat="1" ht="16.5" customHeight="1" x14ac:dyDescent="0.15"/>
    <row r="47" s="1" customFormat="1" ht="16.5" customHeight="1" x14ac:dyDescent="0.15"/>
    <row r="48" s="1" customFormat="1"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552</v>
      </c>
      <c r="G54" s="119" t="s">
        <v>553</v>
      </c>
      <c r="H54" s="120" t="s">
        <v>554</v>
      </c>
    </row>
    <row r="55" spans="2:8" ht="52.5" customHeight="1" x14ac:dyDescent="0.15">
      <c r="B55" s="121"/>
      <c r="C55" s="1248" t="s">
        <v>49</v>
      </c>
      <c r="D55" s="1248"/>
      <c r="E55" s="1249"/>
      <c r="F55" s="122">
        <v>2648</v>
      </c>
      <c r="G55" s="122">
        <v>2648</v>
      </c>
      <c r="H55" s="123">
        <v>2648</v>
      </c>
    </row>
    <row r="56" spans="2:8" ht="52.5" customHeight="1" x14ac:dyDescent="0.15">
      <c r="B56" s="124"/>
      <c r="C56" s="1250" t="s">
        <v>50</v>
      </c>
      <c r="D56" s="1250"/>
      <c r="E56" s="1251"/>
      <c r="F56" s="125">
        <v>970</v>
      </c>
      <c r="G56" s="125">
        <v>1435</v>
      </c>
      <c r="H56" s="126">
        <v>970</v>
      </c>
    </row>
    <row r="57" spans="2:8" ht="53.25" customHeight="1" x14ac:dyDescent="0.15">
      <c r="B57" s="124"/>
      <c r="C57" s="1252" t="s">
        <v>51</v>
      </c>
      <c r="D57" s="1252"/>
      <c r="E57" s="1253"/>
      <c r="F57" s="127">
        <v>4043</v>
      </c>
      <c r="G57" s="127">
        <v>4661</v>
      </c>
      <c r="H57" s="128">
        <v>4785</v>
      </c>
    </row>
    <row r="58" spans="2:8" ht="45.75" customHeight="1" x14ac:dyDescent="0.15">
      <c r="B58" s="129"/>
      <c r="C58" s="1240" t="s">
        <v>584</v>
      </c>
      <c r="D58" s="1241"/>
      <c r="E58" s="1242"/>
      <c r="F58" s="130">
        <v>1981</v>
      </c>
      <c r="G58" s="130">
        <v>1986</v>
      </c>
      <c r="H58" s="131">
        <v>1986</v>
      </c>
    </row>
    <row r="59" spans="2:8" ht="45.75" customHeight="1" x14ac:dyDescent="0.15">
      <c r="B59" s="129"/>
      <c r="C59" s="1240" t="s">
        <v>585</v>
      </c>
      <c r="D59" s="1241"/>
      <c r="E59" s="1242"/>
      <c r="F59" s="130">
        <v>351</v>
      </c>
      <c r="G59" s="130">
        <v>661</v>
      </c>
      <c r="H59" s="131">
        <v>502</v>
      </c>
    </row>
    <row r="60" spans="2:8" ht="45.75" customHeight="1" x14ac:dyDescent="0.15">
      <c r="B60" s="129"/>
      <c r="C60" s="1240" t="s">
        <v>586</v>
      </c>
      <c r="D60" s="1241"/>
      <c r="E60" s="1242"/>
      <c r="F60" s="130">
        <v>491</v>
      </c>
      <c r="G60" s="130">
        <v>491</v>
      </c>
      <c r="H60" s="131">
        <v>491</v>
      </c>
    </row>
    <row r="61" spans="2:8" ht="45.75" customHeight="1" x14ac:dyDescent="0.15">
      <c r="B61" s="129"/>
      <c r="C61" s="1240" t="s">
        <v>587</v>
      </c>
      <c r="D61" s="1241"/>
      <c r="E61" s="1242"/>
      <c r="F61" s="130">
        <v>459</v>
      </c>
      <c r="G61" s="130">
        <v>459</v>
      </c>
      <c r="H61" s="131">
        <v>459</v>
      </c>
    </row>
    <row r="62" spans="2:8" ht="45.75" customHeight="1" thickBot="1" x14ac:dyDescent="0.2">
      <c r="B62" s="132"/>
      <c r="C62" s="1243" t="s">
        <v>588</v>
      </c>
      <c r="D62" s="1244"/>
      <c r="E62" s="1245"/>
      <c r="F62" s="133">
        <v>11</v>
      </c>
      <c r="G62" s="133">
        <v>237</v>
      </c>
      <c r="H62" s="134">
        <v>384</v>
      </c>
    </row>
    <row r="63" spans="2:8" ht="52.5" customHeight="1" thickBot="1" x14ac:dyDescent="0.2">
      <c r="B63" s="135"/>
      <c r="C63" s="1246" t="s">
        <v>52</v>
      </c>
      <c r="D63" s="1246"/>
      <c r="E63" s="1247"/>
      <c r="F63" s="136">
        <v>7662</v>
      </c>
      <c r="G63" s="136">
        <v>8745</v>
      </c>
      <c r="H63" s="137">
        <v>8403</v>
      </c>
    </row>
    <row r="64" spans="2:8" x14ac:dyDescent="0.15"/>
    <row r="65" s="1" customFormat="1" ht="13.5" hidden="1" customHeight="1" x14ac:dyDescent="0.15"/>
    <row r="66" s="1" customFormat="1" ht="13.5" hidden="1" customHeight="1" x14ac:dyDescent="0.15"/>
    <row r="67" s="1" customFormat="1" ht="13.5" hidden="1" customHeight="1" x14ac:dyDescent="0.15"/>
    <row r="68" s="1" customFormat="1" ht="13.5" hidden="1" customHeight="1" x14ac:dyDescent="0.15"/>
    <row r="69" s="1" customFormat="1" ht="13.5" hidden="1" customHeight="1" x14ac:dyDescent="0.15"/>
    <row r="70" s="1" customFormat="1" ht="13.5" hidden="1" customHeight="1" x14ac:dyDescent="0.15"/>
    <row r="71" s="1" customFormat="1" ht="13.5" hidden="1" customHeight="1" x14ac:dyDescent="0.15"/>
    <row r="72" s="1" customFormat="1" ht="13.5" hidden="1" customHeight="1" x14ac:dyDescent="0.15"/>
    <row r="73" s="1" customFormat="1" ht="13.5" hidden="1" customHeight="1" x14ac:dyDescent="0.15"/>
    <row r="74" s="1" customFormat="1" ht="13.5" hidden="1" customHeight="1" x14ac:dyDescent="0.15"/>
    <row r="75" s="1" customFormat="1" ht="13.5" hidden="1" customHeight="1" x14ac:dyDescent="0.15"/>
    <row r="76" s="1" customFormat="1" ht="13.5" hidden="1" customHeight="1" x14ac:dyDescent="0.15"/>
  </sheetData>
  <sheetProtection algorithmName="SHA-512" hashValue="1qLPf1E05tS3wgeI1BUIyu+egQL9XOXllFvWTY7TkCimebBxhOJjBsvHW6QR5K3Jl8LqAs9Hoz7+FbWPCnpJCA==" saltValue="qf1442Ms1yaccjTalJBvN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3" orientation="landscape" verticalDpi="3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90D32-2394-4DC1-AE88-1791ED8C8F56}">
  <sheetPr>
    <pageSetUpPr fitToPage="1"/>
  </sheetPr>
  <dimension ref="A1:DE85"/>
  <sheetViews>
    <sheetView showGridLines="0" tabSelected="1" zoomScale="80" zoomScaleNormal="80" zoomScaleSheetLayoutView="55" workbookViewId="0">
      <selection activeCell="CE14" sqref="CE14"/>
    </sheetView>
  </sheetViews>
  <sheetFormatPr defaultColWidth="0" defaultRowHeight="13.5" customHeight="1" zeroHeight="1" x14ac:dyDescent="0.15"/>
  <cols>
    <col min="1" max="1" width="6.375" style="366" customWidth="1"/>
    <col min="2" max="107" width="2.5" style="366" customWidth="1"/>
    <col min="108" max="108" width="6.125" style="373" customWidth="1"/>
    <col min="109" max="109" width="5.875" style="372" customWidth="1"/>
    <col min="110" max="16384" width="8.625" style="366" hidden="1"/>
  </cols>
  <sheetData>
    <row r="1" spans="1:109" ht="42.75" customHeight="1" x14ac:dyDescent="0.15">
      <c r="A1" s="364"/>
      <c r="B1" s="365"/>
      <c r="DD1" s="366"/>
      <c r="DE1" s="366"/>
    </row>
    <row r="2" spans="1:109" ht="25.5" customHeight="1" x14ac:dyDescent="0.15">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15">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x14ac:dyDescent="0.15">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x14ac:dyDescent="0.15">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x14ac:dyDescent="0.15">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x14ac:dyDescent="0.15">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x14ac:dyDescent="0.15">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x14ac:dyDescent="0.15">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x14ac:dyDescent="0.15">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x14ac:dyDescent="0.15">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x14ac:dyDescent="0.15">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x14ac:dyDescent="0.15">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x14ac:dyDescent="0.15">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x14ac:dyDescent="0.15">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x14ac:dyDescent="0.15">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x14ac:dyDescent="0.15">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x14ac:dyDescent="0.15">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x14ac:dyDescent="0.15">
      <c r="DD19" s="366"/>
      <c r="DE19" s="366"/>
    </row>
    <row r="20" spans="1:109" x14ac:dyDescent="0.15">
      <c r="DD20" s="366"/>
      <c r="DE20" s="366"/>
    </row>
    <row r="21" spans="1:109" ht="17.25" customHeight="1" x14ac:dyDescent="0.15">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15">
      <c r="B22" s="372"/>
    </row>
    <row r="23" spans="1:109" x14ac:dyDescent="0.15">
      <c r="B23" s="372"/>
    </row>
    <row r="24" spans="1:109" x14ac:dyDescent="0.15">
      <c r="B24" s="372"/>
    </row>
    <row r="25" spans="1:109" x14ac:dyDescent="0.15">
      <c r="B25" s="372"/>
    </row>
    <row r="26" spans="1:109" x14ac:dyDescent="0.15">
      <c r="B26" s="372"/>
    </row>
    <row r="27" spans="1:109" x14ac:dyDescent="0.15">
      <c r="B27" s="372"/>
    </row>
    <row r="28" spans="1:109" x14ac:dyDescent="0.15">
      <c r="B28" s="372"/>
    </row>
    <row r="29" spans="1:109" x14ac:dyDescent="0.15">
      <c r="B29" s="372"/>
    </row>
    <row r="30" spans="1:109" x14ac:dyDescent="0.15">
      <c r="B30" s="372"/>
    </row>
    <row r="31" spans="1:109" x14ac:dyDescent="0.15">
      <c r="B31" s="372"/>
    </row>
    <row r="32" spans="1:109" x14ac:dyDescent="0.15">
      <c r="B32" s="372"/>
    </row>
    <row r="33" spans="2:109" x14ac:dyDescent="0.15">
      <c r="B33" s="372"/>
    </row>
    <row r="34" spans="2:109" x14ac:dyDescent="0.15">
      <c r="B34" s="372"/>
    </row>
    <row r="35" spans="2:109" x14ac:dyDescent="0.15">
      <c r="B35" s="372"/>
    </row>
    <row r="36" spans="2:109" x14ac:dyDescent="0.15">
      <c r="B36" s="372"/>
    </row>
    <row r="37" spans="2:109" x14ac:dyDescent="0.15">
      <c r="B37" s="372"/>
    </row>
    <row r="38" spans="2:109" x14ac:dyDescent="0.15">
      <c r="B38" s="372"/>
    </row>
    <row r="39" spans="2:109" x14ac:dyDescent="0.15">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x14ac:dyDescent="0.15">
      <c r="B40" s="377"/>
      <c r="DD40" s="377"/>
      <c r="DE40" s="366"/>
    </row>
    <row r="41" spans="2:109" ht="17.25" x14ac:dyDescent="0.15">
      <c r="B41" s="378" t="s">
        <v>589</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x14ac:dyDescent="0.15">
      <c r="B42" s="372"/>
      <c r="G42" s="379"/>
      <c r="I42" s="380"/>
      <c r="J42" s="380"/>
      <c r="K42" s="380"/>
      <c r="AM42" s="379"/>
      <c r="AN42" s="379" t="s">
        <v>590</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15">
      <c r="B43" s="372"/>
      <c r="AN43" s="1266" t="s">
        <v>591</v>
      </c>
      <c r="AO43" s="1267"/>
      <c r="AP43" s="1267"/>
      <c r="AQ43" s="1267"/>
      <c r="AR43" s="1267"/>
      <c r="AS43" s="1267"/>
      <c r="AT43" s="1267"/>
      <c r="AU43" s="1267"/>
      <c r="AV43" s="1267"/>
      <c r="AW43" s="1267"/>
      <c r="AX43" s="1267"/>
      <c r="AY43" s="1267"/>
      <c r="AZ43" s="1267"/>
      <c r="BA43" s="1267"/>
      <c r="BB43" s="1267"/>
      <c r="BC43" s="1267"/>
      <c r="BD43" s="1267"/>
      <c r="BE43" s="1267"/>
      <c r="BF43" s="1267"/>
      <c r="BG43" s="1267"/>
      <c r="BH43" s="1267"/>
      <c r="BI43" s="1267"/>
      <c r="BJ43" s="1267"/>
      <c r="BK43" s="1267"/>
      <c r="BL43" s="1267"/>
      <c r="BM43" s="1267"/>
      <c r="BN43" s="1267"/>
      <c r="BO43" s="1267"/>
      <c r="BP43" s="1267"/>
      <c r="BQ43" s="1267"/>
      <c r="BR43" s="1267"/>
      <c r="BS43" s="1267"/>
      <c r="BT43" s="1267"/>
      <c r="BU43" s="1267"/>
      <c r="BV43" s="1267"/>
      <c r="BW43" s="1267"/>
      <c r="BX43" s="1267"/>
      <c r="BY43" s="1267"/>
      <c r="BZ43" s="1267"/>
      <c r="CA43" s="1267"/>
      <c r="CB43" s="1267"/>
      <c r="CC43" s="1267"/>
      <c r="CD43" s="1267"/>
      <c r="CE43" s="1267"/>
      <c r="CF43" s="1267"/>
      <c r="CG43" s="1267"/>
      <c r="CH43" s="1267"/>
      <c r="CI43" s="1267"/>
      <c r="CJ43" s="1267"/>
      <c r="CK43" s="1267"/>
      <c r="CL43" s="1267"/>
      <c r="CM43" s="1267"/>
      <c r="CN43" s="1267"/>
      <c r="CO43" s="1267"/>
      <c r="CP43" s="1267"/>
      <c r="CQ43" s="1267"/>
      <c r="CR43" s="1267"/>
      <c r="CS43" s="1267"/>
      <c r="CT43" s="1267"/>
      <c r="CU43" s="1267"/>
      <c r="CV43" s="1267"/>
      <c r="CW43" s="1267"/>
      <c r="CX43" s="1267"/>
      <c r="CY43" s="1267"/>
      <c r="CZ43" s="1267"/>
      <c r="DA43" s="1267"/>
      <c r="DB43" s="1267"/>
      <c r="DC43" s="1268"/>
    </row>
    <row r="44" spans="2:109" x14ac:dyDescent="0.15">
      <c r="B44" s="372"/>
      <c r="AN44" s="1269"/>
      <c r="AO44" s="1270"/>
      <c r="AP44" s="1270"/>
      <c r="AQ44" s="1270"/>
      <c r="AR44" s="1270"/>
      <c r="AS44" s="1270"/>
      <c r="AT44" s="1270"/>
      <c r="AU44" s="1270"/>
      <c r="AV44" s="1270"/>
      <c r="AW44" s="1270"/>
      <c r="AX44" s="1270"/>
      <c r="AY44" s="1270"/>
      <c r="AZ44" s="1270"/>
      <c r="BA44" s="1270"/>
      <c r="BB44" s="1270"/>
      <c r="BC44" s="1270"/>
      <c r="BD44" s="1270"/>
      <c r="BE44" s="1270"/>
      <c r="BF44" s="1270"/>
      <c r="BG44" s="1270"/>
      <c r="BH44" s="1270"/>
      <c r="BI44" s="1270"/>
      <c r="BJ44" s="1270"/>
      <c r="BK44" s="1270"/>
      <c r="BL44" s="1270"/>
      <c r="BM44" s="1270"/>
      <c r="BN44" s="1270"/>
      <c r="BO44" s="1270"/>
      <c r="BP44" s="1270"/>
      <c r="BQ44" s="1270"/>
      <c r="BR44" s="1270"/>
      <c r="BS44" s="1270"/>
      <c r="BT44" s="1270"/>
      <c r="BU44" s="1270"/>
      <c r="BV44" s="1270"/>
      <c r="BW44" s="1270"/>
      <c r="BX44" s="1270"/>
      <c r="BY44" s="1270"/>
      <c r="BZ44" s="1270"/>
      <c r="CA44" s="1270"/>
      <c r="CB44" s="1270"/>
      <c r="CC44" s="1270"/>
      <c r="CD44" s="1270"/>
      <c r="CE44" s="1270"/>
      <c r="CF44" s="1270"/>
      <c r="CG44" s="1270"/>
      <c r="CH44" s="1270"/>
      <c r="CI44" s="1270"/>
      <c r="CJ44" s="1270"/>
      <c r="CK44" s="1270"/>
      <c r="CL44" s="1270"/>
      <c r="CM44" s="1270"/>
      <c r="CN44" s="1270"/>
      <c r="CO44" s="1270"/>
      <c r="CP44" s="1270"/>
      <c r="CQ44" s="1270"/>
      <c r="CR44" s="1270"/>
      <c r="CS44" s="1270"/>
      <c r="CT44" s="1270"/>
      <c r="CU44" s="1270"/>
      <c r="CV44" s="1270"/>
      <c r="CW44" s="1270"/>
      <c r="CX44" s="1270"/>
      <c r="CY44" s="1270"/>
      <c r="CZ44" s="1270"/>
      <c r="DA44" s="1270"/>
      <c r="DB44" s="1270"/>
      <c r="DC44" s="1271"/>
    </row>
    <row r="45" spans="2:109" x14ac:dyDescent="0.15">
      <c r="B45" s="372"/>
      <c r="AN45" s="1269"/>
      <c r="AO45" s="1270"/>
      <c r="AP45" s="1270"/>
      <c r="AQ45" s="1270"/>
      <c r="AR45" s="1270"/>
      <c r="AS45" s="1270"/>
      <c r="AT45" s="1270"/>
      <c r="AU45" s="1270"/>
      <c r="AV45" s="1270"/>
      <c r="AW45" s="1270"/>
      <c r="AX45" s="1270"/>
      <c r="AY45" s="1270"/>
      <c r="AZ45" s="1270"/>
      <c r="BA45" s="1270"/>
      <c r="BB45" s="1270"/>
      <c r="BC45" s="1270"/>
      <c r="BD45" s="1270"/>
      <c r="BE45" s="1270"/>
      <c r="BF45" s="1270"/>
      <c r="BG45" s="1270"/>
      <c r="BH45" s="1270"/>
      <c r="BI45" s="1270"/>
      <c r="BJ45" s="1270"/>
      <c r="BK45" s="1270"/>
      <c r="BL45" s="1270"/>
      <c r="BM45" s="1270"/>
      <c r="BN45" s="1270"/>
      <c r="BO45" s="1270"/>
      <c r="BP45" s="1270"/>
      <c r="BQ45" s="1270"/>
      <c r="BR45" s="1270"/>
      <c r="BS45" s="1270"/>
      <c r="BT45" s="1270"/>
      <c r="BU45" s="1270"/>
      <c r="BV45" s="1270"/>
      <c r="BW45" s="1270"/>
      <c r="BX45" s="1270"/>
      <c r="BY45" s="1270"/>
      <c r="BZ45" s="1270"/>
      <c r="CA45" s="1270"/>
      <c r="CB45" s="1270"/>
      <c r="CC45" s="1270"/>
      <c r="CD45" s="1270"/>
      <c r="CE45" s="1270"/>
      <c r="CF45" s="1270"/>
      <c r="CG45" s="1270"/>
      <c r="CH45" s="1270"/>
      <c r="CI45" s="1270"/>
      <c r="CJ45" s="1270"/>
      <c r="CK45" s="1270"/>
      <c r="CL45" s="1270"/>
      <c r="CM45" s="1270"/>
      <c r="CN45" s="1270"/>
      <c r="CO45" s="1270"/>
      <c r="CP45" s="1270"/>
      <c r="CQ45" s="1270"/>
      <c r="CR45" s="1270"/>
      <c r="CS45" s="1270"/>
      <c r="CT45" s="1270"/>
      <c r="CU45" s="1270"/>
      <c r="CV45" s="1270"/>
      <c r="CW45" s="1270"/>
      <c r="CX45" s="1270"/>
      <c r="CY45" s="1270"/>
      <c r="CZ45" s="1270"/>
      <c r="DA45" s="1270"/>
      <c r="DB45" s="1270"/>
      <c r="DC45" s="1271"/>
    </row>
    <row r="46" spans="2:109" x14ac:dyDescent="0.15">
      <c r="B46" s="372"/>
      <c r="AN46" s="1269"/>
      <c r="AO46" s="1270"/>
      <c r="AP46" s="1270"/>
      <c r="AQ46" s="1270"/>
      <c r="AR46" s="1270"/>
      <c r="AS46" s="1270"/>
      <c r="AT46" s="1270"/>
      <c r="AU46" s="1270"/>
      <c r="AV46" s="1270"/>
      <c r="AW46" s="1270"/>
      <c r="AX46" s="1270"/>
      <c r="AY46" s="1270"/>
      <c r="AZ46" s="1270"/>
      <c r="BA46" s="1270"/>
      <c r="BB46" s="1270"/>
      <c r="BC46" s="1270"/>
      <c r="BD46" s="1270"/>
      <c r="BE46" s="1270"/>
      <c r="BF46" s="1270"/>
      <c r="BG46" s="1270"/>
      <c r="BH46" s="1270"/>
      <c r="BI46" s="1270"/>
      <c r="BJ46" s="1270"/>
      <c r="BK46" s="1270"/>
      <c r="BL46" s="1270"/>
      <c r="BM46" s="1270"/>
      <c r="BN46" s="1270"/>
      <c r="BO46" s="1270"/>
      <c r="BP46" s="1270"/>
      <c r="BQ46" s="1270"/>
      <c r="BR46" s="1270"/>
      <c r="BS46" s="1270"/>
      <c r="BT46" s="1270"/>
      <c r="BU46" s="1270"/>
      <c r="BV46" s="1270"/>
      <c r="BW46" s="1270"/>
      <c r="BX46" s="1270"/>
      <c r="BY46" s="1270"/>
      <c r="BZ46" s="1270"/>
      <c r="CA46" s="1270"/>
      <c r="CB46" s="1270"/>
      <c r="CC46" s="1270"/>
      <c r="CD46" s="1270"/>
      <c r="CE46" s="1270"/>
      <c r="CF46" s="1270"/>
      <c r="CG46" s="1270"/>
      <c r="CH46" s="1270"/>
      <c r="CI46" s="1270"/>
      <c r="CJ46" s="1270"/>
      <c r="CK46" s="1270"/>
      <c r="CL46" s="1270"/>
      <c r="CM46" s="1270"/>
      <c r="CN46" s="1270"/>
      <c r="CO46" s="1270"/>
      <c r="CP46" s="1270"/>
      <c r="CQ46" s="1270"/>
      <c r="CR46" s="1270"/>
      <c r="CS46" s="1270"/>
      <c r="CT46" s="1270"/>
      <c r="CU46" s="1270"/>
      <c r="CV46" s="1270"/>
      <c r="CW46" s="1270"/>
      <c r="CX46" s="1270"/>
      <c r="CY46" s="1270"/>
      <c r="CZ46" s="1270"/>
      <c r="DA46" s="1270"/>
      <c r="DB46" s="1270"/>
      <c r="DC46" s="1271"/>
    </row>
    <row r="47" spans="2:109" x14ac:dyDescent="0.15">
      <c r="B47" s="372"/>
      <c r="AN47" s="1272"/>
      <c r="AO47" s="1273"/>
      <c r="AP47" s="1273"/>
      <c r="AQ47" s="1273"/>
      <c r="AR47" s="1273"/>
      <c r="AS47" s="1273"/>
      <c r="AT47" s="1273"/>
      <c r="AU47" s="1273"/>
      <c r="AV47" s="1273"/>
      <c r="AW47" s="1273"/>
      <c r="AX47" s="1273"/>
      <c r="AY47" s="1273"/>
      <c r="AZ47" s="1273"/>
      <c r="BA47" s="1273"/>
      <c r="BB47" s="1273"/>
      <c r="BC47" s="1273"/>
      <c r="BD47" s="1273"/>
      <c r="BE47" s="1273"/>
      <c r="BF47" s="1273"/>
      <c r="BG47" s="1273"/>
      <c r="BH47" s="1273"/>
      <c r="BI47" s="1273"/>
      <c r="BJ47" s="1273"/>
      <c r="BK47" s="1273"/>
      <c r="BL47" s="1273"/>
      <c r="BM47" s="1273"/>
      <c r="BN47" s="1273"/>
      <c r="BO47" s="1273"/>
      <c r="BP47" s="1273"/>
      <c r="BQ47" s="1273"/>
      <c r="BR47" s="1273"/>
      <c r="BS47" s="1273"/>
      <c r="BT47" s="1273"/>
      <c r="BU47" s="1273"/>
      <c r="BV47" s="1273"/>
      <c r="BW47" s="1273"/>
      <c r="BX47" s="1273"/>
      <c r="BY47" s="1273"/>
      <c r="BZ47" s="1273"/>
      <c r="CA47" s="1273"/>
      <c r="CB47" s="1273"/>
      <c r="CC47" s="1273"/>
      <c r="CD47" s="1273"/>
      <c r="CE47" s="1273"/>
      <c r="CF47" s="1273"/>
      <c r="CG47" s="1273"/>
      <c r="CH47" s="1273"/>
      <c r="CI47" s="1273"/>
      <c r="CJ47" s="1273"/>
      <c r="CK47" s="1273"/>
      <c r="CL47" s="1273"/>
      <c r="CM47" s="1273"/>
      <c r="CN47" s="1273"/>
      <c r="CO47" s="1273"/>
      <c r="CP47" s="1273"/>
      <c r="CQ47" s="1273"/>
      <c r="CR47" s="1273"/>
      <c r="CS47" s="1273"/>
      <c r="CT47" s="1273"/>
      <c r="CU47" s="1273"/>
      <c r="CV47" s="1273"/>
      <c r="CW47" s="1273"/>
      <c r="CX47" s="1273"/>
      <c r="CY47" s="1273"/>
      <c r="CZ47" s="1273"/>
      <c r="DA47" s="1273"/>
      <c r="DB47" s="1273"/>
      <c r="DC47" s="1274"/>
    </row>
    <row r="48" spans="2:109" x14ac:dyDescent="0.15">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x14ac:dyDescent="0.15">
      <c r="B49" s="372"/>
      <c r="AN49" s="366" t="s">
        <v>592</v>
      </c>
    </row>
    <row r="50" spans="1:109" x14ac:dyDescent="0.15">
      <c r="B50" s="372"/>
      <c r="G50" s="1260"/>
      <c r="H50" s="1260"/>
      <c r="I50" s="1260"/>
      <c r="J50" s="1260"/>
      <c r="K50" s="382"/>
      <c r="L50" s="382"/>
      <c r="M50" s="383"/>
      <c r="N50" s="383"/>
      <c r="AN50" s="1263"/>
      <c r="AO50" s="1264"/>
      <c r="AP50" s="1264"/>
      <c r="AQ50" s="1264"/>
      <c r="AR50" s="1264"/>
      <c r="AS50" s="1264"/>
      <c r="AT50" s="1264"/>
      <c r="AU50" s="1264"/>
      <c r="AV50" s="1264"/>
      <c r="AW50" s="1264"/>
      <c r="AX50" s="1264"/>
      <c r="AY50" s="1264"/>
      <c r="AZ50" s="1264"/>
      <c r="BA50" s="1264"/>
      <c r="BB50" s="1264"/>
      <c r="BC50" s="1264"/>
      <c r="BD50" s="1264"/>
      <c r="BE50" s="1264"/>
      <c r="BF50" s="1264"/>
      <c r="BG50" s="1264"/>
      <c r="BH50" s="1264"/>
      <c r="BI50" s="1264"/>
      <c r="BJ50" s="1264"/>
      <c r="BK50" s="1264"/>
      <c r="BL50" s="1264"/>
      <c r="BM50" s="1264"/>
      <c r="BN50" s="1264"/>
      <c r="BO50" s="1265"/>
      <c r="BP50" s="1259" t="s">
        <v>550</v>
      </c>
      <c r="BQ50" s="1259"/>
      <c r="BR50" s="1259"/>
      <c r="BS50" s="1259"/>
      <c r="BT50" s="1259"/>
      <c r="BU50" s="1259"/>
      <c r="BV50" s="1259"/>
      <c r="BW50" s="1259"/>
      <c r="BX50" s="1259" t="s">
        <v>551</v>
      </c>
      <c r="BY50" s="1259"/>
      <c r="BZ50" s="1259"/>
      <c r="CA50" s="1259"/>
      <c r="CB50" s="1259"/>
      <c r="CC50" s="1259"/>
      <c r="CD50" s="1259"/>
      <c r="CE50" s="1259"/>
      <c r="CF50" s="1259" t="s">
        <v>552</v>
      </c>
      <c r="CG50" s="1259"/>
      <c r="CH50" s="1259"/>
      <c r="CI50" s="1259"/>
      <c r="CJ50" s="1259"/>
      <c r="CK50" s="1259"/>
      <c r="CL50" s="1259"/>
      <c r="CM50" s="1259"/>
      <c r="CN50" s="1259" t="s">
        <v>553</v>
      </c>
      <c r="CO50" s="1259"/>
      <c r="CP50" s="1259"/>
      <c r="CQ50" s="1259"/>
      <c r="CR50" s="1259"/>
      <c r="CS50" s="1259"/>
      <c r="CT50" s="1259"/>
      <c r="CU50" s="1259"/>
      <c r="CV50" s="1259" t="s">
        <v>554</v>
      </c>
      <c r="CW50" s="1259"/>
      <c r="CX50" s="1259"/>
      <c r="CY50" s="1259"/>
      <c r="CZ50" s="1259"/>
      <c r="DA50" s="1259"/>
      <c r="DB50" s="1259"/>
      <c r="DC50" s="1259"/>
    </row>
    <row r="51" spans="1:109" ht="13.5" customHeight="1" x14ac:dyDescent="0.15">
      <c r="B51" s="372"/>
      <c r="G51" s="1262"/>
      <c r="H51" s="1262"/>
      <c r="I51" s="1275"/>
      <c r="J51" s="1275"/>
      <c r="K51" s="1261"/>
      <c r="L51" s="1261"/>
      <c r="M51" s="1261"/>
      <c r="N51" s="1261"/>
      <c r="AM51" s="381"/>
      <c r="AN51" s="1257" t="s">
        <v>593</v>
      </c>
      <c r="AO51" s="1257"/>
      <c r="AP51" s="1257"/>
      <c r="AQ51" s="1257"/>
      <c r="AR51" s="1257"/>
      <c r="AS51" s="1257"/>
      <c r="AT51" s="1257"/>
      <c r="AU51" s="1257"/>
      <c r="AV51" s="1257"/>
      <c r="AW51" s="1257"/>
      <c r="AX51" s="1257"/>
      <c r="AY51" s="1257"/>
      <c r="AZ51" s="1257"/>
      <c r="BA51" s="1257"/>
      <c r="BB51" s="1257" t="s">
        <v>594</v>
      </c>
      <c r="BC51" s="1257"/>
      <c r="BD51" s="1257"/>
      <c r="BE51" s="1257"/>
      <c r="BF51" s="1257"/>
      <c r="BG51" s="1257"/>
      <c r="BH51" s="1257"/>
      <c r="BI51" s="1257"/>
      <c r="BJ51" s="1257"/>
      <c r="BK51" s="1257"/>
      <c r="BL51" s="1257"/>
      <c r="BM51" s="1257"/>
      <c r="BN51" s="1257"/>
      <c r="BO51" s="1257"/>
      <c r="BP51" s="1254">
        <v>62.8</v>
      </c>
      <c r="BQ51" s="1254"/>
      <c r="BR51" s="1254"/>
      <c r="BS51" s="1254"/>
      <c r="BT51" s="1254"/>
      <c r="BU51" s="1254"/>
      <c r="BV51" s="1254"/>
      <c r="BW51" s="1254"/>
      <c r="BX51" s="1254">
        <v>66</v>
      </c>
      <c r="BY51" s="1254"/>
      <c r="BZ51" s="1254"/>
      <c r="CA51" s="1254"/>
      <c r="CB51" s="1254"/>
      <c r="CC51" s="1254"/>
      <c r="CD51" s="1254"/>
      <c r="CE51" s="1254"/>
      <c r="CF51" s="1254">
        <v>65.900000000000006</v>
      </c>
      <c r="CG51" s="1254"/>
      <c r="CH51" s="1254"/>
      <c r="CI51" s="1254"/>
      <c r="CJ51" s="1254"/>
      <c r="CK51" s="1254"/>
      <c r="CL51" s="1254"/>
      <c r="CM51" s="1254"/>
      <c r="CN51" s="1254">
        <v>56</v>
      </c>
      <c r="CO51" s="1254"/>
      <c r="CP51" s="1254"/>
      <c r="CQ51" s="1254"/>
      <c r="CR51" s="1254"/>
      <c r="CS51" s="1254"/>
      <c r="CT51" s="1254"/>
      <c r="CU51" s="1254"/>
      <c r="CV51" s="1254">
        <v>50.6</v>
      </c>
      <c r="CW51" s="1254"/>
      <c r="CX51" s="1254"/>
      <c r="CY51" s="1254"/>
      <c r="CZ51" s="1254"/>
      <c r="DA51" s="1254"/>
      <c r="DB51" s="1254"/>
      <c r="DC51" s="1254"/>
    </row>
    <row r="52" spans="1:109" x14ac:dyDescent="0.15">
      <c r="B52" s="372"/>
      <c r="G52" s="1262"/>
      <c r="H52" s="1262"/>
      <c r="I52" s="1275"/>
      <c r="J52" s="1275"/>
      <c r="K52" s="1261"/>
      <c r="L52" s="1261"/>
      <c r="M52" s="1261"/>
      <c r="N52" s="1261"/>
      <c r="AM52" s="381"/>
      <c r="AN52" s="1257"/>
      <c r="AO52" s="1257"/>
      <c r="AP52" s="1257"/>
      <c r="AQ52" s="1257"/>
      <c r="AR52" s="1257"/>
      <c r="AS52" s="1257"/>
      <c r="AT52" s="1257"/>
      <c r="AU52" s="1257"/>
      <c r="AV52" s="1257"/>
      <c r="AW52" s="1257"/>
      <c r="AX52" s="1257"/>
      <c r="AY52" s="1257"/>
      <c r="AZ52" s="1257"/>
      <c r="BA52" s="1257"/>
      <c r="BB52" s="1257"/>
      <c r="BC52" s="1257"/>
      <c r="BD52" s="1257"/>
      <c r="BE52" s="1257"/>
      <c r="BF52" s="1257"/>
      <c r="BG52" s="1257"/>
      <c r="BH52" s="1257"/>
      <c r="BI52" s="1257"/>
      <c r="BJ52" s="1257"/>
      <c r="BK52" s="1257"/>
      <c r="BL52" s="1257"/>
      <c r="BM52" s="1257"/>
      <c r="BN52" s="1257"/>
      <c r="BO52" s="1257"/>
      <c r="BP52" s="1254"/>
      <c r="BQ52" s="1254"/>
      <c r="BR52" s="1254"/>
      <c r="BS52" s="1254"/>
      <c r="BT52" s="1254"/>
      <c r="BU52" s="1254"/>
      <c r="BV52" s="1254"/>
      <c r="BW52" s="1254"/>
      <c r="BX52" s="1254"/>
      <c r="BY52" s="1254"/>
      <c r="BZ52" s="1254"/>
      <c r="CA52" s="1254"/>
      <c r="CB52" s="1254"/>
      <c r="CC52" s="1254"/>
      <c r="CD52" s="1254"/>
      <c r="CE52" s="1254"/>
      <c r="CF52" s="1254"/>
      <c r="CG52" s="1254"/>
      <c r="CH52" s="1254"/>
      <c r="CI52" s="1254"/>
      <c r="CJ52" s="1254"/>
      <c r="CK52" s="1254"/>
      <c r="CL52" s="1254"/>
      <c r="CM52" s="1254"/>
      <c r="CN52" s="1254"/>
      <c r="CO52" s="1254"/>
      <c r="CP52" s="1254"/>
      <c r="CQ52" s="1254"/>
      <c r="CR52" s="1254"/>
      <c r="CS52" s="1254"/>
      <c r="CT52" s="1254"/>
      <c r="CU52" s="1254"/>
      <c r="CV52" s="1254"/>
      <c r="CW52" s="1254"/>
      <c r="CX52" s="1254"/>
      <c r="CY52" s="1254"/>
      <c r="CZ52" s="1254"/>
      <c r="DA52" s="1254"/>
      <c r="DB52" s="1254"/>
      <c r="DC52" s="1254"/>
    </row>
    <row r="53" spans="1:109" x14ac:dyDescent="0.15">
      <c r="A53" s="380"/>
      <c r="B53" s="372"/>
      <c r="G53" s="1262"/>
      <c r="H53" s="1262"/>
      <c r="I53" s="1260"/>
      <c r="J53" s="1260"/>
      <c r="K53" s="1261"/>
      <c r="L53" s="1261"/>
      <c r="M53" s="1261"/>
      <c r="N53" s="1261"/>
      <c r="AM53" s="381"/>
      <c r="AN53" s="1257"/>
      <c r="AO53" s="1257"/>
      <c r="AP53" s="1257"/>
      <c r="AQ53" s="1257"/>
      <c r="AR53" s="1257"/>
      <c r="AS53" s="1257"/>
      <c r="AT53" s="1257"/>
      <c r="AU53" s="1257"/>
      <c r="AV53" s="1257"/>
      <c r="AW53" s="1257"/>
      <c r="AX53" s="1257"/>
      <c r="AY53" s="1257"/>
      <c r="AZ53" s="1257"/>
      <c r="BA53" s="1257"/>
      <c r="BB53" s="1257" t="s">
        <v>595</v>
      </c>
      <c r="BC53" s="1257"/>
      <c r="BD53" s="1257"/>
      <c r="BE53" s="1257"/>
      <c r="BF53" s="1257"/>
      <c r="BG53" s="1257"/>
      <c r="BH53" s="1257"/>
      <c r="BI53" s="1257"/>
      <c r="BJ53" s="1257"/>
      <c r="BK53" s="1257"/>
      <c r="BL53" s="1257"/>
      <c r="BM53" s="1257"/>
      <c r="BN53" s="1257"/>
      <c r="BO53" s="1257"/>
      <c r="BP53" s="1254">
        <v>70.599999999999994</v>
      </c>
      <c r="BQ53" s="1254"/>
      <c r="BR53" s="1254"/>
      <c r="BS53" s="1254"/>
      <c r="BT53" s="1254"/>
      <c r="BU53" s="1254"/>
      <c r="BV53" s="1254"/>
      <c r="BW53" s="1254"/>
      <c r="BX53" s="1254">
        <v>71.2</v>
      </c>
      <c r="BY53" s="1254"/>
      <c r="BZ53" s="1254"/>
      <c r="CA53" s="1254"/>
      <c r="CB53" s="1254"/>
      <c r="CC53" s="1254"/>
      <c r="CD53" s="1254"/>
      <c r="CE53" s="1254"/>
      <c r="CF53" s="1254">
        <v>72.400000000000006</v>
      </c>
      <c r="CG53" s="1254"/>
      <c r="CH53" s="1254"/>
      <c r="CI53" s="1254"/>
      <c r="CJ53" s="1254"/>
      <c r="CK53" s="1254"/>
      <c r="CL53" s="1254"/>
      <c r="CM53" s="1254"/>
      <c r="CN53" s="1254">
        <v>72.7</v>
      </c>
      <c r="CO53" s="1254"/>
      <c r="CP53" s="1254"/>
      <c r="CQ53" s="1254"/>
      <c r="CR53" s="1254"/>
      <c r="CS53" s="1254"/>
      <c r="CT53" s="1254"/>
      <c r="CU53" s="1254"/>
      <c r="CV53" s="1254">
        <v>73.099999999999994</v>
      </c>
      <c r="CW53" s="1254"/>
      <c r="CX53" s="1254"/>
      <c r="CY53" s="1254"/>
      <c r="CZ53" s="1254"/>
      <c r="DA53" s="1254"/>
      <c r="DB53" s="1254"/>
      <c r="DC53" s="1254"/>
    </row>
    <row r="54" spans="1:109" x14ac:dyDescent="0.15">
      <c r="A54" s="380"/>
      <c r="B54" s="372"/>
      <c r="G54" s="1262"/>
      <c r="H54" s="1262"/>
      <c r="I54" s="1260"/>
      <c r="J54" s="1260"/>
      <c r="K54" s="1261"/>
      <c r="L54" s="1261"/>
      <c r="M54" s="1261"/>
      <c r="N54" s="1261"/>
      <c r="AM54" s="381"/>
      <c r="AN54" s="1257"/>
      <c r="AO54" s="1257"/>
      <c r="AP54" s="1257"/>
      <c r="AQ54" s="1257"/>
      <c r="AR54" s="1257"/>
      <c r="AS54" s="1257"/>
      <c r="AT54" s="1257"/>
      <c r="AU54" s="1257"/>
      <c r="AV54" s="1257"/>
      <c r="AW54" s="1257"/>
      <c r="AX54" s="1257"/>
      <c r="AY54" s="1257"/>
      <c r="AZ54" s="1257"/>
      <c r="BA54" s="1257"/>
      <c r="BB54" s="1257"/>
      <c r="BC54" s="1257"/>
      <c r="BD54" s="1257"/>
      <c r="BE54" s="1257"/>
      <c r="BF54" s="1257"/>
      <c r="BG54" s="1257"/>
      <c r="BH54" s="1257"/>
      <c r="BI54" s="1257"/>
      <c r="BJ54" s="1257"/>
      <c r="BK54" s="1257"/>
      <c r="BL54" s="1257"/>
      <c r="BM54" s="1257"/>
      <c r="BN54" s="1257"/>
      <c r="BO54" s="1257"/>
      <c r="BP54" s="1254"/>
      <c r="BQ54" s="1254"/>
      <c r="BR54" s="1254"/>
      <c r="BS54" s="1254"/>
      <c r="BT54" s="1254"/>
      <c r="BU54" s="1254"/>
      <c r="BV54" s="1254"/>
      <c r="BW54" s="1254"/>
      <c r="BX54" s="1254"/>
      <c r="BY54" s="1254"/>
      <c r="BZ54" s="1254"/>
      <c r="CA54" s="1254"/>
      <c r="CB54" s="1254"/>
      <c r="CC54" s="1254"/>
      <c r="CD54" s="1254"/>
      <c r="CE54" s="1254"/>
      <c r="CF54" s="1254"/>
      <c r="CG54" s="1254"/>
      <c r="CH54" s="1254"/>
      <c r="CI54" s="1254"/>
      <c r="CJ54" s="1254"/>
      <c r="CK54" s="1254"/>
      <c r="CL54" s="1254"/>
      <c r="CM54" s="1254"/>
      <c r="CN54" s="1254"/>
      <c r="CO54" s="1254"/>
      <c r="CP54" s="1254"/>
      <c r="CQ54" s="1254"/>
      <c r="CR54" s="1254"/>
      <c r="CS54" s="1254"/>
      <c r="CT54" s="1254"/>
      <c r="CU54" s="1254"/>
      <c r="CV54" s="1254"/>
      <c r="CW54" s="1254"/>
      <c r="CX54" s="1254"/>
      <c r="CY54" s="1254"/>
      <c r="CZ54" s="1254"/>
      <c r="DA54" s="1254"/>
      <c r="DB54" s="1254"/>
      <c r="DC54" s="1254"/>
    </row>
    <row r="55" spans="1:109" x14ac:dyDescent="0.15">
      <c r="A55" s="380"/>
      <c r="B55" s="372"/>
      <c r="G55" s="1260"/>
      <c r="H55" s="1260"/>
      <c r="I55" s="1260"/>
      <c r="J55" s="1260"/>
      <c r="K55" s="1261"/>
      <c r="L55" s="1261"/>
      <c r="M55" s="1261"/>
      <c r="N55" s="1261"/>
      <c r="AN55" s="1259" t="s">
        <v>596</v>
      </c>
      <c r="AO55" s="1259"/>
      <c r="AP55" s="1259"/>
      <c r="AQ55" s="1259"/>
      <c r="AR55" s="1259"/>
      <c r="AS55" s="1259"/>
      <c r="AT55" s="1259"/>
      <c r="AU55" s="1259"/>
      <c r="AV55" s="1259"/>
      <c r="AW55" s="1259"/>
      <c r="AX55" s="1259"/>
      <c r="AY55" s="1259"/>
      <c r="AZ55" s="1259"/>
      <c r="BA55" s="1259"/>
      <c r="BB55" s="1257" t="s">
        <v>594</v>
      </c>
      <c r="BC55" s="1257"/>
      <c r="BD55" s="1257"/>
      <c r="BE55" s="1257"/>
      <c r="BF55" s="1257"/>
      <c r="BG55" s="1257"/>
      <c r="BH55" s="1257"/>
      <c r="BI55" s="1257"/>
      <c r="BJ55" s="1257"/>
      <c r="BK55" s="1257"/>
      <c r="BL55" s="1257"/>
      <c r="BM55" s="1257"/>
      <c r="BN55" s="1257"/>
      <c r="BO55" s="1257"/>
      <c r="BP55" s="1254">
        <v>24.2</v>
      </c>
      <c r="BQ55" s="1254"/>
      <c r="BR55" s="1254"/>
      <c r="BS55" s="1254"/>
      <c r="BT55" s="1254"/>
      <c r="BU55" s="1254"/>
      <c r="BV55" s="1254"/>
      <c r="BW55" s="1254"/>
      <c r="BX55" s="1254">
        <v>22.1</v>
      </c>
      <c r="BY55" s="1254"/>
      <c r="BZ55" s="1254"/>
      <c r="CA55" s="1254"/>
      <c r="CB55" s="1254"/>
      <c r="CC55" s="1254"/>
      <c r="CD55" s="1254"/>
      <c r="CE55" s="1254"/>
      <c r="CF55" s="1254">
        <v>20.399999999999999</v>
      </c>
      <c r="CG55" s="1254"/>
      <c r="CH55" s="1254"/>
      <c r="CI55" s="1254"/>
      <c r="CJ55" s="1254"/>
      <c r="CK55" s="1254"/>
      <c r="CL55" s="1254"/>
      <c r="CM55" s="1254"/>
      <c r="CN55" s="1254">
        <v>11.2</v>
      </c>
      <c r="CO55" s="1254"/>
      <c r="CP55" s="1254"/>
      <c r="CQ55" s="1254"/>
      <c r="CR55" s="1254"/>
      <c r="CS55" s="1254"/>
      <c r="CT55" s="1254"/>
      <c r="CU55" s="1254"/>
      <c r="CV55" s="1254">
        <v>4.5999999999999996</v>
      </c>
      <c r="CW55" s="1254"/>
      <c r="CX55" s="1254"/>
      <c r="CY55" s="1254"/>
      <c r="CZ55" s="1254"/>
      <c r="DA55" s="1254"/>
      <c r="DB55" s="1254"/>
      <c r="DC55" s="1254"/>
    </row>
    <row r="56" spans="1:109" x14ac:dyDescent="0.15">
      <c r="A56" s="380"/>
      <c r="B56" s="372"/>
      <c r="G56" s="1260"/>
      <c r="H56" s="1260"/>
      <c r="I56" s="1260"/>
      <c r="J56" s="1260"/>
      <c r="K56" s="1261"/>
      <c r="L56" s="1261"/>
      <c r="M56" s="1261"/>
      <c r="N56" s="1261"/>
      <c r="AN56" s="1259"/>
      <c r="AO56" s="1259"/>
      <c r="AP56" s="1259"/>
      <c r="AQ56" s="1259"/>
      <c r="AR56" s="1259"/>
      <c r="AS56" s="1259"/>
      <c r="AT56" s="1259"/>
      <c r="AU56" s="1259"/>
      <c r="AV56" s="1259"/>
      <c r="AW56" s="1259"/>
      <c r="AX56" s="1259"/>
      <c r="AY56" s="1259"/>
      <c r="AZ56" s="1259"/>
      <c r="BA56" s="1259"/>
      <c r="BB56" s="1257"/>
      <c r="BC56" s="1257"/>
      <c r="BD56" s="1257"/>
      <c r="BE56" s="1257"/>
      <c r="BF56" s="1257"/>
      <c r="BG56" s="1257"/>
      <c r="BH56" s="1257"/>
      <c r="BI56" s="1257"/>
      <c r="BJ56" s="1257"/>
      <c r="BK56" s="1257"/>
      <c r="BL56" s="1257"/>
      <c r="BM56" s="1257"/>
      <c r="BN56" s="1257"/>
      <c r="BO56" s="1257"/>
      <c r="BP56" s="1254"/>
      <c r="BQ56" s="1254"/>
      <c r="BR56" s="1254"/>
      <c r="BS56" s="1254"/>
      <c r="BT56" s="1254"/>
      <c r="BU56" s="1254"/>
      <c r="BV56" s="1254"/>
      <c r="BW56" s="1254"/>
      <c r="BX56" s="1254"/>
      <c r="BY56" s="1254"/>
      <c r="BZ56" s="1254"/>
      <c r="CA56" s="1254"/>
      <c r="CB56" s="1254"/>
      <c r="CC56" s="1254"/>
      <c r="CD56" s="1254"/>
      <c r="CE56" s="1254"/>
      <c r="CF56" s="1254"/>
      <c r="CG56" s="1254"/>
      <c r="CH56" s="1254"/>
      <c r="CI56" s="1254"/>
      <c r="CJ56" s="1254"/>
      <c r="CK56" s="1254"/>
      <c r="CL56" s="1254"/>
      <c r="CM56" s="1254"/>
      <c r="CN56" s="1254"/>
      <c r="CO56" s="1254"/>
      <c r="CP56" s="1254"/>
      <c r="CQ56" s="1254"/>
      <c r="CR56" s="1254"/>
      <c r="CS56" s="1254"/>
      <c r="CT56" s="1254"/>
      <c r="CU56" s="1254"/>
      <c r="CV56" s="1254"/>
      <c r="CW56" s="1254"/>
      <c r="CX56" s="1254"/>
      <c r="CY56" s="1254"/>
      <c r="CZ56" s="1254"/>
      <c r="DA56" s="1254"/>
      <c r="DB56" s="1254"/>
      <c r="DC56" s="1254"/>
    </row>
    <row r="57" spans="1:109" s="380" customFormat="1" x14ac:dyDescent="0.15">
      <c r="B57" s="384"/>
      <c r="G57" s="1260"/>
      <c r="H57" s="1260"/>
      <c r="I57" s="1255"/>
      <c r="J57" s="1255"/>
      <c r="K57" s="1261"/>
      <c r="L57" s="1261"/>
      <c r="M57" s="1261"/>
      <c r="N57" s="1261"/>
      <c r="AM57" s="366"/>
      <c r="AN57" s="1259"/>
      <c r="AO57" s="1259"/>
      <c r="AP57" s="1259"/>
      <c r="AQ57" s="1259"/>
      <c r="AR57" s="1259"/>
      <c r="AS57" s="1259"/>
      <c r="AT57" s="1259"/>
      <c r="AU57" s="1259"/>
      <c r="AV57" s="1259"/>
      <c r="AW57" s="1259"/>
      <c r="AX57" s="1259"/>
      <c r="AY57" s="1259"/>
      <c r="AZ57" s="1259"/>
      <c r="BA57" s="1259"/>
      <c r="BB57" s="1257" t="s">
        <v>595</v>
      </c>
      <c r="BC57" s="1257"/>
      <c r="BD57" s="1257"/>
      <c r="BE57" s="1257"/>
      <c r="BF57" s="1257"/>
      <c r="BG57" s="1257"/>
      <c r="BH57" s="1257"/>
      <c r="BI57" s="1257"/>
      <c r="BJ57" s="1257"/>
      <c r="BK57" s="1257"/>
      <c r="BL57" s="1257"/>
      <c r="BM57" s="1257"/>
      <c r="BN57" s="1257"/>
      <c r="BO57" s="1257"/>
      <c r="BP57" s="1254">
        <v>60.1</v>
      </c>
      <c r="BQ57" s="1254"/>
      <c r="BR57" s="1254"/>
      <c r="BS57" s="1254"/>
      <c r="BT57" s="1254"/>
      <c r="BU57" s="1254"/>
      <c r="BV57" s="1254"/>
      <c r="BW57" s="1254"/>
      <c r="BX57" s="1254">
        <v>61.5</v>
      </c>
      <c r="BY57" s="1254"/>
      <c r="BZ57" s="1254"/>
      <c r="CA57" s="1254"/>
      <c r="CB57" s="1254"/>
      <c r="CC57" s="1254"/>
      <c r="CD57" s="1254"/>
      <c r="CE57" s="1254"/>
      <c r="CF57" s="1254">
        <v>63</v>
      </c>
      <c r="CG57" s="1254"/>
      <c r="CH57" s="1254"/>
      <c r="CI57" s="1254"/>
      <c r="CJ57" s="1254"/>
      <c r="CK57" s="1254"/>
      <c r="CL57" s="1254"/>
      <c r="CM57" s="1254"/>
      <c r="CN57" s="1254">
        <v>63.7</v>
      </c>
      <c r="CO57" s="1254"/>
      <c r="CP57" s="1254"/>
      <c r="CQ57" s="1254"/>
      <c r="CR57" s="1254"/>
      <c r="CS57" s="1254"/>
      <c r="CT57" s="1254"/>
      <c r="CU57" s="1254"/>
      <c r="CV57" s="1254">
        <v>64.099999999999994</v>
      </c>
      <c r="CW57" s="1254"/>
      <c r="CX57" s="1254"/>
      <c r="CY57" s="1254"/>
      <c r="CZ57" s="1254"/>
      <c r="DA57" s="1254"/>
      <c r="DB57" s="1254"/>
      <c r="DC57" s="1254"/>
      <c r="DD57" s="385"/>
      <c r="DE57" s="384"/>
    </row>
    <row r="58" spans="1:109" s="380" customFormat="1" x14ac:dyDescent="0.15">
      <c r="A58" s="366"/>
      <c r="B58" s="384"/>
      <c r="G58" s="1260"/>
      <c r="H58" s="1260"/>
      <c r="I58" s="1255"/>
      <c r="J58" s="1255"/>
      <c r="K58" s="1261"/>
      <c r="L58" s="1261"/>
      <c r="M58" s="1261"/>
      <c r="N58" s="1261"/>
      <c r="AM58" s="366"/>
      <c r="AN58" s="1259"/>
      <c r="AO58" s="1259"/>
      <c r="AP58" s="1259"/>
      <c r="AQ58" s="1259"/>
      <c r="AR58" s="1259"/>
      <c r="AS58" s="1259"/>
      <c r="AT58" s="1259"/>
      <c r="AU58" s="1259"/>
      <c r="AV58" s="1259"/>
      <c r="AW58" s="1259"/>
      <c r="AX58" s="1259"/>
      <c r="AY58" s="1259"/>
      <c r="AZ58" s="1259"/>
      <c r="BA58" s="1259"/>
      <c r="BB58" s="1257"/>
      <c r="BC58" s="1257"/>
      <c r="BD58" s="1257"/>
      <c r="BE58" s="1257"/>
      <c r="BF58" s="1257"/>
      <c r="BG58" s="1257"/>
      <c r="BH58" s="1257"/>
      <c r="BI58" s="1257"/>
      <c r="BJ58" s="1257"/>
      <c r="BK58" s="1257"/>
      <c r="BL58" s="1257"/>
      <c r="BM58" s="1257"/>
      <c r="BN58" s="1257"/>
      <c r="BO58" s="1257"/>
      <c r="BP58" s="1254"/>
      <c r="BQ58" s="1254"/>
      <c r="BR58" s="1254"/>
      <c r="BS58" s="1254"/>
      <c r="BT58" s="1254"/>
      <c r="BU58" s="1254"/>
      <c r="BV58" s="1254"/>
      <c r="BW58" s="1254"/>
      <c r="BX58" s="1254"/>
      <c r="BY58" s="1254"/>
      <c r="BZ58" s="1254"/>
      <c r="CA58" s="1254"/>
      <c r="CB58" s="1254"/>
      <c r="CC58" s="1254"/>
      <c r="CD58" s="1254"/>
      <c r="CE58" s="1254"/>
      <c r="CF58" s="1254"/>
      <c r="CG58" s="1254"/>
      <c r="CH58" s="1254"/>
      <c r="CI58" s="1254"/>
      <c r="CJ58" s="1254"/>
      <c r="CK58" s="1254"/>
      <c r="CL58" s="1254"/>
      <c r="CM58" s="1254"/>
      <c r="CN58" s="1254"/>
      <c r="CO58" s="1254"/>
      <c r="CP58" s="1254"/>
      <c r="CQ58" s="1254"/>
      <c r="CR58" s="1254"/>
      <c r="CS58" s="1254"/>
      <c r="CT58" s="1254"/>
      <c r="CU58" s="1254"/>
      <c r="CV58" s="1254"/>
      <c r="CW58" s="1254"/>
      <c r="CX58" s="1254"/>
      <c r="CY58" s="1254"/>
      <c r="CZ58" s="1254"/>
      <c r="DA58" s="1254"/>
      <c r="DB58" s="1254"/>
      <c r="DC58" s="1254"/>
      <c r="DD58" s="385"/>
      <c r="DE58" s="384"/>
    </row>
    <row r="59" spans="1:109" s="380" customFormat="1" x14ac:dyDescent="0.15">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x14ac:dyDescent="0.15">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x14ac:dyDescent="0.15">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x14ac:dyDescent="0.15">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7.25" x14ac:dyDescent="0.15">
      <c r="B63" s="391" t="s">
        <v>597</v>
      </c>
    </row>
    <row r="64" spans="1:109" x14ac:dyDescent="0.15">
      <c r="B64" s="372"/>
      <c r="G64" s="379"/>
      <c r="I64" s="392"/>
      <c r="J64" s="392"/>
      <c r="K64" s="392"/>
      <c r="L64" s="392"/>
      <c r="M64" s="392"/>
      <c r="N64" s="393"/>
      <c r="AM64" s="379"/>
      <c r="AN64" s="379" t="s">
        <v>590</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x14ac:dyDescent="0.15">
      <c r="B65" s="372"/>
      <c r="AN65" s="1266" t="s">
        <v>598</v>
      </c>
      <c r="AO65" s="1267"/>
      <c r="AP65" s="1267"/>
      <c r="AQ65" s="1267"/>
      <c r="AR65" s="1267"/>
      <c r="AS65" s="1267"/>
      <c r="AT65" s="1267"/>
      <c r="AU65" s="1267"/>
      <c r="AV65" s="1267"/>
      <c r="AW65" s="1267"/>
      <c r="AX65" s="1267"/>
      <c r="AY65" s="1267"/>
      <c r="AZ65" s="1267"/>
      <c r="BA65" s="1267"/>
      <c r="BB65" s="1267"/>
      <c r="BC65" s="1267"/>
      <c r="BD65" s="1267"/>
      <c r="BE65" s="1267"/>
      <c r="BF65" s="1267"/>
      <c r="BG65" s="1267"/>
      <c r="BH65" s="1267"/>
      <c r="BI65" s="1267"/>
      <c r="BJ65" s="1267"/>
      <c r="BK65" s="1267"/>
      <c r="BL65" s="1267"/>
      <c r="BM65" s="1267"/>
      <c r="BN65" s="1267"/>
      <c r="BO65" s="1267"/>
      <c r="BP65" s="1267"/>
      <c r="BQ65" s="1267"/>
      <c r="BR65" s="1267"/>
      <c r="BS65" s="1267"/>
      <c r="BT65" s="1267"/>
      <c r="BU65" s="1267"/>
      <c r="BV65" s="1267"/>
      <c r="BW65" s="1267"/>
      <c r="BX65" s="1267"/>
      <c r="BY65" s="1267"/>
      <c r="BZ65" s="1267"/>
      <c r="CA65" s="1267"/>
      <c r="CB65" s="1267"/>
      <c r="CC65" s="1267"/>
      <c r="CD65" s="1267"/>
      <c r="CE65" s="1267"/>
      <c r="CF65" s="1267"/>
      <c r="CG65" s="1267"/>
      <c r="CH65" s="1267"/>
      <c r="CI65" s="1267"/>
      <c r="CJ65" s="1267"/>
      <c r="CK65" s="1267"/>
      <c r="CL65" s="1267"/>
      <c r="CM65" s="1267"/>
      <c r="CN65" s="1267"/>
      <c r="CO65" s="1267"/>
      <c r="CP65" s="1267"/>
      <c r="CQ65" s="1267"/>
      <c r="CR65" s="1267"/>
      <c r="CS65" s="1267"/>
      <c r="CT65" s="1267"/>
      <c r="CU65" s="1267"/>
      <c r="CV65" s="1267"/>
      <c r="CW65" s="1267"/>
      <c r="CX65" s="1267"/>
      <c r="CY65" s="1267"/>
      <c r="CZ65" s="1267"/>
      <c r="DA65" s="1267"/>
      <c r="DB65" s="1267"/>
      <c r="DC65" s="1268"/>
    </row>
    <row r="66" spans="2:107" x14ac:dyDescent="0.15">
      <c r="B66" s="372"/>
      <c r="AN66" s="1269"/>
      <c r="AO66" s="1270"/>
      <c r="AP66" s="1270"/>
      <c r="AQ66" s="1270"/>
      <c r="AR66" s="1270"/>
      <c r="AS66" s="1270"/>
      <c r="AT66" s="1270"/>
      <c r="AU66" s="1270"/>
      <c r="AV66" s="1270"/>
      <c r="AW66" s="1270"/>
      <c r="AX66" s="1270"/>
      <c r="AY66" s="1270"/>
      <c r="AZ66" s="1270"/>
      <c r="BA66" s="1270"/>
      <c r="BB66" s="1270"/>
      <c r="BC66" s="1270"/>
      <c r="BD66" s="1270"/>
      <c r="BE66" s="1270"/>
      <c r="BF66" s="1270"/>
      <c r="BG66" s="1270"/>
      <c r="BH66" s="1270"/>
      <c r="BI66" s="1270"/>
      <c r="BJ66" s="1270"/>
      <c r="BK66" s="1270"/>
      <c r="BL66" s="1270"/>
      <c r="BM66" s="1270"/>
      <c r="BN66" s="1270"/>
      <c r="BO66" s="1270"/>
      <c r="BP66" s="1270"/>
      <c r="BQ66" s="1270"/>
      <c r="BR66" s="1270"/>
      <c r="BS66" s="1270"/>
      <c r="BT66" s="1270"/>
      <c r="BU66" s="1270"/>
      <c r="BV66" s="1270"/>
      <c r="BW66" s="1270"/>
      <c r="BX66" s="1270"/>
      <c r="BY66" s="1270"/>
      <c r="BZ66" s="1270"/>
      <c r="CA66" s="1270"/>
      <c r="CB66" s="1270"/>
      <c r="CC66" s="1270"/>
      <c r="CD66" s="1270"/>
      <c r="CE66" s="1270"/>
      <c r="CF66" s="1270"/>
      <c r="CG66" s="1270"/>
      <c r="CH66" s="1270"/>
      <c r="CI66" s="1270"/>
      <c r="CJ66" s="1270"/>
      <c r="CK66" s="1270"/>
      <c r="CL66" s="1270"/>
      <c r="CM66" s="1270"/>
      <c r="CN66" s="1270"/>
      <c r="CO66" s="1270"/>
      <c r="CP66" s="1270"/>
      <c r="CQ66" s="1270"/>
      <c r="CR66" s="1270"/>
      <c r="CS66" s="1270"/>
      <c r="CT66" s="1270"/>
      <c r="CU66" s="1270"/>
      <c r="CV66" s="1270"/>
      <c r="CW66" s="1270"/>
      <c r="CX66" s="1270"/>
      <c r="CY66" s="1270"/>
      <c r="CZ66" s="1270"/>
      <c r="DA66" s="1270"/>
      <c r="DB66" s="1270"/>
      <c r="DC66" s="1271"/>
    </row>
    <row r="67" spans="2:107" x14ac:dyDescent="0.15">
      <c r="B67" s="372"/>
      <c r="AN67" s="1269"/>
      <c r="AO67" s="1270"/>
      <c r="AP67" s="1270"/>
      <c r="AQ67" s="1270"/>
      <c r="AR67" s="1270"/>
      <c r="AS67" s="1270"/>
      <c r="AT67" s="1270"/>
      <c r="AU67" s="1270"/>
      <c r="AV67" s="1270"/>
      <c r="AW67" s="1270"/>
      <c r="AX67" s="1270"/>
      <c r="AY67" s="1270"/>
      <c r="AZ67" s="1270"/>
      <c r="BA67" s="1270"/>
      <c r="BB67" s="1270"/>
      <c r="BC67" s="1270"/>
      <c r="BD67" s="1270"/>
      <c r="BE67" s="1270"/>
      <c r="BF67" s="1270"/>
      <c r="BG67" s="1270"/>
      <c r="BH67" s="1270"/>
      <c r="BI67" s="1270"/>
      <c r="BJ67" s="1270"/>
      <c r="BK67" s="1270"/>
      <c r="BL67" s="1270"/>
      <c r="BM67" s="1270"/>
      <c r="BN67" s="1270"/>
      <c r="BO67" s="1270"/>
      <c r="BP67" s="1270"/>
      <c r="BQ67" s="1270"/>
      <c r="BR67" s="1270"/>
      <c r="BS67" s="1270"/>
      <c r="BT67" s="1270"/>
      <c r="BU67" s="1270"/>
      <c r="BV67" s="1270"/>
      <c r="BW67" s="1270"/>
      <c r="BX67" s="1270"/>
      <c r="BY67" s="1270"/>
      <c r="BZ67" s="1270"/>
      <c r="CA67" s="1270"/>
      <c r="CB67" s="1270"/>
      <c r="CC67" s="1270"/>
      <c r="CD67" s="1270"/>
      <c r="CE67" s="1270"/>
      <c r="CF67" s="1270"/>
      <c r="CG67" s="1270"/>
      <c r="CH67" s="1270"/>
      <c r="CI67" s="1270"/>
      <c r="CJ67" s="1270"/>
      <c r="CK67" s="1270"/>
      <c r="CL67" s="1270"/>
      <c r="CM67" s="1270"/>
      <c r="CN67" s="1270"/>
      <c r="CO67" s="1270"/>
      <c r="CP67" s="1270"/>
      <c r="CQ67" s="1270"/>
      <c r="CR67" s="1270"/>
      <c r="CS67" s="1270"/>
      <c r="CT67" s="1270"/>
      <c r="CU67" s="1270"/>
      <c r="CV67" s="1270"/>
      <c r="CW67" s="1270"/>
      <c r="CX67" s="1270"/>
      <c r="CY67" s="1270"/>
      <c r="CZ67" s="1270"/>
      <c r="DA67" s="1270"/>
      <c r="DB67" s="1270"/>
      <c r="DC67" s="1271"/>
    </row>
    <row r="68" spans="2:107" x14ac:dyDescent="0.15">
      <c r="B68" s="372"/>
      <c r="AN68" s="1269"/>
      <c r="AO68" s="1270"/>
      <c r="AP68" s="1270"/>
      <c r="AQ68" s="1270"/>
      <c r="AR68" s="1270"/>
      <c r="AS68" s="1270"/>
      <c r="AT68" s="1270"/>
      <c r="AU68" s="1270"/>
      <c r="AV68" s="1270"/>
      <c r="AW68" s="1270"/>
      <c r="AX68" s="1270"/>
      <c r="AY68" s="1270"/>
      <c r="AZ68" s="1270"/>
      <c r="BA68" s="1270"/>
      <c r="BB68" s="1270"/>
      <c r="BC68" s="1270"/>
      <c r="BD68" s="1270"/>
      <c r="BE68" s="1270"/>
      <c r="BF68" s="1270"/>
      <c r="BG68" s="1270"/>
      <c r="BH68" s="1270"/>
      <c r="BI68" s="1270"/>
      <c r="BJ68" s="1270"/>
      <c r="BK68" s="1270"/>
      <c r="BL68" s="1270"/>
      <c r="BM68" s="1270"/>
      <c r="BN68" s="1270"/>
      <c r="BO68" s="1270"/>
      <c r="BP68" s="1270"/>
      <c r="BQ68" s="1270"/>
      <c r="BR68" s="1270"/>
      <c r="BS68" s="1270"/>
      <c r="BT68" s="1270"/>
      <c r="BU68" s="1270"/>
      <c r="BV68" s="1270"/>
      <c r="BW68" s="1270"/>
      <c r="BX68" s="1270"/>
      <c r="BY68" s="1270"/>
      <c r="BZ68" s="1270"/>
      <c r="CA68" s="1270"/>
      <c r="CB68" s="1270"/>
      <c r="CC68" s="1270"/>
      <c r="CD68" s="1270"/>
      <c r="CE68" s="1270"/>
      <c r="CF68" s="1270"/>
      <c r="CG68" s="1270"/>
      <c r="CH68" s="1270"/>
      <c r="CI68" s="1270"/>
      <c r="CJ68" s="1270"/>
      <c r="CK68" s="1270"/>
      <c r="CL68" s="1270"/>
      <c r="CM68" s="1270"/>
      <c r="CN68" s="1270"/>
      <c r="CO68" s="1270"/>
      <c r="CP68" s="1270"/>
      <c r="CQ68" s="1270"/>
      <c r="CR68" s="1270"/>
      <c r="CS68" s="1270"/>
      <c r="CT68" s="1270"/>
      <c r="CU68" s="1270"/>
      <c r="CV68" s="1270"/>
      <c r="CW68" s="1270"/>
      <c r="CX68" s="1270"/>
      <c r="CY68" s="1270"/>
      <c r="CZ68" s="1270"/>
      <c r="DA68" s="1270"/>
      <c r="DB68" s="1270"/>
      <c r="DC68" s="1271"/>
    </row>
    <row r="69" spans="2:107" x14ac:dyDescent="0.15">
      <c r="B69" s="372"/>
      <c r="AN69" s="1272"/>
      <c r="AO69" s="1273"/>
      <c r="AP69" s="1273"/>
      <c r="AQ69" s="1273"/>
      <c r="AR69" s="1273"/>
      <c r="AS69" s="1273"/>
      <c r="AT69" s="1273"/>
      <c r="AU69" s="1273"/>
      <c r="AV69" s="1273"/>
      <c r="AW69" s="1273"/>
      <c r="AX69" s="1273"/>
      <c r="AY69" s="1273"/>
      <c r="AZ69" s="1273"/>
      <c r="BA69" s="1273"/>
      <c r="BB69" s="1273"/>
      <c r="BC69" s="1273"/>
      <c r="BD69" s="1273"/>
      <c r="BE69" s="1273"/>
      <c r="BF69" s="1273"/>
      <c r="BG69" s="1273"/>
      <c r="BH69" s="1273"/>
      <c r="BI69" s="1273"/>
      <c r="BJ69" s="1273"/>
      <c r="BK69" s="1273"/>
      <c r="BL69" s="1273"/>
      <c r="BM69" s="1273"/>
      <c r="BN69" s="1273"/>
      <c r="BO69" s="1273"/>
      <c r="BP69" s="1273"/>
      <c r="BQ69" s="1273"/>
      <c r="BR69" s="1273"/>
      <c r="BS69" s="1273"/>
      <c r="BT69" s="1273"/>
      <c r="BU69" s="1273"/>
      <c r="BV69" s="1273"/>
      <c r="BW69" s="1273"/>
      <c r="BX69" s="1273"/>
      <c r="BY69" s="1273"/>
      <c r="BZ69" s="1273"/>
      <c r="CA69" s="1273"/>
      <c r="CB69" s="1273"/>
      <c r="CC69" s="1273"/>
      <c r="CD69" s="1273"/>
      <c r="CE69" s="1273"/>
      <c r="CF69" s="1273"/>
      <c r="CG69" s="1273"/>
      <c r="CH69" s="1273"/>
      <c r="CI69" s="1273"/>
      <c r="CJ69" s="1273"/>
      <c r="CK69" s="1273"/>
      <c r="CL69" s="1273"/>
      <c r="CM69" s="1273"/>
      <c r="CN69" s="1273"/>
      <c r="CO69" s="1273"/>
      <c r="CP69" s="1273"/>
      <c r="CQ69" s="1273"/>
      <c r="CR69" s="1273"/>
      <c r="CS69" s="1273"/>
      <c r="CT69" s="1273"/>
      <c r="CU69" s="1273"/>
      <c r="CV69" s="1273"/>
      <c r="CW69" s="1273"/>
      <c r="CX69" s="1273"/>
      <c r="CY69" s="1273"/>
      <c r="CZ69" s="1273"/>
      <c r="DA69" s="1273"/>
      <c r="DB69" s="1273"/>
      <c r="DC69" s="1274"/>
    </row>
    <row r="70" spans="2:107" x14ac:dyDescent="0.15">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x14ac:dyDescent="0.15">
      <c r="B71" s="372"/>
      <c r="G71" s="397"/>
      <c r="I71" s="398"/>
      <c r="J71" s="395"/>
      <c r="K71" s="395"/>
      <c r="L71" s="396"/>
      <c r="M71" s="395"/>
      <c r="N71" s="396"/>
      <c r="AM71" s="397"/>
      <c r="AN71" s="366" t="s">
        <v>592</v>
      </c>
    </row>
    <row r="72" spans="2:107" x14ac:dyDescent="0.15">
      <c r="B72" s="372"/>
      <c r="G72" s="1260"/>
      <c r="H72" s="1260"/>
      <c r="I72" s="1260"/>
      <c r="J72" s="1260"/>
      <c r="K72" s="382"/>
      <c r="L72" s="382"/>
      <c r="M72" s="383"/>
      <c r="N72" s="383"/>
      <c r="AN72" s="1263"/>
      <c r="AO72" s="1264"/>
      <c r="AP72" s="1264"/>
      <c r="AQ72" s="1264"/>
      <c r="AR72" s="1264"/>
      <c r="AS72" s="1264"/>
      <c r="AT72" s="1264"/>
      <c r="AU72" s="1264"/>
      <c r="AV72" s="1264"/>
      <c r="AW72" s="1264"/>
      <c r="AX72" s="1264"/>
      <c r="AY72" s="1264"/>
      <c r="AZ72" s="1264"/>
      <c r="BA72" s="1264"/>
      <c r="BB72" s="1264"/>
      <c r="BC72" s="1264"/>
      <c r="BD72" s="1264"/>
      <c r="BE72" s="1264"/>
      <c r="BF72" s="1264"/>
      <c r="BG72" s="1264"/>
      <c r="BH72" s="1264"/>
      <c r="BI72" s="1264"/>
      <c r="BJ72" s="1264"/>
      <c r="BK72" s="1264"/>
      <c r="BL72" s="1264"/>
      <c r="BM72" s="1264"/>
      <c r="BN72" s="1264"/>
      <c r="BO72" s="1265"/>
      <c r="BP72" s="1259" t="s">
        <v>550</v>
      </c>
      <c r="BQ72" s="1259"/>
      <c r="BR72" s="1259"/>
      <c r="BS72" s="1259"/>
      <c r="BT72" s="1259"/>
      <c r="BU72" s="1259"/>
      <c r="BV72" s="1259"/>
      <c r="BW72" s="1259"/>
      <c r="BX72" s="1259" t="s">
        <v>551</v>
      </c>
      <c r="BY72" s="1259"/>
      <c r="BZ72" s="1259"/>
      <c r="CA72" s="1259"/>
      <c r="CB72" s="1259"/>
      <c r="CC72" s="1259"/>
      <c r="CD72" s="1259"/>
      <c r="CE72" s="1259"/>
      <c r="CF72" s="1259" t="s">
        <v>552</v>
      </c>
      <c r="CG72" s="1259"/>
      <c r="CH72" s="1259"/>
      <c r="CI72" s="1259"/>
      <c r="CJ72" s="1259"/>
      <c r="CK72" s="1259"/>
      <c r="CL72" s="1259"/>
      <c r="CM72" s="1259"/>
      <c r="CN72" s="1259" t="s">
        <v>553</v>
      </c>
      <c r="CO72" s="1259"/>
      <c r="CP72" s="1259"/>
      <c r="CQ72" s="1259"/>
      <c r="CR72" s="1259"/>
      <c r="CS72" s="1259"/>
      <c r="CT72" s="1259"/>
      <c r="CU72" s="1259"/>
      <c r="CV72" s="1259" t="s">
        <v>554</v>
      </c>
      <c r="CW72" s="1259"/>
      <c r="CX72" s="1259"/>
      <c r="CY72" s="1259"/>
      <c r="CZ72" s="1259"/>
      <c r="DA72" s="1259"/>
      <c r="DB72" s="1259"/>
      <c r="DC72" s="1259"/>
    </row>
    <row r="73" spans="2:107" x14ac:dyDescent="0.15">
      <c r="B73" s="372"/>
      <c r="G73" s="1262"/>
      <c r="H73" s="1262"/>
      <c r="I73" s="1262"/>
      <c r="J73" s="1262"/>
      <c r="K73" s="1258"/>
      <c r="L73" s="1258"/>
      <c r="M73" s="1258"/>
      <c r="N73" s="1258"/>
      <c r="AM73" s="381"/>
      <c r="AN73" s="1257" t="s">
        <v>593</v>
      </c>
      <c r="AO73" s="1257"/>
      <c r="AP73" s="1257"/>
      <c r="AQ73" s="1257"/>
      <c r="AR73" s="1257"/>
      <c r="AS73" s="1257"/>
      <c r="AT73" s="1257"/>
      <c r="AU73" s="1257"/>
      <c r="AV73" s="1257"/>
      <c r="AW73" s="1257"/>
      <c r="AX73" s="1257"/>
      <c r="AY73" s="1257"/>
      <c r="AZ73" s="1257"/>
      <c r="BA73" s="1257"/>
      <c r="BB73" s="1257" t="s">
        <v>594</v>
      </c>
      <c r="BC73" s="1257"/>
      <c r="BD73" s="1257"/>
      <c r="BE73" s="1257"/>
      <c r="BF73" s="1257"/>
      <c r="BG73" s="1257"/>
      <c r="BH73" s="1257"/>
      <c r="BI73" s="1257"/>
      <c r="BJ73" s="1257"/>
      <c r="BK73" s="1257"/>
      <c r="BL73" s="1257"/>
      <c r="BM73" s="1257"/>
      <c r="BN73" s="1257"/>
      <c r="BO73" s="1257"/>
      <c r="BP73" s="1254">
        <v>62.8</v>
      </c>
      <c r="BQ73" s="1254"/>
      <c r="BR73" s="1254"/>
      <c r="BS73" s="1254"/>
      <c r="BT73" s="1254"/>
      <c r="BU73" s="1254"/>
      <c r="BV73" s="1254"/>
      <c r="BW73" s="1254"/>
      <c r="BX73" s="1254">
        <v>66</v>
      </c>
      <c r="BY73" s="1254"/>
      <c r="BZ73" s="1254"/>
      <c r="CA73" s="1254"/>
      <c r="CB73" s="1254"/>
      <c r="CC73" s="1254"/>
      <c r="CD73" s="1254"/>
      <c r="CE73" s="1254"/>
      <c r="CF73" s="1254">
        <v>65.900000000000006</v>
      </c>
      <c r="CG73" s="1254"/>
      <c r="CH73" s="1254"/>
      <c r="CI73" s="1254"/>
      <c r="CJ73" s="1254"/>
      <c r="CK73" s="1254"/>
      <c r="CL73" s="1254"/>
      <c r="CM73" s="1254"/>
      <c r="CN73" s="1254">
        <v>56</v>
      </c>
      <c r="CO73" s="1254"/>
      <c r="CP73" s="1254"/>
      <c r="CQ73" s="1254"/>
      <c r="CR73" s="1254"/>
      <c r="CS73" s="1254"/>
      <c r="CT73" s="1254"/>
      <c r="CU73" s="1254"/>
      <c r="CV73" s="1254">
        <v>50.6</v>
      </c>
      <c r="CW73" s="1254"/>
      <c r="CX73" s="1254"/>
      <c r="CY73" s="1254"/>
      <c r="CZ73" s="1254"/>
      <c r="DA73" s="1254"/>
      <c r="DB73" s="1254"/>
      <c r="DC73" s="1254"/>
    </row>
    <row r="74" spans="2:107" x14ac:dyDescent="0.15">
      <c r="B74" s="372"/>
      <c r="G74" s="1262"/>
      <c r="H74" s="1262"/>
      <c r="I74" s="1262"/>
      <c r="J74" s="1262"/>
      <c r="K74" s="1258"/>
      <c r="L74" s="1258"/>
      <c r="M74" s="1258"/>
      <c r="N74" s="1258"/>
      <c r="AM74" s="381"/>
      <c r="AN74" s="1257"/>
      <c r="AO74" s="1257"/>
      <c r="AP74" s="1257"/>
      <c r="AQ74" s="1257"/>
      <c r="AR74" s="1257"/>
      <c r="AS74" s="1257"/>
      <c r="AT74" s="1257"/>
      <c r="AU74" s="1257"/>
      <c r="AV74" s="1257"/>
      <c r="AW74" s="1257"/>
      <c r="AX74" s="1257"/>
      <c r="AY74" s="1257"/>
      <c r="AZ74" s="1257"/>
      <c r="BA74" s="1257"/>
      <c r="BB74" s="1257"/>
      <c r="BC74" s="1257"/>
      <c r="BD74" s="1257"/>
      <c r="BE74" s="1257"/>
      <c r="BF74" s="1257"/>
      <c r="BG74" s="1257"/>
      <c r="BH74" s="1257"/>
      <c r="BI74" s="1257"/>
      <c r="BJ74" s="1257"/>
      <c r="BK74" s="1257"/>
      <c r="BL74" s="1257"/>
      <c r="BM74" s="1257"/>
      <c r="BN74" s="1257"/>
      <c r="BO74" s="1257"/>
      <c r="BP74" s="1254"/>
      <c r="BQ74" s="1254"/>
      <c r="BR74" s="1254"/>
      <c r="BS74" s="1254"/>
      <c r="BT74" s="1254"/>
      <c r="BU74" s="1254"/>
      <c r="BV74" s="1254"/>
      <c r="BW74" s="1254"/>
      <c r="BX74" s="1254"/>
      <c r="BY74" s="1254"/>
      <c r="BZ74" s="1254"/>
      <c r="CA74" s="1254"/>
      <c r="CB74" s="1254"/>
      <c r="CC74" s="1254"/>
      <c r="CD74" s="1254"/>
      <c r="CE74" s="1254"/>
      <c r="CF74" s="1254"/>
      <c r="CG74" s="1254"/>
      <c r="CH74" s="1254"/>
      <c r="CI74" s="1254"/>
      <c r="CJ74" s="1254"/>
      <c r="CK74" s="1254"/>
      <c r="CL74" s="1254"/>
      <c r="CM74" s="1254"/>
      <c r="CN74" s="1254"/>
      <c r="CO74" s="1254"/>
      <c r="CP74" s="1254"/>
      <c r="CQ74" s="1254"/>
      <c r="CR74" s="1254"/>
      <c r="CS74" s="1254"/>
      <c r="CT74" s="1254"/>
      <c r="CU74" s="1254"/>
      <c r="CV74" s="1254"/>
      <c r="CW74" s="1254"/>
      <c r="CX74" s="1254"/>
      <c r="CY74" s="1254"/>
      <c r="CZ74" s="1254"/>
      <c r="DA74" s="1254"/>
      <c r="DB74" s="1254"/>
      <c r="DC74" s="1254"/>
    </row>
    <row r="75" spans="2:107" x14ac:dyDescent="0.15">
      <c r="B75" s="372"/>
      <c r="G75" s="1262"/>
      <c r="H75" s="1262"/>
      <c r="I75" s="1260"/>
      <c r="J75" s="1260"/>
      <c r="K75" s="1261"/>
      <c r="L75" s="1261"/>
      <c r="M75" s="1261"/>
      <c r="N75" s="1261"/>
      <c r="AM75" s="381"/>
      <c r="AN75" s="1257"/>
      <c r="AO75" s="1257"/>
      <c r="AP75" s="1257"/>
      <c r="AQ75" s="1257"/>
      <c r="AR75" s="1257"/>
      <c r="AS75" s="1257"/>
      <c r="AT75" s="1257"/>
      <c r="AU75" s="1257"/>
      <c r="AV75" s="1257"/>
      <c r="AW75" s="1257"/>
      <c r="AX75" s="1257"/>
      <c r="AY75" s="1257"/>
      <c r="AZ75" s="1257"/>
      <c r="BA75" s="1257"/>
      <c r="BB75" s="1257" t="s">
        <v>599</v>
      </c>
      <c r="BC75" s="1257"/>
      <c r="BD75" s="1257"/>
      <c r="BE75" s="1257"/>
      <c r="BF75" s="1257"/>
      <c r="BG75" s="1257"/>
      <c r="BH75" s="1257"/>
      <c r="BI75" s="1257"/>
      <c r="BJ75" s="1257"/>
      <c r="BK75" s="1257"/>
      <c r="BL75" s="1257"/>
      <c r="BM75" s="1257"/>
      <c r="BN75" s="1257"/>
      <c r="BO75" s="1257"/>
      <c r="BP75" s="1254">
        <v>5.9</v>
      </c>
      <c r="BQ75" s="1254"/>
      <c r="BR75" s="1254"/>
      <c r="BS75" s="1254"/>
      <c r="BT75" s="1254"/>
      <c r="BU75" s="1254"/>
      <c r="BV75" s="1254"/>
      <c r="BW75" s="1254"/>
      <c r="BX75" s="1254">
        <v>6.5</v>
      </c>
      <c r="BY75" s="1254"/>
      <c r="BZ75" s="1254"/>
      <c r="CA75" s="1254"/>
      <c r="CB75" s="1254"/>
      <c r="CC75" s="1254"/>
      <c r="CD75" s="1254"/>
      <c r="CE75" s="1254"/>
      <c r="CF75" s="1254">
        <v>7.3</v>
      </c>
      <c r="CG75" s="1254"/>
      <c r="CH75" s="1254"/>
      <c r="CI75" s="1254"/>
      <c r="CJ75" s="1254"/>
      <c r="CK75" s="1254"/>
      <c r="CL75" s="1254"/>
      <c r="CM75" s="1254"/>
      <c r="CN75" s="1254">
        <v>8.1</v>
      </c>
      <c r="CO75" s="1254"/>
      <c r="CP75" s="1254"/>
      <c r="CQ75" s="1254"/>
      <c r="CR75" s="1254"/>
      <c r="CS75" s="1254"/>
      <c r="CT75" s="1254"/>
      <c r="CU75" s="1254"/>
      <c r="CV75" s="1254">
        <v>8.1</v>
      </c>
      <c r="CW75" s="1254"/>
      <c r="CX75" s="1254"/>
      <c r="CY75" s="1254"/>
      <c r="CZ75" s="1254"/>
      <c r="DA75" s="1254"/>
      <c r="DB75" s="1254"/>
      <c r="DC75" s="1254"/>
    </row>
    <row r="76" spans="2:107" x14ac:dyDescent="0.15">
      <c r="B76" s="372"/>
      <c r="G76" s="1262"/>
      <c r="H76" s="1262"/>
      <c r="I76" s="1260"/>
      <c r="J76" s="1260"/>
      <c r="K76" s="1261"/>
      <c r="L76" s="1261"/>
      <c r="M76" s="1261"/>
      <c r="N76" s="1261"/>
      <c r="AM76" s="381"/>
      <c r="AN76" s="1257"/>
      <c r="AO76" s="1257"/>
      <c r="AP76" s="1257"/>
      <c r="AQ76" s="1257"/>
      <c r="AR76" s="1257"/>
      <c r="AS76" s="1257"/>
      <c r="AT76" s="1257"/>
      <c r="AU76" s="1257"/>
      <c r="AV76" s="1257"/>
      <c r="AW76" s="1257"/>
      <c r="AX76" s="1257"/>
      <c r="AY76" s="1257"/>
      <c r="AZ76" s="1257"/>
      <c r="BA76" s="1257"/>
      <c r="BB76" s="1257"/>
      <c r="BC76" s="1257"/>
      <c r="BD76" s="1257"/>
      <c r="BE76" s="1257"/>
      <c r="BF76" s="1257"/>
      <c r="BG76" s="1257"/>
      <c r="BH76" s="1257"/>
      <c r="BI76" s="1257"/>
      <c r="BJ76" s="1257"/>
      <c r="BK76" s="1257"/>
      <c r="BL76" s="1257"/>
      <c r="BM76" s="1257"/>
      <c r="BN76" s="1257"/>
      <c r="BO76" s="1257"/>
      <c r="BP76" s="1254"/>
      <c r="BQ76" s="1254"/>
      <c r="BR76" s="1254"/>
      <c r="BS76" s="1254"/>
      <c r="BT76" s="1254"/>
      <c r="BU76" s="1254"/>
      <c r="BV76" s="1254"/>
      <c r="BW76" s="1254"/>
      <c r="BX76" s="1254"/>
      <c r="BY76" s="1254"/>
      <c r="BZ76" s="1254"/>
      <c r="CA76" s="1254"/>
      <c r="CB76" s="1254"/>
      <c r="CC76" s="1254"/>
      <c r="CD76" s="1254"/>
      <c r="CE76" s="1254"/>
      <c r="CF76" s="1254"/>
      <c r="CG76" s="1254"/>
      <c r="CH76" s="1254"/>
      <c r="CI76" s="1254"/>
      <c r="CJ76" s="1254"/>
      <c r="CK76" s="1254"/>
      <c r="CL76" s="1254"/>
      <c r="CM76" s="1254"/>
      <c r="CN76" s="1254"/>
      <c r="CO76" s="1254"/>
      <c r="CP76" s="1254"/>
      <c r="CQ76" s="1254"/>
      <c r="CR76" s="1254"/>
      <c r="CS76" s="1254"/>
      <c r="CT76" s="1254"/>
      <c r="CU76" s="1254"/>
      <c r="CV76" s="1254"/>
      <c r="CW76" s="1254"/>
      <c r="CX76" s="1254"/>
      <c r="CY76" s="1254"/>
      <c r="CZ76" s="1254"/>
      <c r="DA76" s="1254"/>
      <c r="DB76" s="1254"/>
      <c r="DC76" s="1254"/>
    </row>
    <row r="77" spans="2:107" x14ac:dyDescent="0.15">
      <c r="B77" s="372"/>
      <c r="G77" s="1260"/>
      <c r="H77" s="1260"/>
      <c r="I77" s="1260"/>
      <c r="J77" s="1260"/>
      <c r="K77" s="1258"/>
      <c r="L77" s="1258"/>
      <c r="M77" s="1258"/>
      <c r="N77" s="1258"/>
      <c r="AN77" s="1259" t="s">
        <v>596</v>
      </c>
      <c r="AO77" s="1259"/>
      <c r="AP77" s="1259"/>
      <c r="AQ77" s="1259"/>
      <c r="AR77" s="1259"/>
      <c r="AS77" s="1259"/>
      <c r="AT77" s="1259"/>
      <c r="AU77" s="1259"/>
      <c r="AV77" s="1259"/>
      <c r="AW77" s="1259"/>
      <c r="AX77" s="1259"/>
      <c r="AY77" s="1259"/>
      <c r="AZ77" s="1259"/>
      <c r="BA77" s="1259"/>
      <c r="BB77" s="1257" t="s">
        <v>594</v>
      </c>
      <c r="BC77" s="1257"/>
      <c r="BD77" s="1257"/>
      <c r="BE77" s="1257"/>
      <c r="BF77" s="1257"/>
      <c r="BG77" s="1257"/>
      <c r="BH77" s="1257"/>
      <c r="BI77" s="1257"/>
      <c r="BJ77" s="1257"/>
      <c r="BK77" s="1257"/>
      <c r="BL77" s="1257"/>
      <c r="BM77" s="1257"/>
      <c r="BN77" s="1257"/>
      <c r="BO77" s="1257"/>
      <c r="BP77" s="1254">
        <v>24.2</v>
      </c>
      <c r="BQ77" s="1254"/>
      <c r="BR77" s="1254"/>
      <c r="BS77" s="1254"/>
      <c r="BT77" s="1254"/>
      <c r="BU77" s="1254"/>
      <c r="BV77" s="1254"/>
      <c r="BW77" s="1254"/>
      <c r="BX77" s="1254">
        <v>22.1</v>
      </c>
      <c r="BY77" s="1254"/>
      <c r="BZ77" s="1254"/>
      <c r="CA77" s="1254"/>
      <c r="CB77" s="1254"/>
      <c r="CC77" s="1254"/>
      <c r="CD77" s="1254"/>
      <c r="CE77" s="1254"/>
      <c r="CF77" s="1254">
        <v>20.399999999999999</v>
      </c>
      <c r="CG77" s="1254"/>
      <c r="CH77" s="1254"/>
      <c r="CI77" s="1254"/>
      <c r="CJ77" s="1254"/>
      <c r="CK77" s="1254"/>
      <c r="CL77" s="1254"/>
      <c r="CM77" s="1254"/>
      <c r="CN77" s="1254">
        <v>11.2</v>
      </c>
      <c r="CO77" s="1254"/>
      <c r="CP77" s="1254"/>
      <c r="CQ77" s="1254"/>
      <c r="CR77" s="1254"/>
      <c r="CS77" s="1254"/>
      <c r="CT77" s="1254"/>
      <c r="CU77" s="1254"/>
      <c r="CV77" s="1254">
        <v>4.5999999999999996</v>
      </c>
      <c r="CW77" s="1254"/>
      <c r="CX77" s="1254"/>
      <c r="CY77" s="1254"/>
      <c r="CZ77" s="1254"/>
      <c r="DA77" s="1254"/>
      <c r="DB77" s="1254"/>
      <c r="DC77" s="1254"/>
    </row>
    <row r="78" spans="2:107" x14ac:dyDescent="0.15">
      <c r="B78" s="372"/>
      <c r="G78" s="1260"/>
      <c r="H78" s="1260"/>
      <c r="I78" s="1260"/>
      <c r="J78" s="1260"/>
      <c r="K78" s="1258"/>
      <c r="L78" s="1258"/>
      <c r="M78" s="1258"/>
      <c r="N78" s="1258"/>
      <c r="AN78" s="1259"/>
      <c r="AO78" s="1259"/>
      <c r="AP78" s="1259"/>
      <c r="AQ78" s="1259"/>
      <c r="AR78" s="1259"/>
      <c r="AS78" s="1259"/>
      <c r="AT78" s="1259"/>
      <c r="AU78" s="1259"/>
      <c r="AV78" s="1259"/>
      <c r="AW78" s="1259"/>
      <c r="AX78" s="1259"/>
      <c r="AY78" s="1259"/>
      <c r="AZ78" s="1259"/>
      <c r="BA78" s="1259"/>
      <c r="BB78" s="1257"/>
      <c r="BC78" s="1257"/>
      <c r="BD78" s="1257"/>
      <c r="BE78" s="1257"/>
      <c r="BF78" s="1257"/>
      <c r="BG78" s="1257"/>
      <c r="BH78" s="1257"/>
      <c r="BI78" s="1257"/>
      <c r="BJ78" s="1257"/>
      <c r="BK78" s="1257"/>
      <c r="BL78" s="1257"/>
      <c r="BM78" s="1257"/>
      <c r="BN78" s="1257"/>
      <c r="BO78" s="1257"/>
      <c r="BP78" s="1254"/>
      <c r="BQ78" s="1254"/>
      <c r="BR78" s="1254"/>
      <c r="BS78" s="1254"/>
      <c r="BT78" s="1254"/>
      <c r="BU78" s="1254"/>
      <c r="BV78" s="1254"/>
      <c r="BW78" s="1254"/>
      <c r="BX78" s="1254"/>
      <c r="BY78" s="1254"/>
      <c r="BZ78" s="1254"/>
      <c r="CA78" s="1254"/>
      <c r="CB78" s="1254"/>
      <c r="CC78" s="1254"/>
      <c r="CD78" s="1254"/>
      <c r="CE78" s="1254"/>
      <c r="CF78" s="1254"/>
      <c r="CG78" s="1254"/>
      <c r="CH78" s="1254"/>
      <c r="CI78" s="1254"/>
      <c r="CJ78" s="1254"/>
      <c r="CK78" s="1254"/>
      <c r="CL78" s="1254"/>
      <c r="CM78" s="1254"/>
      <c r="CN78" s="1254"/>
      <c r="CO78" s="1254"/>
      <c r="CP78" s="1254"/>
      <c r="CQ78" s="1254"/>
      <c r="CR78" s="1254"/>
      <c r="CS78" s="1254"/>
      <c r="CT78" s="1254"/>
      <c r="CU78" s="1254"/>
      <c r="CV78" s="1254"/>
      <c r="CW78" s="1254"/>
      <c r="CX78" s="1254"/>
      <c r="CY78" s="1254"/>
      <c r="CZ78" s="1254"/>
      <c r="DA78" s="1254"/>
      <c r="DB78" s="1254"/>
      <c r="DC78" s="1254"/>
    </row>
    <row r="79" spans="2:107" x14ac:dyDescent="0.15">
      <c r="B79" s="372"/>
      <c r="G79" s="1260"/>
      <c r="H79" s="1260"/>
      <c r="I79" s="1255"/>
      <c r="J79" s="1255"/>
      <c r="K79" s="1256"/>
      <c r="L79" s="1256"/>
      <c r="M79" s="1256"/>
      <c r="N79" s="1256"/>
      <c r="AN79" s="1259"/>
      <c r="AO79" s="1259"/>
      <c r="AP79" s="1259"/>
      <c r="AQ79" s="1259"/>
      <c r="AR79" s="1259"/>
      <c r="AS79" s="1259"/>
      <c r="AT79" s="1259"/>
      <c r="AU79" s="1259"/>
      <c r="AV79" s="1259"/>
      <c r="AW79" s="1259"/>
      <c r="AX79" s="1259"/>
      <c r="AY79" s="1259"/>
      <c r="AZ79" s="1259"/>
      <c r="BA79" s="1259"/>
      <c r="BB79" s="1257" t="s">
        <v>599</v>
      </c>
      <c r="BC79" s="1257"/>
      <c r="BD79" s="1257"/>
      <c r="BE79" s="1257"/>
      <c r="BF79" s="1257"/>
      <c r="BG79" s="1257"/>
      <c r="BH79" s="1257"/>
      <c r="BI79" s="1257"/>
      <c r="BJ79" s="1257"/>
      <c r="BK79" s="1257"/>
      <c r="BL79" s="1257"/>
      <c r="BM79" s="1257"/>
      <c r="BN79" s="1257"/>
      <c r="BO79" s="1257"/>
      <c r="BP79" s="1254">
        <v>6.4</v>
      </c>
      <c r="BQ79" s="1254"/>
      <c r="BR79" s="1254"/>
      <c r="BS79" s="1254"/>
      <c r="BT79" s="1254"/>
      <c r="BU79" s="1254"/>
      <c r="BV79" s="1254"/>
      <c r="BW79" s="1254"/>
      <c r="BX79" s="1254">
        <v>6.3</v>
      </c>
      <c r="BY79" s="1254"/>
      <c r="BZ79" s="1254"/>
      <c r="CA79" s="1254"/>
      <c r="CB79" s="1254"/>
      <c r="CC79" s="1254"/>
      <c r="CD79" s="1254"/>
      <c r="CE79" s="1254"/>
      <c r="CF79" s="1254">
        <v>6.2</v>
      </c>
      <c r="CG79" s="1254"/>
      <c r="CH79" s="1254"/>
      <c r="CI79" s="1254"/>
      <c r="CJ79" s="1254"/>
      <c r="CK79" s="1254"/>
      <c r="CL79" s="1254"/>
      <c r="CM79" s="1254"/>
      <c r="CN79" s="1254">
        <v>5.7</v>
      </c>
      <c r="CO79" s="1254"/>
      <c r="CP79" s="1254"/>
      <c r="CQ79" s="1254"/>
      <c r="CR79" s="1254"/>
      <c r="CS79" s="1254"/>
      <c r="CT79" s="1254"/>
      <c r="CU79" s="1254"/>
      <c r="CV79" s="1254">
        <v>5.8</v>
      </c>
      <c r="CW79" s="1254"/>
      <c r="CX79" s="1254"/>
      <c r="CY79" s="1254"/>
      <c r="CZ79" s="1254"/>
      <c r="DA79" s="1254"/>
      <c r="DB79" s="1254"/>
      <c r="DC79" s="1254"/>
    </row>
    <row r="80" spans="2:107" x14ac:dyDescent="0.15">
      <c r="B80" s="372"/>
      <c r="G80" s="1260"/>
      <c r="H80" s="1260"/>
      <c r="I80" s="1255"/>
      <c r="J80" s="1255"/>
      <c r="K80" s="1256"/>
      <c r="L80" s="1256"/>
      <c r="M80" s="1256"/>
      <c r="N80" s="1256"/>
      <c r="AN80" s="1259"/>
      <c r="AO80" s="1259"/>
      <c r="AP80" s="1259"/>
      <c r="AQ80" s="1259"/>
      <c r="AR80" s="1259"/>
      <c r="AS80" s="1259"/>
      <c r="AT80" s="1259"/>
      <c r="AU80" s="1259"/>
      <c r="AV80" s="1259"/>
      <c r="AW80" s="1259"/>
      <c r="AX80" s="1259"/>
      <c r="AY80" s="1259"/>
      <c r="AZ80" s="1259"/>
      <c r="BA80" s="1259"/>
      <c r="BB80" s="1257"/>
      <c r="BC80" s="1257"/>
      <c r="BD80" s="1257"/>
      <c r="BE80" s="1257"/>
      <c r="BF80" s="1257"/>
      <c r="BG80" s="1257"/>
      <c r="BH80" s="1257"/>
      <c r="BI80" s="1257"/>
      <c r="BJ80" s="1257"/>
      <c r="BK80" s="1257"/>
      <c r="BL80" s="1257"/>
      <c r="BM80" s="1257"/>
      <c r="BN80" s="1257"/>
      <c r="BO80" s="1257"/>
      <c r="BP80" s="1254"/>
      <c r="BQ80" s="1254"/>
      <c r="BR80" s="1254"/>
      <c r="BS80" s="1254"/>
      <c r="BT80" s="1254"/>
      <c r="BU80" s="1254"/>
      <c r="BV80" s="1254"/>
      <c r="BW80" s="1254"/>
      <c r="BX80" s="1254"/>
      <c r="BY80" s="1254"/>
      <c r="BZ80" s="1254"/>
      <c r="CA80" s="1254"/>
      <c r="CB80" s="1254"/>
      <c r="CC80" s="1254"/>
      <c r="CD80" s="1254"/>
      <c r="CE80" s="1254"/>
      <c r="CF80" s="1254"/>
      <c r="CG80" s="1254"/>
      <c r="CH80" s="1254"/>
      <c r="CI80" s="1254"/>
      <c r="CJ80" s="1254"/>
      <c r="CK80" s="1254"/>
      <c r="CL80" s="1254"/>
      <c r="CM80" s="1254"/>
      <c r="CN80" s="1254"/>
      <c r="CO80" s="1254"/>
      <c r="CP80" s="1254"/>
      <c r="CQ80" s="1254"/>
      <c r="CR80" s="1254"/>
      <c r="CS80" s="1254"/>
      <c r="CT80" s="1254"/>
      <c r="CU80" s="1254"/>
      <c r="CV80" s="1254"/>
      <c r="CW80" s="1254"/>
      <c r="CX80" s="1254"/>
      <c r="CY80" s="1254"/>
      <c r="CZ80" s="1254"/>
      <c r="DA80" s="1254"/>
      <c r="DB80" s="1254"/>
      <c r="DC80" s="1254"/>
    </row>
    <row r="81" spans="2:109" x14ac:dyDescent="0.15">
      <c r="B81" s="372"/>
    </row>
    <row r="82" spans="2:109" ht="17.25" x14ac:dyDescent="0.15">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x14ac:dyDescent="0.15">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x14ac:dyDescent="0.15">
      <c r="DD84" s="366"/>
      <c r="DE84" s="366"/>
    </row>
    <row r="85" spans="2:109" x14ac:dyDescent="0.15">
      <c r="DD85" s="366"/>
      <c r="DE85" s="366"/>
    </row>
  </sheetData>
  <sheetProtection algorithmName="SHA-512" hashValue="XyorPkyx07hUnPrEjUydZnLrClPmgXUlBakLhInBp0Qbpb6QZlpePBu3ZWvEyr9ZtwVK5fhmYzebChrCvHOIaA==" saltValue="b5qwhYfZv48Yq1OPmoPja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7DD92-BEC0-4FF3-A91A-D03476032924}">
  <sheetPr>
    <pageSetUpPr fitToPage="1"/>
  </sheetPr>
  <dimension ref="A1:DR125"/>
  <sheetViews>
    <sheetView showGridLines="0" zoomScale="70" zoomScaleNormal="70" zoomScaleSheetLayoutView="70" workbookViewId="0">
      <selection activeCell="BJ62" sqref="BJ62"/>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497</v>
      </c>
    </row>
  </sheetData>
  <sheetProtection algorithmName="SHA-512" hashValue="7coEajswLDSi/tIcE4+dOGnM9jb6bVjEnRa0edPEEI8p6JJCuH05RpwSl+9Y2TX6t5QPIVndz2WKFAd6AoSFBA==" saltValue="3wVTo27QfxEYYvHw7NBdA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FACD7-12CE-4166-9491-C08EBB27739A}">
  <sheetPr>
    <pageSetUpPr fitToPage="1"/>
  </sheetPr>
  <dimension ref="A1:DR125"/>
  <sheetViews>
    <sheetView showGridLines="0" zoomScale="70" zoomScaleNormal="70" zoomScaleSheetLayoutView="55" workbookViewId="0">
      <selection activeCell="BJ62" sqref="BJ62"/>
    </sheetView>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497</v>
      </c>
    </row>
  </sheetData>
  <sheetProtection algorithmName="SHA-512" hashValue="76R6hehXTSKgoBgyYxtxP7g3mfXbXFvVZapNxfhrXdBh6IZmCyG1CxTjwkjdAcAWQXAFU1S/uQgg4LnULLUVGg==" saltValue="/fxf54hQgcd1EneTzBTWXw=="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547</v>
      </c>
      <c r="G2" s="151"/>
      <c r="H2" s="152"/>
    </row>
    <row r="3" spans="1:8" x14ac:dyDescent="0.15">
      <c r="A3" s="148" t="s">
        <v>540</v>
      </c>
      <c r="B3" s="153"/>
      <c r="C3" s="154"/>
      <c r="D3" s="155">
        <v>106886</v>
      </c>
      <c r="E3" s="156"/>
      <c r="F3" s="157">
        <v>41934</v>
      </c>
      <c r="G3" s="158"/>
      <c r="H3" s="159"/>
    </row>
    <row r="4" spans="1:8" x14ac:dyDescent="0.15">
      <c r="A4" s="160"/>
      <c r="B4" s="161"/>
      <c r="C4" s="162"/>
      <c r="D4" s="163">
        <v>83070</v>
      </c>
      <c r="E4" s="164"/>
      <c r="F4" s="165">
        <v>23352</v>
      </c>
      <c r="G4" s="166"/>
      <c r="H4" s="167"/>
    </row>
    <row r="5" spans="1:8" x14ac:dyDescent="0.15">
      <c r="A5" s="148" t="s">
        <v>542</v>
      </c>
      <c r="B5" s="153"/>
      <c r="C5" s="154"/>
      <c r="D5" s="155">
        <v>60355</v>
      </c>
      <c r="E5" s="156"/>
      <c r="F5" s="157">
        <v>45588</v>
      </c>
      <c r="G5" s="158"/>
      <c r="H5" s="159"/>
    </row>
    <row r="6" spans="1:8" x14ac:dyDescent="0.15">
      <c r="A6" s="160"/>
      <c r="B6" s="161"/>
      <c r="C6" s="162"/>
      <c r="D6" s="163">
        <v>45192</v>
      </c>
      <c r="E6" s="164"/>
      <c r="F6" s="165">
        <v>24150</v>
      </c>
      <c r="G6" s="166"/>
      <c r="H6" s="167"/>
    </row>
    <row r="7" spans="1:8" x14ac:dyDescent="0.15">
      <c r="A7" s="148" t="s">
        <v>543</v>
      </c>
      <c r="B7" s="153"/>
      <c r="C7" s="154"/>
      <c r="D7" s="155">
        <v>68042</v>
      </c>
      <c r="E7" s="156"/>
      <c r="F7" s="157">
        <v>45483</v>
      </c>
      <c r="G7" s="158"/>
      <c r="H7" s="159"/>
    </row>
    <row r="8" spans="1:8" x14ac:dyDescent="0.15">
      <c r="A8" s="160"/>
      <c r="B8" s="161"/>
      <c r="C8" s="162"/>
      <c r="D8" s="163">
        <v>49398</v>
      </c>
      <c r="E8" s="164"/>
      <c r="F8" s="165">
        <v>24241</v>
      </c>
      <c r="G8" s="166"/>
      <c r="H8" s="167"/>
    </row>
    <row r="9" spans="1:8" x14ac:dyDescent="0.15">
      <c r="A9" s="148" t="s">
        <v>544</v>
      </c>
      <c r="B9" s="153"/>
      <c r="C9" s="154"/>
      <c r="D9" s="155">
        <v>55299</v>
      </c>
      <c r="E9" s="156"/>
      <c r="F9" s="157">
        <v>45945</v>
      </c>
      <c r="G9" s="158"/>
      <c r="H9" s="159"/>
    </row>
    <row r="10" spans="1:8" x14ac:dyDescent="0.15">
      <c r="A10" s="160"/>
      <c r="B10" s="161"/>
      <c r="C10" s="162"/>
      <c r="D10" s="163">
        <v>28388</v>
      </c>
      <c r="E10" s="164"/>
      <c r="F10" s="165">
        <v>25180</v>
      </c>
      <c r="G10" s="166"/>
      <c r="H10" s="167"/>
    </row>
    <row r="11" spans="1:8" x14ac:dyDescent="0.15">
      <c r="A11" s="148" t="s">
        <v>545</v>
      </c>
      <c r="B11" s="153"/>
      <c r="C11" s="154"/>
      <c r="D11" s="155">
        <v>35503</v>
      </c>
      <c r="E11" s="156"/>
      <c r="F11" s="157">
        <v>44475</v>
      </c>
      <c r="G11" s="158"/>
      <c r="H11" s="159"/>
    </row>
    <row r="12" spans="1:8" x14ac:dyDescent="0.15">
      <c r="A12" s="160"/>
      <c r="B12" s="161"/>
      <c r="C12" s="168"/>
      <c r="D12" s="163">
        <v>17740</v>
      </c>
      <c r="E12" s="164"/>
      <c r="F12" s="165">
        <v>24780</v>
      </c>
      <c r="G12" s="166"/>
      <c r="H12" s="167"/>
    </row>
    <row r="13" spans="1:8" x14ac:dyDescent="0.15">
      <c r="A13" s="148"/>
      <c r="B13" s="153"/>
      <c r="C13" s="169"/>
      <c r="D13" s="170">
        <v>65217</v>
      </c>
      <c r="E13" s="171"/>
      <c r="F13" s="172">
        <v>44685</v>
      </c>
      <c r="G13" s="173"/>
      <c r="H13" s="159"/>
    </row>
    <row r="14" spans="1:8" x14ac:dyDescent="0.15">
      <c r="A14" s="160"/>
      <c r="B14" s="161"/>
      <c r="C14" s="162"/>
      <c r="D14" s="163">
        <v>44758</v>
      </c>
      <c r="E14" s="164"/>
      <c r="F14" s="165">
        <v>24341</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3.28</v>
      </c>
      <c r="C19" s="174">
        <f>ROUND(VALUE(SUBSTITUTE(実質収支比率等に係る経年分析!G$48,"▲","-")),2)</f>
        <v>2.09</v>
      </c>
      <c r="D19" s="174">
        <f>ROUND(VALUE(SUBSTITUTE(実質収支比率等に係る経年分析!H$48,"▲","-")),2)</f>
        <v>3.48</v>
      </c>
      <c r="E19" s="174">
        <f>ROUND(VALUE(SUBSTITUTE(実質収支比率等に係る経年分析!I$48,"▲","-")),2)</f>
        <v>7.04</v>
      </c>
      <c r="F19" s="174">
        <f>ROUND(VALUE(SUBSTITUTE(実質収支比率等に係る経年分析!J$48,"▲","-")),2)</f>
        <v>7.58</v>
      </c>
    </row>
    <row r="20" spans="1:11" x14ac:dyDescent="0.15">
      <c r="A20" s="174" t="s">
        <v>56</v>
      </c>
      <c r="B20" s="174">
        <f>ROUND(VALUE(SUBSTITUTE(実質収支比率等に係る経年分析!F$47,"▲","-")),2)</f>
        <v>13.59</v>
      </c>
      <c r="C20" s="174">
        <f>ROUND(VALUE(SUBSTITUTE(実質収支比率等に係る経年分析!G$47,"▲","-")),2)</f>
        <v>10.81</v>
      </c>
      <c r="D20" s="174">
        <f>ROUND(VALUE(SUBSTITUTE(実質収支比率等に係る経年分析!H$47,"▲","-")),2)</f>
        <v>10.55</v>
      </c>
      <c r="E20" s="174">
        <f>ROUND(VALUE(SUBSTITUTE(実質収支比率等に係る経年分析!I$47,"▲","-")),2)</f>
        <v>10.16</v>
      </c>
      <c r="F20" s="174">
        <f>ROUND(VALUE(SUBSTITUTE(実質収支比率等に係る経年分析!J$47,"▲","-")),2)</f>
        <v>10.45</v>
      </c>
    </row>
    <row r="21" spans="1:11" x14ac:dyDescent="0.15">
      <c r="A21" s="174" t="s">
        <v>57</v>
      </c>
      <c r="B21" s="174">
        <f>IF(ISNUMBER(VALUE(SUBSTITUTE(実質収支比率等に係る経年分析!F$49,"▲","-"))),ROUND(VALUE(SUBSTITUTE(実質収支比率等に係る経年分析!F$49,"▲","-")),2),NA())</f>
        <v>-4.82</v>
      </c>
      <c r="C21" s="174">
        <f>IF(ISNUMBER(VALUE(SUBSTITUTE(実質収支比率等に係る経年分析!G$49,"▲","-"))),ROUND(VALUE(SUBSTITUTE(実質収支比率等に係る経年分析!G$49,"▲","-")),2),NA())</f>
        <v>-3.9</v>
      </c>
      <c r="D21" s="174">
        <f>IF(ISNUMBER(VALUE(SUBSTITUTE(実質収支比率等に係る経年分析!H$49,"▲","-"))),ROUND(VALUE(SUBSTITUTE(実質収支比率等に係る経年分析!H$49,"▲","-")),2),NA())</f>
        <v>1.44</v>
      </c>
      <c r="E21" s="174">
        <f>IF(ISNUMBER(VALUE(SUBSTITUTE(実質収支比率等に係る経年分析!I$49,"▲","-"))),ROUND(VALUE(SUBSTITUTE(実質収支比率等に係る経年分析!I$49,"▲","-")),2),NA())</f>
        <v>3.69</v>
      </c>
      <c r="F21" s="174">
        <f>IF(ISNUMBER(VALUE(SUBSTITUTE(実質収支比率等に係る経年分析!J$49,"▲","-"))),ROUND(VALUE(SUBSTITUTE(実質収支比率等に係る経年分析!J$49,"▲","-")),2),NA())</f>
        <v>0.34</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0.09</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銅山観光事業特別会計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0.04</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温泉事業特別会計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0.02</v>
      </c>
    </row>
    <row r="31" spans="1:11" x14ac:dyDescent="0.15">
      <c r="A31" s="175" t="str">
        <f>IF(連結実質赤字比率に係る赤字・黒字の構成分析!C$39="",NA(),連結実質赤字比率に係る赤字・黒字の構成分析!C$39)</f>
        <v>診療所事業特別会計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0.03</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0.02</v>
      </c>
    </row>
    <row r="32" spans="1:11" x14ac:dyDescent="0.15">
      <c r="A32" s="175" t="str">
        <f>IF(連結実質赤字比率に係る赤字・黒字の構成分析!C$38="",NA(),連結実質赤字比率に係る赤字・黒字の構成分析!C$38)</f>
        <v>下水道事業会計</v>
      </c>
      <c r="B32" s="175" t="e">
        <f>IF(ROUND(VALUE(SUBSTITUTE(連結実質赤字比率に係る赤字・黒字の構成分析!F$38,"▲", "-")), 2) &lt; 0, ABS(ROUND(VALUE(SUBSTITUTE(連結実質赤字比率に係る赤字・黒字の構成分析!F$38,"▲", "-")), 2)), NA())</f>
        <v>#VALUE!</v>
      </c>
      <c r="C32" s="175" t="e">
        <f>IF(ROUND(VALUE(SUBSTITUTE(連結実質赤字比率に係る赤字・黒字の構成分析!F$38,"▲", "-")), 2) &gt;= 0, ABS(ROUND(VALUE(SUBSTITUTE(連結実質赤字比率に係る赤字・黒字の構成分析!F$38,"▲", "-")), 2)), NA())</f>
        <v>#VALUE!</v>
      </c>
      <c r="D32" s="175" t="e">
        <f>IF(ROUND(VALUE(SUBSTITUTE(連結実質赤字比率に係る赤字・黒字の構成分析!G$38,"▲", "-")), 2) &lt; 0, ABS(ROUND(VALUE(SUBSTITUTE(連結実質赤字比率に係る赤字・黒字の構成分析!G$38,"▲", "-")), 2)), NA())</f>
        <v>#VALUE!</v>
      </c>
      <c r="E32" s="175" t="e">
        <f>IF(ROUND(VALUE(SUBSTITUTE(連結実質赤字比率に係る赤字・黒字の構成分析!G$38,"▲", "-")), 2) &gt;= 0, ABS(ROUND(VALUE(SUBSTITUTE(連結実質赤字比率に係る赤字・黒字の構成分析!G$38,"▲", "-")), 2)), NA())</f>
        <v>#VALUE!</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0.16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0.34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0.74</v>
      </c>
    </row>
    <row r="33" spans="1:16" x14ac:dyDescent="0.15">
      <c r="A33" s="175" t="str">
        <f>IF(連結実質赤字比率に係る赤字・黒字の構成分析!C$37="",NA(),連結実質赤字比率に係る赤字・黒字の構成分析!C$37)</f>
        <v>国民健康保険事業特別会計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0.77</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0.87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1.36</v>
      </c>
    </row>
    <row r="34" spans="1:16" x14ac:dyDescent="0.15">
      <c r="A34" s="175" t="str">
        <f>IF(連結実質赤字比率に係る赤字・黒字の構成分析!C$36="",NA(),連結実質赤字比率に係る赤字・黒字の構成分析!C$36)</f>
        <v>介護保険事業特別会計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0.8</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0.42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0.13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1.04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1.46</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3.25</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2.0699999999999998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3.45</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7.01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7.55</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10.67</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10.14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8.77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8.2899999999999991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8.61</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5007</v>
      </c>
      <c r="E42" s="176"/>
      <c r="F42" s="176"/>
      <c r="G42" s="176">
        <f>'実質公債費比率（分子）の構造'!L$52</f>
        <v>5198</v>
      </c>
      <c r="H42" s="176"/>
      <c r="I42" s="176"/>
      <c r="J42" s="176">
        <f>'実質公債費比率（分子）の構造'!M$52</f>
        <v>5322</v>
      </c>
      <c r="K42" s="176"/>
      <c r="L42" s="176"/>
      <c r="M42" s="176">
        <f>'実質公債費比率（分子）の構造'!N$52</f>
        <v>5494</v>
      </c>
      <c r="N42" s="176"/>
      <c r="O42" s="176"/>
      <c r="P42" s="176">
        <f>'実質公債費比率（分子）の構造'!O$52</f>
        <v>5492</v>
      </c>
    </row>
    <row r="43" spans="1:16" x14ac:dyDescent="0.15">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f>'実質公債費比率（分子）の構造'!K$50</f>
        <v>14</v>
      </c>
      <c r="C44" s="176"/>
      <c r="D44" s="176"/>
      <c r="E44" s="176">
        <f>'実質公債費比率（分子）の構造'!L$50</f>
        <v>14</v>
      </c>
      <c r="F44" s="176"/>
      <c r="G44" s="176"/>
      <c r="H44" s="176">
        <f>'実質公債費比率（分子）の構造'!M$50</f>
        <v>14</v>
      </c>
      <c r="I44" s="176"/>
      <c r="J44" s="176"/>
      <c r="K44" s="176">
        <f>'実質公債費比率（分子）の構造'!N$50</f>
        <v>13</v>
      </c>
      <c r="L44" s="176"/>
      <c r="M44" s="176"/>
      <c r="N44" s="176">
        <f>'実質公債費比率（分子）の構造'!O$50</f>
        <v>13</v>
      </c>
      <c r="O44" s="176"/>
      <c r="P44" s="176"/>
    </row>
    <row r="45" spans="1:16" x14ac:dyDescent="0.15">
      <c r="A45" s="176" t="s">
        <v>67</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68</v>
      </c>
      <c r="B46" s="176">
        <f>'実質公債費比率（分子）の構造'!K$48</f>
        <v>995</v>
      </c>
      <c r="C46" s="176"/>
      <c r="D46" s="176"/>
      <c r="E46" s="176">
        <f>'実質公債費比率（分子）の構造'!L$48</f>
        <v>987</v>
      </c>
      <c r="F46" s="176"/>
      <c r="G46" s="176"/>
      <c r="H46" s="176">
        <f>'実質公債費比率（分子）の構造'!M$48</f>
        <v>1088</v>
      </c>
      <c r="I46" s="176"/>
      <c r="J46" s="176"/>
      <c r="K46" s="176">
        <f>'実質公債費比率（分子）の構造'!N$48</f>
        <v>1062</v>
      </c>
      <c r="L46" s="176"/>
      <c r="M46" s="176"/>
      <c r="N46" s="176">
        <f>'実質公債費比率（分子）の構造'!O$48</f>
        <v>866</v>
      </c>
      <c r="O46" s="176"/>
      <c r="P46" s="176"/>
    </row>
    <row r="47" spans="1:16" x14ac:dyDescent="0.15">
      <c r="A47" s="176" t="s">
        <v>69</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5262</v>
      </c>
      <c r="C49" s="176"/>
      <c r="D49" s="176"/>
      <c r="E49" s="176">
        <f>'実質公債費比率（分子）の構造'!L$45</f>
        <v>5660</v>
      </c>
      <c r="F49" s="176"/>
      <c r="G49" s="176"/>
      <c r="H49" s="176">
        <f>'実質公債費比率（分子）の構造'!M$45</f>
        <v>5912</v>
      </c>
      <c r="I49" s="176"/>
      <c r="J49" s="176"/>
      <c r="K49" s="176">
        <f>'実質公債費比率（分子）の構造'!N$45</f>
        <v>6291</v>
      </c>
      <c r="L49" s="176"/>
      <c r="M49" s="176"/>
      <c r="N49" s="176">
        <f>'実質公債費比率（分子）の構造'!O$45</f>
        <v>6079</v>
      </c>
      <c r="O49" s="176"/>
      <c r="P49" s="176"/>
    </row>
    <row r="50" spans="1:16" x14ac:dyDescent="0.15">
      <c r="A50" s="176" t="s">
        <v>72</v>
      </c>
      <c r="B50" s="176" t="e">
        <f>NA()</f>
        <v>#N/A</v>
      </c>
      <c r="C50" s="176">
        <f>IF(ISNUMBER('実質公債費比率（分子）の構造'!K$53),'実質公債費比率（分子）の構造'!K$53,NA())</f>
        <v>1264</v>
      </c>
      <c r="D50" s="176" t="e">
        <f>NA()</f>
        <v>#N/A</v>
      </c>
      <c r="E50" s="176" t="e">
        <f>NA()</f>
        <v>#N/A</v>
      </c>
      <c r="F50" s="176">
        <f>IF(ISNUMBER('実質公債費比率（分子）の構造'!L$53),'実質公債費比率（分子）の構造'!L$53,NA())</f>
        <v>1463</v>
      </c>
      <c r="G50" s="176" t="e">
        <f>NA()</f>
        <v>#N/A</v>
      </c>
      <c r="H50" s="176" t="e">
        <f>NA()</f>
        <v>#N/A</v>
      </c>
      <c r="I50" s="176">
        <f>IF(ISNUMBER('実質公債費比率（分子）の構造'!M$53),'実質公債費比率（分子）の構造'!M$53,NA())</f>
        <v>1692</v>
      </c>
      <c r="J50" s="176" t="e">
        <f>NA()</f>
        <v>#N/A</v>
      </c>
      <c r="K50" s="176" t="e">
        <f>NA()</f>
        <v>#N/A</v>
      </c>
      <c r="L50" s="176">
        <f>IF(ISNUMBER('実質公債費比率（分子）の構造'!N$53),'実質公債費比率（分子）の構造'!N$53,NA())</f>
        <v>1872</v>
      </c>
      <c r="M50" s="176" t="e">
        <f>NA()</f>
        <v>#N/A</v>
      </c>
      <c r="N50" s="176" t="e">
        <f>NA()</f>
        <v>#N/A</v>
      </c>
      <c r="O50" s="176">
        <f>IF(ISNUMBER('実質公債費比率（分子）の構造'!O$53),'実質公債費比率（分子）の構造'!O$53,NA())</f>
        <v>1466</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54724</v>
      </c>
      <c r="E56" s="175"/>
      <c r="F56" s="175"/>
      <c r="G56" s="175">
        <f>'将来負担比率（分子）の構造'!J$52</f>
        <v>53911</v>
      </c>
      <c r="H56" s="175"/>
      <c r="I56" s="175"/>
      <c r="J56" s="175">
        <f>'将来負担比率（分子）の構造'!K$52</f>
        <v>52459</v>
      </c>
      <c r="K56" s="175"/>
      <c r="L56" s="175"/>
      <c r="M56" s="175">
        <f>'将来負担比率（分子）の構造'!L$52</f>
        <v>50432</v>
      </c>
      <c r="N56" s="175"/>
      <c r="O56" s="175"/>
      <c r="P56" s="175">
        <f>'将来負担比率（分子）の構造'!M$52</f>
        <v>47162</v>
      </c>
    </row>
    <row r="57" spans="1:16" x14ac:dyDescent="0.15">
      <c r="A57" s="175" t="s">
        <v>43</v>
      </c>
      <c r="B57" s="175"/>
      <c r="C57" s="175"/>
      <c r="D57" s="175">
        <f>'将来負担比率（分子）の構造'!I$51</f>
        <v>6164</v>
      </c>
      <c r="E57" s="175"/>
      <c r="F57" s="175"/>
      <c r="G57" s="175">
        <f>'将来負担比率（分子）の構造'!J$51</f>
        <v>5330</v>
      </c>
      <c r="H57" s="175"/>
      <c r="I57" s="175"/>
      <c r="J57" s="175">
        <f>'将来負担比率（分子）の構造'!K$51</f>
        <v>4936</v>
      </c>
      <c r="K57" s="175"/>
      <c r="L57" s="175"/>
      <c r="M57" s="175">
        <f>'将来負担比率（分子）の構造'!L$51</f>
        <v>4856</v>
      </c>
      <c r="N57" s="175"/>
      <c r="O57" s="175"/>
      <c r="P57" s="175">
        <f>'将来負担比率（分子）の構造'!M$51</f>
        <v>4753</v>
      </c>
    </row>
    <row r="58" spans="1:16" x14ac:dyDescent="0.15">
      <c r="A58" s="175" t="s">
        <v>42</v>
      </c>
      <c r="B58" s="175"/>
      <c r="C58" s="175"/>
      <c r="D58" s="175">
        <f>'将来負担比率（分子）の構造'!I$50</f>
        <v>7692</v>
      </c>
      <c r="E58" s="175"/>
      <c r="F58" s="175"/>
      <c r="G58" s="175">
        <f>'将来負担比率（分子）の構造'!J$50</f>
        <v>6993</v>
      </c>
      <c r="H58" s="175"/>
      <c r="I58" s="175"/>
      <c r="J58" s="175">
        <f>'将来負担比率（分子）の構造'!K$50</f>
        <v>7136</v>
      </c>
      <c r="K58" s="175"/>
      <c r="L58" s="175"/>
      <c r="M58" s="175">
        <f>'将来負担比率（分子）の構造'!L$50</f>
        <v>8191</v>
      </c>
      <c r="N58" s="175"/>
      <c r="O58" s="175"/>
      <c r="P58" s="175">
        <f>'将来負担比率（分子）の構造'!M$50</f>
        <v>7854</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f>'将来負担比率（分子）の構造'!I$46</f>
        <v>23</v>
      </c>
      <c r="C61" s="175"/>
      <c r="D61" s="175"/>
      <c r="E61" s="175">
        <f>'将来負担比率（分子）の構造'!J$46</f>
        <v>22</v>
      </c>
      <c r="F61" s="175"/>
      <c r="G61" s="175"/>
      <c r="H61" s="175">
        <f>'将来負担比率（分子）の構造'!K$46</f>
        <v>21</v>
      </c>
      <c r="I61" s="175"/>
      <c r="J61" s="175"/>
      <c r="K61" s="175">
        <f>'将来負担比率（分子）の構造'!L$46</f>
        <v>26</v>
      </c>
      <c r="L61" s="175"/>
      <c r="M61" s="175"/>
      <c r="N61" s="175">
        <f>'将来負担比率（分子）の構造'!M$46</f>
        <v>19</v>
      </c>
      <c r="O61" s="175"/>
      <c r="P61" s="175"/>
    </row>
    <row r="62" spans="1:16" x14ac:dyDescent="0.15">
      <c r="A62" s="175" t="s">
        <v>36</v>
      </c>
      <c r="B62" s="175">
        <f>'将来負担比率（分子）の構造'!I$45</f>
        <v>8512</v>
      </c>
      <c r="C62" s="175"/>
      <c r="D62" s="175"/>
      <c r="E62" s="175">
        <f>'将来負担比率（分子）の構造'!J$45</f>
        <v>8252</v>
      </c>
      <c r="F62" s="175"/>
      <c r="G62" s="175"/>
      <c r="H62" s="175">
        <f>'将来負担比率（分子）の構造'!K$45</f>
        <v>8254</v>
      </c>
      <c r="I62" s="175"/>
      <c r="J62" s="175"/>
      <c r="K62" s="175">
        <f>'将来負担比率（分子）の構造'!L$45</f>
        <v>8184</v>
      </c>
      <c r="L62" s="175"/>
      <c r="M62" s="175"/>
      <c r="N62" s="175">
        <f>'将来負担比率（分子）の構造'!M$45</f>
        <v>8183</v>
      </c>
      <c r="O62" s="175"/>
      <c r="P62" s="175"/>
    </row>
    <row r="63" spans="1:16" x14ac:dyDescent="0.15">
      <c r="A63" s="175" t="s">
        <v>35</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34</v>
      </c>
      <c r="B64" s="175">
        <f>'将来負担比率（分子）の構造'!I$43</f>
        <v>11197</v>
      </c>
      <c r="C64" s="175"/>
      <c r="D64" s="175"/>
      <c r="E64" s="175">
        <f>'将来負担比率（分子）の構造'!J$43</f>
        <v>10547</v>
      </c>
      <c r="F64" s="175"/>
      <c r="G64" s="175"/>
      <c r="H64" s="175">
        <f>'将来負担比率（分子）の構造'!K$43</f>
        <v>10709</v>
      </c>
      <c r="I64" s="175"/>
      <c r="J64" s="175"/>
      <c r="K64" s="175">
        <f>'将来負担比率（分子）の構造'!L$43</f>
        <v>10546</v>
      </c>
      <c r="L64" s="175"/>
      <c r="M64" s="175"/>
      <c r="N64" s="175">
        <f>'将来負担比率（分子）の構造'!M$43</f>
        <v>10074</v>
      </c>
      <c r="O64" s="175"/>
      <c r="P64" s="175"/>
    </row>
    <row r="65" spans="1:16" x14ac:dyDescent="0.15">
      <c r="A65" s="175" t="s">
        <v>33</v>
      </c>
      <c r="B65" s="175">
        <f>'将来負担比率（分子）の構造'!I$42</f>
        <v>100</v>
      </c>
      <c r="C65" s="175"/>
      <c r="D65" s="175"/>
      <c r="E65" s="175">
        <f>'将来負担比率（分子）の構造'!J$42</f>
        <v>86</v>
      </c>
      <c r="F65" s="175"/>
      <c r="G65" s="175"/>
      <c r="H65" s="175">
        <f>'将来負担比率（分子）の構造'!K$42</f>
        <v>74</v>
      </c>
      <c r="I65" s="175"/>
      <c r="J65" s="175"/>
      <c r="K65" s="175">
        <f>'将来負担比率（分子）の構造'!L$42</f>
        <v>60</v>
      </c>
      <c r="L65" s="175"/>
      <c r="M65" s="175"/>
      <c r="N65" s="175">
        <f>'将来負担比率（分子）の構造'!M$42</f>
        <v>47</v>
      </c>
      <c r="O65" s="175"/>
      <c r="P65" s="175"/>
    </row>
    <row r="66" spans="1:16" x14ac:dyDescent="0.15">
      <c r="A66" s="175" t="s">
        <v>32</v>
      </c>
      <c r="B66" s="175">
        <f>'将来負担比率（分子）の構造'!I$41</f>
        <v>61275</v>
      </c>
      <c r="C66" s="175"/>
      <c r="D66" s="175"/>
      <c r="E66" s="175">
        <f>'将来負担比率（分子）の構造'!J$41</f>
        <v>60437</v>
      </c>
      <c r="F66" s="175"/>
      <c r="G66" s="175"/>
      <c r="H66" s="175">
        <f>'将来負担比率（分子）の構造'!K$41</f>
        <v>58890</v>
      </c>
      <c r="I66" s="175"/>
      <c r="J66" s="175"/>
      <c r="K66" s="175">
        <f>'将来負担比率（分子）の構造'!L$41</f>
        <v>56506</v>
      </c>
      <c r="L66" s="175"/>
      <c r="M66" s="175"/>
      <c r="N66" s="175">
        <f>'将来負担比率（分子）の構造'!M$41</f>
        <v>51790</v>
      </c>
      <c r="O66" s="175"/>
      <c r="P66" s="175"/>
    </row>
    <row r="67" spans="1:16" x14ac:dyDescent="0.15">
      <c r="A67" s="175" t="s">
        <v>76</v>
      </c>
      <c r="B67" s="175" t="e">
        <f>NA()</f>
        <v>#N/A</v>
      </c>
      <c r="C67" s="175">
        <f>IF(ISNUMBER('将来負担比率（分子）の構造'!I$53), IF('将来負担比率（分子）の構造'!I$53 &lt; 0, 0, '将来負担比率（分子）の構造'!I$53), NA())</f>
        <v>12527</v>
      </c>
      <c r="D67" s="175" t="e">
        <f>NA()</f>
        <v>#N/A</v>
      </c>
      <c r="E67" s="175" t="e">
        <f>NA()</f>
        <v>#N/A</v>
      </c>
      <c r="F67" s="175">
        <f>IF(ISNUMBER('将来負担比率（分子）の構造'!J$53), IF('将来負担比率（分子）の構造'!J$53 &lt; 0, 0, '将来負担比率（分子）の構造'!J$53), NA())</f>
        <v>13111</v>
      </c>
      <c r="G67" s="175" t="e">
        <f>NA()</f>
        <v>#N/A</v>
      </c>
      <c r="H67" s="175" t="e">
        <f>NA()</f>
        <v>#N/A</v>
      </c>
      <c r="I67" s="175">
        <f>IF(ISNUMBER('将来負担比率（分子）の構造'!K$53), IF('将来負担比率（分子）の構造'!K$53 &lt; 0, 0, '将来負担比率（分子）の構造'!K$53), NA())</f>
        <v>13417</v>
      </c>
      <c r="J67" s="175" t="e">
        <f>NA()</f>
        <v>#N/A</v>
      </c>
      <c r="K67" s="175" t="e">
        <f>NA()</f>
        <v>#N/A</v>
      </c>
      <c r="L67" s="175">
        <f>IF(ISNUMBER('将来負担比率（分子）の構造'!L$53), IF('将来負担比率（分子）の構造'!L$53 &lt; 0, 0, '将来負担比率（分子）の構造'!L$53), NA())</f>
        <v>11843</v>
      </c>
      <c r="M67" s="175" t="e">
        <f>NA()</f>
        <v>#N/A</v>
      </c>
      <c r="N67" s="175" t="e">
        <f>NA()</f>
        <v>#N/A</v>
      </c>
      <c r="O67" s="175">
        <f>IF(ISNUMBER('将来負担比率（分子）の構造'!M$53), IF('将来負担比率（分子）の構造'!M$53 &lt; 0, 0, '将来負担比率（分子）の構造'!M$53), NA())</f>
        <v>10344</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2648</v>
      </c>
      <c r="C72" s="179">
        <f>基金残高に係る経年分析!G55</f>
        <v>2648</v>
      </c>
      <c r="D72" s="179">
        <f>基金残高に係る経年分析!H55</f>
        <v>2648</v>
      </c>
    </row>
    <row r="73" spans="1:16" x14ac:dyDescent="0.15">
      <c r="A73" s="178" t="s">
        <v>79</v>
      </c>
      <c r="B73" s="179">
        <f>基金残高に係る経年分析!F56</f>
        <v>970</v>
      </c>
      <c r="C73" s="179">
        <f>基金残高に係る経年分析!G56</f>
        <v>1435</v>
      </c>
      <c r="D73" s="179">
        <f>基金残高に係る経年分析!H56</f>
        <v>970</v>
      </c>
    </row>
    <row r="74" spans="1:16" x14ac:dyDescent="0.15">
      <c r="A74" s="178" t="s">
        <v>80</v>
      </c>
      <c r="B74" s="179">
        <f>基金残高に係る経年分析!F57</f>
        <v>4043</v>
      </c>
      <c r="C74" s="179">
        <f>基金残高に係る経年分析!G57</f>
        <v>4661</v>
      </c>
      <c r="D74" s="179">
        <f>基金残高に係る経年分析!H57</f>
        <v>4785</v>
      </c>
    </row>
  </sheetData>
  <sheetProtection algorithmName="SHA-512" hashValue="HhOL1f+KTRCwKGgmIw0ggL5lKB0BOG4pGMXknblvOiBmJ7ssCcMnGwRo7qpFGHqLodT64MxeUFdvHOeXLaCpiQ==" saltValue="4HzgdTPTBYQsgPAsttShL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2024-05-01T02:55:58Z</cp:lastPrinted>
  <dcterms:created xsi:type="dcterms:W3CDTF">2024-02-05T00:24:52Z</dcterms:created>
  <dcterms:modified xsi:type="dcterms:W3CDTF">2024-09-20T02:33:54Z</dcterms:modified>
  <cp:category/>
</cp:coreProperties>
</file>