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L:\05財政担当\R6（2024）\②財政運営\16財政状況資料集\○令和４年度財政状況資料集の作成について（2回目・地方公会計関係）\03市町→県\02足利市○\"/>
    </mc:Choice>
  </mc:AlternateContent>
  <xr:revisionPtr revIDLastSave="0" documentId="13_ncr:1_{4D730EE7-7B44-47F3-B92E-3B81D54805A5}" xr6:coauthVersionLast="47" xr6:coauthVersionMax="47" xr10:uidLastSave="{00000000-0000-0000-0000-000000000000}"/>
  <bookViews>
    <workbookView xWindow="75" yWindow="-16320" windowWidth="29040" windowHeight="1584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c r="DG39" i="10"/>
  <c r="CQ39" i="10"/>
  <c r="CO39" i="10" s="1"/>
  <c r="BY39" i="10"/>
  <c r="BW39" i="10"/>
  <c r="BE39" i="10"/>
  <c r="AM39" i="10"/>
  <c r="U39" i="10"/>
  <c r="E39" i="10"/>
  <c r="C39" i="10"/>
  <c r="DG38" i="10"/>
  <c r="CQ38" i="10"/>
  <c r="BY38" i="10"/>
  <c r="BW38" i="10" s="1"/>
  <c r="BE38" i="10"/>
  <c r="AM38" i="10"/>
  <c r="U38" i="10"/>
  <c r="E38" i="10"/>
  <c r="C38" i="10" s="1"/>
  <c r="DG37" i="10"/>
  <c r="CQ37" i="10"/>
  <c r="BY37" i="10"/>
  <c r="BE37" i="10"/>
  <c r="AM37" i="10"/>
  <c r="U37" i="10"/>
  <c r="E37" i="10"/>
  <c r="C37" i="10" s="1"/>
  <c r="DG36" i="10"/>
  <c r="CQ36" i="10"/>
  <c r="BY36" i="10"/>
  <c r="BE36" i="10"/>
  <c r="AO36" i="10"/>
  <c r="W36" i="10"/>
  <c r="E36" i="10"/>
  <c r="C36" i="10" s="1"/>
  <c r="DG35" i="10"/>
  <c r="CQ35" i="10"/>
  <c r="BY35" i="10"/>
  <c r="BG35" i="10"/>
  <c r="AO35" i="10"/>
  <c r="W35" i="10"/>
  <c r="E35" i="10"/>
  <c r="C35" i="10"/>
  <c r="DG34" i="10"/>
  <c r="CQ34" i="10"/>
  <c r="BY34" i="10"/>
  <c r="BG34" i="10"/>
  <c r="AO34" i="10"/>
  <c r="W34" i="10"/>
  <c r="E34" i="10"/>
  <c r="C34" i="10" s="1"/>
  <c r="U34" i="10" l="1"/>
  <c r="U35" i="10" s="1"/>
  <c r="U36" i="10" s="1"/>
  <c r="AM34" i="10" s="1"/>
  <c r="AM35" i="10" s="1"/>
  <c r="AM36" i="10" s="1"/>
  <c r="BE34" i="10" l="1"/>
  <c r="BE35" i="10" s="1"/>
  <c r="BW34" i="10" l="1"/>
  <c r="BW35" i="10" s="1"/>
  <c r="BW36" i="10" s="1"/>
  <c r="BW37" i="10" s="1"/>
  <c r="CO34" i="10"/>
  <c r="CO35" i="10" s="1"/>
  <c r="CO36" i="10" s="1"/>
  <c r="CO37" i="10" s="1"/>
  <c r="CO38" i="10" s="1"/>
</calcChain>
</file>

<file path=xl/sharedStrings.xml><?xml version="1.0" encoding="utf-8"?>
<sst xmlns="http://schemas.openxmlformats.org/spreadsheetml/2006/main" count="1136" uniqueCount="556">
  <si>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</si>
  <si>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</si>
  <si>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</si>
  <si>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</si>
  <si>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</si>
  <si>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</si>
  <si>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</si>
  <si>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</si>
  <si>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</si>
  <si>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</si>
  <si>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</si>
  <si>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</si>
  <si>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</si>
  <si>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</si>
  <si>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</si>
  <si>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</si>
  <si>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</si>
  <si>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</si>
  <si>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</si>
  <si>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</si>
  <si>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</si>
  <si>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</si>
  <si>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</si>
  <si>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</si>
  <si>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</si>
  <si>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</si>
  <si>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</si>
  <si>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</si>
  <si>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</si>
  <si>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</si>
  <si>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</si>
  <si>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</si>
  <si>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</si>
  <si>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</si>
  <si>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</si>
  <si>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</si>
  <si>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</si>
  <si>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</si>
  <si>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</si>
  <si>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</si>
  <si>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</si>
  <si>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</si>
  <si>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</si>
  <si>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</si>
  <si>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</si>
  <si>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</si>
  <si>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</si>
  <si>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</si>
  <si>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</si>
  <si>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</si>
  <si>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</si>
  <si>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</si>
  <si>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</si>
  <si>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</si>
  <si>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</si>
  <si>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</si>
  <si>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</si>
  <si>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</si>
  <si>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</si>
  <si>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</si>
  <si>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</si>
  <si>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</si>
  <si>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</si>
  <si>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</si>
  <si>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</si>
  <si>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</si>
  <si>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</si>
  <si>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</si>
  <si>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</si>
  <si>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</si>
  <si>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</si>
  <si>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</si>
  <si>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</si>
  <si>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</si>
  <si>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</si>
  <si>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</si>
  <si>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</si>
  <si>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</si>
  <si>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</si>
  <si>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</si>
  <si>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</si>
  <si>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</si>
  <si>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</si>
  <si>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</si>
  <si>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</si>
  <si>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</si>
  <si>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</si>
  <si>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</si>
  <si>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</si>
  <si>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</si>
  <si>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</si>
  <si>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</si>
  <si>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</si>
  <si>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</si>
  <si>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</si>
  <si>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</si>
  <si>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</si>
  <si>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</si>
  <si>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</si>
  <si>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</si>
  <si>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</si>
  <si>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</si>
  <si>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</si>
  <si>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</si>
  <si>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</si>
  <si>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</si>
  <si>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</si>
  <si>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</si>
  <si>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</si>
  <si>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</si>
  <si>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</si>
  <si>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</si>
  <si>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</si>
  <si>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</si>
  <si>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</si>
  <si>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</si>
  <si>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</si>
  <si>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</si>
  <si>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</si>
  <si>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</si>
  <si>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</si>
  <si>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</si>
  <si>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</si>
  <si>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</si>
  <si>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</si>
  <si>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</si>
  <si>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</si>
  <si>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</si>
  <si>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</si>
  <si>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</si>
  <si>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</si>
  <si>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</si>
  <si>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</si>
  <si>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</si>
  <si>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1-4</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</si>
  <si>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</si>
  <si>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</si>
  <si>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</si>
  <si>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</si>
  <si>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</si>
  <si>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普通建設事業費</t>
    <rPh sb="0" eb="2">
      <t>フツウ</t>
    </rPh>
    <rPh sb="2" eb="4">
      <t>ケンセツ</t>
    </rPh>
    <rPh sb="4" eb="7">
      <t>ジギョウヒ</t>
    </rPh>
    <phoneticPr fontId="5"/>
  </si>
  <si>
    <t>栃木県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</si>
  <si>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</si>
  <si>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</si>
  <si>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Ⅲ－２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</si>
  <si>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</si>
  <si>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</si>
  <si>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</si>
  <si>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</si>
  <si>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</si>
  <si>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</si>
  <si>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</si>
  <si>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</si>
  <si>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</si>
  <si>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</si>
  <si>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</si>
  <si>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</si>
  <si>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</si>
  <si>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</si>
  <si>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</si>
  <si>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</si>
  <si>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一部事務組合等</t>
    <rPh sb="0" eb="2">
      <t>イチブ</t>
    </rPh>
    <rPh sb="2" eb="4">
      <t>ジム</t>
    </rPh>
    <rPh sb="4" eb="6">
      <t>クミアイ</t>
    </rPh>
    <rPh sb="6" eb="7">
      <t>トウ</t>
    </rPh>
    <phoneticPr fontId="5"/>
  </si>
  <si>
    <t>足利市</t>
  </si>
  <si>
    <t>平成27年国調(人)</t>
    <rPh sb="4" eb="5">
      <t>ネン</t>
    </rPh>
    <rPh sb="5" eb="6">
      <t>コク</t>
    </rPh>
    <rPh sb="6" eb="7">
      <t>チョウ</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</si>
  <si>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</si>
  <si>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</si>
  <si>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</si>
  <si>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</si>
  <si>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</si>
  <si>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</si>
  <si>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</si>
  <si>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</si>
  <si>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</si>
  <si>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</si>
  <si>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</si>
  <si>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</si>
  <si>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</si>
  <si>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</si>
  <si>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</si>
  <si>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</si>
  <si>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</si>
  <si>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</si>
  <si>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</si>
  <si>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</si>
  <si>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</si>
  <si>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</si>
  <si>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</si>
  <si>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</si>
  <si>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</si>
  <si>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</si>
  <si>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</si>
  <si>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-3.1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</si>
  <si>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</si>
  <si>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</si>
  <si>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</si>
  <si>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</si>
  <si>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</si>
  <si>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足利市図書館施設整備基金</t>
  </si>
  <si>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</si>
  <si>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</si>
  <si>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</si>
  <si>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足利市公共施設等整備基金</t>
    <rPh sb="0" eb="3">
      <t>アシカガシ</t>
    </rPh>
    <rPh sb="3" eb="5">
      <t>コウキョウ</t>
    </rPh>
    <rPh sb="5" eb="8">
      <t>シセツトウ</t>
    </rPh>
    <rPh sb="8" eb="10">
      <t>セイビ</t>
    </rPh>
    <rPh sb="10" eb="12">
      <t>キキン</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</si>
  <si>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</si>
  <si>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</si>
  <si>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</si>
  <si>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</si>
  <si>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</si>
  <si>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</si>
  <si>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</si>
  <si>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</si>
  <si>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</si>
  <si>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</si>
  <si>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</si>
  <si>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</si>
  <si>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</si>
  <si>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</si>
  <si>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</si>
  <si>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</si>
  <si>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</si>
  <si>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</si>
  <si>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</si>
  <si>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</si>
  <si>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</si>
  <si>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</si>
  <si>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</si>
  <si>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</si>
  <si>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他会計等
からの
繰入金</t>
    <rPh sb="9" eb="11">
      <t>クリイレ</t>
    </rPh>
    <rPh sb="11" eb="12">
      <t>キン</t>
    </rPh>
    <phoneticPr fontId="33"/>
  </si>
  <si>
    <t>-1.1</t>
  </si>
  <si>
    <t>-1.3</t>
  </si>
  <si>
    <t>現年</t>
    <rPh sb="0" eb="1">
      <t>ゲン</t>
    </rPh>
    <rPh sb="1" eb="2">
      <t>ネン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</si>
  <si>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</si>
  <si>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</si>
  <si>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</si>
  <si>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</si>
  <si>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</si>
  <si>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</si>
  <si>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</si>
  <si>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</si>
  <si>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</si>
  <si>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</si>
  <si>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</si>
  <si>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</si>
  <si>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</si>
  <si>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</si>
  <si>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</si>
  <si>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</si>
  <si>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</si>
  <si>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</si>
  <si>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</si>
  <si>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</si>
  <si>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</si>
  <si>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</si>
  <si>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</si>
  <si>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</si>
  <si>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</si>
  <si>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</si>
  <si>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</si>
  <si>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</si>
  <si>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</si>
  <si>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</si>
  <si>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工業用水道事業会計</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</si>
  <si>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</si>
  <si>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</si>
  <si>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</si>
  <si>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</si>
  <si>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</si>
  <si>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</si>
  <si>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</si>
  <si>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</si>
  <si>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</si>
  <si>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</si>
  <si>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</si>
  <si>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</si>
  <si>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</si>
  <si>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</si>
  <si>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</si>
  <si>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</si>
  <si>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</si>
  <si>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</si>
  <si>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</si>
  <si>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</si>
  <si>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</si>
  <si>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</si>
  <si>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</si>
  <si>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</si>
  <si>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</si>
  <si>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</si>
  <si>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</si>
  <si>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</si>
  <si>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</si>
  <si>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</si>
  <si>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</si>
  <si>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</si>
  <si>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</si>
  <si>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</si>
  <si>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</si>
  <si>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</si>
  <si>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</si>
  <si>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</si>
  <si>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</si>
  <si>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</si>
  <si>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</si>
  <si>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栃木県足利市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</si>
  <si>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</si>
  <si>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</si>
  <si>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</si>
  <si>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</si>
  <si>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</si>
  <si>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</si>
  <si>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両毛地区勤労者福祉共済会</t>
    <rPh sb="0" eb="2">
      <t>リョウモウ</t>
    </rPh>
    <rPh sb="2" eb="4">
      <t>チク</t>
    </rPh>
    <rPh sb="4" eb="7">
      <t>キンロウシャ</t>
    </rPh>
    <rPh sb="7" eb="9">
      <t>フクシ</t>
    </rPh>
    <rPh sb="9" eb="12">
      <t>キョウサイカイ</t>
    </rPh>
    <phoneticPr fontId="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</si>
  <si>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</si>
  <si>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</si>
  <si>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</si>
  <si>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</si>
  <si>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</si>
  <si>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</si>
  <si>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</si>
  <si>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太陽光発電事業特別会計</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</si>
  <si>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</si>
  <si>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</si>
  <si>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</si>
  <si>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</si>
  <si>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</si>
  <si>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</si>
  <si>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</si>
  <si>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</si>
  <si>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</si>
  <si>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</si>
  <si>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</si>
  <si>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</si>
  <si>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</si>
  <si>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</si>
  <si>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</si>
  <si>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</si>
  <si>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</si>
  <si>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</si>
  <si>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</si>
  <si>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</si>
  <si>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</si>
  <si>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</si>
  <si>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</si>
  <si>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</si>
  <si>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</si>
  <si>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</si>
  <si>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</si>
  <si>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</si>
  <si>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</si>
  <si>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</si>
  <si>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</si>
  <si>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栃木県市町村総合事務組合(一般会計)</t>
    <rPh sb="13" eb="15">
      <t>イッパン</t>
    </rPh>
    <rPh sb="15" eb="17">
      <t>カイケイ</t>
    </rPh>
    <phoneticPr fontId="5"/>
  </si>
  <si>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</si>
  <si>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</si>
  <si>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</si>
  <si>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</si>
  <si>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</si>
  <si>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</si>
  <si>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</si>
  <si>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</si>
  <si>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</si>
  <si>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</si>
  <si>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</si>
  <si>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</si>
  <si>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</si>
  <si>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</si>
  <si>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</si>
  <si>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</si>
  <si>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</si>
  <si>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</si>
  <si>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</si>
  <si>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</si>
  <si>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</si>
  <si>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</si>
  <si>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</si>
  <si>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</si>
  <si>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</si>
  <si>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</si>
  <si>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</si>
  <si>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</si>
  <si>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</si>
  <si>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</si>
  <si>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</si>
  <si>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</si>
  <si>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</si>
  <si>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</si>
  <si>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</si>
  <si>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</si>
  <si>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</si>
  <si>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</si>
  <si>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</si>
  <si>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</si>
  <si>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</si>
  <si>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</si>
  <si>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</si>
  <si>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</si>
  <si>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</si>
  <si>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</si>
  <si>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</si>
  <si>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</si>
  <si>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</si>
  <si>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</si>
  <si>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</si>
  <si>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</si>
  <si>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</si>
  <si>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</si>
  <si>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</si>
  <si>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</si>
  <si>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</si>
  <si>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</si>
  <si>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</si>
  <si>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</si>
  <si>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</si>
  <si>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</si>
  <si>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</si>
  <si>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</si>
  <si>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</si>
  <si>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</si>
  <si>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</si>
  <si>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</si>
  <si>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</si>
  <si>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</si>
  <si>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</si>
  <si>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</si>
  <si>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</si>
  <si>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</si>
  <si>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</si>
  <si>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</si>
  <si>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</si>
  <si>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</si>
  <si>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</si>
  <si>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</si>
  <si>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</si>
  <si>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</si>
  <si>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</si>
  <si>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</si>
  <si>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</si>
  <si>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</si>
  <si>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</si>
  <si>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</si>
  <si>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</si>
  <si>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</si>
  <si>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</si>
  <si>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</si>
  <si>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</si>
  <si>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</si>
  <si>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</si>
  <si>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</si>
  <si>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</si>
  <si>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</si>
  <si>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</si>
  <si>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</si>
  <si>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</si>
  <si>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(仮称)あがた駅北産業団地開発事業特別会計</t>
  </si>
  <si>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</si>
  <si>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</si>
  <si>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</si>
  <si>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</si>
  <si>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</si>
  <si>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</si>
  <si>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</si>
  <si>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</si>
  <si>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</si>
  <si>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</si>
  <si>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</si>
  <si>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</si>
  <si>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</si>
  <si>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</si>
  <si>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</si>
  <si>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</si>
  <si>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</si>
  <si>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</si>
  <si>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</si>
  <si>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</si>
  <si>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</si>
  <si>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</si>
  <si>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</si>
  <si>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</si>
  <si>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</si>
  <si>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</si>
  <si>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</si>
  <si>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</si>
  <si>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（仮称）あがた駅北産業団地開発事業特別会計</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</si>
  <si>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</si>
  <si>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</si>
  <si>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</si>
  <si>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</si>
  <si>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</si>
  <si>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</si>
  <si>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</si>
  <si>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</si>
  <si>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</si>
  <si>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</si>
  <si>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</si>
  <si>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</si>
  <si>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</si>
  <si>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</si>
  <si>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</si>
  <si>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</si>
  <si>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</si>
  <si>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</si>
  <si>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</si>
  <si>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</si>
  <si>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</si>
  <si>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</si>
  <si>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</si>
  <si>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</si>
  <si>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</si>
  <si>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</si>
  <si>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</si>
  <si>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</si>
  <si>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</si>
  <si>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</si>
  <si>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</si>
  <si>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</si>
  <si>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</si>
  <si>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</si>
  <si>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</si>
  <si>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</si>
  <si>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</si>
  <si>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</si>
  <si>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</si>
  <si>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</si>
  <si>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</si>
  <si>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</si>
  <si>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</si>
  <si>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</si>
  <si>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</si>
  <si>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</si>
  <si>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</si>
  <si>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</si>
  <si>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5.76</t>
  </si>
  <si>
    <t>▲ 3.25</t>
  </si>
  <si>
    <t>▲ 0.58</t>
  </si>
  <si>
    <t>その他会計（赤字）</t>
  </si>
  <si>
    <t>（百万円）</t>
  </si>
  <si>
    <t>栃木県南地域地場産業振興センター</t>
    <rPh sb="0" eb="4">
      <t>トチギケンナン</t>
    </rPh>
    <rPh sb="4" eb="6">
      <t>チイキ</t>
    </rPh>
    <rPh sb="6" eb="8">
      <t>ジバ</t>
    </rPh>
    <rPh sb="8" eb="10">
      <t>サンギョウ</t>
    </rPh>
    <rPh sb="10" eb="12">
      <t>シンコウ</t>
    </rPh>
    <phoneticPr fontId="5"/>
  </si>
  <si>
    <t>足利市民文化財団</t>
    <rPh sb="0" eb="4">
      <t>アシカガシミン</t>
    </rPh>
    <rPh sb="4" eb="6">
      <t>ブンカ</t>
    </rPh>
    <rPh sb="6" eb="8">
      <t>ザイダン</t>
    </rPh>
    <phoneticPr fontId="5"/>
  </si>
  <si>
    <t>足利市土地開発公社</t>
    <rPh sb="0" eb="3">
      <t>アシカガシ</t>
    </rPh>
    <rPh sb="3" eb="5">
      <t>トチ</t>
    </rPh>
    <rPh sb="5" eb="7">
      <t>カイハツ</t>
    </rPh>
    <rPh sb="7" eb="9">
      <t>コウシャ</t>
    </rPh>
    <phoneticPr fontId="5"/>
  </si>
  <si>
    <t>足利市みどりと文化・スポーツ財団</t>
    <rPh sb="0" eb="3">
      <t>アシカガシ</t>
    </rPh>
    <rPh sb="7" eb="9">
      <t>ブンカ</t>
    </rPh>
    <rPh sb="14" eb="16">
      <t>ザイダン</t>
    </rPh>
    <phoneticPr fontId="5"/>
  </si>
  <si>
    <t>栃木県市町村総合事務組合(特別会計)</t>
    <rPh sb="13" eb="15">
      <t>トクベツ</t>
    </rPh>
    <rPh sb="15" eb="17">
      <t>カイケイ</t>
    </rPh>
    <phoneticPr fontId="5"/>
  </si>
  <si>
    <t>栃木県後期高齢者医療広域連合(一般会計)</t>
    <rPh sb="15" eb="17">
      <t>イッパン</t>
    </rPh>
    <rPh sb="17" eb="19">
      <t>カイケイ</t>
    </rPh>
    <phoneticPr fontId="5"/>
  </si>
  <si>
    <t>栃木県後期高齢者医療広域連合(後期高齢者特別会計)</t>
    <rPh sb="15" eb="17">
      <t>コウキ</t>
    </rPh>
    <rPh sb="17" eb="20">
      <t>コウレイシャ</t>
    </rPh>
    <rPh sb="20" eb="22">
      <t>トクベツ</t>
    </rPh>
    <rPh sb="22" eb="24">
      <t>カイケイ</t>
    </rPh>
    <phoneticPr fontId="5"/>
  </si>
  <si>
    <t>足利市職員退職手当基金</t>
  </si>
  <si>
    <t>足利市社会福祉事業基金</t>
  </si>
  <si>
    <t>足利市奨学基金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</si>
  <si>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</si>
  <si>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</si>
  <si>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・本市の将来負担比率は「-」のため、左のグラフに表示されていない。
・今後の大型公共施設の更新に伴う市債残高の増加や基金の減少により、将来負担が発生することが見込まれる。
・令和２年３月に作成された足利市公共施設再編計画に基づき、計画的な施設の整備、更新を進めていく必要がある。</t>
    <phoneticPr fontId="42"/>
  </si>
  <si>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</si>
  <si>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</si>
  <si>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</si>
  <si>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</si>
  <si>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</si>
  <si>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</si>
  <si>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・本市の将来負担比率は平成２７年度以降「-」である。
・３か年平均の対象年度が移行したことにより、0.9の減となった。【R3:①7.1 ②5.5 ③4.3 ⇒ R4:②5.5 ③4.3 ④4.5】
・公債費比率は市債の発行抑制により改善傾向ではあるものの、今後、大型公共施設の更新に伴う多額の市債発行により、比率の上昇が見込まれる。より低利な資金調達や借換えを検討し、元利償還金の上昇を緩やかにするよう取り組む。
・第８次足利市行政改革大綱実施計画にて実質公債費比率は８％未満との基本目標を掲げ、年度ごとに実績と取組み内容の分析を行っている。</t>
    <phoneticPr fontId="42"/>
  </si>
  <si>
    <t>実質公債費比率</t>
    <phoneticPr fontId="42"/>
  </si>
  <si>
    <t xml:space="preserve">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</si>
</sst>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43" fillId="0" borderId="0" xfId="19" applyFont="1">
      <alignment vertical="center"/>
    </xf>
    <xf numFmtId="0" fontId="1" fillId="3" borderId="0" xfId="1" applyFill="1" applyAlignment="1">
      <alignment vertical="center"/>
    </xf>
    <xf numFmtId="0" fontId="43" fillId="0" borderId="30" xfId="19" applyFont="1" applyBorder="1">
      <alignment vertical="center"/>
    </xf>
    <xf numFmtId="0" fontId="43" fillId="0" borderId="23" xfId="19" applyFont="1" applyBorder="1">
      <alignment vertical="center"/>
    </xf>
    <xf numFmtId="189" fontId="43" fillId="0" borderId="23" xfId="19" applyNumberFormat="1" applyFont="1" applyBorder="1">
      <alignment vertical="center"/>
    </xf>
    <xf numFmtId="0" fontId="43" fillId="0" borderId="16" xfId="19" applyFont="1" applyBorder="1">
      <alignment vertical="center"/>
    </xf>
    <xf numFmtId="0" fontId="43" fillId="0" borderId="42" xfId="19" applyFont="1" applyBorder="1">
      <alignment vertical="center"/>
    </xf>
    <xf numFmtId="0" fontId="43" fillId="0" borderId="14" xfId="19" applyFont="1" applyBorder="1">
      <alignment vertical="center"/>
    </xf>
    <xf numFmtId="0" fontId="43" fillId="0" borderId="31" xfId="19" applyFont="1" applyBorder="1">
      <alignment vertical="center"/>
    </xf>
    <xf numFmtId="0" fontId="43" fillId="0" borderId="34" xfId="19" applyFont="1" applyBorder="1">
      <alignment vertical="center"/>
    </xf>
    <xf numFmtId="0" fontId="43" fillId="0" borderId="15" xfId="19" applyFont="1" applyBorder="1">
      <alignment vertical="center"/>
    </xf>
    <xf numFmtId="0" fontId="43" fillId="0" borderId="35" xfId="19" applyFont="1" applyBorder="1">
      <alignment vertical="center"/>
    </xf>
    <xf numFmtId="0" fontId="44" fillId="0" borderId="30" xfId="19" applyFont="1" applyBorder="1">
      <alignment vertical="center"/>
    </xf>
    <xf numFmtId="178" fontId="45" fillId="0" borderId="0" xfId="19" applyNumberFormat="1" applyFont="1">
      <alignment vertical="center"/>
    </xf>
    <xf numFmtId="178" fontId="43" fillId="0" borderId="0" xfId="19" applyNumberFormat="1" applyFont="1">
      <alignment vertical="center"/>
    </xf>
    <xf numFmtId="187" fontId="43" fillId="3" borderId="0" xfId="18" applyNumberFormat="1" applyFont="1" applyFill="1" applyAlignment="1">
      <alignment vertical="center" wrapText="1"/>
    </xf>
    <xf numFmtId="49" fontId="43" fillId="3" borderId="0" xfId="18" applyNumberFormat="1" applyFont="1" applyFill="1" applyAlignment="1">
      <alignment horizontal="center" vertical="center" wrapText="1"/>
    </xf>
    <xf numFmtId="49" fontId="43" fillId="3" borderId="0" xfId="18" applyNumberFormat="1" applyFont="1" applyFill="1" applyAlignment="1">
      <alignment horizontal="center" vertical="center"/>
    </xf>
    <xf numFmtId="178" fontId="43" fillId="0" borderId="42" xfId="19" applyNumberFormat="1" applyFont="1" applyBorder="1">
      <alignment vertical="center"/>
    </xf>
    <xf numFmtId="178" fontId="43" fillId="0" borderId="14" xfId="19" applyNumberFormat="1" applyFont="1" applyBorder="1">
      <alignment vertical="center"/>
    </xf>
    <xf numFmtId="191" fontId="43" fillId="0" borderId="0" xfId="19" applyNumberFormat="1" applyFont="1">
      <alignment vertical="center"/>
    </xf>
    <xf numFmtId="178" fontId="43" fillId="0" borderId="31" xfId="19" applyNumberFormat="1" applyFont="1" applyBorder="1">
      <alignment vertical="center"/>
    </xf>
    <xf numFmtId="178" fontId="43" fillId="0" borderId="34" xfId="19" applyNumberFormat="1" applyFont="1" applyBorder="1">
      <alignment vertical="center"/>
    </xf>
    <xf numFmtId="189" fontId="43" fillId="0" borderId="34" xfId="19" applyNumberFormat="1" applyFont="1" applyBorder="1">
      <alignment vertical="center"/>
    </xf>
    <xf numFmtId="178" fontId="43" fillId="0" borderId="15" xfId="19" applyNumberFormat="1" applyFont="1" applyBorder="1">
      <alignment vertical="center"/>
    </xf>
    <xf numFmtId="0" fontId="44" fillId="0" borderId="42" xfId="19" applyFont="1" applyBorder="1">
      <alignment vertical="center"/>
    </xf>
    <xf numFmtId="0" fontId="43" fillId="0" borderId="0" xfId="18" applyFont="1">
      <alignment vertical="center"/>
    </xf>
    <xf numFmtId="189" fontId="4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43" fillId="3" borderId="0" xfId="19" applyNumberFormat="1" applyFont="1" applyFill="1" applyAlignment="1">
      <alignment vertical="center" wrapText="1"/>
    </xf>
    <xf numFmtId="178" fontId="1" fillId="0" borderId="0" xfId="13" applyNumberFormat="1" applyAlignment="1">
      <alignment horizontal="center" vertical="center"/>
    </xf>
    <xf numFmtId="0" fontId="46" fillId="0" borderId="0" xfId="20"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41" fillId="0" borderId="30" xfId="19" applyFont="1" applyBorder="1" applyAlignment="1" applyProtection="1">
      <alignment horizontal="left" vertical="top" wrapText="1"/>
      <protection locked="0"/>
    </xf>
    <xf numFmtId="0" fontId="43" fillId="0" borderId="23" xfId="19" applyFont="1" applyBorder="1" applyAlignment="1" applyProtection="1">
      <alignment horizontal="left" vertical="top" wrapText="1"/>
      <protection locked="0"/>
    </xf>
    <xf numFmtId="0" fontId="43" fillId="0" borderId="16" xfId="19" applyFont="1" applyBorder="1" applyAlignment="1" applyProtection="1">
      <alignment horizontal="left" vertical="top" wrapText="1"/>
      <protection locked="0"/>
    </xf>
    <xf numFmtId="0" fontId="43" fillId="0" borderId="42" xfId="19" applyFont="1" applyBorder="1" applyAlignment="1" applyProtection="1">
      <alignment horizontal="left" vertical="top" wrapText="1"/>
      <protection locked="0"/>
    </xf>
    <xf numFmtId="0" fontId="43" fillId="0" borderId="0" xfId="19" applyFont="1" applyAlignment="1" applyProtection="1">
      <alignment horizontal="left" vertical="top" wrapText="1"/>
      <protection locked="0"/>
    </xf>
    <xf numFmtId="0" fontId="43" fillId="0" borderId="14" xfId="19" applyFont="1" applyBorder="1" applyAlignment="1" applyProtection="1">
      <alignment horizontal="left" vertical="top" wrapText="1"/>
      <protection locked="0"/>
    </xf>
    <xf numFmtId="0" fontId="43" fillId="0" borderId="31" xfId="19" applyFont="1" applyBorder="1" applyAlignment="1" applyProtection="1">
      <alignment horizontal="left" vertical="top" wrapText="1"/>
      <protection locked="0"/>
    </xf>
    <xf numFmtId="0" fontId="43" fillId="0" borderId="34" xfId="19" applyFont="1" applyBorder="1" applyAlignment="1" applyProtection="1">
      <alignment horizontal="left" vertical="top" wrapText="1"/>
      <protection locked="0"/>
    </xf>
    <xf numFmtId="0" fontId="43" fillId="0" borderId="15" xfId="19" applyFont="1" applyBorder="1" applyAlignment="1" applyProtection="1">
      <alignment horizontal="left" vertical="top" wrapText="1"/>
      <protection locked="0"/>
    </xf>
    <xf numFmtId="0" fontId="43" fillId="0" borderId="0" xfId="19" applyFont="1" applyAlignment="1">
      <alignment horizontal="center" vertical="center"/>
    </xf>
    <xf numFmtId="0" fontId="43" fillId="0" borderId="32" xfId="19" applyFont="1" applyBorder="1" applyAlignment="1">
      <alignment horizontal="center" vertical="center"/>
    </xf>
    <xf numFmtId="0" fontId="43" fillId="0" borderId="35" xfId="19" applyFont="1" applyBorder="1" applyAlignment="1">
      <alignment horizontal="center" vertical="center"/>
    </xf>
    <xf numFmtId="0" fontId="43" fillId="0" borderId="37" xfId="19" applyFont="1" applyBorder="1" applyAlignment="1">
      <alignment horizontal="center" vertical="center"/>
    </xf>
    <xf numFmtId="0" fontId="43" fillId="0" borderId="74" xfId="19" applyFont="1" applyBorder="1" applyAlignment="1">
      <alignment horizontal="center" vertical="center"/>
    </xf>
    <xf numFmtId="184" fontId="43" fillId="3" borderId="74" xfId="18" applyNumberFormat="1" applyFont="1" applyFill="1" applyBorder="1" applyAlignment="1">
      <alignment horizontal="center" vertical="center"/>
    </xf>
    <xf numFmtId="184" fontId="43" fillId="3" borderId="0" xfId="18" applyNumberFormat="1" applyFont="1" applyFill="1" applyAlignment="1">
      <alignment horizontal="center" vertical="center"/>
    </xf>
    <xf numFmtId="187" fontId="43" fillId="3" borderId="74" xfId="18" applyNumberFormat="1" applyFont="1" applyFill="1" applyBorder="1" applyAlignment="1">
      <alignment horizontal="center" vertical="center" wrapText="1"/>
    </xf>
    <xf numFmtId="187" fontId="43" fillId="0" borderId="0" xfId="18" applyNumberFormat="1" applyFont="1" applyAlignment="1">
      <alignment horizontal="center" vertical="center" wrapText="1"/>
    </xf>
    <xf numFmtId="178" fontId="1" fillId="0" borderId="0" xfId="19" applyNumberFormat="1" applyAlignment="1">
      <alignment horizontal="center" vertical="center"/>
    </xf>
    <xf numFmtId="187" fontId="43" fillId="3" borderId="0" xfId="18" applyNumberFormat="1" applyFont="1" applyFill="1" applyAlignment="1">
      <alignment horizontal="center" vertical="center" wrapText="1"/>
    </xf>
    <xf numFmtId="0" fontId="41" fillId="0" borderId="23" xfId="19" applyFont="1" applyBorder="1" applyAlignment="1" applyProtection="1">
      <alignment horizontal="left" vertical="top" wrapText="1"/>
      <protection locked="0"/>
    </xf>
    <xf numFmtId="0" fontId="41" fillId="0" borderId="16" xfId="19" applyFont="1" applyBorder="1" applyAlignment="1" applyProtection="1">
      <alignment horizontal="left" vertical="top" wrapText="1"/>
      <protection locked="0"/>
    </xf>
    <xf numFmtId="0" fontId="41" fillId="0" borderId="42" xfId="19" applyFont="1" applyBorder="1" applyAlignment="1" applyProtection="1">
      <alignment horizontal="left" vertical="top" wrapText="1"/>
      <protection locked="0"/>
    </xf>
    <xf numFmtId="0" fontId="41" fillId="0" borderId="0" xfId="19" applyFont="1" applyAlignment="1" applyProtection="1">
      <alignment horizontal="left" vertical="top" wrapText="1"/>
      <protection locked="0"/>
    </xf>
    <xf numFmtId="0" fontId="41" fillId="0" borderId="14" xfId="19" applyFont="1" applyBorder="1" applyAlignment="1" applyProtection="1">
      <alignment horizontal="left" vertical="top" wrapText="1"/>
      <protection locked="0"/>
    </xf>
    <xf numFmtId="0" fontId="41" fillId="0" borderId="31" xfId="19" applyFont="1" applyBorder="1" applyAlignment="1" applyProtection="1">
      <alignment horizontal="left" vertical="top" wrapText="1"/>
      <protection locked="0"/>
    </xf>
    <xf numFmtId="0" fontId="41" fillId="0" borderId="34" xfId="19" applyFont="1" applyBorder="1" applyAlignment="1" applyProtection="1">
      <alignment horizontal="left" vertical="top" wrapText="1"/>
      <protection locked="0"/>
    </xf>
    <xf numFmtId="0" fontId="41" fillId="0" borderId="15" xfId="19" applyFont="1" applyBorder="1" applyAlignment="1" applyProtection="1">
      <alignment horizontal="left" vertical="top" wrapText="1"/>
      <protection locked="0"/>
    </xf>
    <xf numFmtId="184" fontId="43" fillId="3" borderId="0" xfId="18" applyNumberFormat="1" applyFont="1" applyFill="1" applyAlignment="1">
      <alignment horizontal="center" vertical="center" wrapText="1"/>
    </xf>
    <xf numFmtId="184" fontId="43" fillId="0" borderId="0" xfId="19"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7A28A14C-0EE3-4674-8D7F-6CE60B19BF4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FB0B-4C7F-8A60-8A372503F5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41412</c:v>
                </c:pt>
                <c:pt idx="1">
                  <c:v>36688</c:v>
                </c:pt>
                <c:pt idx="2">
                  <c:v>36467</c:v>
                </c:pt>
                <c:pt idx="3">
                  <c:v>24517</c:v>
                </c:pt>
                <c:pt idx="4">
                  <c:v>26417</c:v>
                </c:pt>
              </c:numCache>
            </c:numRef>
          </c:val>
          <c:smooth val="0"/>
          <c:extLst>
            <c:ext xmlns:c16="http://schemas.microsoft.com/office/drawing/2014/chart" uri="{C3380CC4-5D6E-409C-BE32-E72D297353CC}">
              <c16:uniqueId val="{00000001-FB0B-4C7F-8A60-8A372503F5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5.55</c:v>
                </c:pt>
                <c:pt idx="1">
                  <c:v>4.7300000000000004</c:v>
                </c:pt>
                <c:pt idx="2">
                  <c:v>5.5</c:v>
                </c:pt>
                <c:pt idx="3">
                  <c:v>9.9700000000000006</c:v>
                </c:pt>
                <c:pt idx="4">
                  <c:v>12.23</c:v>
                </c:pt>
              </c:numCache>
            </c:numRef>
          </c:val>
          <c:extLst>
            <c:ext xmlns:c16="http://schemas.microsoft.com/office/drawing/2014/chart" uri="{C3380CC4-5D6E-409C-BE32-E72D297353CC}">
              <c16:uniqueId val="{00000000-94D3-4D4A-9049-5A2FAD73D4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7.22</c:v>
                </c:pt>
                <c:pt idx="1">
                  <c:v>7.6</c:v>
                </c:pt>
                <c:pt idx="2">
                  <c:v>7.65</c:v>
                </c:pt>
                <c:pt idx="3">
                  <c:v>10.050000000000001</c:v>
                </c:pt>
                <c:pt idx="4">
                  <c:v>14.68</c:v>
                </c:pt>
              </c:numCache>
            </c:numRef>
          </c:val>
          <c:extLst>
            <c:ext xmlns:c16="http://schemas.microsoft.com/office/drawing/2014/chart" uri="{C3380CC4-5D6E-409C-BE32-E72D297353CC}">
              <c16:uniqueId val="{00000001-94D3-4D4A-9049-5A2FAD73D4D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-5.76</c:v>
                </c:pt>
                <c:pt idx="1">
                  <c:v>-3.25</c:v>
                </c:pt>
                <c:pt idx="2">
                  <c:v>-0.57999999999999996</c:v>
                </c:pt>
                <c:pt idx="3">
                  <c:v>5.24</c:v>
                </c:pt>
                <c:pt idx="4">
                  <c:v>1.99</c:v>
                </c:pt>
              </c:numCache>
            </c:numRef>
          </c:val>
          <c:smooth val="0"/>
          <c:extLst>
            <c:ext xmlns:c16="http://schemas.microsoft.com/office/drawing/2014/chart" uri="{C3380CC4-5D6E-409C-BE32-E72D297353CC}">
              <c16:uniqueId val="{00000002-94D3-4D4A-9049-5A2FAD73D4D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0.56000000000000005</c:v>
                </c:pt>
                <c:pt idx="2">
                  <c:v>#N/A</c:v>
                </c:pt>
                <c:pt idx="3">
                  <c:v>0.83</c:v>
                </c:pt>
                <c:pt idx="4">
                  <c:v>0</c:v>
                </c:pt>
                <c:pt idx="5">
                  <c:v>0</c:v>
                </c:pt>
                <c:pt idx="6">
                  <c:v>#N/A</c:v>
                </c:pt>
                <c:pt idx="7">
                  <c:v>0</c:v>
                </c:pt>
                <c:pt idx="8">
                  <c:v>#N/A</c:v>
                </c:pt>
                <c:pt idx="9">
                  <c:v>0</c:v>
                </c:pt>
              </c:numCache>
            </c:numRef>
          </c:val>
          <c:extLst>
            <c:ext xmlns:c16="http://schemas.microsoft.com/office/drawing/2014/chart" uri="{C3380CC4-5D6E-409C-BE32-E72D297353CC}">
              <c16:uniqueId val="{00000000-07E2-4346-A482-9E5F6932CC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E2-4346-A482-9E5F6932CC68}"/>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07E2-4346-A482-9E5F6932CC6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0.55000000000000004</c:v>
                </c:pt>
                <c:pt idx="2">
                  <c:v>#N/A</c:v>
                </c:pt>
                <c:pt idx="3">
                  <c:v>0</c:v>
                </c:pt>
                <c:pt idx="4">
                  <c:v>#N/A</c:v>
                </c:pt>
                <c:pt idx="5">
                  <c:v>0.25</c:v>
                </c:pt>
                <c:pt idx="6">
                  <c:v>#N/A</c:v>
                </c:pt>
                <c:pt idx="7">
                  <c:v>0.22</c:v>
                </c:pt>
                <c:pt idx="8">
                  <c:v>#N/A</c:v>
                </c:pt>
                <c:pt idx="9">
                  <c:v>0.02</c:v>
                </c:pt>
              </c:numCache>
            </c:numRef>
          </c:val>
          <c:extLst>
            <c:ext xmlns:c16="http://schemas.microsoft.com/office/drawing/2014/chart" uri="{C3380CC4-5D6E-409C-BE32-E72D297353CC}">
              <c16:uniqueId val="{00000003-07E2-4346-A482-9E5F6932CC6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0.1</c:v>
                </c:pt>
                <c:pt idx="4">
                  <c:v>#N/A</c:v>
                </c:pt>
                <c:pt idx="5">
                  <c:v>0.03</c:v>
                </c:pt>
                <c:pt idx="6">
                  <c:v>#N/A</c:v>
                </c:pt>
                <c:pt idx="7">
                  <c:v>0.03</c:v>
                </c:pt>
                <c:pt idx="8">
                  <c:v>#N/A</c:v>
                </c:pt>
                <c:pt idx="9">
                  <c:v>0.04</c:v>
                </c:pt>
              </c:numCache>
            </c:numRef>
          </c:val>
          <c:extLst>
            <c:ext xmlns:c16="http://schemas.microsoft.com/office/drawing/2014/chart" uri="{C3380CC4-5D6E-409C-BE32-E72D297353CC}">
              <c16:uniqueId val="{00000004-07E2-4346-A482-9E5F6932CC6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0.52</c:v>
                </c:pt>
                <c:pt idx="4">
                  <c:v>#N/A</c:v>
                </c:pt>
                <c:pt idx="5">
                  <c:v>0.61</c:v>
                </c:pt>
                <c:pt idx="6">
                  <c:v>#N/A</c:v>
                </c:pt>
                <c:pt idx="7">
                  <c:v>0.39</c:v>
                </c:pt>
                <c:pt idx="8">
                  <c:v>#N/A</c:v>
                </c:pt>
                <c:pt idx="9">
                  <c:v>1.05</c:v>
                </c:pt>
              </c:numCache>
            </c:numRef>
          </c:val>
          <c:extLst>
            <c:ext xmlns:c16="http://schemas.microsoft.com/office/drawing/2014/chart" uri="{C3380CC4-5D6E-409C-BE32-E72D297353CC}">
              <c16:uniqueId val="{00000005-07E2-4346-A482-9E5F6932CC6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3.53</c:v>
                </c:pt>
                <c:pt idx="2">
                  <c:v>#N/A</c:v>
                </c:pt>
                <c:pt idx="3">
                  <c:v>3.7</c:v>
                </c:pt>
                <c:pt idx="4">
                  <c:v>#N/A</c:v>
                </c:pt>
                <c:pt idx="5">
                  <c:v>3.82</c:v>
                </c:pt>
                <c:pt idx="6">
                  <c:v>#N/A</c:v>
                </c:pt>
                <c:pt idx="7">
                  <c:v>3.88</c:v>
                </c:pt>
                <c:pt idx="8">
                  <c:v>#N/A</c:v>
                </c:pt>
                <c:pt idx="9">
                  <c:v>4.1100000000000003</c:v>
                </c:pt>
              </c:numCache>
            </c:numRef>
          </c:val>
          <c:extLst>
            <c:ext xmlns:c16="http://schemas.microsoft.com/office/drawing/2014/chart" uri="{C3380CC4-5D6E-409C-BE32-E72D297353CC}">
              <c16:uniqueId val="{00000006-07E2-4346-A482-9E5F6932CC6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2.8</c:v>
                </c:pt>
                <c:pt idx="6">
                  <c:v>#N/A</c:v>
                </c:pt>
                <c:pt idx="7">
                  <c:v>4.3600000000000003</c:v>
                </c:pt>
                <c:pt idx="8">
                  <c:v>#N/A</c:v>
                </c:pt>
                <c:pt idx="9">
                  <c:v>5.68</c:v>
                </c:pt>
              </c:numCache>
            </c:numRef>
          </c:val>
          <c:extLst>
            <c:ext xmlns:c16="http://schemas.microsoft.com/office/drawing/2014/chart" uri="{C3380CC4-5D6E-409C-BE32-E72D297353CC}">
              <c16:uniqueId val="{00000007-07E2-4346-A482-9E5F6932CC6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10.55</c:v>
                </c:pt>
                <c:pt idx="2">
                  <c:v>#N/A</c:v>
                </c:pt>
                <c:pt idx="3">
                  <c:v>10.47</c:v>
                </c:pt>
                <c:pt idx="4">
                  <c:v>#N/A</c:v>
                </c:pt>
                <c:pt idx="5">
                  <c:v>10.57</c:v>
                </c:pt>
                <c:pt idx="6">
                  <c:v>#N/A</c:v>
                </c:pt>
                <c:pt idx="7">
                  <c:v>10.31</c:v>
                </c:pt>
                <c:pt idx="8">
                  <c:v>#N/A</c:v>
                </c:pt>
                <c:pt idx="9">
                  <c:v>10.01</c:v>
                </c:pt>
              </c:numCache>
            </c:numRef>
          </c:val>
          <c:extLst>
            <c:ext xmlns:c16="http://schemas.microsoft.com/office/drawing/2014/chart" uri="{C3380CC4-5D6E-409C-BE32-E72D297353CC}">
              <c16:uniqueId val="{00000008-07E2-4346-A482-9E5F6932CC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5.54</c:v>
                </c:pt>
                <c:pt idx="2">
                  <c:v>#N/A</c:v>
                </c:pt>
                <c:pt idx="3">
                  <c:v>4.63</c:v>
                </c:pt>
                <c:pt idx="4">
                  <c:v>#N/A</c:v>
                </c:pt>
                <c:pt idx="5">
                  <c:v>5.45</c:v>
                </c:pt>
                <c:pt idx="6">
                  <c:v>#N/A</c:v>
                </c:pt>
                <c:pt idx="7">
                  <c:v>9.9600000000000009</c:v>
                </c:pt>
                <c:pt idx="8">
                  <c:v>#N/A</c:v>
                </c:pt>
                <c:pt idx="9">
                  <c:v>12.22</c:v>
                </c:pt>
              </c:numCache>
            </c:numRef>
          </c:val>
          <c:extLst>
            <c:ext xmlns:c16="http://schemas.microsoft.com/office/drawing/2014/chart" uri="{C3380CC4-5D6E-409C-BE32-E72D297353CC}">
              <c16:uniqueId val="{00000009-07E2-4346-A482-9E5F6932CC6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5582</c:v>
                </c:pt>
                <c:pt idx="5">
                  <c:v>5347</c:v>
                </c:pt>
                <c:pt idx="8">
                  <c:v>5096</c:v>
                </c:pt>
                <c:pt idx="11">
                  <c:v>4971</c:v>
                </c:pt>
                <c:pt idx="14">
                  <c:v>4889</c:v>
                </c:pt>
              </c:numCache>
            </c:numRef>
          </c:val>
          <c:extLst>
            <c:ext xmlns:c16="http://schemas.microsoft.com/office/drawing/2014/chart" uri="{C3380CC4-5D6E-409C-BE32-E72D297353CC}">
              <c16:uniqueId val="{00000000-4592-4F38-84F9-C0FCB5E09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92-4F38-84F9-C0FCB5E09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192</c:v>
                </c:pt>
                <c:pt idx="3">
                  <c:v>196</c:v>
                </c:pt>
                <c:pt idx="6">
                  <c:v>341</c:v>
                </c:pt>
                <c:pt idx="9">
                  <c:v>173</c:v>
                </c:pt>
                <c:pt idx="12">
                  <c:v>178</c:v>
                </c:pt>
              </c:numCache>
            </c:numRef>
          </c:val>
          <c:extLst>
            <c:ext xmlns:c16="http://schemas.microsoft.com/office/drawing/2014/chart" uri="{C3380CC4-5D6E-409C-BE32-E72D297353CC}">
              <c16:uniqueId val="{00000002-4592-4F38-84F9-C0FCB5E09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92-4F38-84F9-C0FCB5E09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2476</c:v>
                </c:pt>
                <c:pt idx="3">
                  <c:v>2329</c:v>
                </c:pt>
                <c:pt idx="6">
                  <c:v>1711</c:v>
                </c:pt>
                <c:pt idx="9">
                  <c:v>1565</c:v>
                </c:pt>
                <c:pt idx="12">
                  <c:v>1507</c:v>
                </c:pt>
              </c:numCache>
            </c:numRef>
          </c:val>
          <c:extLst>
            <c:ext xmlns:c16="http://schemas.microsoft.com/office/drawing/2014/chart" uri="{C3380CC4-5D6E-409C-BE32-E72D297353CC}">
              <c16:uniqueId val="{00000004-4592-4F38-84F9-C0FCB5E09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92-4F38-84F9-C0FCB5E09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92-4F38-84F9-C0FCB5E09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4735</c:v>
                </c:pt>
                <c:pt idx="3">
                  <c:v>4599</c:v>
                </c:pt>
                <c:pt idx="6">
                  <c:v>4456</c:v>
                </c:pt>
                <c:pt idx="9">
                  <c:v>4399</c:v>
                </c:pt>
                <c:pt idx="12">
                  <c:v>4370</c:v>
                </c:pt>
              </c:numCache>
            </c:numRef>
          </c:val>
          <c:extLst>
            <c:ext xmlns:c16="http://schemas.microsoft.com/office/drawing/2014/chart" uri="{C3380CC4-5D6E-409C-BE32-E72D297353CC}">
              <c16:uniqueId val="{00000007-4592-4F38-84F9-C0FCB5E0920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1821</c:v>
                </c:pt>
                <c:pt idx="2">
                  <c:v>#N/A</c:v>
                </c:pt>
                <c:pt idx="3">
                  <c:v>#N/A</c:v>
                </c:pt>
                <c:pt idx="4">
                  <c:v>1777</c:v>
                </c:pt>
                <c:pt idx="5">
                  <c:v>#N/A</c:v>
                </c:pt>
                <c:pt idx="6">
                  <c:v>#N/A</c:v>
                </c:pt>
                <c:pt idx="7">
                  <c:v>1412</c:v>
                </c:pt>
                <c:pt idx="8">
                  <c:v>#N/A</c:v>
                </c:pt>
                <c:pt idx="9">
                  <c:v>#N/A</c:v>
                </c:pt>
                <c:pt idx="10">
                  <c:v>1166</c:v>
                </c:pt>
                <c:pt idx="11">
                  <c:v>#N/A</c:v>
                </c:pt>
                <c:pt idx="12">
                  <c:v>#N/A</c:v>
                </c:pt>
                <c:pt idx="13">
                  <c:v>1166</c:v>
                </c:pt>
                <c:pt idx="14">
                  <c:v>#N/A</c:v>
                </c:pt>
              </c:numCache>
            </c:numRef>
          </c:val>
          <c:smooth val="0"/>
          <c:extLst>
            <c:ext xmlns:c16="http://schemas.microsoft.com/office/drawing/2014/chart" uri="{C3380CC4-5D6E-409C-BE32-E72D297353CC}">
              <c16:uniqueId val="{00000008-4592-4F38-84F9-C0FCB5E0920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47809</c:v>
                </c:pt>
                <c:pt idx="5">
                  <c:v>46428</c:v>
                </c:pt>
                <c:pt idx="8">
                  <c:v>46174</c:v>
                </c:pt>
                <c:pt idx="11">
                  <c:v>44889</c:v>
                </c:pt>
                <c:pt idx="14">
                  <c:v>42982</c:v>
                </c:pt>
              </c:numCache>
            </c:numRef>
          </c:val>
          <c:extLst>
            <c:ext xmlns:c16="http://schemas.microsoft.com/office/drawing/2014/chart" uri="{C3380CC4-5D6E-409C-BE32-E72D297353CC}">
              <c16:uniqueId val="{00000000-5B26-4B85-A44F-ECA01CA74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11703</c:v>
                </c:pt>
                <c:pt idx="5">
                  <c:v>11600</c:v>
                </c:pt>
                <c:pt idx="8">
                  <c:v>10186</c:v>
                </c:pt>
                <c:pt idx="11">
                  <c:v>8538</c:v>
                </c:pt>
                <c:pt idx="14">
                  <c:v>7851</c:v>
                </c:pt>
              </c:numCache>
            </c:numRef>
          </c:val>
          <c:extLst>
            <c:ext xmlns:c16="http://schemas.microsoft.com/office/drawing/2014/chart" uri="{C3380CC4-5D6E-409C-BE32-E72D297353CC}">
              <c16:uniqueId val="{00000001-5B26-4B85-A44F-ECA01CA74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17333</c:v>
                </c:pt>
                <c:pt idx="5">
                  <c:v>16623</c:v>
                </c:pt>
                <c:pt idx="8">
                  <c:v>16428</c:v>
                </c:pt>
                <c:pt idx="11">
                  <c:v>18361</c:v>
                </c:pt>
                <c:pt idx="14">
                  <c:v>19914</c:v>
                </c:pt>
              </c:numCache>
            </c:numRef>
          </c:val>
          <c:extLst>
            <c:ext xmlns:c16="http://schemas.microsoft.com/office/drawing/2014/chart" uri="{C3380CC4-5D6E-409C-BE32-E72D297353CC}">
              <c16:uniqueId val="{00000002-5B26-4B85-A44F-ECA01CA74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26-4B85-A44F-ECA01CA74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26-4B85-A44F-ECA01CA74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c:v>
                </c:pt>
                <c:pt idx="3">
                  <c:v>8</c:v>
                </c:pt>
                <c:pt idx="6">
                  <c:v>4</c:v>
                </c:pt>
                <c:pt idx="9">
                  <c:v>5</c:v>
                </c:pt>
                <c:pt idx="12">
                  <c:v>10</c:v>
                </c:pt>
              </c:numCache>
            </c:numRef>
          </c:val>
          <c:extLst>
            <c:ext xmlns:c16="http://schemas.microsoft.com/office/drawing/2014/chart" uri="{C3380CC4-5D6E-409C-BE32-E72D297353CC}">
              <c16:uniqueId val="{00000005-5B26-4B85-A44F-ECA01CA74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8351</c:v>
                </c:pt>
                <c:pt idx="3">
                  <c:v>8437</c:v>
                </c:pt>
                <c:pt idx="6">
                  <c:v>8351</c:v>
                </c:pt>
                <c:pt idx="9">
                  <c:v>8189</c:v>
                </c:pt>
                <c:pt idx="12">
                  <c:v>7855</c:v>
                </c:pt>
              </c:numCache>
            </c:numRef>
          </c:val>
          <c:extLst>
            <c:ext xmlns:c16="http://schemas.microsoft.com/office/drawing/2014/chart" uri="{C3380CC4-5D6E-409C-BE32-E72D297353CC}">
              <c16:uniqueId val="{00000006-5B26-4B85-A44F-ECA01CA74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26-4B85-A44F-ECA01CA74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24861</c:v>
                </c:pt>
                <c:pt idx="3">
                  <c:v>23492</c:v>
                </c:pt>
                <c:pt idx="6">
                  <c:v>20497</c:v>
                </c:pt>
                <c:pt idx="9">
                  <c:v>17623</c:v>
                </c:pt>
                <c:pt idx="12">
                  <c:v>16564</c:v>
                </c:pt>
              </c:numCache>
            </c:numRef>
          </c:val>
          <c:extLst>
            <c:ext xmlns:c16="http://schemas.microsoft.com/office/drawing/2014/chart" uri="{C3380CC4-5D6E-409C-BE32-E72D297353CC}">
              <c16:uniqueId val="{00000008-5B26-4B85-A44F-ECA01CA74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1342</c:v>
                </c:pt>
                <c:pt idx="3">
                  <c:v>1135</c:v>
                </c:pt>
                <c:pt idx="6">
                  <c:v>539</c:v>
                </c:pt>
                <c:pt idx="9">
                  <c:v>361</c:v>
                </c:pt>
                <c:pt idx="12">
                  <c:v>183</c:v>
                </c:pt>
              </c:numCache>
            </c:numRef>
          </c:val>
          <c:extLst>
            <c:ext xmlns:c16="http://schemas.microsoft.com/office/drawing/2014/chart" uri="{C3380CC4-5D6E-409C-BE32-E72D297353CC}">
              <c16:uniqueId val="{00000009-5B26-4B85-A44F-ECA01CA74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39916</c:v>
                </c:pt>
                <c:pt idx="3">
                  <c:v>39646</c:v>
                </c:pt>
                <c:pt idx="6">
                  <c:v>40036</c:v>
                </c:pt>
                <c:pt idx="9">
                  <c:v>39698</c:v>
                </c:pt>
                <c:pt idx="12">
                  <c:v>38020</c:v>
                </c:pt>
              </c:numCache>
            </c:numRef>
          </c:val>
          <c:extLst>
            <c:ext xmlns:c16="http://schemas.microsoft.com/office/drawing/2014/chart" uri="{C3380CC4-5D6E-409C-BE32-E72D297353CC}">
              <c16:uniqueId val="{0000000A-5B26-4B85-A44F-ECA01CA7414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26-4B85-A44F-ECA01CA741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2263</c:v>
                </c:pt>
                <c:pt idx="1">
                  <c:v>3078</c:v>
                </c:pt>
                <c:pt idx="2">
                  <c:v>4378</c:v>
                </c:pt>
              </c:numCache>
            </c:numRef>
          </c:val>
          <c:extLst>
            <c:ext xmlns:c16="http://schemas.microsoft.com/office/drawing/2014/chart" uri="{C3380CC4-5D6E-409C-BE32-E72D297353CC}">
              <c16:uniqueId val="{00000000-4F9B-47D8-9A2F-5202C95CB6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1070</c:v>
                </c:pt>
                <c:pt idx="1">
                  <c:v>1893</c:v>
                </c:pt>
                <c:pt idx="2">
                  <c:v>2123</c:v>
                </c:pt>
              </c:numCache>
            </c:numRef>
          </c:val>
          <c:extLst>
            <c:ext xmlns:c16="http://schemas.microsoft.com/office/drawing/2014/chart" uri="{C3380CC4-5D6E-409C-BE32-E72D297353CC}">
              <c16:uniqueId val="{00000001-4F9B-47D8-9A2F-5202C95CB6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9487</c:v>
                </c:pt>
                <c:pt idx="1">
                  <c:v>9756</c:v>
                </c:pt>
                <c:pt idx="2">
                  <c:v>9586</c:v>
                </c:pt>
              </c:numCache>
            </c:numRef>
          </c:val>
          <c:extLst>
            <c:ext xmlns:c16="http://schemas.microsoft.com/office/drawing/2014/chart" uri="{C3380CC4-5D6E-409C-BE32-E72D297353CC}">
              <c16:uniqueId val="{00000002-4F9B-47D8-9A2F-5202C95CB64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{1C44E147-2FAE-4E0F-89C9-AB0269B33F15}</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0BE-402C-8BC7-229B0170DC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{8797FA19-74F5-4490-82DD-9BFCBE6F254E}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BE-402C-8BC7-229B0170DC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{93AB98BE-5066-40B1-AD55-A783A328EC12}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BE-402C-8BC7-229B0170DC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{53E75045-A4F6-4B75-8A75-4CBC76B132BA}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BE-402C-8BC7-229B0170DC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{00AD4DBF-42B2-41AA-9198-7A1A104FBD1F}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BE-402C-8BC7-229B0170DCBC}"/>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{900B8C79-63B8-4B5E-80BE-FD2042078A37}</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0BE-402C-8BC7-229B0170DCBC}"/>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{6D4D908D-3771-49E3-B1F2-290DFE7CE1BF}</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0BE-402C-8BC7-229B0170DCBC}"/>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{90E2B3B3-7942-40D0-A401-0687BA6BA4F8}</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0BE-402C-8BC7-229B0170DCBC}"/>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{F932FA2A-AB7A-421A-A09A-AF8694694724}</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0BE-402C-8BC7-229B0170DC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63.5</c:v>
                </c:pt>
                <c:pt idx="8">
                  <c:v>65</c:v>
                </c:pt>
                <c:pt idx="16">
                  <c:v>66.2</c:v>
                </c:pt>
                <c:pt idx="24">
                  <c:v>67.599999999999994</c:v>
                </c:pt>
                <c:pt idx="32">
                  <c:v>69.099999999999994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E0BE-402C-8BC7-229B0170DCBC}"/>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{BF51C2EB-FA99-44EF-9937-666B606A887B}</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0BE-402C-8BC7-229B0170DC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{63BB598B-8065-4AFA-92FA-E0B2AB1281A5}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BE-402C-8BC7-229B0170DC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{F5475DD2-883D-48E7-B065-CE98F995C032}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BE-402C-8BC7-229B0170DC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{7652EF19-8847-4B58-B04B-FFE20D5AAB98}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BE-402C-8BC7-229B0170DC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{778B5CB5-90F6-415C-87C0-B674C4EBDB77}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BE-402C-8BC7-229B0170DCBC}"/>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{54E30433-B819-4E74-9B4C-A1B9159C597D}</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0BE-402C-8BC7-229B0170DCBC}"/>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{651968B8-D2EE-48CD-B047-B72E972F0C1E}</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0BE-402C-8BC7-229B0170DCBC}"/>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{3B0DE98B-6CBC-4920-A589-E0B0561A7A40}</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0BE-402C-8BC7-229B0170DCBC}"/>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{B713F06D-BF9C-4801-A35C-72ABCA3FA691}</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0BE-402C-8BC7-229B0170DC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60.2</c:v>
                </c:pt>
                <c:pt idx="8">
                  <c:v>60.4</c:v>
                </c:pt>
                <c:pt idx="16">
                  <c:v>61.9</c:v>
                </c:pt>
                <c:pt idx="24">
                  <c:v>63</c:v>
                </c:pt>
                <c:pt idx="32">
                  <c:v>64.2</c:v>
                </c:pt>
              </c:numCache>
            </c:numRef>
          </c:xVal>
          <c:yVal>
            <c:numRef>
              <c:f>[1]公会計指標分析・財政指標組合せ分析表!$BP$55:$DC$55</c:f>
              <c:numCache>
                <c:formatCode>General</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E0BE-402C-8BC7-229B0170DCB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{929E2531-DDC4-4694-BFCD-648531BD515C}</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CD-4B2F-BB34-D740919349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{FDF91D17-93C9-4A4A-9BE9-59C0A56521DA}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CD-4B2F-BB34-D740919349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{5279E27A-D123-46AB-9E67-F947A7F27BBD}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CD-4B2F-BB34-D740919349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{D370D105-084C-4E77-B117-B40934193C07}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CD-4B2F-BB34-D740919349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{ACA1B6B7-561D-4CB4-B938-AABA2035A17A}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CD-4B2F-BB34-D740919349FE}"/>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{557A1F36-FD97-49F1-BDA6-12CE4C61172A}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CD-4B2F-BB34-D740919349FE}"/>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{43BA9895-029F-4946-AC03-8FF2FEF8CC01}</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CD-4B2F-BB34-D740919349FE}"/>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{FDE589CF-23BB-431C-B69A-6994A094F759}</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CD-4B2F-BB34-D740919349FE}"/>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{5C5DBED4-9C3B-43DD-8171-98BC0A88EAD5}</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CD-4B2F-BB34-D740919349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7.4</c:v>
                </c:pt>
                <c:pt idx="8">
                  <c:v>7.3</c:v>
                </c:pt>
                <c:pt idx="16">
                  <c:v>6.6</c:v>
                </c:pt>
                <c:pt idx="24">
                  <c:v>5.6</c:v>
                </c:pt>
                <c:pt idx="32">
                  <c:v>4.7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E4CD-4B2F-BB34-D740919349F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{0F10D68E-8DB7-4EE4-ACA8-AA834861E1F2}</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CD-4B2F-BB34-D740919349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{BAD1083F-0DA8-4D3D-8471-486079C7C144}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CD-4B2F-BB34-D740919349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{C97FB265-97CD-48F5-9665-232F27F12F7E}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CD-4B2F-BB34-D740919349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{C990A449-5DAD-423C-8F43-92FFF37082AC}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CD-4B2F-BB34-D740919349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{A80CB53A-5555-4958-9F6A-C162CD87725E}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CD-4B2F-BB34-D740919349FE}"/>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{FD814B9F-A722-4937-B0EA-54CA16A10FA8}</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CD-4B2F-BB34-D740919349FE}"/>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{E1C819A0-B6CE-4262-9042-B6C5BFCBDAA9}</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CD-4B2F-BB34-D740919349FE}"/>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{B837899C-9F79-4C4D-A7B6-B4B7A17524F8}</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CD-4B2F-BB34-D740919349FE}"/>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{3A59D6DA-0AEC-4D1D-88D3-D2E28AC049F8}</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CD-4B2F-BB34-D740919349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5</c:v>
                </c:pt>
                <c:pt idx="8">
                  <c:v>5.0999999999999996</c:v>
                </c:pt>
                <c:pt idx="16">
                  <c:v>5.2</c:v>
                </c:pt>
                <c:pt idx="24">
                  <c:v>5.0999999999999996</c:v>
                </c:pt>
                <c:pt idx="32">
                  <c:v>5.2</c:v>
                </c:pt>
              </c:numCache>
            </c:numRef>
          </c:xVal>
          <c:yVal>
            <c:numRef>
              <c:f>[1]公会計指標分析・財政指標組合せ分析表!$BP$77:$DC$77</c:f>
              <c:numCache>
                <c:formatCode>General</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E4CD-4B2F-BB34-D740919349FE}"/>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栃木県足利市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142,510
137,464
177.76
58,291,820
54,478,619
3,646,032
29,822,867
37,970,378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・類似団体との比較では平均よりも</a:t>
          </a:r>
          <a:r>
            <a:rPr kumimoji="1" lang="en-US" altLang="ja-JP" sz="1300">
              <a:latin typeface="ＭＳ Ｐゴシック"/>
              <a:ea typeface="ＭＳ Ｐゴシック"/>
            </a:rPr>
            <a:t>0.2</a:t>
          </a:r>
          <a:r>
            <a:rPr kumimoji="1" lang="ja-JP" altLang="en-US" sz="1300">
              <a:latin typeface="ＭＳ Ｐゴシック"/>
              <a:ea typeface="ＭＳ Ｐゴシック"/>
            </a:rPr>
            <a:t>下回っている。</a:t>
          </a:r>
        </a:p>
        <a:p>
          <a:r>
            <a:rPr kumimoji="1" lang="ja-JP" altLang="en-US" sz="1300">
              <a:latin typeface="ＭＳ Ｐゴシック"/>
              <a:ea typeface="ＭＳ Ｐゴシック"/>
            </a:rPr>
            <a:t>・本市の単年度ごとの財政力指数を比較すると令和</a:t>
          </a:r>
          <a:r>
            <a:rPr kumimoji="1" lang="en-US" altLang="ja-JP" sz="1300">
              <a:latin typeface="ＭＳ Ｐゴシック"/>
              <a:ea typeface="ＭＳ Ｐゴシック"/>
            </a:rPr>
            <a:t>3</a:t>
          </a:r>
          <a:r>
            <a:rPr kumimoji="1" lang="ja-JP" altLang="en-US" sz="1300">
              <a:latin typeface="ＭＳ Ｐゴシック"/>
              <a:ea typeface="ＭＳ Ｐゴシック"/>
            </a:rPr>
            <a:t>年度が</a:t>
          </a:r>
          <a:r>
            <a:rPr kumimoji="1" lang="en-US" altLang="ja-JP" sz="1300">
              <a:latin typeface="ＭＳ Ｐゴシック"/>
              <a:ea typeface="ＭＳ Ｐゴシック"/>
            </a:rPr>
            <a:t>0.730</a:t>
          </a:r>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a:t>
          </a:r>
          <a:r>
            <a:rPr kumimoji="1" lang="en-US" altLang="ja-JP" sz="1300">
              <a:latin typeface="ＭＳ Ｐゴシック"/>
              <a:ea typeface="ＭＳ Ｐゴシック"/>
            </a:rPr>
            <a:t>0.732</a:t>
          </a:r>
          <a:r>
            <a:rPr kumimoji="1" lang="ja-JP" altLang="en-US" sz="1300">
              <a:latin typeface="ＭＳ Ｐゴシック"/>
              <a:ea typeface="ＭＳ Ｐゴシック"/>
            </a:rPr>
            <a:t>と令和４年度が</a:t>
          </a:r>
          <a:r>
            <a:rPr kumimoji="1" lang="en-US" altLang="ja-JP" sz="1300">
              <a:latin typeface="ＭＳ Ｐゴシック"/>
              <a:ea typeface="ＭＳ Ｐゴシック"/>
            </a:rPr>
            <a:t>0.002</a:t>
          </a:r>
          <a:r>
            <a:rPr kumimoji="1" lang="ja-JP" altLang="en-US" sz="1300">
              <a:latin typeface="ＭＳ Ｐゴシック"/>
              <a:ea typeface="ＭＳ Ｐゴシック"/>
            </a:rPr>
            <a:t>上回った。</a:t>
          </a:r>
        </a:p>
        <a:p>
          <a:r>
            <a:rPr kumimoji="1" lang="ja-JP" altLang="en-US" sz="1300">
              <a:latin typeface="ＭＳ Ｐゴシック"/>
              <a:ea typeface="ＭＳ Ｐゴシック"/>
            </a:rPr>
            <a:t>・今後も定住人口の増加や企業誘致の事業を実施することで、市税等の自主財源の増加に努める。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74295</xdr:rowOff>
    </xdr:from>
    <xdr:to>
      <xdr:col>27</xdr:col>
      <xdr:colOff>184150</xdr:colOff>
      <xdr:row>45</xdr:row>
      <xdr:rowOff>74295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97155</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59055</xdr:rowOff>
    </xdr:from>
    <xdr:to>
      <xdr:col>23</xdr:col>
      <xdr:colOff>133350</xdr:colOff>
      <xdr:row>44</xdr:row>
      <xdr:rowOff>84455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09185" y="5837555"/>
          <a:ext cx="0" cy="1511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996180" y="732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73488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145415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996180" y="559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59055</xdr:rowOff>
    </xdr:from>
    <xdr:to>
      <xdr:col>24</xdr:col>
      <xdr:colOff>12700</xdr:colOff>
      <xdr:row>35</xdr:row>
      <xdr:rowOff>59055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58375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36195</xdr:rowOff>
    </xdr:from>
    <xdr:to>
      <xdr:col>23</xdr:col>
      <xdr:colOff>133350</xdr:colOff>
      <xdr:row>41</xdr:row>
      <xdr:rowOff>55880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078605" y="6805295"/>
          <a:ext cx="8305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996180" y="65919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858385"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36195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197225" y="6784975"/>
          <a:ext cx="881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27805" y="6720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01415" y="6495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15875</xdr:rowOff>
    </xdr:from>
    <xdr:to>
      <xdr:col>15</xdr:col>
      <xdr:colOff>82550</xdr:colOff>
      <xdr:row>41</xdr:row>
      <xdr:rowOff>36195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15845" y="6784975"/>
          <a:ext cx="881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36195</xdr:rowOff>
    </xdr:from>
    <xdr:to>
      <xdr:col>15</xdr:col>
      <xdr:colOff>133350</xdr:colOff>
      <xdr:row>40</xdr:row>
      <xdr:rowOff>137795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46425"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147955</xdr:rowOff>
    </xdr:from>
    <xdr:ext cx="761365"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20035" y="6421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36195</xdr:rowOff>
    </xdr:from>
    <xdr:to>
      <xdr:col>11</xdr:col>
      <xdr:colOff>31750</xdr:colOff>
      <xdr:row>41</xdr:row>
      <xdr:rowOff>55880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36370" y="6805295"/>
          <a:ext cx="879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66950" y="66198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127635</xdr:rowOff>
    </xdr:from>
    <xdr:ext cx="761365"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38655" y="6401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165100</xdr:rowOff>
    </xdr:from>
    <xdr:to>
      <xdr:col>7</xdr:col>
      <xdr:colOff>31750</xdr:colOff>
      <xdr:row>40</xdr:row>
      <xdr:rowOff>97155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85570" y="6604000"/>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107315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57275"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858385"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149225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996180" y="6753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156845</xdr:rowOff>
    </xdr:from>
    <xdr:to>
      <xdr:col>19</xdr:col>
      <xdr:colOff>184150</xdr:colOff>
      <xdr:row>41</xdr:row>
      <xdr:rowOff>86995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27805" y="6760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01415" y="684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46425" y="6740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51435</xdr:rowOff>
    </xdr:from>
    <xdr:ext cx="761365"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20035" y="6820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156845</xdr:rowOff>
    </xdr:from>
    <xdr:to>
      <xdr:col>11</xdr:col>
      <xdr:colOff>82550</xdr:colOff>
      <xdr:row>41</xdr:row>
      <xdr:rowOff>86995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66950" y="67608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71755</xdr:rowOff>
    </xdr:from>
    <xdr:ext cx="761365"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38655" y="6840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5080</xdr:rowOff>
    </xdr:from>
    <xdr:to>
      <xdr:col>7</xdr:col>
      <xdr:colOff>31750</xdr:colOff>
      <xdr:row>41</xdr:row>
      <xdr:rowOff>106680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85570" y="67741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91440</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57275" y="686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92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77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・経常収支比率は、類似団体平均との比較において、例年上回っていたが、令和４年度は類似団体平均値を下回った。</a:t>
          </a:r>
        </a:p>
        <a:p>
          <a:r>
            <a:rPr kumimoji="1" lang="ja-JP" altLang="en-US" sz="1300">
              <a:latin typeface="ＭＳ Ｐゴシック"/>
              <a:ea typeface="ＭＳ Ｐゴシック"/>
            </a:rPr>
            <a:t>・市債発行の抑制により、公債費は減少しているものの、社会福祉関係経費の増加等により、経常収支比率は</a:t>
          </a:r>
          <a:r>
            <a:rPr kumimoji="1" lang="en-US" altLang="ja-JP" sz="1300">
              <a:latin typeface="ＭＳ Ｐゴシック"/>
              <a:ea typeface="ＭＳ Ｐゴシック"/>
            </a:rPr>
            <a:t>1.5</a:t>
          </a:r>
          <a:r>
            <a:rPr kumimoji="1" lang="ja-JP" altLang="en-US" sz="1300">
              <a:latin typeface="ＭＳ Ｐゴシック"/>
              <a:ea typeface="ＭＳ Ｐゴシック"/>
            </a:rPr>
            <a:t>％増加した。</a:t>
          </a:r>
        </a:p>
        <a:p>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年度から令和７年度までを前期実施計画期間とした第８次足利市行政改革大綱では経常収支比率について９５％台以内を維持することを目標としていることから、引き続き経常経費の抑制に努める。</a:t>
          </a:r>
        </a:p>
      </xdr:txBody>
    </xdr:sp>
    <xdr:clientData/>
  </xdr:twoCellAnchor>
  <xdr:oneCellAnchor>
    <xdr:from>
      <xdr:col>3</xdr:col>
      <xdr:colOff>95250</xdr:colOff>
      <xdr:row>54</xdr:row>
      <xdr:rowOff>139700</xdr:rowOff>
    </xdr:from>
    <xdr:ext cx="297815"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83185</xdr:rowOff>
    </xdr:from>
    <xdr:to>
      <xdr:col>27</xdr:col>
      <xdr:colOff>184150</xdr:colOff>
      <xdr:row>66</xdr:row>
      <xdr:rowOff>83185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4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149225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09185" y="9853295"/>
          <a:ext cx="0" cy="1192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908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996180" y="1101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149225</xdr:rowOff>
    </xdr:from>
    <xdr:to>
      <xdr:col>24</xdr:col>
      <xdr:colOff>12700</xdr:colOff>
      <xdr:row>66</xdr:row>
      <xdr:rowOff>149225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20285" y="110458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27305</xdr:rowOff>
    </xdr:from>
    <xdr:ext cx="762000" cy="2584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996180" y="9603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20285" y="98532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137795</xdr:rowOff>
    </xdr:from>
    <xdr:to>
      <xdr:col>23</xdr:col>
      <xdr:colOff>133350</xdr:colOff>
      <xdr:row>62</xdr:row>
      <xdr:rowOff>56515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078605" y="10208895"/>
          <a:ext cx="8305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98425</xdr:rowOff>
    </xdr:from>
    <xdr:ext cx="762000" cy="2584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996180" y="103346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858385" y="10362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137795</xdr:rowOff>
    </xdr:from>
    <xdr:to>
      <xdr:col>19</xdr:col>
      <xdr:colOff>133350</xdr:colOff>
      <xdr:row>63</xdr:row>
      <xdr:rowOff>156845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197225" y="10208895"/>
          <a:ext cx="88138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62230</xdr:rowOff>
    </xdr:from>
    <xdr:to>
      <xdr:col>19</xdr:col>
      <xdr:colOff>184150</xdr:colOff>
      <xdr:row>61</xdr:row>
      <xdr:rowOff>163830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27805"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3175</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01415" y="9909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156845</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15845" y="10558145"/>
          <a:ext cx="8813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46425"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139065</xdr:rowOff>
    </xdr:from>
    <xdr:ext cx="761365"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20035" y="10210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120015</xdr:rowOff>
    </xdr:from>
    <xdr:to>
      <xdr:col>11</xdr:col>
      <xdr:colOff>31750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36370" y="10521315"/>
          <a:ext cx="8794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8890</xdr:rowOff>
    </xdr:from>
    <xdr:to>
      <xdr:col>11</xdr:col>
      <xdr:colOff>82550</xdr:colOff>
      <xdr:row>63</xdr:row>
      <xdr:rowOff>110490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66950" y="104101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121285</xdr:rowOff>
    </xdr:from>
    <xdr:ext cx="761365"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38655" y="10192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85570" y="103263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57275" y="1010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858385"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22225</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996180" y="1009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86995</xdr:rowOff>
    </xdr:from>
    <xdr:to>
      <xdr:col>19</xdr:col>
      <xdr:colOff>184150</xdr:colOff>
      <xdr:row>62</xdr:row>
      <xdr:rowOff>17145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27805" y="10158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1905</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01415" y="10238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106045</xdr:rowOff>
    </xdr:from>
    <xdr:to>
      <xdr:col>15</xdr:col>
      <xdr:colOff>133350</xdr:colOff>
      <xdr:row>64</xdr:row>
      <xdr:rowOff>36195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46425" y="10507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20955</xdr:rowOff>
    </xdr:from>
    <xdr:ext cx="761365"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20035" y="10587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66950" y="10579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99060</xdr:rowOff>
    </xdr:from>
    <xdr:ext cx="761365"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38655" y="1066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69215</xdr:rowOff>
    </xdr:from>
    <xdr:to>
      <xdr:col>7</xdr:col>
      <xdr:colOff>31750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85570" y="10470515"/>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156210</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57275" y="1055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[123,997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・人口１人当たりの人件費・物件費の決算額は、例年類似団体平均を下回っている。</a:t>
          </a:r>
        </a:p>
        <a:p>
          <a:r>
            <a:rPr kumimoji="1" lang="ja-JP" altLang="en-US" sz="1200">
              <a:latin typeface="ＭＳ Ｐゴシック"/>
              <a:ea typeface="ＭＳ Ｐゴシック"/>
            </a:rPr>
            <a:t>・人件費については、民間や国、他団体の状況を見ながら適正な給与水準を保つことに努めるとともに、予算編成においては、効率的な組織体制の構築や</a:t>
          </a:r>
          <a:r>
            <a:rPr kumimoji="1" lang="en-US" altLang="ja-JP" sz="1200">
              <a:latin typeface="ＭＳ Ｐゴシック"/>
              <a:ea typeface="ＭＳ Ｐゴシック"/>
            </a:rPr>
            <a:t>ICT</a:t>
          </a:r>
          <a:r>
            <a:rPr kumimoji="1" lang="ja-JP" altLang="en-US" sz="1200">
              <a:latin typeface="ＭＳ Ｐゴシック"/>
              <a:ea typeface="ＭＳ Ｐゴシック"/>
            </a:rPr>
            <a:t>の活用による生産性の向上などを掲げて、総人件費の抑制に取り組んでいる。</a:t>
          </a:r>
        </a:p>
        <a:p>
          <a:r>
            <a:rPr kumimoji="1" lang="ja-JP" altLang="en-US" sz="1200">
              <a:latin typeface="ＭＳ Ｐゴシック"/>
              <a:ea typeface="ＭＳ Ｐゴシック"/>
            </a:rPr>
            <a:t>・物件費については、令和４年度から始まる第８次足利市行政改革大綱の前期実施計画の中で、事務費、事業費等の適正化が図られるよう毎年１％の減少を目標としている。</a:t>
          </a:r>
        </a:p>
      </xdr:txBody>
    </xdr:sp>
    <xdr:clientData/>
  </xdr:twoCellAnchor>
  <xdr:oneCellAnchor>
    <xdr:from>
      <xdr:col>3</xdr:col>
      <xdr:colOff>95250</xdr:colOff>
      <xdr:row>77</xdr:row>
      <xdr:rowOff>6350</xdr:rowOff>
    </xdr:from>
    <xdr:ext cx="349250" cy="22542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5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2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6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43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099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73660</xdr:rowOff>
    </xdr:from>
    <xdr:to>
      <xdr:col>23</xdr:col>
      <xdr:colOff>133350</xdr:colOff>
      <xdr:row>89</xdr:row>
      <xdr:rowOff>635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09185" y="13281660"/>
          <a:ext cx="0" cy="1412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144145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996180" y="1467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187,976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635</xdr:rowOff>
    </xdr:from>
    <xdr:to>
      <xdr:col>24</xdr:col>
      <xdr:colOff>12700</xdr:colOff>
      <xdr:row>89</xdr:row>
      <xdr:rowOff>635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20285" y="146945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160020</xdr:rowOff>
    </xdr:from>
    <xdr:ext cx="762000" cy="2584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996180" y="1303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102,690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73660</xdr:rowOff>
    </xdr:from>
    <xdr:to>
      <xdr:col>24</xdr:col>
      <xdr:colOff>12700</xdr:colOff>
      <xdr:row>80</xdr:row>
      <xdr:rowOff>73660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32816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43815</xdr:rowOff>
    </xdr:from>
    <xdr:to>
      <xdr:col>23</xdr:col>
      <xdr:colOff>133350</xdr:colOff>
      <xdr:row>82</xdr:row>
      <xdr:rowOff>97790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078605" y="13582015"/>
          <a:ext cx="8305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53975</xdr:rowOff>
    </xdr:from>
    <xdr:ext cx="762000" cy="2584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996180" y="137572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81915</xdr:rowOff>
    </xdr:from>
    <xdr:to>
      <xdr:col>23</xdr:col>
      <xdr:colOff>184150</xdr:colOff>
      <xdr:row>84</xdr:row>
      <xdr:rowOff>12065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858385" y="13785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128270</xdr:rowOff>
    </xdr:from>
    <xdr:to>
      <xdr:col>19</xdr:col>
      <xdr:colOff>133350</xdr:colOff>
      <xdr:row>82</xdr:row>
      <xdr:rowOff>43815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197225" y="13501370"/>
          <a:ext cx="8813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15875</xdr:rowOff>
    </xdr:from>
    <xdr:to>
      <xdr:col>19</xdr:col>
      <xdr:colOff>184150</xdr:colOff>
      <xdr:row>83</xdr:row>
      <xdr:rowOff>117475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27805" y="1371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102235</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01415" y="13805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104775</xdr:rowOff>
    </xdr:from>
    <xdr:to>
      <xdr:col>15</xdr:col>
      <xdr:colOff>82550</xdr:colOff>
      <xdr:row>81</xdr:row>
      <xdr:rowOff>128270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15845" y="13312775"/>
          <a:ext cx="8813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50800</xdr:rowOff>
    </xdr:from>
    <xdr:to>
      <xdr:col>15</xdr:col>
      <xdr:colOff>133350</xdr:colOff>
      <xdr:row>82</xdr:row>
      <xdr:rowOff>152400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46425"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137160</xdr:rowOff>
    </xdr:from>
    <xdr:ext cx="761365"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20035" y="1367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76200</xdr:rowOff>
    </xdr:from>
    <xdr:to>
      <xdr:col>11</xdr:col>
      <xdr:colOff>31750</xdr:colOff>
      <xdr:row>80</xdr:row>
      <xdr:rowOff>104775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36370" y="13284200"/>
          <a:ext cx="8794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102235</xdr:rowOff>
    </xdr:from>
    <xdr:to>
      <xdr:col>11</xdr:col>
      <xdr:colOff>82550</xdr:colOff>
      <xdr:row>82</xdr:row>
      <xdr:rowOff>32385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66950" y="13475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17145</xdr:rowOff>
    </xdr:from>
    <xdr:ext cx="761365"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38655" y="13555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31750</xdr:rowOff>
    </xdr:from>
    <xdr:to>
      <xdr:col>7</xdr:col>
      <xdr:colOff>31750</xdr:colOff>
      <xdr:row>81</xdr:row>
      <xdr:rowOff>133350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85570" y="134048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118110</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57275" y="1349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113,164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46990</xdr:rowOff>
    </xdr:from>
    <xdr:to>
      <xdr:col>23</xdr:col>
      <xdr:colOff>184150</xdr:colOff>
      <xdr:row>82</xdr:row>
      <xdr:rowOff>149225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858385" y="13585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63500</xdr:rowOff>
    </xdr:from>
    <xdr:ext cx="762000" cy="2584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99618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123,997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164465</xdr:rowOff>
    </xdr:from>
    <xdr:to>
      <xdr:col>19</xdr:col>
      <xdr:colOff>184150</xdr:colOff>
      <xdr:row>82</xdr:row>
      <xdr:rowOff>94615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27805" y="13537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104775</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01415" y="1331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77470</xdr:rowOff>
    </xdr:from>
    <xdr:to>
      <xdr:col>15</xdr:col>
      <xdr:colOff>133350</xdr:colOff>
      <xdr:row>82</xdr:row>
      <xdr:rowOff>7620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46425" y="13450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17780</xdr:rowOff>
    </xdr:from>
    <xdr:ext cx="761365"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20035" y="13225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53975</xdr:rowOff>
    </xdr:from>
    <xdr:to>
      <xdr:col>11</xdr:col>
      <xdr:colOff>82550</xdr:colOff>
      <xdr:row>80</xdr:row>
      <xdr:rowOff>155575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66950" y="132619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165100</xdr:rowOff>
    </xdr:from>
    <xdr:ext cx="76136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38655" y="13042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25400</xdr:rowOff>
    </xdr:from>
    <xdr:to>
      <xdr:col>7</xdr:col>
      <xdr:colOff>31750</xdr:colOff>
      <xdr:row>80</xdr:row>
      <xdr:rowOff>127000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85570" y="132334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137160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57275" y="1301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・ラスパイレス指数は前年から</a:t>
          </a:r>
          <a:r>
            <a:rPr kumimoji="1" lang="en-US" altLang="ja-JP" sz="1300">
              <a:latin typeface="ＭＳ Ｐゴシック"/>
              <a:ea typeface="ＭＳ Ｐゴシック"/>
            </a:rPr>
            <a:t>0.2</a:t>
          </a:r>
          <a:r>
            <a:rPr kumimoji="1" lang="ja-JP" altLang="en-US" sz="1300">
              <a:latin typeface="ＭＳ Ｐゴシック"/>
              <a:ea typeface="ＭＳ Ｐゴシック"/>
            </a:rPr>
            <a:t>減少し、</a:t>
          </a:r>
          <a:r>
            <a:rPr kumimoji="1" lang="en-US" altLang="ja-JP" sz="1300">
              <a:latin typeface="ＭＳ Ｐゴシック"/>
              <a:ea typeface="ＭＳ Ｐゴシック"/>
            </a:rPr>
            <a:t>99.2</a:t>
          </a:r>
          <a:r>
            <a:rPr kumimoji="1" lang="ja-JP" altLang="en-US" sz="1300">
              <a:latin typeface="ＭＳ Ｐゴシック"/>
              <a:ea typeface="ＭＳ Ｐゴシック"/>
            </a:rPr>
            <a:t>と類似団体平均をわずかに下回った。</a:t>
          </a:r>
        </a:p>
        <a:p>
          <a:r>
            <a:rPr kumimoji="1" lang="ja-JP" altLang="en-US" sz="1300">
              <a:latin typeface="ＭＳ Ｐゴシック"/>
              <a:ea typeface="ＭＳ Ｐゴシック"/>
            </a:rPr>
            <a:t>・例年本市は、国家公務員の給与制度改正に準じ、給与制度を改正している。</a:t>
          </a:r>
        </a:p>
        <a:p>
          <a:r>
            <a:rPr kumimoji="1" lang="ja-JP" altLang="en-US" sz="1300">
              <a:latin typeface="ＭＳ Ｐゴシック"/>
              <a:ea typeface="ＭＳ Ｐゴシック"/>
            </a:rPr>
            <a:t>・引き続き、民間や国、他の自治体の状況等をみながら、適宜、給与制度の見直しを図る。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470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1365"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318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315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6863695" y="13373100"/>
          <a:ext cx="0" cy="1450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102235</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6952595" y="147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776700" y="148240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6952595"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776700" y="133731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141605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033115" y="14300200"/>
          <a:ext cx="8305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62865</xdr:rowOff>
    </xdr:from>
    <xdr:ext cx="762000" cy="2584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6952595" y="14261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90805</xdr:rowOff>
    </xdr:from>
    <xdr:to>
      <xdr:col>81</xdr:col>
      <xdr:colOff>95250</xdr:colOff>
      <xdr:row>87</xdr:row>
      <xdr:rowOff>20955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814800" y="142894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141605</xdr:rowOff>
    </xdr:from>
    <xdr:to>
      <xdr:col>77</xdr:col>
      <xdr:colOff>44450</xdr:colOff>
      <xdr:row>86</xdr:row>
      <xdr:rowOff>141605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153640" y="1434020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984220" y="143097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26035</xdr:rowOff>
    </xdr:from>
    <xdr:ext cx="7366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655925" y="14389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121920</xdr:rowOff>
    </xdr:from>
    <xdr:to>
      <xdr:col>72</xdr:col>
      <xdr:colOff>203200</xdr:colOff>
      <xdr:row>86</xdr:row>
      <xdr:rowOff>141605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272260" y="14320520"/>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151130</xdr:rowOff>
    </xdr:from>
    <xdr:to>
      <xdr:col>73</xdr:col>
      <xdr:colOff>44450</xdr:colOff>
      <xdr:row>87</xdr:row>
      <xdr:rowOff>81280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102840" y="143497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66040</xdr:rowOff>
    </xdr:from>
    <xdr:ext cx="761365"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774545" y="14429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121920</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390880" y="14320520"/>
          <a:ext cx="8813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20320</xdr:rowOff>
    </xdr:from>
    <xdr:to>
      <xdr:col>68</xdr:col>
      <xdr:colOff>203200</xdr:colOff>
      <xdr:row>87</xdr:row>
      <xdr:rowOff>121920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221460" y="1438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106680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895070" y="1447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40005</xdr:rowOff>
    </xdr:from>
    <xdr:to>
      <xdr:col>64</xdr:col>
      <xdr:colOff>152400</xdr:colOff>
      <xdr:row>87</xdr:row>
      <xdr:rowOff>141605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340080" y="144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126365</xdr:rowOff>
    </xdr:from>
    <xdr:ext cx="761365"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013690" y="14490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814800" y="142494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67310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6952595" y="1410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984220" y="142894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31115</xdr:rowOff>
    </xdr:from>
    <xdr:ext cx="736600"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655925" y="14064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102840" y="142894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31115</xdr:rowOff>
    </xdr:from>
    <xdr:ext cx="761365"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774545" y="14064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71120</xdr:rowOff>
    </xdr:from>
    <xdr:to>
      <xdr:col>68</xdr:col>
      <xdr:colOff>203200</xdr:colOff>
      <xdr:row>87</xdr:row>
      <xdr:rowOff>1270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221460" y="14269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11430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895070" y="1404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34008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111760</xdr:rowOff>
    </xdr:from>
    <xdr:ext cx="761365"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013690" y="1414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a:t>
          </a:r>
          <a:r>
            <a:rPr kumimoji="1" lang="en-US" altLang="ja-JP" sz="1300">
              <a:latin typeface="ＭＳ Ｐゴシック"/>
              <a:ea typeface="ＭＳ Ｐゴシック"/>
            </a:rPr>
            <a:t>6.95</a:t>
          </a:r>
          <a:r>
            <a:rPr kumimoji="1" lang="ja-JP" altLang="en-US" sz="1300">
              <a:latin typeface="ＭＳ Ｐゴシック"/>
              <a:ea typeface="ＭＳ Ｐゴシック"/>
            </a:rPr>
            <a:t>人と、前年度を</a:t>
          </a:r>
          <a:r>
            <a:rPr kumimoji="1" lang="en-US" altLang="ja-JP" sz="1300">
              <a:latin typeface="ＭＳ Ｐゴシック"/>
              <a:ea typeface="ＭＳ Ｐゴシック"/>
            </a:rPr>
            <a:t>0.05</a:t>
          </a:r>
          <a:r>
            <a:rPr kumimoji="1" lang="ja-JP" altLang="en-US" sz="1300">
              <a:latin typeface="ＭＳ Ｐゴシック"/>
              <a:ea typeface="ＭＳ Ｐゴシック"/>
            </a:rPr>
            <a:t>ポイント上回った。</a:t>
          </a:r>
        </a:p>
        <a:p>
          <a:r>
            <a:rPr kumimoji="1" lang="ja-JP" altLang="en-US" sz="1300">
              <a:latin typeface="ＭＳ Ｐゴシック"/>
              <a:ea typeface="ＭＳ Ｐゴシック"/>
            </a:rPr>
            <a:t>・事務事業の見直しや効率的な組織体制の構築を推進し、市民サービスに支障をきたすことのないよう、適正な定員管理や効果的な人員配置を行う。</a:t>
          </a:r>
        </a:p>
      </xdr:txBody>
    </xdr:sp>
    <xdr:clientData/>
  </xdr:twoCellAnchor>
  <xdr:oneCellAnchor>
    <xdr:from>
      <xdr:col>61</xdr:col>
      <xdr:colOff>6350</xdr:colOff>
      <xdr:row>54</xdr:row>
      <xdr:rowOff>139700</xdr:rowOff>
    </xdr:from>
    <xdr:ext cx="349250"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165100</xdr:rowOff>
    </xdr:from>
    <xdr:to>
      <xdr:col>85</xdr:col>
      <xdr:colOff>95250</xdr:colOff>
      <xdr:row>67</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956415" y="1108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165100</xdr:rowOff>
    </xdr:from>
    <xdr:to>
      <xdr:col>85</xdr:col>
      <xdr:colOff>95250</xdr:colOff>
      <xdr:row>65</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0756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0424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0093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9761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9429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122555</xdr:rowOff>
    </xdr:from>
    <xdr:to>
      <xdr:col>81</xdr:col>
      <xdr:colOff>44450</xdr:colOff>
      <xdr:row>67</xdr:row>
      <xdr:rowOff>73025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863695" y="9533255"/>
          <a:ext cx="0" cy="1601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45085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6952595" y="1110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73025</xdr:rowOff>
    </xdr:from>
    <xdr:to>
      <xdr:col>81</xdr:col>
      <xdr:colOff>133350</xdr:colOff>
      <xdr:row>67</xdr:row>
      <xdr:rowOff>73025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776700" y="111347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37465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6952595" y="928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122555</xdr:rowOff>
    </xdr:from>
    <xdr:to>
      <xdr:col>81</xdr:col>
      <xdr:colOff>133350</xdr:colOff>
      <xdr:row>57</xdr:row>
      <xdr:rowOff>122555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776700" y="95332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129540</xdr:rowOff>
    </xdr:from>
    <xdr:to>
      <xdr:col>81</xdr:col>
      <xdr:colOff>44450</xdr:colOff>
      <xdr:row>61</xdr:row>
      <xdr:rowOff>146685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033115" y="10200640"/>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67945</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6952595" y="9973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51435</xdr:rowOff>
    </xdr:from>
    <xdr:to>
      <xdr:col>81</xdr:col>
      <xdr:colOff>95250</xdr:colOff>
      <xdr:row>61</xdr:row>
      <xdr:rowOff>153035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814800" y="101225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98425</xdr:rowOff>
    </xdr:from>
    <xdr:to>
      <xdr:col>77</xdr:col>
      <xdr:colOff>44450</xdr:colOff>
      <xdr:row>61</xdr:row>
      <xdr:rowOff>129540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153640" y="10169525"/>
          <a:ext cx="8794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41275</xdr:rowOff>
    </xdr:from>
    <xdr:to>
      <xdr:col>77</xdr:col>
      <xdr:colOff>95250</xdr:colOff>
      <xdr:row>61</xdr:row>
      <xdr:rowOff>142875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984220" y="101123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153035</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655925" y="9893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95250</xdr:rowOff>
    </xdr:from>
    <xdr:to>
      <xdr:col>72</xdr:col>
      <xdr:colOff>203200</xdr:colOff>
      <xdr:row>61</xdr:row>
      <xdr:rowOff>98425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272260" y="10166350"/>
          <a:ext cx="881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129540</xdr:rowOff>
    </xdr:from>
    <xdr:to>
      <xdr:col>73</xdr:col>
      <xdr:colOff>44450</xdr:colOff>
      <xdr:row>61</xdr:row>
      <xdr:rowOff>59690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102840" y="100355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69850</xdr:rowOff>
    </xdr:from>
    <xdr:ext cx="761365"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774545" y="9810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95250</xdr:rowOff>
    </xdr:from>
    <xdr:to>
      <xdr:col>68</xdr:col>
      <xdr:colOff>152400</xdr:colOff>
      <xdr:row>61</xdr:row>
      <xdr:rowOff>102235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390880" y="10166350"/>
          <a:ext cx="8813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165100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221460" y="10071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107950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895070" y="984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116205</xdr:rowOff>
    </xdr:from>
    <xdr:to>
      <xdr:col>64</xdr:col>
      <xdr:colOff>152400</xdr:colOff>
      <xdr:row>61</xdr:row>
      <xdr:rowOff>46355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340080" y="10022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56515</xdr:rowOff>
    </xdr:from>
    <xdr:ext cx="761365"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013690" y="9797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95885</xdr:rowOff>
    </xdr:from>
    <xdr:to>
      <xdr:col>81</xdr:col>
      <xdr:colOff>95250</xdr:colOff>
      <xdr:row>62</xdr:row>
      <xdr:rowOff>26035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814800" y="101669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67945</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6952595"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78740</xdr:rowOff>
    </xdr:from>
    <xdr:to>
      <xdr:col>77</xdr:col>
      <xdr:colOff>95250</xdr:colOff>
      <xdr:row>62</xdr:row>
      <xdr:rowOff>8890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984220" y="1014984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165100</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655925" y="1023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47625</xdr:rowOff>
    </xdr:from>
    <xdr:to>
      <xdr:col>73</xdr:col>
      <xdr:colOff>44450</xdr:colOff>
      <xdr:row>61</xdr:row>
      <xdr:rowOff>149225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102840" y="101187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133985</xdr:rowOff>
    </xdr:from>
    <xdr:ext cx="761365"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774545" y="10205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22146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130810</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95070" y="10201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51435</xdr:rowOff>
    </xdr:from>
    <xdr:to>
      <xdr:col>64</xdr:col>
      <xdr:colOff>152400</xdr:colOff>
      <xdr:row>61</xdr:row>
      <xdr:rowOff>153035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340080" y="101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137795</xdr:rowOff>
    </xdr:from>
    <xdr:ext cx="761365"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013690" y="10208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・計画的な元利償還金の減少などから、実質公債費比率は単年度では年々減少し、令和４年度は類似団体平均を下回った。</a:t>
          </a:r>
        </a:p>
        <a:p>
          <a:r>
            <a:rPr kumimoji="1" lang="ja-JP" altLang="en-US" sz="1300">
              <a:latin typeface="ＭＳ Ｐゴシック"/>
              <a:ea typeface="ＭＳ Ｐゴシック"/>
            </a:rPr>
            <a:t>・将来的には大型公共施設の更新に伴い公債費が増加することから、実質公債費比率は上昇してゆくことが見込まれるため、今後も下水道事業等への繰出しを抑制するほか、税収の確保に努めるなど、実質公債費比率の上昇を抑制に努める必要がある。</a:t>
          </a:r>
        </a:p>
      </xdr:txBody>
    </xdr:sp>
    <xdr:clientData/>
  </xdr:twoCellAnchor>
  <xdr:oneCellAnchor>
    <xdr:from>
      <xdr:col>61</xdr:col>
      <xdr:colOff>6350</xdr:colOff>
      <xdr:row>32</xdr:row>
      <xdr:rowOff>101600</xdr:rowOff>
    </xdr:from>
    <xdr:ext cx="297815" cy="22542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1365"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581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8255</xdr:rowOff>
    </xdr:from>
    <xdr:to>
      <xdr:col>81</xdr:col>
      <xdr:colOff>44450</xdr:colOff>
      <xdr:row>45</xdr:row>
      <xdr:rowOff>33655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863695" y="5951855"/>
          <a:ext cx="0" cy="1511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5715</xdr:rowOff>
    </xdr:from>
    <xdr:ext cx="762000" cy="259080"/>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6952595"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776700" y="7463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94615</xdr:rowOff>
    </xdr:from>
    <xdr:ext cx="762000" cy="2584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6952595" y="5708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8255</xdr:rowOff>
    </xdr:from>
    <xdr:to>
      <xdr:col>81</xdr:col>
      <xdr:colOff>133350</xdr:colOff>
      <xdr:row>36</xdr:row>
      <xdr:rowOff>8255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776700" y="59518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124460</xdr:rowOff>
    </xdr:from>
    <xdr:to>
      <xdr:col>81</xdr:col>
      <xdr:colOff>44450</xdr:colOff>
      <xdr:row>40</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033115" y="6563360"/>
          <a:ext cx="8305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112395</xdr:rowOff>
    </xdr:from>
    <xdr:ext cx="762000" cy="259080"/>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6952595" y="6551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140335</xdr:rowOff>
    </xdr:from>
    <xdr:to>
      <xdr:col>81</xdr:col>
      <xdr:colOff>95250</xdr:colOff>
      <xdr:row>40</xdr:row>
      <xdr:rowOff>70485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814800" y="65792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73660</xdr:rowOff>
    </xdr:from>
    <xdr:to>
      <xdr:col>77</xdr:col>
      <xdr:colOff>44450</xdr:colOff>
      <xdr:row>41</xdr:row>
      <xdr:rowOff>36195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153640" y="6677660"/>
          <a:ext cx="87947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984220" y="65659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655925" y="634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36195</xdr:rowOff>
    </xdr:from>
    <xdr:to>
      <xdr:col>72</xdr:col>
      <xdr:colOff>203200</xdr:colOff>
      <xdr:row>41</xdr:row>
      <xdr:rowOff>129540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272260" y="6805295"/>
          <a:ext cx="8813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140335</xdr:rowOff>
    </xdr:from>
    <xdr:to>
      <xdr:col>73</xdr:col>
      <xdr:colOff>44450</xdr:colOff>
      <xdr:row>40</xdr:row>
      <xdr:rowOff>70485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102840" y="65792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80645</xdr:rowOff>
    </xdr:from>
    <xdr:ext cx="761365"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774545" y="6354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129540</xdr:rowOff>
    </xdr:from>
    <xdr:to>
      <xdr:col>68</xdr:col>
      <xdr:colOff>152400</xdr:colOff>
      <xdr:row>41</xdr:row>
      <xdr:rowOff>143510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390880" y="689864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22146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895070" y="634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113665</xdr:rowOff>
    </xdr:from>
    <xdr:to>
      <xdr:col>64</xdr:col>
      <xdr:colOff>152400</xdr:colOff>
      <xdr:row>40</xdr:row>
      <xdr:rowOff>43815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340080" y="6552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53975</xdr:rowOff>
    </xdr:from>
    <xdr:ext cx="761365" cy="2584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013690" y="6327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73660</xdr:rowOff>
    </xdr:from>
    <xdr:to>
      <xdr:col>81</xdr:col>
      <xdr:colOff>95250</xdr:colOff>
      <xdr:row>40</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814800" y="65125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90170</xdr:rowOff>
    </xdr:from>
    <xdr:ext cx="762000" cy="2584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6952595" y="6363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22860</xdr:rowOff>
    </xdr:from>
    <xdr:to>
      <xdr:col>77</xdr:col>
      <xdr:colOff>95250</xdr:colOff>
      <xdr:row>40</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984220" y="66268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109220</xdr:rowOff>
    </xdr:from>
    <xdr:ext cx="7366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655925" y="6713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156845</xdr:rowOff>
    </xdr:from>
    <xdr:to>
      <xdr:col>73</xdr:col>
      <xdr:colOff>44450</xdr:colOff>
      <xdr:row>41</xdr:row>
      <xdr:rowOff>86995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102840" y="67608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71755</xdr:rowOff>
    </xdr:from>
    <xdr:ext cx="761365"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774545" y="6840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78740</xdr:rowOff>
    </xdr:from>
    <xdr:to>
      <xdr:col>68</xdr:col>
      <xdr:colOff>203200</xdr:colOff>
      <xdr:row>42</xdr:row>
      <xdr:rowOff>8890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221460" y="6847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165100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89507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92710</xdr:rowOff>
    </xdr:from>
    <xdr:to>
      <xdr:col>64</xdr:col>
      <xdr:colOff>152400</xdr:colOff>
      <xdr:row>42</xdr:row>
      <xdr:rowOff>22860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340080" y="6861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7620</xdr:rowOff>
    </xdr:from>
    <xdr:ext cx="761365"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013690" y="6941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・計画的な基金積立等の実施により、基金全体で前年比</a:t>
          </a:r>
          <a:r>
            <a:rPr kumimoji="1" lang="en-US" altLang="ja-JP" sz="1300">
              <a:latin typeface="ＭＳ Ｐゴシック"/>
              <a:ea typeface="ＭＳ Ｐゴシック"/>
            </a:rPr>
            <a:t>14.9</a:t>
          </a:r>
          <a:r>
            <a:rPr kumimoji="1" lang="ja-JP" altLang="en-US" sz="1300">
              <a:latin typeface="ＭＳ Ｐゴシック"/>
              <a:ea typeface="ＭＳ Ｐゴシック"/>
            </a:rPr>
            <a:t>％増加するなど、前年度に引き続き将来負担に充当できる財源が上回っており、将来負担は生じていない。</a:t>
          </a:r>
        </a:p>
        <a:p>
          <a:r>
            <a:rPr kumimoji="1" lang="ja-JP" altLang="en-US" sz="1300">
              <a:latin typeface="ＭＳ Ｐゴシック"/>
              <a:ea typeface="ＭＳ Ｐゴシック"/>
            </a:rPr>
            <a:t>・しかし、今後新焼却施設の整備や、新市民会館の建設など、大型公共施設の更新時期が重なることから、より厳しい財政状況が予想される。</a:t>
          </a:r>
        </a:p>
        <a:p>
          <a:r>
            <a:rPr kumimoji="1" lang="ja-JP" altLang="en-US" sz="1300">
              <a:latin typeface="ＭＳ Ｐゴシック"/>
              <a:ea typeface="ＭＳ Ｐゴシック"/>
            </a:rPr>
            <a:t>・基金の取崩しを最小限に抑えるため歳出の徹底的な見直しに取り組むほか、交付税措置のある起債の活用など、将来負担の増加の抑制に取り組む。</a:t>
          </a:r>
        </a:p>
      </xdr:txBody>
    </xdr:sp>
    <xdr:clientData/>
  </xdr:twoCellAnchor>
  <xdr:oneCellAnchor>
    <xdr:from>
      <xdr:col>61</xdr:col>
      <xdr:colOff>6350</xdr:colOff>
      <xdr:row>10</xdr:row>
      <xdr:rowOff>63500</xdr:rowOff>
    </xdr:from>
    <xdr:ext cx="297815" cy="22479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84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956415" y="369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1365"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956415" y="3307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84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956415" y="292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956415" y="2535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61365"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1956415" y="214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149225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863695" y="2287905"/>
          <a:ext cx="0" cy="1493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84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6952595" y="3752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149225</xdr:rowOff>
    </xdr:from>
    <xdr:to>
      <xdr:col>81</xdr:col>
      <xdr:colOff>133350</xdr:colOff>
      <xdr:row>22</xdr:row>
      <xdr:rowOff>149225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776700" y="37814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62000" cy="259080"/>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6952595" y="198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62865</xdr:rowOff>
    </xdr:from>
    <xdr:ext cx="762000" cy="2584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6952595" y="2209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81480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146050</xdr:rowOff>
    </xdr:from>
    <xdr:to>
      <xdr:col>77</xdr:col>
      <xdr:colOff>95250</xdr:colOff>
      <xdr:row>14</xdr:row>
      <xdr:rowOff>76200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984220" y="22923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86360</xdr:rowOff>
    </xdr:from>
    <xdr:ext cx="736600" cy="2584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655925" y="2067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165100</xdr:rowOff>
    </xdr:from>
    <xdr:to>
      <xdr:col>73</xdr:col>
      <xdr:colOff>44450</xdr:colOff>
      <xdr:row>14</xdr:row>
      <xdr:rowOff>100330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102840" y="231140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110490</xdr:rowOff>
    </xdr:from>
    <xdr:ext cx="761365"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774545" y="2091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97790</xdr:rowOff>
    </xdr:from>
    <xdr:to>
      <xdr:col>68</xdr:col>
      <xdr:colOff>203200</xdr:colOff>
      <xdr:row>14</xdr:row>
      <xdr:rowOff>27940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221460" y="224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38100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895070" y="201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127000</xdr:rowOff>
    </xdr:from>
    <xdr:to>
      <xdr:col>64</xdr:col>
      <xdr:colOff>152400</xdr:colOff>
      <xdr:row>14</xdr:row>
      <xdr:rowOff>57150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340080" y="227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67310</xdr:rowOff>
    </xdr:from>
    <xdr:ext cx="761365"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013690" y="204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126365</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6365"/>
          <a:ext cx="1270000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18415</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89865"/>
          <a:ext cx="393065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37465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栃木県足利市</a:t>
          </a:r>
        </a:p>
      </xdr:txBody>
    </xdr:sp>
    <xdr:clientData/>
  </xdr:twoCellAnchor>
  <xdr:twoCellAnchor>
    <xdr:from>
      <xdr:col>81</xdr:col>
      <xdr:colOff>117475</xdr:colOff>
      <xdr:row>1</xdr:row>
      <xdr:rowOff>18415</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89865"/>
          <a:ext cx="266065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37465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151765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891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151765</xdr:rowOff>
    </xdr:from>
    <xdr:to>
      <xdr:col>52</xdr:col>
      <xdr:colOff>12700</xdr:colOff>
      <xdr:row>19</xdr:row>
      <xdr:rowOff>24765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3365"/>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142,510
137,464
177.76
58,291,820
54,478,619
3,646,032
29,822,867
37,970,378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164465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164465</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164465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24765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24765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151765</xdr:rowOff>
    </xdr:from>
    <xdr:to>
      <xdr:col>60</xdr:col>
      <xdr:colOff>0</xdr:colOff>
      <xdr:row>15</xdr:row>
      <xdr:rowOff>94615</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3365"/>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126365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50165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126365</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3765"/>
          <a:ext cx="127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107315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164465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3315"/>
          <a:ext cx="0" cy="14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56515</xdr:rowOff>
    </xdr:from>
    <xdr:ext cx="8230870" cy="2584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3999865"/>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151765</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151765</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2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28</xdr:row>
      <xdr:rowOff>151765</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126365</xdr:rowOff>
    </xdr:from>
    <xdr:to>
      <xdr:col>26</xdr:col>
      <xdr:colOff>184150</xdr:colOff>
      <xdr:row>44</xdr:row>
      <xdr:rowOff>13335</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69865"/>
          <a:ext cx="4622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126365</xdr:rowOff>
    </xdr:from>
    <xdr:to>
      <xdr:col>55</xdr:col>
      <xdr:colOff>47625</xdr:colOff>
      <xdr:row>44</xdr:row>
      <xdr:rowOff>13335</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69865"/>
          <a:ext cx="53340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126365</xdr:rowOff>
    </xdr:from>
    <xdr:to>
      <xdr:col>47</xdr:col>
      <xdr:colOff>187325</xdr:colOff>
      <xdr:row>32</xdr:row>
      <xdr:rowOff>37465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69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125095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94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a:t>
          </a:r>
          <a:r>
            <a:rPr kumimoji="1" lang="en-US" altLang="ja-JP" sz="1200">
              <a:latin typeface="ＭＳ Ｐゴシック"/>
              <a:ea typeface="ＭＳ Ｐゴシック"/>
            </a:rPr>
            <a:t>1,000</a:t>
          </a:r>
          <a:r>
            <a:rPr kumimoji="1" lang="ja-JP" altLang="en-US" sz="1200">
              <a:latin typeface="ＭＳ Ｐゴシック"/>
              <a:ea typeface="ＭＳ Ｐゴシック"/>
            </a:rPr>
            <a:t>人当たりの職員数は本市が</a:t>
          </a:r>
          <a:r>
            <a:rPr kumimoji="1" lang="en-US" altLang="ja-JP" sz="1200">
              <a:latin typeface="ＭＳ Ｐゴシック"/>
              <a:ea typeface="ＭＳ Ｐゴシック"/>
            </a:rPr>
            <a:t>6.95</a:t>
          </a:r>
          <a:r>
            <a:rPr kumimoji="1" lang="ja-JP" altLang="en-US" sz="1200">
              <a:latin typeface="ＭＳ Ｐゴシック"/>
              <a:ea typeface="ＭＳ Ｐゴシック"/>
            </a:rPr>
            <a:t>人に対して類似団体平均が</a:t>
          </a:r>
          <a:r>
            <a:rPr kumimoji="1" lang="en-US" altLang="ja-JP" sz="1200">
              <a:latin typeface="ＭＳ Ｐゴシック"/>
              <a:ea typeface="ＭＳ Ｐゴシック"/>
            </a:rPr>
            <a:t>6.82</a:t>
          </a:r>
          <a:r>
            <a:rPr kumimoji="1" lang="ja-JP" altLang="en-US" sz="1200">
              <a:latin typeface="ＭＳ Ｐゴシック"/>
              <a:ea typeface="ＭＳ Ｐゴシック"/>
            </a:rPr>
            <a:t>人と</a:t>
          </a:r>
          <a:r>
            <a:rPr kumimoji="1" lang="en-US" altLang="ja-JP" sz="1200">
              <a:latin typeface="ＭＳ Ｐゴシック"/>
              <a:ea typeface="ＭＳ Ｐゴシック"/>
            </a:rPr>
            <a:t>0.13</a:t>
          </a:r>
          <a:r>
            <a:rPr kumimoji="1" lang="ja-JP" altLang="en-US" sz="1200">
              <a:latin typeface="ＭＳ Ｐゴシック"/>
              <a:ea typeface="ＭＳ Ｐゴシック"/>
            </a:rPr>
            <a:t>ポイント高くなっている。</a:t>
          </a:r>
        </a:p>
        <a:p>
          <a:r>
            <a:rPr kumimoji="1" lang="ja-JP" altLang="en-US" sz="1200">
              <a:latin typeface="ＭＳ Ｐゴシック"/>
              <a:ea typeface="ＭＳ Ｐゴシック"/>
            </a:rPr>
            <a:t>・人件費の決算額を前年度と比較すると、</a:t>
          </a:r>
          <a:r>
            <a:rPr kumimoji="1" lang="en-US" altLang="ja-JP" sz="1200">
              <a:latin typeface="ＭＳ Ｐゴシック"/>
              <a:ea typeface="ＭＳ Ｐゴシック"/>
            </a:rPr>
            <a:t>7,455</a:t>
          </a:r>
          <a:r>
            <a:rPr kumimoji="1" lang="ja-JP" altLang="en-US" sz="1200">
              <a:latin typeface="ＭＳ Ｐゴシック"/>
              <a:ea typeface="ＭＳ Ｐゴシック"/>
            </a:rPr>
            <a:t>千円抑制することができた。</a:t>
          </a:r>
        </a:p>
        <a:p>
          <a:r>
            <a:rPr kumimoji="1" lang="ja-JP" altLang="en-US" sz="1200">
              <a:latin typeface="ＭＳ Ｐゴシック"/>
              <a:ea typeface="ＭＳ Ｐゴシック"/>
            </a:rPr>
            <a:t>・例年本市は、国家公務員の給与制度改正に準じ、給与制度を改正している。</a:t>
          </a:r>
        </a:p>
        <a:p>
          <a:r>
            <a:rPr kumimoji="1" lang="ja-JP" altLang="en-US" sz="1200">
              <a:latin typeface="ＭＳ Ｐゴシック"/>
              <a:ea typeface="ＭＳ Ｐゴシック"/>
            </a:rPr>
            <a:t>・引き続き、民間や国、他の自治体の状況等をみながら、適宜、給与制度の見直しを行う。</a:t>
          </a:r>
        </a:p>
      </xdr:txBody>
    </xdr:sp>
    <xdr:clientData/>
  </xdr:twoCellAnchor>
  <xdr:oneCellAnchor>
    <xdr:from>
      <xdr:col>3</xdr:col>
      <xdr:colOff>123825</xdr:colOff>
      <xdr:row>29</xdr:row>
      <xdr:rowOff>107315</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793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13335</xdr:rowOff>
    </xdr:from>
    <xdr:to>
      <xdr:col>26</xdr:col>
      <xdr:colOff>184150</xdr:colOff>
      <xdr:row>44</xdr:row>
      <xdr:rowOff>13335</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43815</xdr:rowOff>
    </xdr:from>
    <xdr:ext cx="507365" cy="2686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616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151765</xdr:rowOff>
    </xdr:from>
    <xdr:to>
      <xdr:col>26</xdr:col>
      <xdr:colOff>184150</xdr:colOff>
      <xdr:row>41</xdr:row>
      <xdr:rowOff>151765</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81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6924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112395</xdr:rowOff>
    </xdr:from>
    <xdr:to>
      <xdr:col>26</xdr:col>
      <xdr:colOff>184150</xdr:colOff>
      <xdr:row>39</xdr:row>
      <xdr:rowOff>112395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8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142240</xdr:rowOff>
    </xdr:from>
    <xdr:ext cx="507365" cy="2692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734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72390</xdr:rowOff>
    </xdr:from>
    <xdr:to>
      <xdr:col>26</xdr:col>
      <xdr:colOff>184150</xdr:colOff>
      <xdr:row>37</xdr:row>
      <xdr:rowOff>72390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6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102870</xdr:rowOff>
    </xdr:from>
    <xdr:ext cx="507365" cy="2692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507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60325</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896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164465</xdr:rowOff>
    </xdr:from>
    <xdr:to>
      <xdr:col>26</xdr:col>
      <xdr:colOff>184150</xdr:colOff>
      <xdr:row>32</xdr:row>
      <xdr:rowOff>164465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0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22225</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86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30</xdr:row>
      <xdr:rowOff>126365</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6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44</xdr:row>
      <xdr:rowOff>13335</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69865"/>
          <a:ext cx="4622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18415</xdr:rowOff>
    </xdr:from>
    <xdr:to>
      <xdr:col>24</xdr:col>
      <xdr:colOff>25400</xdr:colOff>
      <xdr:row>40</xdr:row>
      <xdr:rowOff>145415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265"/>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116205</xdr:rowOff>
    </xdr:from>
    <xdr:ext cx="762000" cy="26924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42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145415</xdr:rowOff>
    </xdr:from>
    <xdr:to>
      <xdr:col>24</xdr:col>
      <xdr:colOff>114300</xdr:colOff>
      <xdr:row>40</xdr:row>
      <xdr:rowOff>145415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104775</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18415</xdr:rowOff>
    </xdr:from>
    <xdr:to>
      <xdr:col>24</xdr:col>
      <xdr:colOff>114300</xdr:colOff>
      <xdr:row>33</xdr:row>
      <xdr:rowOff>18415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26035</xdr:rowOff>
    </xdr:from>
    <xdr:to>
      <xdr:col>24</xdr:col>
      <xdr:colOff>25400</xdr:colOff>
      <xdr:row>40</xdr:row>
      <xdr:rowOff>145415</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8403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62000" cy="26733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6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132080</xdr:rowOff>
    </xdr:from>
    <xdr:to>
      <xdr:col>24</xdr:col>
      <xdr:colOff>76200</xdr:colOff>
      <xdr:row>37</xdr:row>
      <xdr:rowOff>59055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4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26035</xdr:rowOff>
    </xdr:from>
    <xdr:to>
      <xdr:col>19</xdr:col>
      <xdr:colOff>187325</xdr:colOff>
      <xdr:row>40</xdr:row>
      <xdr:rowOff>132080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8403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66040</xdr:rowOff>
    </xdr:from>
    <xdr:to>
      <xdr:col>20</xdr:col>
      <xdr:colOff>38100</xdr:colOff>
      <xdr:row>36</xdr:row>
      <xdr:rowOff>171450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82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3175</xdr:rowOff>
    </xdr:from>
    <xdr:ext cx="735965" cy="26225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3925"/>
          <a:ext cx="7359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158115</xdr:rowOff>
    </xdr:from>
    <xdr:to>
      <xdr:col>15</xdr:col>
      <xdr:colOff>98425</xdr:colOff>
      <xdr:row>40</xdr:row>
      <xdr:rowOff>132080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73215"/>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59055</xdr:rowOff>
    </xdr:from>
    <xdr:to>
      <xdr:col>15</xdr:col>
      <xdr:colOff>149225</xdr:colOff>
      <xdr:row>37</xdr:row>
      <xdr:rowOff>164465</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27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164465</xdr:rowOff>
    </xdr:from>
    <xdr:ext cx="762000" cy="26924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52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151765</xdr:rowOff>
    </xdr:from>
    <xdr:to>
      <xdr:col>11</xdr:col>
      <xdr:colOff>9525</xdr:colOff>
      <xdr:row>38</xdr:row>
      <xdr:rowOff>158115</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541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107315</xdr:rowOff>
    </xdr:from>
    <xdr:to>
      <xdr:col>11</xdr:col>
      <xdr:colOff>60325</xdr:colOff>
      <xdr:row>36</xdr:row>
      <xdr:rowOff>39370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0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48260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107315</xdr:rowOff>
    </xdr:from>
    <xdr:to>
      <xdr:col>6</xdr:col>
      <xdr:colOff>171450</xdr:colOff>
      <xdr:row>36</xdr:row>
      <xdr:rowOff>39370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0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10795</xdr:rowOff>
    </xdr:from>
    <xdr:ext cx="762000" cy="26860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4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10795</xdr:rowOff>
    </xdr:from>
    <xdr:ext cx="762000" cy="26860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4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10795</xdr:rowOff>
    </xdr:from>
    <xdr:ext cx="761365" cy="26860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4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10795</xdr:rowOff>
    </xdr:from>
    <xdr:ext cx="762000" cy="26860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4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10795</xdr:rowOff>
    </xdr:from>
    <xdr:ext cx="762000" cy="26860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4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92075</xdr:rowOff>
    </xdr:from>
    <xdr:to>
      <xdr:col>24</xdr:col>
      <xdr:colOff>76200</xdr:colOff>
      <xdr:row>41</xdr:row>
      <xdr:rowOff>19685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50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171450</xdr:rowOff>
    </xdr:from>
    <xdr:ext cx="762000" cy="26924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580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151765</xdr:rowOff>
    </xdr:from>
    <xdr:to>
      <xdr:col>20</xdr:col>
      <xdr:colOff>38100</xdr:colOff>
      <xdr:row>40</xdr:row>
      <xdr:rowOff>79375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8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63500</xdr:rowOff>
    </xdr:from>
    <xdr:ext cx="735965" cy="26797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1500"/>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79375</xdr:rowOff>
    </xdr:from>
    <xdr:to>
      <xdr:col>15</xdr:col>
      <xdr:colOff>149225</xdr:colOff>
      <xdr:row>41</xdr:row>
      <xdr:rowOff>6985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168910</xdr:rowOff>
    </xdr:from>
    <xdr:ext cx="762000" cy="2679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69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105410</xdr:rowOff>
    </xdr:from>
    <xdr:to>
      <xdr:col>11</xdr:col>
      <xdr:colOff>60325</xdr:colOff>
      <xdr:row>39</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0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17780</xdr:rowOff>
    </xdr:from>
    <xdr:ext cx="761365" cy="2686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433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99060</xdr:rowOff>
    </xdr:from>
    <xdr:to>
      <xdr:col>6</xdr:col>
      <xdr:colOff>171450</xdr:colOff>
      <xdr:row>38</xdr:row>
      <xdr:rowOff>26035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2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10795</xdr:rowOff>
    </xdr:from>
    <xdr:ext cx="761365" cy="26860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8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151765</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3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151765</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3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8</xdr:row>
      <xdr:rowOff>151765</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3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126365</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0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126365</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0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126365</xdr:rowOff>
    </xdr:from>
    <xdr:to>
      <xdr:col>106</xdr:col>
      <xdr:colOff>69850</xdr:colOff>
      <xdr:row>12</xdr:row>
      <xdr:rowOff>37465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0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年度以降、</a:t>
          </a:r>
          <a:r>
            <a:rPr kumimoji="1" lang="en-US" altLang="ja-JP" sz="1300">
              <a:latin typeface="ＭＳ Ｐゴシック"/>
              <a:ea typeface="ＭＳ Ｐゴシック"/>
            </a:rPr>
            <a:t>14</a:t>
          </a:r>
          <a:r>
            <a:rPr kumimoji="1" lang="ja-JP" altLang="en-US" sz="1300">
              <a:latin typeface="ＭＳ Ｐゴシック"/>
              <a:ea typeface="ＭＳ Ｐゴシック"/>
            </a:rPr>
            <a:t>％台で推移してきており、類似団体平均を下回っている状況が続いている。</a:t>
          </a:r>
        </a:p>
        <a:p>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年度は農村地域防災減災事業費の増や地域経済応援事業費の皆増により、前年比＋</a:t>
          </a:r>
          <a:r>
            <a:rPr kumimoji="1" lang="en-US" altLang="ja-JP" sz="1300">
              <a:latin typeface="ＭＳ Ｐゴシック"/>
              <a:ea typeface="ＭＳ Ｐゴシック"/>
            </a:rPr>
            <a:t>0.7</a:t>
          </a:r>
          <a:r>
            <a:rPr kumimoji="1" lang="ja-JP" altLang="en-US" sz="1300">
              <a:latin typeface="ＭＳ Ｐゴシック"/>
              <a:ea typeface="ＭＳ Ｐゴシック"/>
            </a:rPr>
            <a:t>％となった。</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107315</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03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57785</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23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73660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60960</xdr:rowOff>
    </xdr:from>
    <xdr:to>
      <xdr:col>85</xdr:col>
      <xdr:colOff>66675</xdr:colOff>
      <xdr:row>18</xdr:row>
      <xdr:rowOff>60960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06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90170</xdr:rowOff>
    </xdr:from>
    <xdr:ext cx="507365"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482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106680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93980</xdr:rowOff>
    </xdr:from>
    <xdr:to>
      <xdr:col>85</xdr:col>
      <xdr:colOff>66675</xdr:colOff>
      <xdr:row>14</xdr:row>
      <xdr:rowOff>93980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2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123190</xdr:rowOff>
    </xdr:from>
    <xdr:ext cx="507365" cy="25781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04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10</xdr:row>
      <xdr:rowOff>126365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0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781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0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88265</xdr:rowOff>
    </xdr:from>
    <xdr:to>
      <xdr:col>82</xdr:col>
      <xdr:colOff>107950</xdr:colOff>
      <xdr:row>20</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566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125730</xdr:rowOff>
    </xdr:from>
    <xdr:ext cx="762000" cy="2584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4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153670</xdr:rowOff>
    </xdr:from>
    <xdr:to>
      <xdr:col>82</xdr:col>
      <xdr:colOff>196850</xdr:colOff>
      <xdr:row>20</xdr:row>
      <xdr:rowOff>153670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3175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88265</xdr:rowOff>
    </xdr:from>
    <xdr:to>
      <xdr:col>82</xdr:col>
      <xdr:colOff>196850</xdr:colOff>
      <xdr:row>12</xdr:row>
      <xdr:rowOff>88265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113665</xdr:rowOff>
    </xdr:from>
    <xdr:to>
      <xdr:col>82</xdr:col>
      <xdr:colOff>107950</xdr:colOff>
      <xdr:row>14</xdr:row>
      <xdr:rowOff>17780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4251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135255</xdr:rowOff>
    </xdr:from>
    <xdr:ext cx="762000" cy="2584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5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162560</xdr:rowOff>
    </xdr:from>
    <xdr:to>
      <xdr:col>82</xdr:col>
      <xdr:colOff>158750</xdr:colOff>
      <xdr:row>15</xdr:row>
      <xdr:rowOff>92710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113665</xdr:rowOff>
    </xdr:from>
    <xdr:to>
      <xdr:col>78</xdr:col>
      <xdr:colOff>69850</xdr:colOff>
      <xdr:row>14</xdr:row>
      <xdr:rowOff>71755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4251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32385</xdr:rowOff>
    </xdr:from>
    <xdr:to>
      <xdr:col>78</xdr:col>
      <xdr:colOff>120650</xdr:colOff>
      <xdr:row>14</xdr:row>
      <xdr:rowOff>133985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118110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8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164465</xdr:rowOff>
    </xdr:from>
    <xdr:to>
      <xdr:col>73</xdr:col>
      <xdr:colOff>180975</xdr:colOff>
      <xdr:row>14</xdr:row>
      <xdr:rowOff>71755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9331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119380</xdr:rowOff>
    </xdr:from>
    <xdr:to>
      <xdr:col>74</xdr:col>
      <xdr:colOff>31750</xdr:colOff>
      <xdr:row>15</xdr:row>
      <xdr:rowOff>49530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34925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164465</xdr:rowOff>
    </xdr:from>
    <xdr:to>
      <xdr:col>69</xdr:col>
      <xdr:colOff>92075</xdr:colOff>
      <xdr:row>14</xdr:row>
      <xdr:rowOff>6985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933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100965</xdr:rowOff>
    </xdr:from>
    <xdr:to>
      <xdr:col>69</xdr:col>
      <xdr:colOff>142875</xdr:colOff>
      <xdr:row>16</xdr:row>
      <xdr:rowOff>31115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15875</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9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88900</xdr:rowOff>
    </xdr:from>
    <xdr:to>
      <xdr:col>65</xdr:col>
      <xdr:colOff>53975</xdr:colOff>
      <xdr:row>16</xdr:row>
      <xdr:rowOff>19050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3810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139065</xdr:rowOff>
    </xdr:from>
    <xdr:to>
      <xdr:col>82</xdr:col>
      <xdr:colOff>158750</xdr:colOff>
      <xdr:row>14</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155575</xdr:rowOff>
    </xdr:from>
    <xdr:ext cx="762000" cy="25781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2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62230</xdr:rowOff>
    </xdr:from>
    <xdr:to>
      <xdr:col>78</xdr:col>
      <xdr:colOff>120650</xdr:colOff>
      <xdr:row>13</xdr:row>
      <xdr:rowOff>163830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2540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5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20955</xdr:rowOff>
    </xdr:from>
    <xdr:to>
      <xdr:col>74</xdr:col>
      <xdr:colOff>31750</xdr:colOff>
      <xdr:row>14</xdr:row>
      <xdr:rowOff>122555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133350</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9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116205</xdr:rowOff>
    </xdr:from>
    <xdr:to>
      <xdr:col>69</xdr:col>
      <xdr:colOff>142875</xdr:colOff>
      <xdr:row>14</xdr:row>
      <xdr:rowOff>46990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4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56515</xdr:rowOff>
    </xdr:from>
    <xdr:ext cx="761365"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127000</xdr:rowOff>
    </xdr:from>
    <xdr:to>
      <xdr:col>65</xdr:col>
      <xdr:colOff>53975</xdr:colOff>
      <xdr:row>14</xdr:row>
      <xdr:rowOff>57150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67945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72390</xdr:rowOff>
    </xdr:from>
    <xdr:to>
      <xdr:col>26</xdr:col>
      <xdr:colOff>184150</xdr:colOff>
      <xdr:row>49</xdr:row>
      <xdr:rowOff>46355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138430</xdr:rowOff>
    </xdr:from>
    <xdr:to>
      <xdr:col>34</xdr:col>
      <xdr:colOff>120650</xdr:colOff>
      <xdr:row>49</xdr:row>
      <xdr:rowOff>46355</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158115</xdr:rowOff>
    </xdr:from>
    <xdr:to>
      <xdr:col>34</xdr:col>
      <xdr:colOff>120650</xdr:colOff>
      <xdr:row>50</xdr:row>
      <xdr:rowOff>66040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138430</xdr:rowOff>
    </xdr:from>
    <xdr:to>
      <xdr:col>42</xdr:col>
      <xdr:colOff>82550</xdr:colOff>
      <xdr:row>49</xdr:row>
      <xdr:rowOff>46355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158115</xdr:rowOff>
    </xdr:from>
    <xdr:to>
      <xdr:col>42</xdr:col>
      <xdr:colOff>82550</xdr:colOff>
      <xdr:row>50</xdr:row>
      <xdr:rowOff>66040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138430</xdr:rowOff>
    </xdr:from>
    <xdr:to>
      <xdr:col>51</xdr:col>
      <xdr:colOff>22225</xdr:colOff>
      <xdr:row>49</xdr:row>
      <xdr:rowOff>46355</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48</xdr:row>
      <xdr:rowOff>158115</xdr:rowOff>
    </xdr:from>
    <xdr:to>
      <xdr:col>51</xdr:col>
      <xdr:colOff>22225</xdr:colOff>
      <xdr:row>50</xdr:row>
      <xdr:rowOff>66040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132080</xdr:rowOff>
    </xdr:from>
    <xdr:to>
      <xdr:col>26</xdr:col>
      <xdr:colOff>184150</xdr:colOff>
      <xdr:row>64</xdr:row>
      <xdr:rowOff>13335</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132080</xdr:rowOff>
    </xdr:from>
    <xdr:to>
      <xdr:col>55</xdr:col>
      <xdr:colOff>47625</xdr:colOff>
      <xdr:row>64</xdr:row>
      <xdr:rowOff>13335</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132080</xdr:rowOff>
    </xdr:from>
    <xdr:to>
      <xdr:col>47</xdr:col>
      <xdr:colOff>187325</xdr:colOff>
      <xdr:row>52</xdr:row>
      <xdr:rowOff>39370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105410</xdr:rowOff>
    </xdr:from>
    <xdr:to>
      <xdr:col>54</xdr:col>
      <xdr:colOff>95250</xdr:colOff>
      <xdr:row>63</xdr:row>
      <xdr:rowOff>125095</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・扶助費の比率は</a:t>
          </a:r>
          <a:r>
            <a:rPr kumimoji="1" lang="en-US" altLang="ja-JP" sz="1300">
              <a:latin typeface="ＭＳ Ｐゴシック"/>
              <a:ea typeface="ＭＳ Ｐゴシック"/>
            </a:rPr>
            <a:t>11.0%</a:t>
          </a:r>
          <a:r>
            <a:rPr kumimoji="1" lang="ja-JP" altLang="en-US" sz="1300">
              <a:latin typeface="ＭＳ Ｐゴシック"/>
              <a:ea typeface="ＭＳ Ｐゴシック"/>
            </a:rPr>
            <a:t>であり、類似団体平均を</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・子育て世帯への臨時特別給付金の減</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1,860,700</a:t>
          </a:r>
          <a:r>
            <a:rPr kumimoji="1" lang="ja-JP" altLang="en-US" sz="1300">
              <a:latin typeface="ＭＳ Ｐゴシック"/>
              <a:ea typeface="ＭＳ Ｐゴシック"/>
            </a:rPr>
            <a:t>千円</a:t>
          </a:r>
          <a:r>
            <a:rPr kumimoji="1" lang="en-US" altLang="ja-JP" sz="1300">
              <a:latin typeface="ＭＳ Ｐゴシック"/>
              <a:ea typeface="ＭＳ Ｐゴシック"/>
            </a:rPr>
            <a:t>)</a:t>
          </a:r>
          <a:r>
            <a:rPr kumimoji="1" lang="ja-JP" altLang="en-US" sz="1300">
              <a:latin typeface="ＭＳ Ｐゴシック"/>
              <a:ea typeface="ＭＳ Ｐゴシック"/>
            </a:rPr>
            <a:t>などにより、前年度から△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％となった。</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112395</xdr:rowOff>
    </xdr:from>
    <xdr:ext cx="297815" cy="2336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13445"/>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13335</xdr:rowOff>
    </xdr:from>
    <xdr:to>
      <xdr:col>26</xdr:col>
      <xdr:colOff>184150</xdr:colOff>
      <xdr:row>64</xdr:row>
      <xdr:rowOff>13335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43815</xdr:rowOff>
    </xdr:from>
    <xdr:ext cx="507365" cy="2686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516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151765</xdr:rowOff>
    </xdr:from>
    <xdr:to>
      <xdr:col>26</xdr:col>
      <xdr:colOff>184150</xdr:colOff>
      <xdr:row>61</xdr:row>
      <xdr:rowOff>151765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6924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112395</xdr:rowOff>
    </xdr:from>
    <xdr:to>
      <xdr:col>26</xdr:col>
      <xdr:colOff>184150</xdr:colOff>
      <xdr:row>59</xdr:row>
      <xdr:rowOff>112395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142240</xdr:rowOff>
    </xdr:from>
    <xdr:ext cx="507365" cy="2692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634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72390</xdr:rowOff>
    </xdr:from>
    <xdr:to>
      <xdr:col>26</xdr:col>
      <xdr:colOff>184150</xdr:colOff>
      <xdr:row>57</xdr:row>
      <xdr:rowOff>72390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102870</xdr:rowOff>
    </xdr:from>
    <xdr:ext cx="507365" cy="26924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407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33020</xdr:rowOff>
    </xdr:from>
    <xdr:to>
      <xdr:col>26</xdr:col>
      <xdr:colOff>184150</xdr:colOff>
      <xdr:row>55</xdr:row>
      <xdr:rowOff>33020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63500</xdr:rowOff>
    </xdr:from>
    <xdr:ext cx="507365" cy="26797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21800"/>
          <a:ext cx="507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171450</xdr:rowOff>
    </xdr:from>
    <xdr:to>
      <xdr:col>26</xdr:col>
      <xdr:colOff>184150</xdr:colOff>
      <xdr:row>52</xdr:row>
      <xdr:rowOff>171450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7365" cy="2686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89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50</xdr:row>
      <xdr:rowOff>132080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161925</xdr:rowOff>
    </xdr:from>
    <xdr:ext cx="507365" cy="2686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6297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64</xdr:row>
      <xdr:rowOff>13335</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112395</xdr:rowOff>
    </xdr:from>
    <xdr:to>
      <xdr:col>24</xdr:col>
      <xdr:colOff>25400</xdr:colOff>
      <xdr:row>59</xdr:row>
      <xdr:rowOff>112395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2779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83185</xdr:rowOff>
    </xdr:from>
    <xdr:ext cx="762000" cy="26924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1987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136525</xdr:colOff>
      <xdr:row>59</xdr:row>
      <xdr:rowOff>112395</xdr:rowOff>
    </xdr:from>
    <xdr:to>
      <xdr:col>24</xdr:col>
      <xdr:colOff>114300</xdr:colOff>
      <xdr:row>59</xdr:row>
      <xdr:rowOff>112395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23495</xdr:rowOff>
    </xdr:from>
    <xdr:ext cx="762000" cy="26860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6744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112395</xdr:rowOff>
    </xdr:from>
    <xdr:to>
      <xdr:col>24</xdr:col>
      <xdr:colOff>114300</xdr:colOff>
      <xdr:row>52</xdr:row>
      <xdr:rowOff>112395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27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52705</xdr:rowOff>
    </xdr:from>
    <xdr:to>
      <xdr:col>24</xdr:col>
      <xdr:colOff>25400</xdr:colOff>
      <xdr:row>56</xdr:row>
      <xdr:rowOff>92075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5390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30480</xdr:rowOff>
    </xdr:from>
    <xdr:ext cx="762000" cy="26797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168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59055</xdr:rowOff>
    </xdr:from>
    <xdr:to>
      <xdr:col>24</xdr:col>
      <xdr:colOff>76200</xdr:colOff>
      <xdr:row>56</xdr:row>
      <xdr:rowOff>164465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602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92075</xdr:rowOff>
    </xdr:from>
    <xdr:to>
      <xdr:col>19</xdr:col>
      <xdr:colOff>187325</xdr:colOff>
      <xdr:row>57</xdr:row>
      <xdr:rowOff>171450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327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138430</xdr:rowOff>
    </xdr:from>
    <xdr:to>
      <xdr:col>20</xdr:col>
      <xdr:colOff>38100</xdr:colOff>
      <xdr:row>56</xdr:row>
      <xdr:rowOff>66040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8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76835</xdr:rowOff>
    </xdr:from>
    <xdr:ext cx="735965" cy="26860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5135"/>
          <a:ext cx="7359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171450</xdr:rowOff>
    </xdr:from>
    <xdr:to>
      <xdr:col>15</xdr:col>
      <xdr:colOff>98425</xdr:colOff>
      <xdr:row>60</xdr:row>
      <xdr:rowOff>92075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4410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26035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02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36830</xdr:rowOff>
    </xdr:from>
    <xdr:ext cx="762000" cy="26924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65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72390</xdr:rowOff>
    </xdr:from>
    <xdr:to>
      <xdr:col>11</xdr:col>
      <xdr:colOff>9525</xdr:colOff>
      <xdr:row>60</xdr:row>
      <xdr:rowOff>92075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794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59055</xdr:rowOff>
    </xdr:from>
    <xdr:to>
      <xdr:col>11</xdr:col>
      <xdr:colOff>60325</xdr:colOff>
      <xdr:row>57</xdr:row>
      <xdr:rowOff>164465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317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171450</xdr:rowOff>
    </xdr:from>
    <xdr:ext cx="761365" cy="26924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01200"/>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138430</xdr:rowOff>
    </xdr:from>
    <xdr:to>
      <xdr:col>6</xdr:col>
      <xdr:colOff>171450</xdr:colOff>
      <xdr:row>57</xdr:row>
      <xdr:rowOff>66040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9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76835</xdr:rowOff>
    </xdr:from>
    <xdr:ext cx="761365" cy="26860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658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10795</xdr:rowOff>
    </xdr:from>
    <xdr:ext cx="762000" cy="26860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3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10795</xdr:rowOff>
    </xdr:from>
    <xdr:ext cx="762000" cy="26860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3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10795</xdr:rowOff>
    </xdr:from>
    <xdr:ext cx="761365" cy="26860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3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10795</xdr:rowOff>
    </xdr:from>
    <xdr:ext cx="762000" cy="26860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3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10795</xdr:rowOff>
    </xdr:from>
    <xdr:ext cx="762000" cy="26860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3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0</xdr:rowOff>
    </xdr:from>
    <xdr:to>
      <xdr:col>24</xdr:col>
      <xdr:colOff>76200</xdr:colOff>
      <xdr:row>56</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12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17780</xdr:rowOff>
    </xdr:from>
    <xdr:ext cx="762000" cy="26860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4753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39370</xdr:rowOff>
    </xdr:from>
    <xdr:to>
      <xdr:col>20</xdr:col>
      <xdr:colOff>38100</xdr:colOff>
      <xdr:row>56</xdr:row>
      <xdr:rowOff>145415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405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128905</xdr:rowOff>
    </xdr:from>
    <xdr:ext cx="735965" cy="26860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30105"/>
          <a:ext cx="7359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118745</xdr:rowOff>
    </xdr:from>
    <xdr:to>
      <xdr:col>15</xdr:col>
      <xdr:colOff>149225</xdr:colOff>
      <xdr:row>58</xdr:row>
      <xdr:rowOff>46355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1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30480</xdr:rowOff>
    </xdr:from>
    <xdr:ext cx="762000" cy="26797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45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39370</xdr:rowOff>
    </xdr:from>
    <xdr:to>
      <xdr:col>11</xdr:col>
      <xdr:colOff>60325</xdr:colOff>
      <xdr:row>60</xdr:row>
      <xdr:rowOff>145415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263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128905</xdr:rowOff>
    </xdr:from>
    <xdr:ext cx="761365" cy="2686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159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19685</xdr:rowOff>
    </xdr:from>
    <xdr:to>
      <xdr:col>6</xdr:col>
      <xdr:colOff>171450</xdr:colOff>
      <xdr:row>59</xdr:row>
      <xdr:rowOff>125095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52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109855</xdr:rowOff>
    </xdr:from>
    <xdr:ext cx="761365" cy="2686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54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72390</xdr:rowOff>
    </xdr:from>
    <xdr:to>
      <xdr:col>85</xdr:col>
      <xdr:colOff>66675</xdr:colOff>
      <xdr:row>49</xdr:row>
      <xdr:rowOff>46355</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138430</xdr:rowOff>
    </xdr:from>
    <xdr:to>
      <xdr:col>93</xdr:col>
      <xdr:colOff>3175</xdr:colOff>
      <xdr:row>49</xdr:row>
      <xdr:rowOff>46355</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158115</xdr:rowOff>
    </xdr:from>
    <xdr:to>
      <xdr:col>93</xdr:col>
      <xdr:colOff>3175</xdr:colOff>
      <xdr:row>50</xdr:row>
      <xdr:rowOff>66040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138430</xdr:rowOff>
    </xdr:from>
    <xdr:to>
      <xdr:col>100</xdr:col>
      <xdr:colOff>165100</xdr:colOff>
      <xdr:row>49</xdr:row>
      <xdr:rowOff>46355</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158115</xdr:rowOff>
    </xdr:from>
    <xdr:to>
      <xdr:col>100</xdr:col>
      <xdr:colOff>165100</xdr:colOff>
      <xdr:row>50</xdr:row>
      <xdr:rowOff>66040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138430</xdr:rowOff>
    </xdr:from>
    <xdr:to>
      <xdr:col>109</xdr:col>
      <xdr:colOff>104775</xdr:colOff>
      <xdr:row>49</xdr:row>
      <xdr:rowOff>46355</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48</xdr:row>
      <xdr:rowOff>158115</xdr:rowOff>
    </xdr:from>
    <xdr:to>
      <xdr:col>109</xdr:col>
      <xdr:colOff>104775</xdr:colOff>
      <xdr:row>50</xdr:row>
      <xdr:rowOff>66040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132080</xdr:rowOff>
    </xdr:from>
    <xdr:to>
      <xdr:col>85</xdr:col>
      <xdr:colOff>66675</xdr:colOff>
      <xdr:row>64</xdr:row>
      <xdr:rowOff>13335</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132080</xdr:rowOff>
    </xdr:from>
    <xdr:to>
      <xdr:col>113</xdr:col>
      <xdr:colOff>130175</xdr:colOff>
      <xdr:row>64</xdr:row>
      <xdr:rowOff>13335</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132080</xdr:rowOff>
    </xdr:from>
    <xdr:to>
      <xdr:col>106</xdr:col>
      <xdr:colOff>69850</xdr:colOff>
      <xdr:row>52</xdr:row>
      <xdr:rowOff>39370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105410</xdr:rowOff>
    </xdr:from>
    <xdr:to>
      <xdr:col>112</xdr:col>
      <xdr:colOff>177800</xdr:colOff>
      <xdr:row>63</xdr:row>
      <xdr:rowOff>125095</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・国民健康保険特別会計への繰出金の減（△</a:t>
          </a:r>
          <a:r>
            <a:rPr kumimoji="1" lang="en-US" altLang="ja-JP" sz="1300">
              <a:latin typeface="ＭＳ Ｐゴシック"/>
              <a:ea typeface="ＭＳ Ｐゴシック"/>
            </a:rPr>
            <a:t>247,012</a:t>
          </a:r>
          <a:r>
            <a:rPr kumimoji="1" lang="ja-JP" altLang="en-US" sz="1300">
              <a:latin typeface="ＭＳ Ｐゴシック"/>
              <a:ea typeface="ＭＳ Ｐゴシック"/>
            </a:rPr>
            <a:t>千円）などにより、繰出金が前年度比△</a:t>
          </a:r>
          <a:r>
            <a:rPr kumimoji="1" lang="en-US" altLang="ja-JP" sz="1300">
              <a:latin typeface="ＭＳ Ｐゴシック"/>
              <a:ea typeface="ＭＳ Ｐゴシック"/>
            </a:rPr>
            <a:t>4.4</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・類似団体平均と比較すると、</a:t>
          </a:r>
          <a:r>
            <a:rPr kumimoji="1" lang="en-US" altLang="ja-JP" sz="1300">
              <a:latin typeface="ＭＳ Ｐゴシック"/>
              <a:ea typeface="ＭＳ Ｐゴシック"/>
            </a:rPr>
            <a:t>0.9</a:t>
          </a:r>
          <a:r>
            <a:rPr kumimoji="1" lang="ja-JP" altLang="en-US" sz="1300">
              <a:latin typeface="ＭＳ Ｐゴシック"/>
              <a:ea typeface="ＭＳ Ｐゴシック"/>
            </a:rPr>
            <a:t>％上回っているが、令和元年度は</a:t>
          </a:r>
          <a:r>
            <a:rPr kumimoji="1" lang="en-US" altLang="ja-JP" sz="1300">
              <a:latin typeface="ＭＳ Ｐゴシック"/>
              <a:ea typeface="ＭＳ Ｐゴシック"/>
            </a:rPr>
            <a:t>8.1</a:t>
          </a:r>
          <a:r>
            <a:rPr kumimoji="1" lang="ja-JP" altLang="en-US" sz="1300">
              <a:latin typeface="ＭＳ Ｐゴシック"/>
              <a:ea typeface="ＭＳ Ｐゴシック"/>
            </a:rPr>
            <a:t>％と差が大きかった。これは令和２年度以降は公共下水道事業特別会計が法適化したことにより、繰出金として仕訳される金額が縮小したためである。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112395</xdr:rowOff>
    </xdr:from>
    <xdr:ext cx="297815" cy="2336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13445"/>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13335</xdr:rowOff>
    </xdr:from>
    <xdr:to>
      <xdr:col>85</xdr:col>
      <xdr:colOff>66675</xdr:colOff>
      <xdr:row>64</xdr:row>
      <xdr:rowOff>13335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43815</xdr:rowOff>
    </xdr:from>
    <xdr:ext cx="507365" cy="2686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516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151765</xdr:rowOff>
    </xdr:from>
    <xdr:to>
      <xdr:col>85</xdr:col>
      <xdr:colOff>66675</xdr:colOff>
      <xdr:row>61</xdr:row>
      <xdr:rowOff>151765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6924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112395</xdr:rowOff>
    </xdr:from>
    <xdr:to>
      <xdr:col>85</xdr:col>
      <xdr:colOff>66675</xdr:colOff>
      <xdr:row>59</xdr:row>
      <xdr:rowOff>112395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142240</xdr:rowOff>
    </xdr:from>
    <xdr:ext cx="507365" cy="26924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634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72390</xdr:rowOff>
    </xdr:from>
    <xdr:to>
      <xdr:col>85</xdr:col>
      <xdr:colOff>66675</xdr:colOff>
      <xdr:row>57</xdr:row>
      <xdr:rowOff>72390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102870</xdr:rowOff>
    </xdr:from>
    <xdr:ext cx="507365" cy="26924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407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33020</xdr:rowOff>
    </xdr:from>
    <xdr:to>
      <xdr:col>85</xdr:col>
      <xdr:colOff>66675</xdr:colOff>
      <xdr:row>55</xdr:row>
      <xdr:rowOff>33020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63500</xdr:rowOff>
    </xdr:from>
    <xdr:ext cx="507365" cy="2679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21800"/>
          <a:ext cx="507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171450</xdr:rowOff>
    </xdr:from>
    <xdr:to>
      <xdr:col>85</xdr:col>
      <xdr:colOff>66675</xdr:colOff>
      <xdr:row>52</xdr:row>
      <xdr:rowOff>171450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23495</xdr:rowOff>
    </xdr:from>
    <xdr:ext cx="507365" cy="2686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89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50</xdr:row>
      <xdr:rowOff>132080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161925</xdr:rowOff>
    </xdr:from>
    <xdr:ext cx="507365" cy="26860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6297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64</xdr:row>
      <xdr:rowOff>13335</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112395</xdr:rowOff>
    </xdr:from>
    <xdr:to>
      <xdr:col>82</xdr:col>
      <xdr:colOff>107950</xdr:colOff>
      <xdr:row>58</xdr:row>
      <xdr:rowOff>45085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99245"/>
          <a:ext cx="0" cy="789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15875</xdr:rowOff>
    </xdr:from>
    <xdr:ext cx="762000" cy="26924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99599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45085</xdr:rowOff>
    </xdr:from>
    <xdr:to>
      <xdr:col>82</xdr:col>
      <xdr:colOff>196850</xdr:colOff>
      <xdr:row>58</xdr:row>
      <xdr:rowOff>45085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23495</xdr:rowOff>
    </xdr:from>
    <xdr:ext cx="762000" cy="26860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88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112395</xdr:rowOff>
    </xdr:from>
    <xdr:to>
      <xdr:col>82</xdr:col>
      <xdr:colOff>196850</xdr:colOff>
      <xdr:row>53</xdr:row>
      <xdr:rowOff>112395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9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132080</xdr:rowOff>
    </xdr:from>
    <xdr:to>
      <xdr:col>82</xdr:col>
      <xdr:colOff>107950</xdr:colOff>
      <xdr:row>56</xdr:row>
      <xdr:rowOff>155575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328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24765</xdr:rowOff>
    </xdr:from>
    <xdr:ext cx="762000" cy="26860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451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8255</xdr:rowOff>
    </xdr:from>
    <xdr:to>
      <xdr:col>82</xdr:col>
      <xdr:colOff>158750</xdr:colOff>
      <xdr:row>56</xdr:row>
      <xdr:rowOff>113665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94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155575</xdr:rowOff>
    </xdr:from>
    <xdr:to>
      <xdr:col>78</xdr:col>
      <xdr:colOff>69850</xdr:colOff>
      <xdr:row>57</xdr:row>
      <xdr:rowOff>33020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67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154940</xdr:rowOff>
    </xdr:from>
    <xdr:to>
      <xdr:col>78</xdr:col>
      <xdr:colOff>120650</xdr:colOff>
      <xdr:row>56</xdr:row>
      <xdr:rowOff>81915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4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92075</xdr:rowOff>
    </xdr:from>
    <xdr:ext cx="736600" cy="26860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5037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33020</xdr:rowOff>
    </xdr:from>
    <xdr:to>
      <xdr:col>73</xdr:col>
      <xdr:colOff>180975</xdr:colOff>
      <xdr:row>60</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5670"/>
          <a:ext cx="889000" cy="581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31750</xdr:rowOff>
    </xdr:from>
    <xdr:to>
      <xdr:col>74</xdr:col>
      <xdr:colOff>31750</xdr:colOff>
      <xdr:row>56</xdr:row>
      <xdr:rowOff>137160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29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147955</xdr:rowOff>
    </xdr:from>
    <xdr:ext cx="762000" cy="26860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625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92075</xdr:rowOff>
    </xdr:from>
    <xdr:to>
      <xdr:col>69</xdr:col>
      <xdr:colOff>92075</xdr:colOff>
      <xdr:row>60</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790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118745</xdr:rowOff>
    </xdr:from>
    <xdr:to>
      <xdr:col>69</xdr:col>
      <xdr:colOff>142875</xdr:colOff>
      <xdr:row>57</xdr:row>
      <xdr:rowOff>46355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9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56515</xdr:rowOff>
    </xdr:from>
    <xdr:ext cx="761365" cy="26860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626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86995</xdr:rowOff>
    </xdr:from>
    <xdr:to>
      <xdr:col>65</xdr:col>
      <xdr:colOff>53975</xdr:colOff>
      <xdr:row>57</xdr:row>
      <xdr:rowOff>14605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88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24765</xdr:rowOff>
    </xdr:from>
    <xdr:ext cx="762000" cy="26860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5451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10795</xdr:rowOff>
    </xdr:from>
    <xdr:ext cx="762000" cy="26860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3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10795</xdr:rowOff>
    </xdr:from>
    <xdr:ext cx="761365" cy="26860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3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10795</xdr:rowOff>
    </xdr:from>
    <xdr:ext cx="761365" cy="26860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3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10795</xdr:rowOff>
    </xdr:from>
    <xdr:ext cx="762000" cy="26860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3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10795</xdr:rowOff>
    </xdr:from>
    <xdr:ext cx="761365" cy="26860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3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79375</xdr:rowOff>
    </xdr:from>
    <xdr:to>
      <xdr:col>82</xdr:col>
      <xdr:colOff>158750</xdr:colOff>
      <xdr:row>57</xdr:row>
      <xdr:rowOff>6985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0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50165</xdr:rowOff>
    </xdr:from>
    <xdr:ext cx="762000" cy="26924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13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102870</xdr:rowOff>
    </xdr:from>
    <xdr:to>
      <xdr:col>78</xdr:col>
      <xdr:colOff>120650</xdr:colOff>
      <xdr:row>57</xdr:row>
      <xdr:rowOff>30480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14605</xdr:rowOff>
    </xdr:from>
    <xdr:ext cx="736600" cy="26924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725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158115</xdr:rowOff>
    </xdr:from>
    <xdr:to>
      <xdr:col>74</xdr:col>
      <xdr:colOff>31750</xdr:colOff>
      <xdr:row>57</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69850</xdr:rowOff>
    </xdr:from>
    <xdr:ext cx="762000" cy="26924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2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47625</xdr:rowOff>
    </xdr:from>
    <xdr:to>
      <xdr:col>69</xdr:col>
      <xdr:colOff>142875</xdr:colOff>
      <xdr:row>60</xdr:row>
      <xdr:rowOff>153035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46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137160</xdr:rowOff>
    </xdr:from>
    <xdr:ext cx="761365" cy="26924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4160"/>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39370</xdr:rowOff>
    </xdr:from>
    <xdr:to>
      <xdr:col>65</xdr:col>
      <xdr:colOff>53975</xdr:colOff>
      <xdr:row>60</xdr:row>
      <xdr:rowOff>145415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63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128905</xdr:rowOff>
    </xdr:from>
    <xdr:ext cx="762000" cy="26860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59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151765</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151765</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2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28</xdr:row>
      <xdr:rowOff>151765</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126365</xdr:rowOff>
    </xdr:from>
    <xdr:to>
      <xdr:col>85</xdr:col>
      <xdr:colOff>66675</xdr:colOff>
      <xdr:row>44</xdr:row>
      <xdr:rowOff>13335</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69865"/>
          <a:ext cx="46228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126365</xdr:rowOff>
    </xdr:from>
    <xdr:to>
      <xdr:col>113</xdr:col>
      <xdr:colOff>130175</xdr:colOff>
      <xdr:row>44</xdr:row>
      <xdr:rowOff>13335</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69865"/>
          <a:ext cx="53340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126365</xdr:rowOff>
    </xdr:from>
    <xdr:to>
      <xdr:col>106</xdr:col>
      <xdr:colOff>69850</xdr:colOff>
      <xdr:row>32</xdr:row>
      <xdr:rowOff>37465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69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125095</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94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・中小企業者等電力価格高騰対策支援金及び同燃油価格高騰対策支援金の皆増（＋</a:t>
          </a:r>
          <a:r>
            <a:rPr kumimoji="1" lang="en-US" altLang="ja-JP" sz="1300">
              <a:latin typeface="ＭＳ Ｐゴシック"/>
              <a:ea typeface="ＭＳ Ｐゴシック"/>
            </a:rPr>
            <a:t>517,916</a:t>
          </a:r>
          <a:r>
            <a:rPr kumimoji="1" lang="ja-JP" altLang="en-US" sz="1300">
              <a:latin typeface="ＭＳ Ｐゴシック"/>
              <a:ea typeface="ＭＳ Ｐゴシック"/>
            </a:rPr>
            <a:t>千円）により、前年比＋</a:t>
          </a:r>
          <a:r>
            <a:rPr kumimoji="1" lang="en-US" altLang="ja-JP" sz="1300">
              <a:latin typeface="ＭＳ Ｐゴシック"/>
              <a:ea typeface="ＭＳ Ｐゴシック"/>
            </a:rPr>
            <a:t>0.1</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・足利市第</a:t>
          </a:r>
          <a:r>
            <a:rPr kumimoji="1" lang="en-US" altLang="ja-JP" sz="1300">
              <a:latin typeface="ＭＳ Ｐゴシック"/>
              <a:ea typeface="ＭＳ Ｐゴシック"/>
            </a:rPr>
            <a:t>8</a:t>
          </a:r>
          <a:r>
            <a:rPr kumimoji="1" lang="ja-JP" altLang="en-US" sz="1300">
              <a:latin typeface="ＭＳ Ｐゴシック"/>
              <a:ea typeface="ＭＳ Ｐゴシック"/>
            </a:rPr>
            <a:t>次行政改革大綱の前期実施企画では、効果が低い補助金等の縮小・廃止等の見直しにより令和</a:t>
          </a:r>
          <a:r>
            <a:rPr kumimoji="1" lang="en-US" altLang="ja-JP" sz="1300">
              <a:latin typeface="ＭＳ Ｐゴシック"/>
              <a:ea typeface="ＭＳ Ｐゴシック"/>
            </a:rPr>
            <a:t>4</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7</a:t>
          </a:r>
          <a:r>
            <a:rPr kumimoji="1" lang="ja-JP" altLang="en-US" sz="1300">
              <a:latin typeface="ＭＳ Ｐゴシック"/>
              <a:ea typeface="ＭＳ Ｐゴシック"/>
            </a:rPr>
            <a:t>年度の実施期間で合計</a:t>
          </a:r>
          <a:r>
            <a:rPr kumimoji="1" lang="en-US" altLang="ja-JP" sz="1300">
              <a:latin typeface="ＭＳ Ｐゴシック"/>
              <a:ea typeface="ＭＳ Ｐゴシック"/>
            </a:rPr>
            <a:t>70,000</a:t>
          </a:r>
          <a:r>
            <a:rPr kumimoji="1" lang="ja-JP" altLang="en-US" sz="1300">
              <a:latin typeface="ＭＳ Ｐゴシック"/>
              <a:ea typeface="ＭＳ Ｐゴシック"/>
            </a:rPr>
            <a:t>千円削減目標を定めている。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107315</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793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13335</xdr:rowOff>
    </xdr:from>
    <xdr:to>
      <xdr:col>85</xdr:col>
      <xdr:colOff>66675</xdr:colOff>
      <xdr:row>44</xdr:row>
      <xdr:rowOff>13335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43815</xdr:rowOff>
    </xdr:from>
    <xdr:ext cx="507365" cy="2686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616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72390</xdr:rowOff>
    </xdr:from>
    <xdr:to>
      <xdr:col>85</xdr:col>
      <xdr:colOff>66675</xdr:colOff>
      <xdr:row>41</xdr:row>
      <xdr:rowOff>72390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102870</xdr:rowOff>
    </xdr:from>
    <xdr:ext cx="507365" cy="26924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6087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132080</xdr:rowOff>
    </xdr:from>
    <xdr:to>
      <xdr:col>85</xdr:col>
      <xdr:colOff>66675</xdr:colOff>
      <xdr:row>38</xdr:row>
      <xdr:rowOff>132080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161925</xdr:rowOff>
    </xdr:from>
    <xdr:ext cx="507365" cy="2686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50557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13335</xdr:rowOff>
    </xdr:from>
    <xdr:to>
      <xdr:col>85</xdr:col>
      <xdr:colOff>66675</xdr:colOff>
      <xdr:row>36</xdr:row>
      <xdr:rowOff>13335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6352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126365</xdr:rowOff>
    </xdr:from>
    <xdr:to>
      <xdr:col>85</xdr:col>
      <xdr:colOff>66675</xdr:colOff>
      <xdr:row>30</xdr:row>
      <xdr:rowOff>126365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6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126365</xdr:rowOff>
    </xdr:from>
    <xdr:to>
      <xdr:col>85</xdr:col>
      <xdr:colOff>66675</xdr:colOff>
      <xdr:row>44</xdr:row>
      <xdr:rowOff>13335</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69865"/>
          <a:ext cx="46228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94615</xdr:rowOff>
    </xdr:from>
    <xdr:to>
      <xdr:col>82</xdr:col>
      <xdr:colOff>107950</xdr:colOff>
      <xdr:row>39</xdr:row>
      <xdr:rowOff>95885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3915"/>
          <a:ext cx="0" cy="858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67310</xdr:rowOff>
    </xdr:from>
    <xdr:ext cx="762000" cy="26797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538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95885</xdr:rowOff>
    </xdr:from>
    <xdr:to>
      <xdr:col>82</xdr:col>
      <xdr:colOff>196850</xdr:colOff>
      <xdr:row>39</xdr:row>
      <xdr:rowOff>95885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8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10160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94615</xdr:rowOff>
    </xdr:from>
    <xdr:to>
      <xdr:col>82</xdr:col>
      <xdr:colOff>196850</xdr:colOff>
      <xdr:row>34</xdr:row>
      <xdr:rowOff>94615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42545</xdr:rowOff>
    </xdr:from>
    <xdr:to>
      <xdr:col>82</xdr:col>
      <xdr:colOff>107950</xdr:colOff>
      <xdr:row>35</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32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7620</xdr:rowOff>
    </xdr:from>
    <xdr:ext cx="762000" cy="26860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982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36195</xdr:rowOff>
    </xdr:from>
    <xdr:to>
      <xdr:col>82</xdr:col>
      <xdr:colOff>158750</xdr:colOff>
      <xdr:row>36</xdr:row>
      <xdr:rowOff>141605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083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42545</xdr:rowOff>
    </xdr:from>
    <xdr:to>
      <xdr:col>78</xdr:col>
      <xdr:colOff>69850</xdr:colOff>
      <xdr:row>35</xdr:row>
      <xdr:rowOff>78740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432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3175</xdr:rowOff>
    </xdr:from>
    <xdr:to>
      <xdr:col>78</xdr:col>
      <xdr:colOff>120650</xdr:colOff>
      <xdr:row>36</xdr:row>
      <xdr:rowOff>109220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753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92710</xdr:rowOff>
    </xdr:from>
    <xdr:ext cx="736600" cy="26860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6491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156845</xdr:rowOff>
    </xdr:from>
    <xdr:to>
      <xdr:col>73</xdr:col>
      <xdr:colOff>180975</xdr:colOff>
      <xdr:row>35</xdr:row>
      <xdr:rowOff>78740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14695"/>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36195</xdr:rowOff>
    </xdr:from>
    <xdr:to>
      <xdr:col>74</xdr:col>
      <xdr:colOff>31750</xdr:colOff>
      <xdr:row>36</xdr:row>
      <xdr:rowOff>141605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083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125730</xdr:rowOff>
    </xdr:from>
    <xdr:ext cx="762000" cy="26924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979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156845</xdr:rowOff>
    </xdr:from>
    <xdr:to>
      <xdr:col>69</xdr:col>
      <xdr:colOff>92075</xdr:colOff>
      <xdr:row>33</xdr:row>
      <xdr:rowOff>160655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14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164465</xdr:rowOff>
    </xdr:from>
    <xdr:to>
      <xdr:col>69</xdr:col>
      <xdr:colOff>142875</xdr:colOff>
      <xdr:row>36</xdr:row>
      <xdr:rowOff>104140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65215"/>
          <a:ext cx="10160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88265</xdr:rowOff>
    </xdr:from>
    <xdr:ext cx="761365" cy="26860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6046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156210</xdr:rowOff>
    </xdr:from>
    <xdr:to>
      <xdr:col>65</xdr:col>
      <xdr:colOff>53975</xdr:colOff>
      <xdr:row>36</xdr:row>
      <xdr:rowOff>89535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73660</xdr:rowOff>
    </xdr:from>
    <xdr:ext cx="762000" cy="26924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58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10795</xdr:rowOff>
    </xdr:from>
    <xdr:ext cx="762000" cy="26860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4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10795</xdr:rowOff>
    </xdr:from>
    <xdr:ext cx="761365" cy="26860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4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10795</xdr:rowOff>
    </xdr:from>
    <xdr:ext cx="761365" cy="26860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4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10795</xdr:rowOff>
    </xdr:from>
    <xdr:ext cx="762000" cy="26860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4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10795</xdr:rowOff>
    </xdr:from>
    <xdr:ext cx="761365" cy="26860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4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164465</xdr:rowOff>
    </xdr:from>
    <xdr:to>
      <xdr:col>82</xdr:col>
      <xdr:colOff>158750</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937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76200</xdr:rowOff>
    </xdr:from>
    <xdr:ext cx="762000" cy="2584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162560</xdr:rowOff>
    </xdr:from>
    <xdr:to>
      <xdr:col>78</xdr:col>
      <xdr:colOff>120650</xdr:colOff>
      <xdr:row>35</xdr:row>
      <xdr:rowOff>92710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103505</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1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27305</xdr:rowOff>
    </xdr:from>
    <xdr:to>
      <xdr:col>74</xdr:col>
      <xdr:colOff>31750</xdr:colOff>
      <xdr:row>35</xdr:row>
      <xdr:rowOff>128905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139700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105410</xdr:rowOff>
    </xdr:from>
    <xdr:to>
      <xdr:col>69</xdr:col>
      <xdr:colOff>142875</xdr:colOff>
      <xdr:row>34</xdr:row>
      <xdr:rowOff>35560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46355</xdr:rowOff>
    </xdr:from>
    <xdr:ext cx="76136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3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50165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72390</xdr:rowOff>
    </xdr:from>
    <xdr:to>
      <xdr:col>26</xdr:col>
      <xdr:colOff>184150</xdr:colOff>
      <xdr:row>69</xdr:row>
      <xdr:rowOff>46355</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138430</xdr:rowOff>
    </xdr:from>
    <xdr:to>
      <xdr:col>34</xdr:col>
      <xdr:colOff>120650</xdr:colOff>
      <xdr:row>69</xdr:row>
      <xdr:rowOff>46355</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158115</xdr:rowOff>
    </xdr:from>
    <xdr:to>
      <xdr:col>34</xdr:col>
      <xdr:colOff>120650</xdr:colOff>
      <xdr:row>70</xdr:row>
      <xdr:rowOff>66040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138430</xdr:rowOff>
    </xdr:from>
    <xdr:to>
      <xdr:col>42</xdr:col>
      <xdr:colOff>82550</xdr:colOff>
      <xdr:row>69</xdr:row>
      <xdr:rowOff>46355</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158115</xdr:rowOff>
    </xdr:from>
    <xdr:to>
      <xdr:col>42</xdr:col>
      <xdr:colOff>82550</xdr:colOff>
      <xdr:row>70</xdr:row>
      <xdr:rowOff>66040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138430</xdr:rowOff>
    </xdr:from>
    <xdr:to>
      <xdr:col>51</xdr:col>
      <xdr:colOff>22225</xdr:colOff>
      <xdr:row>69</xdr:row>
      <xdr:rowOff>46355</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68</xdr:row>
      <xdr:rowOff>158115</xdr:rowOff>
    </xdr:from>
    <xdr:to>
      <xdr:col>51</xdr:col>
      <xdr:colOff>22225</xdr:colOff>
      <xdr:row>70</xdr:row>
      <xdr:rowOff>66040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132080</xdr:rowOff>
    </xdr:from>
    <xdr:to>
      <xdr:col>26</xdr:col>
      <xdr:colOff>184150</xdr:colOff>
      <xdr:row>84</xdr:row>
      <xdr:rowOff>13335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132080</xdr:rowOff>
    </xdr:from>
    <xdr:to>
      <xdr:col>55</xdr:col>
      <xdr:colOff>47625</xdr:colOff>
      <xdr:row>84</xdr:row>
      <xdr:rowOff>13335</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132080</xdr:rowOff>
    </xdr:from>
    <xdr:to>
      <xdr:col>47</xdr:col>
      <xdr:colOff>187325</xdr:colOff>
      <xdr:row>72</xdr:row>
      <xdr:rowOff>39370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105410</xdr:rowOff>
    </xdr:from>
    <xdr:to>
      <xdr:col>54</xdr:col>
      <xdr:colOff>95250</xdr:colOff>
      <xdr:row>83</xdr:row>
      <xdr:rowOff>125095</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・公債費の比率は</a:t>
          </a:r>
          <a:r>
            <a:rPr kumimoji="1" lang="en-US" altLang="ja-JP" sz="1300">
              <a:latin typeface="ＭＳ Ｐゴシック"/>
              <a:ea typeface="ＭＳ Ｐゴシック"/>
            </a:rPr>
            <a:t>13.8%</a:t>
          </a:r>
          <a:r>
            <a:rPr kumimoji="1" lang="ja-JP" altLang="en-US" sz="1300">
              <a:latin typeface="ＭＳ Ｐゴシック"/>
              <a:ea typeface="ＭＳ Ｐゴシック"/>
            </a:rPr>
            <a:t>であり、</a:t>
          </a:r>
          <a:r>
            <a:rPr kumimoji="1" lang="en-US" altLang="ja-JP" sz="1300">
              <a:latin typeface="ＭＳ Ｐゴシック"/>
              <a:ea typeface="ＭＳ Ｐゴシック"/>
            </a:rPr>
            <a:t>3</a:t>
          </a:r>
          <a:r>
            <a:rPr kumimoji="1" lang="ja-JP" altLang="en-US" sz="1300">
              <a:latin typeface="ＭＳ Ｐゴシック"/>
              <a:ea typeface="ＭＳ Ｐゴシック"/>
            </a:rPr>
            <a:t>年連続で類似団体内平均を下回っている。</a:t>
          </a:r>
        </a:p>
        <a:p>
          <a:r>
            <a:rPr kumimoji="1" lang="ja-JP" altLang="en-US" sz="1300">
              <a:latin typeface="ＭＳ Ｐゴシック"/>
              <a:ea typeface="ＭＳ Ｐゴシック"/>
            </a:rPr>
            <a:t>・比較的高利率であった過去の借入の償還が進んでおり、公債費が減少している。</a:t>
          </a:r>
        </a:p>
        <a:p>
          <a:r>
            <a:rPr kumimoji="1" lang="ja-JP" altLang="en-US" sz="1300">
              <a:latin typeface="ＭＳ Ｐゴシック"/>
              <a:ea typeface="ＭＳ Ｐゴシック"/>
            </a:rPr>
            <a:t>・将来は、大型公共施設の更新による多額の借入れにより、公債費の増加が見込まれる。引き続き、起債の適正化に努め、公債費の抑制を図る。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112395</xdr:rowOff>
    </xdr:from>
    <xdr:ext cx="297815" cy="2336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42445"/>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13335</xdr:rowOff>
    </xdr:from>
    <xdr:to>
      <xdr:col>26</xdr:col>
      <xdr:colOff>184150</xdr:colOff>
      <xdr:row>84</xdr:row>
      <xdr:rowOff>13335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43815</xdr:rowOff>
    </xdr:from>
    <xdr:ext cx="507365" cy="26860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416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151765</xdr:rowOff>
    </xdr:from>
    <xdr:to>
      <xdr:col>26</xdr:col>
      <xdr:colOff>184150</xdr:colOff>
      <xdr:row>81</xdr:row>
      <xdr:rowOff>151765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9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6924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112395</xdr:rowOff>
    </xdr:from>
    <xdr:to>
      <xdr:col>26</xdr:col>
      <xdr:colOff>184150</xdr:colOff>
      <xdr:row>79</xdr:row>
      <xdr:rowOff>112395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6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142240</xdr:rowOff>
    </xdr:from>
    <xdr:ext cx="507365" cy="26924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534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72390</xdr:rowOff>
    </xdr:from>
    <xdr:to>
      <xdr:col>26</xdr:col>
      <xdr:colOff>184150</xdr:colOff>
      <xdr:row>77</xdr:row>
      <xdr:rowOff>72390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4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102870</xdr:rowOff>
    </xdr:from>
    <xdr:ext cx="507365" cy="26924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3307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33020</xdr:rowOff>
    </xdr:from>
    <xdr:to>
      <xdr:col>26</xdr:col>
      <xdr:colOff>184150</xdr:colOff>
      <xdr:row>75</xdr:row>
      <xdr:rowOff>33020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1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63500</xdr:rowOff>
    </xdr:from>
    <xdr:ext cx="507365" cy="26797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50800"/>
          <a:ext cx="507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171450</xdr:rowOff>
    </xdr:from>
    <xdr:to>
      <xdr:col>26</xdr:col>
      <xdr:colOff>184150</xdr:colOff>
      <xdr:row>72</xdr:row>
      <xdr:rowOff>171450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15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7365" cy="2686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89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132080</xdr:rowOff>
    </xdr:from>
    <xdr:to>
      <xdr:col>26</xdr:col>
      <xdr:colOff>184150</xdr:colOff>
      <xdr:row>70</xdr:row>
      <xdr:rowOff>132080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161925</xdr:rowOff>
    </xdr:from>
    <xdr:ext cx="507365" cy="26860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9197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132080</xdr:rowOff>
    </xdr:from>
    <xdr:to>
      <xdr:col>26</xdr:col>
      <xdr:colOff>184150</xdr:colOff>
      <xdr:row>84</xdr:row>
      <xdr:rowOff>13335</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52705</xdr:rowOff>
    </xdr:from>
    <xdr:to>
      <xdr:col>24</xdr:col>
      <xdr:colOff>25400</xdr:colOff>
      <xdr:row>80</xdr:row>
      <xdr:rowOff>155575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710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126365</xdr:rowOff>
    </xdr:from>
    <xdr:ext cx="762000" cy="26860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4236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155575</xdr:rowOff>
    </xdr:from>
    <xdr:to>
      <xdr:col>24</xdr:col>
      <xdr:colOff>114300</xdr:colOff>
      <xdr:row>80</xdr:row>
      <xdr:rowOff>155575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142240</xdr:rowOff>
    </xdr:from>
    <xdr:ext cx="762000" cy="26924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437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52705</xdr:rowOff>
    </xdr:from>
    <xdr:to>
      <xdr:col>24</xdr:col>
      <xdr:colOff>114300</xdr:colOff>
      <xdr:row>72</xdr:row>
      <xdr:rowOff>52705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132080</xdr:rowOff>
    </xdr:from>
    <xdr:to>
      <xdr:col>24</xdr:col>
      <xdr:colOff>25400</xdr:colOff>
      <xdr:row>76</xdr:row>
      <xdr:rowOff>155575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6228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171450</xdr:rowOff>
    </xdr:from>
    <xdr:ext cx="762000" cy="26924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0165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27305</xdr:rowOff>
    </xdr:from>
    <xdr:to>
      <xdr:col>24</xdr:col>
      <xdr:colOff>76200</xdr:colOff>
      <xdr:row>77</xdr:row>
      <xdr:rowOff>133350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895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132080</xdr:rowOff>
    </xdr:from>
    <xdr:to>
      <xdr:col>19</xdr:col>
      <xdr:colOff>187325</xdr:colOff>
      <xdr:row>77</xdr:row>
      <xdr:rowOff>48895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622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158115</xdr:rowOff>
    </xdr:from>
    <xdr:to>
      <xdr:col>20</xdr:col>
      <xdr:colOff>38100</xdr:colOff>
      <xdr:row>77</xdr:row>
      <xdr:rowOff>86360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8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69850</xdr:rowOff>
    </xdr:from>
    <xdr:ext cx="735965" cy="26924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1500"/>
          <a:ext cx="7359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48895</xdr:rowOff>
    </xdr:from>
    <xdr:to>
      <xdr:col>15</xdr:col>
      <xdr:colOff>98425</xdr:colOff>
      <xdr:row>77</xdr:row>
      <xdr:rowOff>80645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505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52070</xdr:rowOff>
    </xdr:from>
    <xdr:to>
      <xdr:col>15</xdr:col>
      <xdr:colOff>149225</xdr:colOff>
      <xdr:row>77</xdr:row>
      <xdr:rowOff>156845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5372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140970</xdr:rowOff>
    </xdr:from>
    <xdr:ext cx="762000" cy="26924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426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80645</xdr:rowOff>
    </xdr:from>
    <xdr:to>
      <xdr:col>11</xdr:col>
      <xdr:colOff>9525</xdr:colOff>
      <xdr:row>77</xdr:row>
      <xdr:rowOff>112395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822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19685</xdr:rowOff>
    </xdr:from>
    <xdr:to>
      <xdr:col>11</xdr:col>
      <xdr:colOff>60325</xdr:colOff>
      <xdr:row>77</xdr:row>
      <xdr:rowOff>125095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21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135890</xdr:rowOff>
    </xdr:from>
    <xdr:ext cx="761365" cy="26797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9464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109855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120650</xdr:rowOff>
    </xdr:from>
    <xdr:ext cx="761365" cy="26860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7940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10795</xdr:rowOff>
    </xdr:from>
    <xdr:ext cx="762000" cy="26860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10795</xdr:rowOff>
    </xdr:from>
    <xdr:ext cx="762000" cy="26860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10795</xdr:rowOff>
    </xdr:from>
    <xdr:ext cx="761365" cy="26860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2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10795</xdr:rowOff>
    </xdr:from>
    <xdr:ext cx="762000" cy="26860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10795</xdr:rowOff>
    </xdr:from>
    <xdr:ext cx="762000" cy="26860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102870</xdr:rowOff>
    </xdr:from>
    <xdr:to>
      <xdr:col>24</xdr:col>
      <xdr:colOff>76200</xdr:colOff>
      <xdr:row>77</xdr:row>
      <xdr:rowOff>30480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33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120650</xdr:rowOff>
    </xdr:from>
    <xdr:ext cx="762000" cy="26860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7940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79375</xdr:rowOff>
    </xdr:from>
    <xdr:to>
      <xdr:col>20</xdr:col>
      <xdr:colOff>38100</xdr:colOff>
      <xdr:row>77</xdr:row>
      <xdr:rowOff>6985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17780</xdr:rowOff>
    </xdr:from>
    <xdr:ext cx="735965" cy="26860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6530"/>
          <a:ext cx="7359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171450</xdr:rowOff>
    </xdr:from>
    <xdr:to>
      <xdr:col>15</xdr:col>
      <xdr:colOff>149225</xdr:colOff>
      <xdr:row>77</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112395</xdr:rowOff>
    </xdr:from>
    <xdr:ext cx="762000" cy="26860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7114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27305</xdr:rowOff>
    </xdr:from>
    <xdr:to>
      <xdr:col>11</xdr:col>
      <xdr:colOff>60325</xdr:colOff>
      <xdr:row>77</xdr:row>
      <xdr:rowOff>133350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89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117475</xdr:rowOff>
    </xdr:from>
    <xdr:ext cx="761365" cy="26924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1912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59055</xdr:rowOff>
    </xdr:from>
    <xdr:to>
      <xdr:col>6</xdr:col>
      <xdr:colOff>171450</xdr:colOff>
      <xdr:row>77</xdr:row>
      <xdr:rowOff>164465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607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149225</xdr:rowOff>
    </xdr:from>
    <xdr:ext cx="761365" cy="26924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5087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72390</xdr:rowOff>
    </xdr:from>
    <xdr:to>
      <xdr:col>85</xdr:col>
      <xdr:colOff>66675</xdr:colOff>
      <xdr:row>69</xdr:row>
      <xdr:rowOff>46355</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138430</xdr:rowOff>
    </xdr:from>
    <xdr:to>
      <xdr:col>93</xdr:col>
      <xdr:colOff>3175</xdr:colOff>
      <xdr:row>69</xdr:row>
      <xdr:rowOff>46355</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158115</xdr:rowOff>
    </xdr:from>
    <xdr:to>
      <xdr:col>93</xdr:col>
      <xdr:colOff>3175</xdr:colOff>
      <xdr:row>70</xdr:row>
      <xdr:rowOff>66040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138430</xdr:rowOff>
    </xdr:from>
    <xdr:to>
      <xdr:col>100</xdr:col>
      <xdr:colOff>165100</xdr:colOff>
      <xdr:row>69</xdr:row>
      <xdr:rowOff>46355</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158115</xdr:rowOff>
    </xdr:from>
    <xdr:to>
      <xdr:col>100</xdr:col>
      <xdr:colOff>165100</xdr:colOff>
      <xdr:row>70</xdr:row>
      <xdr:rowOff>66040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138430</xdr:rowOff>
    </xdr:from>
    <xdr:to>
      <xdr:col>109</xdr:col>
      <xdr:colOff>104775</xdr:colOff>
      <xdr:row>69</xdr:row>
      <xdr:rowOff>46355</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68</xdr:row>
      <xdr:rowOff>158115</xdr:rowOff>
    </xdr:from>
    <xdr:to>
      <xdr:col>109</xdr:col>
      <xdr:colOff>104775</xdr:colOff>
      <xdr:row>70</xdr:row>
      <xdr:rowOff>66040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132080</xdr:rowOff>
    </xdr:from>
    <xdr:to>
      <xdr:col>85</xdr:col>
      <xdr:colOff>66675</xdr:colOff>
      <xdr:row>84</xdr:row>
      <xdr:rowOff>13335</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132080</xdr:rowOff>
    </xdr:from>
    <xdr:to>
      <xdr:col>113</xdr:col>
      <xdr:colOff>130175</xdr:colOff>
      <xdr:row>84</xdr:row>
      <xdr:rowOff>13335</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132080</xdr:rowOff>
    </xdr:from>
    <xdr:to>
      <xdr:col>106</xdr:col>
      <xdr:colOff>69850</xdr:colOff>
      <xdr:row>72</xdr:row>
      <xdr:rowOff>39370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105410</xdr:rowOff>
    </xdr:from>
    <xdr:to>
      <xdr:col>112</xdr:col>
      <xdr:colOff>177800</xdr:colOff>
      <xdr:row>83</xdr:row>
      <xdr:rowOff>125095</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・公債費以外の比率は</a:t>
          </a:r>
          <a:r>
            <a:rPr kumimoji="1" lang="en-US" altLang="ja-JP" sz="1300">
              <a:solidFill>
                <a:schemeClr val="tx1"/>
              </a:solidFill>
              <a:latin typeface="ＭＳ Ｐゴシック"/>
              <a:ea typeface="ＭＳ Ｐゴシック"/>
            </a:rPr>
            <a:t>74.4</a:t>
          </a:r>
          <a:r>
            <a:rPr kumimoji="1" lang="ja-JP" altLang="en-US" sz="1300">
              <a:solidFill>
                <a:schemeClr val="tx1"/>
              </a:solidFill>
              <a:latin typeface="ＭＳ Ｐゴシック"/>
              <a:ea typeface="ＭＳ Ｐゴシック"/>
            </a:rPr>
            <a:t>％であり、類似団体平均を</a:t>
          </a:r>
          <a:r>
            <a:rPr kumimoji="1" lang="en-US" altLang="ja-JP" sz="1300">
              <a:solidFill>
                <a:schemeClr val="tx1"/>
              </a:solidFill>
              <a:latin typeface="ＭＳ Ｐゴシック"/>
              <a:ea typeface="ＭＳ Ｐゴシック"/>
            </a:rPr>
            <a:t>0.7</a:t>
          </a:r>
          <a:r>
            <a:rPr kumimoji="1" lang="ja-JP" altLang="en-US" sz="1300">
              <a:solidFill>
                <a:schemeClr val="tx1"/>
              </a:solidFill>
              <a:latin typeface="ＭＳ Ｐゴシック"/>
              <a:ea typeface="ＭＳ Ｐゴシック"/>
            </a:rPr>
            <a:t>％下回っている。</a:t>
          </a:r>
        </a:p>
        <a:p>
          <a:r>
            <a:rPr kumimoji="1" lang="ja-JP" altLang="en-US" sz="1300">
              <a:solidFill>
                <a:schemeClr val="tx1"/>
              </a:solidFill>
              <a:latin typeface="ＭＳ Ｐゴシック"/>
              <a:ea typeface="ＭＳ Ｐゴシック"/>
            </a:rPr>
            <a:t>・歳出合計は前年度比△</a:t>
          </a:r>
          <a:r>
            <a:rPr kumimoji="1" lang="en-US" altLang="ja-JP" sz="1300">
              <a:solidFill>
                <a:schemeClr val="tx1"/>
              </a:solidFill>
              <a:latin typeface="ＭＳ Ｐゴシック"/>
              <a:ea typeface="ＭＳ Ｐゴシック"/>
            </a:rPr>
            <a:t>3.6</a:t>
          </a:r>
          <a:r>
            <a:rPr kumimoji="1" lang="ja-JP" altLang="en-US" sz="1300">
              <a:solidFill>
                <a:schemeClr val="tx1"/>
              </a:solidFill>
              <a:latin typeface="ＭＳ Ｐゴシック"/>
              <a:ea typeface="ＭＳ Ｐゴシック"/>
            </a:rPr>
            <a:t>％であるが、消防本部庁舎付帯施設工事費の増（＋</a:t>
          </a:r>
          <a:r>
            <a:rPr kumimoji="1" lang="en-US" altLang="ja-JP" sz="1300">
              <a:solidFill>
                <a:schemeClr val="tx1"/>
              </a:solidFill>
              <a:latin typeface="ＭＳ Ｐゴシック"/>
              <a:ea typeface="ＭＳ Ｐゴシック"/>
            </a:rPr>
            <a:t>318,351</a:t>
          </a:r>
          <a:r>
            <a:rPr kumimoji="1" lang="ja-JP" altLang="en-US" sz="1300">
              <a:solidFill>
                <a:schemeClr val="tx1"/>
              </a:solidFill>
              <a:latin typeface="ＭＳ Ｐゴシック"/>
              <a:ea typeface="ＭＳ Ｐゴシック"/>
            </a:rPr>
            <a:t>千円）や中小企業者等電力価格高騰対策支援金及び同燃油価格高騰対策支援金の皆増（＋</a:t>
          </a:r>
          <a:r>
            <a:rPr kumimoji="1" lang="en-US" altLang="ja-JP" sz="1300">
              <a:solidFill>
                <a:schemeClr val="tx1"/>
              </a:solidFill>
              <a:latin typeface="ＭＳ Ｐゴシック"/>
              <a:ea typeface="ＭＳ Ｐゴシック"/>
            </a:rPr>
            <a:t>517,916</a:t>
          </a:r>
          <a:r>
            <a:rPr kumimoji="1" lang="ja-JP" altLang="en-US" sz="1300">
              <a:solidFill>
                <a:schemeClr val="tx1"/>
              </a:solidFill>
              <a:latin typeface="ＭＳ Ｐゴシック"/>
              <a:ea typeface="ＭＳ Ｐゴシック"/>
            </a:rPr>
            <a:t>千円）により、公債費以外は</a:t>
          </a:r>
          <a:r>
            <a:rPr kumimoji="1" lang="en-US" altLang="ja-JP" sz="1300">
              <a:solidFill>
                <a:schemeClr val="tx1"/>
              </a:solidFill>
              <a:latin typeface="ＭＳ Ｐゴシック"/>
              <a:ea typeface="ＭＳ Ｐゴシック"/>
            </a:rPr>
            <a:t>74.4</a:t>
          </a:r>
          <a:r>
            <a:rPr kumimoji="1" lang="ja-JP" altLang="en-US" sz="1300">
              <a:solidFill>
                <a:schemeClr val="tx1"/>
              </a:solidFill>
              <a:latin typeface="ＭＳ Ｐゴシック"/>
              <a:ea typeface="ＭＳ Ｐゴシック"/>
            </a:rPr>
            <a:t>％と前年度比＋</a:t>
          </a:r>
          <a:r>
            <a:rPr kumimoji="1" lang="en-US" altLang="ja-JP" sz="1300">
              <a:solidFill>
                <a:schemeClr val="tx1"/>
              </a:solidFill>
              <a:latin typeface="ＭＳ Ｐゴシック"/>
              <a:ea typeface="ＭＳ Ｐゴシック"/>
            </a:rPr>
            <a:t>1.2</a:t>
          </a:r>
          <a:r>
            <a:rPr kumimoji="1" lang="ja-JP" altLang="en-US" sz="1300">
              <a:solidFill>
                <a:schemeClr val="tx1"/>
              </a:solidFill>
              <a:latin typeface="ＭＳ Ｐゴシック"/>
              <a:ea typeface="ＭＳ Ｐゴシック"/>
            </a:rPr>
            <a:t>％となっている。</a:t>
          </a:r>
        </a:p>
        <a:p>
          <a:r>
            <a:rPr kumimoji="1" lang="ja-JP" altLang="en-US" sz="1300">
              <a:solidFill>
                <a:schemeClr val="tx1"/>
              </a:solidFill>
              <a:latin typeface="ＭＳ Ｐゴシック"/>
              <a:ea typeface="ＭＳ Ｐゴシック"/>
            </a:rPr>
            <a:t>・事務事業の見直しを進め、より一層の経費節減に取り組む必要がある。</a:t>
          </a:r>
        </a:p>
      </xdr:txBody>
    </xdr:sp>
    <xdr:clientData/>
  </xdr:twoCellAnchor>
  <xdr:oneCellAnchor>
    <xdr:from>
      <xdr:col>62</xdr:col>
      <xdr:colOff>6350</xdr:colOff>
      <xdr:row>69</xdr:row>
      <xdr:rowOff>112395</xdr:rowOff>
    </xdr:from>
    <xdr:ext cx="297815" cy="2336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42445"/>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13335</xdr:rowOff>
    </xdr:from>
    <xdr:to>
      <xdr:col>85</xdr:col>
      <xdr:colOff>66675</xdr:colOff>
      <xdr:row>84</xdr:row>
      <xdr:rowOff>13335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43815</xdr:rowOff>
    </xdr:from>
    <xdr:ext cx="507365" cy="2686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416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72390</xdr:rowOff>
    </xdr:from>
    <xdr:to>
      <xdr:col>85</xdr:col>
      <xdr:colOff>66675</xdr:colOff>
      <xdr:row>81</xdr:row>
      <xdr:rowOff>72390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102870</xdr:rowOff>
    </xdr:from>
    <xdr:ext cx="507365" cy="26924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887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132080</xdr:rowOff>
    </xdr:from>
    <xdr:to>
      <xdr:col>85</xdr:col>
      <xdr:colOff>66675</xdr:colOff>
      <xdr:row>78</xdr:row>
      <xdr:rowOff>132080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161925</xdr:rowOff>
    </xdr:from>
    <xdr:ext cx="507365" cy="2686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6357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13335</xdr:rowOff>
    </xdr:from>
    <xdr:to>
      <xdr:col>85</xdr:col>
      <xdr:colOff>66675</xdr:colOff>
      <xdr:row>76</xdr:row>
      <xdr:rowOff>13335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43815</xdr:rowOff>
    </xdr:from>
    <xdr:ext cx="507365" cy="2686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256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72390</xdr:rowOff>
    </xdr:from>
    <xdr:to>
      <xdr:col>85</xdr:col>
      <xdr:colOff>66675</xdr:colOff>
      <xdr:row>73</xdr:row>
      <xdr:rowOff>72390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102870</xdr:rowOff>
    </xdr:from>
    <xdr:ext cx="507365" cy="26924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7270"/>
          <a:ext cx="507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70</xdr:row>
      <xdr:rowOff>132080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161925</xdr:rowOff>
    </xdr:from>
    <xdr:ext cx="507365" cy="2686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91975"/>
          <a:ext cx="507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84</xdr:row>
      <xdr:rowOff>13335</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136525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1430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107315</xdr:rowOff>
    </xdr:from>
    <xdr:ext cx="762000" cy="26924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33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136525</xdr:rowOff>
    </xdr:from>
    <xdr:to>
      <xdr:col>82</xdr:col>
      <xdr:colOff>196850</xdr:colOff>
      <xdr:row>80</xdr:row>
      <xdr:rowOff>136525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38735</xdr:rowOff>
    </xdr:from>
    <xdr:ext cx="762000" cy="26924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545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164465</xdr:rowOff>
    </xdr:from>
    <xdr:to>
      <xdr:col>82</xdr:col>
      <xdr:colOff>107950</xdr:colOff>
      <xdr:row>77</xdr:row>
      <xdr:rowOff>44450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9466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171450</xdr:rowOff>
    </xdr:from>
    <xdr:ext cx="762000" cy="26924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65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24130</xdr:rowOff>
    </xdr:from>
    <xdr:to>
      <xdr:col>82</xdr:col>
      <xdr:colOff>158750</xdr:colOff>
      <xdr:row>77</xdr:row>
      <xdr:rowOff>129540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57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164465</xdr:rowOff>
    </xdr:from>
    <xdr:to>
      <xdr:col>78</xdr:col>
      <xdr:colOff>69850</xdr:colOff>
      <xdr:row>78</xdr:row>
      <xdr:rowOff>36830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9466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46355</xdr:rowOff>
    </xdr:from>
    <xdr:to>
      <xdr:col>78</xdr:col>
      <xdr:colOff>120650</xdr:colOff>
      <xdr:row>76</xdr:row>
      <xdr:rowOff>151765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765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161925</xdr:rowOff>
    </xdr:from>
    <xdr:ext cx="736600" cy="26860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4922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36830</xdr:rowOff>
    </xdr:from>
    <xdr:to>
      <xdr:col>73</xdr:col>
      <xdr:colOff>180975</xdr:colOff>
      <xdr:row>78</xdr:row>
      <xdr:rowOff>80010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099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67310</xdr:rowOff>
    </xdr:from>
    <xdr:to>
      <xdr:col>74</xdr:col>
      <xdr:colOff>31750</xdr:colOff>
      <xdr:row>77</xdr:row>
      <xdr:rowOff>171450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68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5080</xdr:rowOff>
    </xdr:from>
    <xdr:ext cx="762000" cy="26924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52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148590</xdr:rowOff>
    </xdr:from>
    <xdr:to>
      <xdr:col>69</xdr:col>
      <xdr:colOff>92075</xdr:colOff>
      <xdr:row>78</xdr:row>
      <xdr:rowOff>80010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502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71755</xdr:rowOff>
    </xdr:from>
    <xdr:to>
      <xdr:col>69</xdr:col>
      <xdr:colOff>142875</xdr:colOff>
      <xdr:row>77</xdr:row>
      <xdr:rowOff>171450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3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10160</xdr:rowOff>
    </xdr:from>
    <xdr:ext cx="761365" cy="26860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036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10795</xdr:rowOff>
    </xdr:from>
    <xdr:to>
      <xdr:col>65</xdr:col>
      <xdr:colOff>53975</xdr:colOff>
      <xdr:row>77</xdr:row>
      <xdr:rowOff>116205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2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126365</xdr:rowOff>
    </xdr:from>
    <xdr:ext cx="762000" cy="26860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11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10795</xdr:rowOff>
    </xdr:from>
    <xdr:ext cx="762000" cy="26860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10795</xdr:rowOff>
    </xdr:from>
    <xdr:ext cx="761365" cy="26860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2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10795</xdr:rowOff>
    </xdr:from>
    <xdr:ext cx="761365" cy="26860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2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10795</xdr:rowOff>
    </xdr:from>
    <xdr:ext cx="762000" cy="26860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10795</xdr:rowOff>
    </xdr:from>
    <xdr:ext cx="761365" cy="26860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25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169545</xdr:rowOff>
    </xdr:from>
    <xdr:to>
      <xdr:col>82</xdr:col>
      <xdr:colOff>158750</xdr:colOff>
      <xdr:row>77</xdr:row>
      <xdr:rowOff>96520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9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8890</xdr:rowOff>
    </xdr:from>
    <xdr:ext cx="762000" cy="26860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909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112395</xdr:rowOff>
    </xdr:from>
    <xdr:to>
      <xdr:col>78</xdr:col>
      <xdr:colOff>120650</xdr:colOff>
      <xdr:row>77</xdr:row>
      <xdr:rowOff>39370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25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23495</xdr:rowOff>
    </xdr:from>
    <xdr:ext cx="736600" cy="26860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2514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161925</xdr:rowOff>
    </xdr:from>
    <xdr:to>
      <xdr:col>74</xdr:col>
      <xdr:colOff>31750</xdr:colOff>
      <xdr:row>78</xdr:row>
      <xdr:rowOff>89535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63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73660</xdr:rowOff>
    </xdr:from>
    <xdr:ext cx="762000" cy="26924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467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26670</xdr:rowOff>
    </xdr:from>
    <xdr:to>
      <xdr:col>69</xdr:col>
      <xdr:colOff>142875</xdr:colOff>
      <xdr:row>78</xdr:row>
      <xdr:rowOff>132715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97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116840</xdr:rowOff>
    </xdr:from>
    <xdr:ext cx="761365" cy="26924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9940"/>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95250</xdr:rowOff>
    </xdr:from>
    <xdr:to>
      <xdr:col>65</xdr:col>
      <xdr:colOff>53975</xdr:colOff>
      <xdr:row>78</xdr:row>
      <xdr:rowOff>22860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6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7620</xdr:rowOff>
    </xdr:from>
    <xdr:ext cx="762000" cy="26860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07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栃木県足利市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908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470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108585</xdr:rowOff>
    </xdr:from>
    <xdr:ext cx="761365"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33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101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1365"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2966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597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217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1835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115570</xdr:rowOff>
    </xdr:from>
    <xdr:to>
      <xdr:col>29</xdr:col>
      <xdr:colOff>127000</xdr:colOff>
      <xdr:row>18</xdr:row>
      <xdr:rowOff>143510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541010" y="2166620"/>
          <a:ext cx="0" cy="10375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116205</xdr:rowOff>
    </xdr:from>
    <xdr:ext cx="761365"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626100" y="3176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54,620</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143510</xdr:rowOff>
    </xdr:from>
    <xdr:to>
      <xdr:col>30</xdr:col>
      <xdr:colOff>25400</xdr:colOff>
      <xdr:row>18</xdr:row>
      <xdr:rowOff>143510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52110" y="32042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30480</xdr:rowOff>
    </xdr:from>
    <xdr:ext cx="76136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626100" y="1910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110,110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115570</xdr:rowOff>
    </xdr:from>
    <xdr:to>
      <xdr:col>30</xdr:col>
      <xdr:colOff>25400</xdr:colOff>
      <xdr:row>12</xdr:row>
      <xdr:rowOff>115570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52110" y="21666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118745</xdr:rowOff>
    </xdr:from>
    <xdr:to>
      <xdr:col>29</xdr:col>
      <xdr:colOff>127000</xdr:colOff>
      <xdr:row>17</xdr:row>
      <xdr:rowOff>136525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904740" y="3014345"/>
          <a:ext cx="63627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109855</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626100" y="26752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93345</xdr:rowOff>
    </xdr:from>
    <xdr:to>
      <xdr:col>29</xdr:col>
      <xdr:colOff>177800</xdr:colOff>
      <xdr:row>17</xdr:row>
      <xdr:rowOff>23495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490210" y="282384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136525</xdr:rowOff>
    </xdr:from>
    <xdr:to>
      <xdr:col>26</xdr:col>
      <xdr:colOff>50800</xdr:colOff>
      <xdr:row>17</xdr:row>
      <xdr:rowOff>149225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221480" y="3032125"/>
          <a:ext cx="68326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102870</xdr:rowOff>
    </xdr:from>
    <xdr:to>
      <xdr:col>26</xdr:col>
      <xdr:colOff>101600</xdr:colOff>
      <xdr:row>17</xdr:row>
      <xdr:rowOff>33020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853940" y="283337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43180</xdr:rowOff>
    </xdr:from>
    <xdr:ext cx="735965"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531360" y="2608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149225</xdr:rowOff>
    </xdr:from>
    <xdr:to>
      <xdr:col>22</xdr:col>
      <xdr:colOff>114300</xdr:colOff>
      <xdr:row>18</xdr:row>
      <xdr:rowOff>17145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538220" y="3044825"/>
          <a:ext cx="68326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163830</xdr:rowOff>
    </xdr:from>
    <xdr:to>
      <xdr:col>22</xdr:col>
      <xdr:colOff>165100</xdr:colOff>
      <xdr:row>17</xdr:row>
      <xdr:rowOff>93980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170680" y="289433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104140</xdr:rowOff>
    </xdr:from>
    <xdr:ext cx="761365"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48100" y="266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17145</xdr:rowOff>
    </xdr:from>
    <xdr:to>
      <xdr:col>18</xdr:col>
      <xdr:colOff>177800</xdr:colOff>
      <xdr:row>18</xdr:row>
      <xdr:rowOff>38735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851150" y="3077845"/>
          <a:ext cx="68707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13335</xdr:rowOff>
    </xdr:from>
    <xdr:to>
      <xdr:col>19</xdr:col>
      <xdr:colOff>38100</xdr:colOff>
      <xdr:row>17</xdr:row>
      <xdr:rowOff>114935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487420" y="290893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125095</xdr:rowOff>
    </xdr:from>
    <xdr:ext cx="761365"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164840" y="2690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52705</xdr:rowOff>
    </xdr:from>
    <xdr:to>
      <xdr:col>15</xdr:col>
      <xdr:colOff>101600</xdr:colOff>
      <xdr:row>17</xdr:row>
      <xdr:rowOff>154305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00350" y="2948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164465</xdr:rowOff>
    </xdr:from>
    <xdr:ext cx="761365"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477770" y="2729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67945</xdr:rowOff>
    </xdr:from>
    <xdr:to>
      <xdr:col>29</xdr:col>
      <xdr:colOff>177800</xdr:colOff>
      <xdr:row>17</xdr:row>
      <xdr:rowOff>165100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490210" y="29635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40005</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626100" y="2935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85725</xdr:rowOff>
    </xdr:from>
    <xdr:to>
      <xdr:col>26</xdr:col>
      <xdr:colOff>101600</xdr:colOff>
      <xdr:row>18</xdr:row>
      <xdr:rowOff>15875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853940" y="29813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635</xdr:rowOff>
    </xdr:from>
    <xdr:ext cx="735965"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531360" y="30613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98425</xdr:rowOff>
    </xdr:from>
    <xdr:to>
      <xdr:col>22</xdr:col>
      <xdr:colOff>165100</xdr:colOff>
      <xdr:row>18</xdr:row>
      <xdr:rowOff>28575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170680" y="29940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13335</xdr:rowOff>
    </xdr:from>
    <xdr:ext cx="761365"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848100" y="3074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137795</xdr:rowOff>
    </xdr:from>
    <xdr:to>
      <xdr:col>19</xdr:col>
      <xdr:colOff>38100</xdr:colOff>
      <xdr:row>18</xdr:row>
      <xdr:rowOff>67945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487420" y="3033395"/>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52705</xdr:rowOff>
    </xdr:from>
    <xdr:ext cx="761365"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164840" y="3113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159385</xdr:rowOff>
    </xdr:from>
    <xdr:to>
      <xdr:col>15</xdr:col>
      <xdr:colOff>101600</xdr:colOff>
      <xdr:row>18</xdr:row>
      <xdr:rowOff>89535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00350" y="305498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74295</xdr:rowOff>
    </xdr:from>
    <xdr:ext cx="761365"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477770" y="3134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60,138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432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45920" y="512445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17090" y="7327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1365" cy="2584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57630" y="7186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17090" y="68707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1365" cy="2584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57630" y="6728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6413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1365"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6271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59563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1365"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58140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535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56515</xdr:rowOff>
    </xdr:from>
    <xdr:to>
      <xdr:col>29</xdr:col>
      <xdr:colOff>127000</xdr:colOff>
      <xdr:row>37</xdr:row>
      <xdr:rowOff>342900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541010" y="617156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61365" cy="259080"/>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626100" y="728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342900</xdr:rowOff>
    </xdr:from>
    <xdr:to>
      <xdr:col>30</xdr:col>
      <xdr:colOff>25400</xdr:colOff>
      <xdr:row>37</xdr:row>
      <xdr:rowOff>342900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452110" y="73152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142240</xdr:rowOff>
    </xdr:from>
    <xdr:ext cx="761365" cy="2584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626100" y="5914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25,310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56515</xdr:rowOff>
    </xdr:from>
    <xdr:to>
      <xdr:col>30</xdr:col>
      <xdr:colOff>25400</xdr:colOff>
      <xdr:row>34</xdr:row>
      <xdr:rowOff>56515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52110" y="617156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153035</xdr:rowOff>
    </xdr:from>
    <xdr:to>
      <xdr:col>29</xdr:col>
      <xdr:colOff>127000</xdr:colOff>
      <xdr:row>36</xdr:row>
      <xdr:rowOff>156845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904740" y="6953885"/>
          <a:ext cx="63627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158750</xdr:rowOff>
    </xdr:from>
    <xdr:ext cx="761365" cy="259080"/>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626100" y="66167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71755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490210" y="6771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85090</xdr:rowOff>
    </xdr:from>
    <xdr:to>
      <xdr:col>26</xdr:col>
      <xdr:colOff>50800</xdr:colOff>
      <xdr:row>36</xdr:row>
      <xdr:rowOff>156845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221480" y="6885940"/>
          <a:ext cx="68326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328295</xdr:rowOff>
    </xdr:from>
    <xdr:to>
      <xdr:col>26</xdr:col>
      <xdr:colOff>101600</xdr:colOff>
      <xdr:row>36</xdr:row>
      <xdr:rowOff>86360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853940" y="67862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96520</xdr:rowOff>
    </xdr:from>
    <xdr:ext cx="735965" cy="25908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531360" y="6554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318770</xdr:rowOff>
    </xdr:from>
    <xdr:to>
      <xdr:col>22</xdr:col>
      <xdr:colOff>114300</xdr:colOff>
      <xdr:row>36</xdr:row>
      <xdr:rowOff>85090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538220" y="6776720"/>
          <a:ext cx="683260" cy="1092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17780</xdr:rowOff>
    </xdr:from>
    <xdr:to>
      <xdr:col>22</xdr:col>
      <xdr:colOff>165100</xdr:colOff>
      <xdr:row>36</xdr:row>
      <xdr:rowOff>118745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170680" y="6818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128905</xdr:rowOff>
    </xdr:from>
    <xdr:ext cx="761365"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848100" y="6586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310515</xdr:rowOff>
    </xdr:from>
    <xdr:to>
      <xdr:col>18</xdr:col>
      <xdr:colOff>177800</xdr:colOff>
      <xdr:row>35</xdr:row>
      <xdr:rowOff>318770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2851150" y="6768465"/>
          <a:ext cx="68707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27940</xdr:rowOff>
    </xdr:from>
    <xdr:to>
      <xdr:col>19</xdr:col>
      <xdr:colOff>38100</xdr:colOff>
      <xdr:row>36</xdr:row>
      <xdr:rowOff>129540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487420" y="682879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114300</xdr:rowOff>
    </xdr:from>
    <xdr:ext cx="761365"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164840" y="691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64770</xdr:rowOff>
    </xdr:from>
    <xdr:to>
      <xdr:col>15</xdr:col>
      <xdr:colOff>101600</xdr:colOff>
      <xdr:row>36</xdr:row>
      <xdr:rowOff>166370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0035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151130</xdr:rowOff>
    </xdr:from>
    <xdr:ext cx="761365"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477770" y="69519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102235</xdr:rowOff>
    </xdr:from>
    <xdr:to>
      <xdr:col>29</xdr:col>
      <xdr:colOff>177800</xdr:colOff>
      <xdr:row>37</xdr:row>
      <xdr:rowOff>32385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490210" y="690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74930</xdr:rowOff>
    </xdr:from>
    <xdr:ext cx="761365" cy="257810"/>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626100" y="68757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106045</xdr:rowOff>
    </xdr:from>
    <xdr:to>
      <xdr:col>26</xdr:col>
      <xdr:colOff>101600</xdr:colOff>
      <xdr:row>37</xdr:row>
      <xdr:rowOff>36195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853940" y="690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21590</xdr:rowOff>
    </xdr:from>
    <xdr:ext cx="735965" cy="25781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531360" y="699389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34290</xdr:rowOff>
    </xdr:from>
    <xdr:to>
      <xdr:col>22</xdr:col>
      <xdr:colOff>165100</xdr:colOff>
      <xdr:row>36</xdr:row>
      <xdr:rowOff>135890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17068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120650</xdr:rowOff>
    </xdr:from>
    <xdr:ext cx="761365" cy="25781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848100" y="69215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267335</xdr:rowOff>
    </xdr:from>
    <xdr:to>
      <xdr:col>19</xdr:col>
      <xdr:colOff>38100</xdr:colOff>
      <xdr:row>36</xdr:row>
      <xdr:rowOff>26670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487420" y="6725285"/>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36195</xdr:rowOff>
    </xdr:from>
    <xdr:ext cx="761365"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164840" y="64941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259715</xdr:rowOff>
    </xdr:from>
    <xdr:to>
      <xdr:col>15</xdr:col>
      <xdr:colOff>101600</xdr:colOff>
      <xdr:row>36</xdr:row>
      <xdr:rowOff>18415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00350" y="671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27940</xdr:rowOff>
    </xdr:from>
    <xdr:ext cx="761365"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477770" y="6485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142,510
137,464
177.76
58,291,820
54,478,619
3,646,032
29,822,867
37,970,378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908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722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0860"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086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086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0860"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2669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086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2669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42545</xdr:rowOff>
    </xdr:from>
    <xdr:to>
      <xdr:col>24</xdr:col>
      <xdr:colOff>62865</xdr:colOff>
      <xdr:row>39</xdr:row>
      <xdr:rowOff>38735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42155" y="500189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42545</xdr:rowOff>
    </xdr:from>
    <xdr:ext cx="534035"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94860" y="6487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50,158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38735</xdr:rowOff>
    </xdr:from>
    <xdr:to>
      <xdr:col>24</xdr:col>
      <xdr:colOff>152400</xdr:colOff>
      <xdr:row>39</xdr:row>
      <xdr:rowOff>38735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58970" y="6483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160655</xdr:rowOff>
    </xdr:from>
    <xdr:ext cx="53403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94860" y="4789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90,554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42545</xdr:rowOff>
    </xdr:from>
    <xdr:to>
      <xdr:col>24</xdr:col>
      <xdr:colOff>152400</xdr:colOff>
      <xdr:row>30</xdr:row>
      <xdr:rowOff>42545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5001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69850</xdr:rowOff>
    </xdr:from>
    <xdr:to>
      <xdr:col>24</xdr:col>
      <xdr:colOff>63500</xdr:colOff>
      <xdr:row>35</xdr:row>
      <xdr:rowOff>95885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24910" y="5854700"/>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38735</xdr:rowOff>
    </xdr:from>
    <xdr:ext cx="53403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94860" y="58235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9326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95885</xdr:rowOff>
    </xdr:from>
    <xdr:to>
      <xdr:col>19</xdr:col>
      <xdr:colOff>177800</xdr:colOff>
      <xdr:row>35</xdr:row>
      <xdr:rowOff>126365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51150" y="5880735"/>
          <a:ext cx="873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60960</xdr:rowOff>
    </xdr:from>
    <xdr:to>
      <xdr:col>20</xdr:col>
      <xdr:colOff>38100</xdr:colOff>
      <xdr:row>35</xdr:row>
      <xdr:rowOff>162560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74110" y="5845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153670</xdr:rowOff>
    </xdr:from>
    <xdr:ext cx="53403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61385" y="59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126365</xdr:rowOff>
    </xdr:from>
    <xdr:to>
      <xdr:col>15</xdr:col>
      <xdr:colOff>50800</xdr:colOff>
      <xdr:row>37</xdr:row>
      <xdr:rowOff>111125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81200" y="5911215"/>
          <a:ext cx="86995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100965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00350" y="594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92075</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91435" y="6042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111125</xdr:rowOff>
    </xdr:from>
    <xdr:to>
      <xdr:col>10</xdr:col>
      <xdr:colOff>114300</xdr:colOff>
      <xdr:row>38</xdr:row>
      <xdr:rowOff>81915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11250" y="6226175"/>
          <a:ext cx="86995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83185</xdr:rowOff>
    </xdr:from>
    <xdr:to>
      <xdr:col>10</xdr:col>
      <xdr:colOff>165100</xdr:colOff>
      <xdr:row>38</xdr:row>
      <xdr:rowOff>12700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30400" y="61982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3810</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7675" y="6283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106680</xdr:rowOff>
    </xdr:from>
    <xdr:to>
      <xdr:col>6</xdr:col>
      <xdr:colOff>38100</xdr:colOff>
      <xdr:row>38</xdr:row>
      <xdr:rowOff>36830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60450" y="62217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53340</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7725" y="600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19050</xdr:rowOff>
    </xdr:from>
    <xdr:to>
      <xdr:col>24</xdr:col>
      <xdr:colOff>114300</xdr:colOff>
      <xdr:row>35</xdr:row>
      <xdr:rowOff>120650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9326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41910</xdr:rowOff>
    </xdr:from>
    <xdr:ext cx="53403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94860" y="566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45085</xdr:rowOff>
    </xdr:from>
    <xdr:to>
      <xdr:col>20</xdr:col>
      <xdr:colOff>38100</xdr:colOff>
      <xdr:row>35</xdr:row>
      <xdr:rowOff>146685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74110" y="58299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163195</xdr:rowOff>
    </xdr:from>
    <xdr:ext cx="53403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61385" y="5617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75565</xdr:rowOff>
    </xdr:from>
    <xdr:to>
      <xdr:col>15</xdr:col>
      <xdr:colOff>101600</xdr:colOff>
      <xdr:row>36</xdr:row>
      <xdr:rowOff>5715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00350" y="5860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22225</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91435" y="5641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60325</xdr:rowOff>
    </xdr:from>
    <xdr:to>
      <xdr:col>10</xdr:col>
      <xdr:colOff>165100</xdr:colOff>
      <xdr:row>37</xdr:row>
      <xdr:rowOff>161925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304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6985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7675" y="595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31115</xdr:rowOff>
    </xdr:from>
    <xdr:to>
      <xdr:col>6</xdr:col>
      <xdr:colOff>38100</xdr:colOff>
      <xdr:row>38</xdr:row>
      <xdr:rowOff>132715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60450" y="63112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123825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7725" y="640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542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0860"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26695" y="10024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988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165100</xdr:rowOff>
    </xdr:from>
    <xdr:ext cx="530860"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9747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60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0860"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9471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83185</xdr:rowOff>
    </xdr:from>
    <xdr:to>
      <xdr:col>28</xdr:col>
      <xdr:colOff>114300</xdr:colOff>
      <xdr:row>56</xdr:row>
      <xdr:rowOff>83185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335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0860"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19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165100</xdr:rowOff>
    </xdr:from>
    <xdr:ext cx="53086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66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782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54610</xdr:rowOff>
    </xdr:from>
    <xdr:ext cx="530860"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26695" y="864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83185</xdr:rowOff>
    </xdr:from>
    <xdr:to>
      <xdr:col>28</xdr:col>
      <xdr:colOff>114300</xdr:colOff>
      <xdr:row>51</xdr:row>
      <xdr:rowOff>83185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50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50</xdr:row>
      <xdr:rowOff>111760</xdr:rowOff>
    </xdr:from>
    <xdr:ext cx="53086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26695" y="8373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6760" y="8235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165100</xdr:rowOff>
    </xdr:from>
    <xdr:ext cx="59563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096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153035</xdr:rowOff>
    </xdr:from>
    <xdr:to>
      <xdr:col>24</xdr:col>
      <xdr:colOff>62865</xdr:colOff>
      <xdr:row>58</xdr:row>
      <xdr:rowOff>40005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542155" y="841438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43815</xdr:rowOff>
    </xdr:from>
    <xdr:ext cx="534035"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594860" y="9625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40005</xdr:rowOff>
    </xdr:from>
    <xdr:to>
      <xdr:col>24</xdr:col>
      <xdr:colOff>152400</xdr:colOff>
      <xdr:row>58</xdr:row>
      <xdr:rowOff>40005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58970" y="9622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99695</xdr:rowOff>
    </xdr:from>
    <xdr:ext cx="53403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594860" y="8195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93,535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153035</xdr:rowOff>
    </xdr:from>
    <xdr:to>
      <xdr:col>24</xdr:col>
      <xdr:colOff>152400</xdr:colOff>
      <xdr:row>50</xdr:row>
      <xdr:rowOff>153035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458970" y="841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21590</xdr:rowOff>
    </xdr:from>
    <xdr:to>
      <xdr:col>24</xdr:col>
      <xdr:colOff>63500</xdr:colOff>
      <xdr:row>57</xdr:row>
      <xdr:rowOff>88265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24910" y="9438640"/>
          <a:ext cx="8191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19685</xdr:rowOff>
    </xdr:from>
    <xdr:ext cx="534035" cy="2584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594860" y="89414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165100</xdr:rowOff>
    </xdr:from>
    <xdr:to>
      <xdr:col>24</xdr:col>
      <xdr:colOff>114300</xdr:colOff>
      <xdr:row>55</xdr:row>
      <xdr:rowOff>98425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493260" y="9086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88265</xdr:rowOff>
    </xdr:from>
    <xdr:to>
      <xdr:col>19</xdr:col>
      <xdr:colOff>177800</xdr:colOff>
      <xdr:row>58</xdr:row>
      <xdr:rowOff>23495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851150" y="9505315"/>
          <a:ext cx="8737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96520</xdr:rowOff>
    </xdr:from>
    <xdr:to>
      <xdr:col>20</xdr:col>
      <xdr:colOff>38100</xdr:colOff>
      <xdr:row>56</xdr:row>
      <xdr:rowOff>26670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674110" y="91833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43180</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61385" y="896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23495</xdr:rowOff>
    </xdr:from>
    <xdr:to>
      <xdr:col>15</xdr:col>
      <xdr:colOff>50800</xdr:colOff>
      <xdr:row>58</xdr:row>
      <xdr:rowOff>111760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981200" y="9605645"/>
          <a:ext cx="8699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58420</xdr:rowOff>
    </xdr:from>
    <xdr:to>
      <xdr:col>15</xdr:col>
      <xdr:colOff>101600</xdr:colOff>
      <xdr:row>56</xdr:row>
      <xdr:rowOff>160020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00350" y="931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5080</xdr:rowOff>
    </xdr:from>
    <xdr:ext cx="53403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91435" y="909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111760</xdr:rowOff>
    </xdr:from>
    <xdr:to>
      <xdr:col>10</xdr:col>
      <xdr:colOff>114300</xdr:colOff>
      <xdr:row>58</xdr:row>
      <xdr:rowOff>126365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11250" y="969391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59055</xdr:rowOff>
    </xdr:from>
    <xdr:to>
      <xdr:col>10</xdr:col>
      <xdr:colOff>165100</xdr:colOff>
      <xdr:row>56</xdr:row>
      <xdr:rowOff>160655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30400" y="931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5715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7675" y="909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142875</xdr:rowOff>
    </xdr:from>
    <xdr:to>
      <xdr:col>6</xdr:col>
      <xdr:colOff>38100</xdr:colOff>
      <xdr:row>57</xdr:row>
      <xdr:rowOff>73025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60450" y="93948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89535</xdr:rowOff>
    </xdr:from>
    <xdr:ext cx="53403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7725" y="9176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142240</xdr:rowOff>
    </xdr:from>
    <xdr:to>
      <xdr:col>24</xdr:col>
      <xdr:colOff>114300</xdr:colOff>
      <xdr:row>57</xdr:row>
      <xdr:rowOff>72390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493260" y="9394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120650</xdr:rowOff>
    </xdr:from>
    <xdr:ext cx="534035" cy="2584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594860" y="937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37465</xdr:rowOff>
    </xdr:from>
    <xdr:to>
      <xdr:col>20</xdr:col>
      <xdr:colOff>38100</xdr:colOff>
      <xdr:row>57</xdr:row>
      <xdr:rowOff>139065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674110" y="94545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130175</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61385" y="954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144145</xdr:rowOff>
    </xdr:from>
    <xdr:to>
      <xdr:col>15</xdr:col>
      <xdr:colOff>101600</xdr:colOff>
      <xdr:row>58</xdr:row>
      <xdr:rowOff>74295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00350" y="9561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65405</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91435" y="9647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60960</xdr:rowOff>
    </xdr:from>
    <xdr:to>
      <xdr:col>10</xdr:col>
      <xdr:colOff>165100</xdr:colOff>
      <xdr:row>58</xdr:row>
      <xdr:rowOff>162560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304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153670</xdr:rowOff>
    </xdr:from>
    <xdr:ext cx="534035" cy="2584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7675" y="9735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75565</xdr:rowOff>
    </xdr:from>
    <xdr:to>
      <xdr:col>6</xdr:col>
      <xdr:colOff>38100</xdr:colOff>
      <xdr:row>59</xdr:row>
      <xdr:rowOff>5715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60450" y="96577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165100</xdr:rowOff>
    </xdr:from>
    <xdr:ext cx="53403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47725" y="974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542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92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736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0830" y="12589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165100</xdr:rowOff>
    </xdr:from>
    <xdr:ext cx="467360"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0830" y="1222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67360"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0830" y="11859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84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266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1270</xdr:rowOff>
    </xdr:from>
    <xdr:to>
      <xdr:col>24</xdr:col>
      <xdr:colOff>62865</xdr:colOff>
      <xdr:row>78</xdr:row>
      <xdr:rowOff>31115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542155" y="1156462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34925</xdr:rowOff>
    </xdr:from>
    <xdr:ext cx="469265" cy="25908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594860" y="12919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31115</xdr:rowOff>
    </xdr:from>
    <xdr:to>
      <xdr:col>24</xdr:col>
      <xdr:colOff>152400</xdr:colOff>
      <xdr:row>78</xdr:row>
      <xdr:rowOff>31115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458970" y="12915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119380</xdr:rowOff>
    </xdr:from>
    <xdr:ext cx="534035"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594860" y="11352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12,489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1270</xdr:rowOff>
    </xdr:from>
    <xdr:to>
      <xdr:col>24</xdr:col>
      <xdr:colOff>152400</xdr:colOff>
      <xdr:row>70</xdr:row>
      <xdr:rowOff>1270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458970" y="11564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153035</xdr:rowOff>
    </xdr:from>
    <xdr:to>
      <xdr:col>24</xdr:col>
      <xdr:colOff>63500</xdr:colOff>
      <xdr:row>77</xdr:row>
      <xdr:rowOff>4445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24910" y="12706985"/>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101600</xdr:rowOff>
    </xdr:from>
    <xdr:ext cx="469265" cy="25908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594860" y="123253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78740</xdr:rowOff>
    </xdr:from>
    <xdr:to>
      <xdr:col>24</xdr:col>
      <xdr:colOff>114300</xdr:colOff>
      <xdr:row>76</xdr:row>
      <xdr:rowOff>8890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493260" y="12467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153035</xdr:rowOff>
    </xdr:from>
    <xdr:to>
      <xdr:col>19</xdr:col>
      <xdr:colOff>177800</xdr:colOff>
      <xdr:row>77</xdr:row>
      <xdr:rowOff>63500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851150" y="12706985"/>
          <a:ext cx="87376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87630</xdr:rowOff>
    </xdr:from>
    <xdr:to>
      <xdr:col>20</xdr:col>
      <xdr:colOff>38100</xdr:colOff>
      <xdr:row>76</xdr:row>
      <xdr:rowOff>17780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674110" y="124764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34290</xdr:rowOff>
    </xdr:from>
    <xdr:ext cx="4699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493770" y="1225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54610</xdr:rowOff>
    </xdr:from>
    <xdr:to>
      <xdr:col>15</xdr:col>
      <xdr:colOff>50800</xdr:colOff>
      <xdr:row>77</xdr:row>
      <xdr:rowOff>63500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981200" y="1277366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149225</xdr:rowOff>
    </xdr:from>
    <xdr:to>
      <xdr:col>15</xdr:col>
      <xdr:colOff>101600</xdr:colOff>
      <xdr:row>76</xdr:row>
      <xdr:rowOff>78740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00350" y="125380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95250</xdr:rowOff>
    </xdr:from>
    <xdr:ext cx="469900"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20010" y="1231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40005</xdr:rowOff>
    </xdr:from>
    <xdr:to>
      <xdr:col>10</xdr:col>
      <xdr:colOff>114300</xdr:colOff>
      <xdr:row>77</xdr:row>
      <xdr:rowOff>54610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11250" y="1275905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156210</xdr:rowOff>
    </xdr:from>
    <xdr:to>
      <xdr:col>10</xdr:col>
      <xdr:colOff>165100</xdr:colOff>
      <xdr:row>76</xdr:row>
      <xdr:rowOff>86360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30400" y="1254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102870</xdr:rowOff>
    </xdr:from>
    <xdr:ext cx="4699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0060" y="12326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60450" y="125285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86360</xdr:rowOff>
    </xdr:from>
    <xdr:ext cx="469900" cy="2584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80110" y="12310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125095</xdr:rowOff>
    </xdr:from>
    <xdr:to>
      <xdr:col>24</xdr:col>
      <xdr:colOff>114300</xdr:colOff>
      <xdr:row>77</xdr:row>
      <xdr:rowOff>55245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493260" y="12679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103505</xdr:rowOff>
    </xdr:from>
    <xdr:ext cx="469265" cy="25908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594860" y="12657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102235</xdr:rowOff>
    </xdr:from>
    <xdr:to>
      <xdr:col>20</xdr:col>
      <xdr:colOff>38100</xdr:colOff>
      <xdr:row>77</xdr:row>
      <xdr:rowOff>32385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674110" y="126561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23495</xdr:rowOff>
    </xdr:from>
    <xdr:ext cx="46990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93770" y="12742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12700</xdr:rowOff>
    </xdr:from>
    <xdr:to>
      <xdr:col>15</xdr:col>
      <xdr:colOff>101600</xdr:colOff>
      <xdr:row>77</xdr:row>
      <xdr:rowOff>114300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00350" y="12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105410</xdr:rowOff>
    </xdr:from>
    <xdr:ext cx="46990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20010" y="1282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3810</xdr:rowOff>
    </xdr:from>
    <xdr:to>
      <xdr:col>10</xdr:col>
      <xdr:colOff>165100</xdr:colOff>
      <xdr:row>77</xdr:row>
      <xdr:rowOff>105410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304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96520</xdr:rowOff>
    </xdr:from>
    <xdr:ext cx="469900"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0060" y="12815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160655</xdr:rowOff>
    </xdr:from>
    <xdr:to>
      <xdr:col>6</xdr:col>
      <xdr:colOff>38100</xdr:colOff>
      <xdr:row>77</xdr:row>
      <xdr:rowOff>90805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60450" y="127146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81915</xdr:rowOff>
    </xdr:from>
    <xdr:ext cx="469900"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80110" y="1280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542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46355</xdr:rowOff>
    </xdr:from>
    <xdr:to>
      <xdr:col>24</xdr:col>
      <xdr:colOff>62865</xdr:colOff>
      <xdr:row>98</xdr:row>
      <xdr:rowOff>111125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542155" y="1491170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114935</xdr:rowOff>
    </xdr:from>
    <xdr:ext cx="534035"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594860"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111125</xdr:rowOff>
    </xdr:from>
    <xdr:to>
      <xdr:col>24</xdr:col>
      <xdr:colOff>152400</xdr:colOff>
      <xdr:row>98</xdr:row>
      <xdr:rowOff>111125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458970" y="16341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164465</xdr:rowOff>
    </xdr:from>
    <xdr:ext cx="598170" cy="2584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594860" y="14699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120,448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46355</xdr:rowOff>
    </xdr:from>
    <xdr:to>
      <xdr:col>24</xdr:col>
      <xdr:colOff>152400</xdr:colOff>
      <xdr:row>90</xdr:row>
      <xdr:rowOff>46355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458970" y="14911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55880</xdr:rowOff>
    </xdr:from>
    <xdr:to>
      <xdr:col>24</xdr:col>
      <xdr:colOff>63500</xdr:colOff>
      <xdr:row>94</xdr:row>
      <xdr:rowOff>85090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24910" y="15086330"/>
          <a:ext cx="81915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52070</xdr:rowOff>
    </xdr:from>
    <xdr:ext cx="598170" cy="2584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594860" y="1559687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72390</xdr:rowOff>
    </xdr:from>
    <xdr:to>
      <xdr:col>24</xdr:col>
      <xdr:colOff>114300</xdr:colOff>
      <xdr:row>95</xdr:row>
      <xdr:rowOff>2540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493260" y="1561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55880</xdr:rowOff>
    </xdr:from>
    <xdr:to>
      <xdr:col>19</xdr:col>
      <xdr:colOff>177800</xdr:colOff>
      <xdr:row>96</xdr:row>
      <xdr:rowOff>45720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851150" y="15086330"/>
          <a:ext cx="873760" cy="847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122555</xdr:rowOff>
    </xdr:from>
    <xdr:to>
      <xdr:col>20</xdr:col>
      <xdr:colOff>38100</xdr:colOff>
      <xdr:row>92</xdr:row>
      <xdr:rowOff>52705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674110" y="15153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43815</xdr:rowOff>
    </xdr:from>
    <xdr:ext cx="59880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29000" y="1524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45720</xdr:rowOff>
    </xdr:from>
    <xdr:to>
      <xdr:col>15</xdr:col>
      <xdr:colOff>50800</xdr:colOff>
      <xdr:row>96</xdr:row>
      <xdr:rowOff>71755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981200" y="15933420"/>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163830</xdr:rowOff>
    </xdr:from>
    <xdr:to>
      <xdr:col>15</xdr:col>
      <xdr:colOff>101600</xdr:colOff>
      <xdr:row>97</xdr:row>
      <xdr:rowOff>93980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0035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85090</xdr:rowOff>
    </xdr:from>
    <xdr:ext cx="53403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591435" y="1614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71755</xdr:rowOff>
    </xdr:from>
    <xdr:to>
      <xdr:col>10</xdr:col>
      <xdr:colOff>114300</xdr:colOff>
      <xdr:row>97</xdr:row>
      <xdr:rowOff>123825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11250" y="15959455"/>
          <a:ext cx="86995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138430</xdr:rowOff>
    </xdr:from>
    <xdr:to>
      <xdr:col>10</xdr:col>
      <xdr:colOff>165100</xdr:colOff>
      <xdr:row>98</xdr:row>
      <xdr:rowOff>68580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3040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59690</xdr:rowOff>
    </xdr:from>
    <xdr:ext cx="53403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7675" y="16290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1905</xdr:rowOff>
    </xdr:from>
    <xdr:to>
      <xdr:col>6</xdr:col>
      <xdr:colOff>38100</xdr:colOff>
      <xdr:row>99</xdr:row>
      <xdr:rowOff>103505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60450" y="164039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94615</xdr:rowOff>
    </xdr:from>
    <xdr:ext cx="53403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47725" y="1649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34290</xdr:rowOff>
    </xdr:from>
    <xdr:to>
      <xdr:col>24</xdr:col>
      <xdr:colOff>114300</xdr:colOff>
      <xdr:row>94</xdr:row>
      <xdr:rowOff>135890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493260" y="155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57150</xdr:rowOff>
    </xdr:from>
    <xdr:ext cx="598170"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594860" y="1543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5080</xdr:rowOff>
    </xdr:from>
    <xdr:to>
      <xdr:col>20</xdr:col>
      <xdr:colOff>38100</xdr:colOff>
      <xdr:row>91</xdr:row>
      <xdr:rowOff>106680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674110" y="150355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123190</xdr:rowOff>
    </xdr:from>
    <xdr:ext cx="59880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29000" y="1482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166370</xdr:rowOff>
    </xdr:from>
    <xdr:to>
      <xdr:col>15</xdr:col>
      <xdr:colOff>101600</xdr:colOff>
      <xdr:row>96</xdr:row>
      <xdr:rowOff>96520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00350" y="158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113030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591435" y="1565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20955</xdr:rowOff>
    </xdr:from>
    <xdr:to>
      <xdr:col>10</xdr:col>
      <xdr:colOff>165100</xdr:colOff>
      <xdr:row>96</xdr:row>
      <xdr:rowOff>122555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30400" y="159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139065</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7675" y="1568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73025</xdr:rowOff>
    </xdr:from>
    <xdr:to>
      <xdr:col>6</xdr:col>
      <xdr:colOff>38100</xdr:colOff>
      <xdr:row>98</xdr:row>
      <xdr:rowOff>3175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60450" y="16132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19685</xdr:rowOff>
    </xdr:from>
    <xdr:ext cx="534035" cy="2584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47725" y="15907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892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22935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563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90260" y="583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83185</xdr:rowOff>
    </xdr:from>
    <xdr:to>
      <xdr:col>59</xdr:col>
      <xdr:colOff>50800</xdr:colOff>
      <xdr:row>33</xdr:row>
      <xdr:rowOff>83185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563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90260" y="5401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165100</xdr:rowOff>
    </xdr:from>
    <xdr:ext cx="59563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90260" y="4959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67945</xdr:rowOff>
    </xdr:from>
    <xdr:to>
      <xdr:col>54</xdr:col>
      <xdr:colOff>186690</xdr:colOff>
      <xdr:row>38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267950" y="502729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534035" cy="2584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318750" y="6309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182860" y="6305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14605</xdr:rowOff>
    </xdr:from>
    <xdr:ext cx="598170"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318750" y="4808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67945</xdr:rowOff>
    </xdr:from>
    <xdr:to>
      <xdr:col>55</xdr:col>
      <xdr:colOff>88900</xdr:colOff>
      <xdr:row>30</xdr:row>
      <xdr:rowOff>67945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182860" y="50272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149225</xdr:rowOff>
    </xdr:from>
    <xdr:to>
      <xdr:col>55</xdr:col>
      <xdr:colOff>0</xdr:colOff>
      <xdr:row>38</xdr:row>
      <xdr:rowOff>10160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448800" y="626427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38735</xdr:rowOff>
    </xdr:from>
    <xdr:ext cx="534035"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318750" y="59886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15875</xdr:rowOff>
    </xdr:from>
    <xdr:to>
      <xdr:col>55</xdr:col>
      <xdr:colOff>50800</xdr:colOff>
      <xdr:row>37</xdr:row>
      <xdr:rowOff>117475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220960" y="6130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47625</xdr:rowOff>
    </xdr:from>
    <xdr:to>
      <xdr:col>50</xdr:col>
      <xdr:colOff>114300</xdr:colOff>
      <xdr:row>38</xdr:row>
      <xdr:rowOff>10160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578850" y="5832475"/>
          <a:ext cx="86995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23495</xdr:rowOff>
    </xdr:from>
    <xdr:to>
      <xdr:col>50</xdr:col>
      <xdr:colOff>165100</xdr:colOff>
      <xdr:row>37</xdr:row>
      <xdr:rowOff>125095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398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141605</xdr:rowOff>
    </xdr:from>
    <xdr:ext cx="53403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185275" y="5926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47625</xdr:rowOff>
    </xdr:from>
    <xdr:to>
      <xdr:col>45</xdr:col>
      <xdr:colOff>177800</xdr:colOff>
      <xdr:row>38</xdr:row>
      <xdr:rowOff>76835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705090" y="5832475"/>
          <a:ext cx="87376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86360</xdr:rowOff>
    </xdr:from>
    <xdr:to>
      <xdr:col>46</xdr:col>
      <xdr:colOff>38100</xdr:colOff>
      <xdr:row>35</xdr:row>
      <xdr:rowOff>17145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528050" y="570611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33020</xdr:rowOff>
    </xdr:from>
    <xdr:ext cx="59880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282940" y="5487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76835</xdr:rowOff>
    </xdr:from>
    <xdr:to>
      <xdr:col>41</xdr:col>
      <xdr:colOff>50800</xdr:colOff>
      <xdr:row>38</xdr:row>
      <xdr:rowOff>80645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835140" y="635698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74930</xdr:rowOff>
    </xdr:from>
    <xdr:to>
      <xdr:col>41</xdr:col>
      <xdr:colOff>101600</xdr:colOff>
      <xdr:row>38</xdr:row>
      <xdr:rowOff>5080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65429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21590</xdr:rowOff>
    </xdr:from>
    <xdr:ext cx="534035" cy="2584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445375" y="5971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87630</xdr:rowOff>
    </xdr:from>
    <xdr:to>
      <xdr:col>36</xdr:col>
      <xdr:colOff>165100</xdr:colOff>
      <xdr:row>38</xdr:row>
      <xdr:rowOff>17780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784340" y="620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34290</xdr:rowOff>
    </xdr:from>
    <xdr:ext cx="53403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571615" y="598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220960" y="62134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13335</xdr:rowOff>
    </xdr:from>
    <xdr:ext cx="53403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318750"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130810</xdr:rowOff>
    </xdr:from>
    <xdr:to>
      <xdr:col>50</xdr:col>
      <xdr:colOff>165100</xdr:colOff>
      <xdr:row>38</xdr:row>
      <xdr:rowOff>60960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398000" y="624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52070</xdr:rowOff>
    </xdr:from>
    <xdr:ext cx="534035" cy="2584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185275" y="6332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165100</xdr:rowOff>
    </xdr:from>
    <xdr:to>
      <xdr:col>46</xdr:col>
      <xdr:colOff>38100</xdr:colOff>
      <xdr:row>35</xdr:row>
      <xdr:rowOff>98425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528050" y="57848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89535</xdr:rowOff>
    </xdr:from>
    <xdr:ext cx="598805" cy="2584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282940" y="5874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65429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118745</xdr:rowOff>
    </xdr:from>
    <xdr:ext cx="534035" cy="2584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445375" y="639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29845</xdr:rowOff>
    </xdr:from>
    <xdr:to>
      <xdr:col>36</xdr:col>
      <xdr:colOff>165100</xdr:colOff>
      <xdr:row>38</xdr:row>
      <xdr:rowOff>131445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78434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122555</xdr:rowOff>
    </xdr:from>
    <xdr:ext cx="534035"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71615" y="6402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92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22935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086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543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3086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543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543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89026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90170</xdr:rowOff>
    </xdr:from>
    <xdr:to>
      <xdr:col>54</xdr:col>
      <xdr:colOff>186690</xdr:colOff>
      <xdr:row>59</xdr:row>
      <xdr:rowOff>83820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267950" y="835152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87630</xdr:rowOff>
    </xdr:from>
    <xdr:ext cx="534035" cy="2584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318750" y="9834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83820</xdr:rowOff>
    </xdr:from>
    <xdr:to>
      <xdr:col>55</xdr:col>
      <xdr:colOff>88900</xdr:colOff>
      <xdr:row>59</xdr:row>
      <xdr:rowOff>83820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182860" y="9831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36830</xdr:rowOff>
    </xdr:from>
    <xdr:ext cx="534035"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318750" y="813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98,599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90170</xdr:rowOff>
    </xdr:from>
    <xdr:to>
      <xdr:col>55</xdr:col>
      <xdr:colOff>88900</xdr:colOff>
      <xdr:row>50</xdr:row>
      <xdr:rowOff>90170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182860" y="8351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93345</xdr:rowOff>
    </xdr:from>
    <xdr:to>
      <xdr:col>55</xdr:col>
      <xdr:colOff>0</xdr:colOff>
      <xdr:row>58</xdr:row>
      <xdr:rowOff>129540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448800" y="9675495"/>
          <a:ext cx="8191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146050</xdr:rowOff>
    </xdr:from>
    <xdr:ext cx="534035"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318750" y="90678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123190</xdr:rowOff>
    </xdr:from>
    <xdr:to>
      <xdr:col>55</xdr:col>
      <xdr:colOff>50800</xdr:colOff>
      <xdr:row>56</xdr:row>
      <xdr:rowOff>53340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220960" y="92100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73660</xdr:rowOff>
    </xdr:from>
    <xdr:to>
      <xdr:col>50</xdr:col>
      <xdr:colOff>114300</xdr:colOff>
      <xdr:row>58</xdr:row>
      <xdr:rowOff>129540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578850" y="9490710"/>
          <a:ext cx="86995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122555</xdr:rowOff>
    </xdr:from>
    <xdr:to>
      <xdr:col>50</xdr:col>
      <xdr:colOff>165100</xdr:colOff>
      <xdr:row>56</xdr:row>
      <xdr:rowOff>52705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398000" y="9209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69850</xdr:rowOff>
    </xdr:from>
    <xdr:ext cx="53403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185275" y="899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69215</xdr:rowOff>
    </xdr:from>
    <xdr:to>
      <xdr:col>45</xdr:col>
      <xdr:colOff>177800</xdr:colOff>
      <xdr:row>57</xdr:row>
      <xdr:rowOff>73660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705090" y="9486265"/>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157480</xdr:rowOff>
    </xdr:from>
    <xdr:to>
      <xdr:col>46</xdr:col>
      <xdr:colOff>38100</xdr:colOff>
      <xdr:row>55</xdr:row>
      <xdr:rowOff>87630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528050" y="90792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104140</xdr:rowOff>
    </xdr:from>
    <xdr:ext cx="53403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315325" y="886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151130</xdr:rowOff>
    </xdr:from>
    <xdr:to>
      <xdr:col>41</xdr:col>
      <xdr:colOff>50800</xdr:colOff>
      <xdr:row>57</xdr:row>
      <xdr:rowOff>69215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835140" y="9403080"/>
          <a:ext cx="8699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139700</xdr:rowOff>
    </xdr:from>
    <xdr:to>
      <xdr:col>41</xdr:col>
      <xdr:colOff>101600</xdr:colOff>
      <xdr:row>54</xdr:row>
      <xdr:rowOff>69850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654290" y="889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86360</xdr:rowOff>
    </xdr:from>
    <xdr:ext cx="53403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445375" y="8677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xdr:rowOff>
    </xdr:from>
    <xdr:to>
      <xdr:col>36</xdr:col>
      <xdr:colOff>165100</xdr:colOff>
      <xdr:row>56</xdr:row>
      <xdr:rowOff>106680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784340" y="92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123190</xdr:rowOff>
    </xdr:from>
    <xdr:ext cx="534035"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571615" y="9044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42545</xdr:rowOff>
    </xdr:from>
    <xdr:to>
      <xdr:col>55</xdr:col>
      <xdr:colOff>50800</xdr:colOff>
      <xdr:row>58</xdr:row>
      <xdr:rowOff>144145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220960" y="96246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21590</xdr:rowOff>
    </xdr:from>
    <xdr:ext cx="534035" cy="2584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318750" y="960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78740</xdr:rowOff>
    </xdr:from>
    <xdr:to>
      <xdr:col>50</xdr:col>
      <xdr:colOff>165100</xdr:colOff>
      <xdr:row>59</xdr:row>
      <xdr:rowOff>8890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398000" y="9660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635</xdr:rowOff>
    </xdr:from>
    <xdr:ext cx="53403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185275" y="974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22860</xdr:rowOff>
    </xdr:from>
    <xdr:to>
      <xdr:col>46</xdr:col>
      <xdr:colOff>38100</xdr:colOff>
      <xdr:row>57</xdr:row>
      <xdr:rowOff>124460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528050" y="9439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116205</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315325" y="9533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18415</xdr:rowOff>
    </xdr:from>
    <xdr:to>
      <xdr:col>41</xdr:col>
      <xdr:colOff>101600</xdr:colOff>
      <xdr:row>57</xdr:row>
      <xdr:rowOff>120015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654290" y="94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111125</xdr:rowOff>
    </xdr:from>
    <xdr:ext cx="53403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445375" y="9528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100330</xdr:rowOff>
    </xdr:from>
    <xdr:to>
      <xdr:col>36</xdr:col>
      <xdr:colOff>165100</xdr:colOff>
      <xdr:row>57</xdr:row>
      <xdr:rowOff>30480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784340" y="9352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21590</xdr:rowOff>
    </xdr:from>
    <xdr:ext cx="534035"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71615" y="9438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86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73025</xdr:rowOff>
    </xdr:from>
    <xdr:to>
      <xdr:col>54</xdr:col>
      <xdr:colOff>186690</xdr:colOff>
      <xdr:row>79</xdr:row>
      <xdr:rowOff>43180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267950" y="11801475"/>
          <a:ext cx="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130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318750" y="130962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182860" y="13092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19685</xdr:rowOff>
    </xdr:from>
    <xdr:ext cx="534035" cy="2584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318750" y="11583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70,504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73025</xdr:rowOff>
    </xdr:from>
    <xdr:to>
      <xdr:col>55</xdr:col>
      <xdr:colOff>88900</xdr:colOff>
      <xdr:row>71</xdr:row>
      <xdr:rowOff>73025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182860" y="118014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27940</xdr:rowOff>
    </xdr:from>
    <xdr:to>
      <xdr:col>55</xdr:col>
      <xdr:colOff>0</xdr:colOff>
      <xdr:row>79</xdr:row>
      <xdr:rowOff>41910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448800" y="13077190"/>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163195</xdr:rowOff>
    </xdr:from>
    <xdr:ext cx="534035" cy="2584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318750" y="127171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140335</xdr:rowOff>
    </xdr:from>
    <xdr:to>
      <xdr:col>55</xdr:col>
      <xdr:colOff>50800</xdr:colOff>
      <xdr:row>78</xdr:row>
      <xdr:rowOff>70485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220960" y="128593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38735</xdr:rowOff>
    </xdr:from>
    <xdr:to>
      <xdr:col>50</xdr:col>
      <xdr:colOff>114300</xdr:colOff>
      <xdr:row>79</xdr:row>
      <xdr:rowOff>41910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578850" y="1308798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398000" y="12832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60325</xdr:rowOff>
    </xdr:from>
    <xdr:ext cx="534035"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185275" y="12614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25400</xdr:rowOff>
    </xdr:from>
    <xdr:to>
      <xdr:col>45</xdr:col>
      <xdr:colOff>177800</xdr:colOff>
      <xdr:row>79</xdr:row>
      <xdr:rowOff>38735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705090" y="13074650"/>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528050" y="127552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154305</xdr:rowOff>
    </xdr:from>
    <xdr:ext cx="53403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315325" y="12543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8890</xdr:rowOff>
    </xdr:from>
    <xdr:to>
      <xdr:col>41</xdr:col>
      <xdr:colOff>50800</xdr:colOff>
      <xdr:row>79</xdr:row>
      <xdr:rowOff>25400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835140" y="1305814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46355</xdr:rowOff>
    </xdr:from>
    <xdr:to>
      <xdr:col>41</xdr:col>
      <xdr:colOff>101600</xdr:colOff>
      <xdr:row>76</xdr:row>
      <xdr:rowOff>147955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65429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164465</xdr:rowOff>
    </xdr:from>
    <xdr:ext cx="534035" cy="2584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445375" y="12388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92710</xdr:rowOff>
    </xdr:from>
    <xdr:to>
      <xdr:col>36</xdr:col>
      <xdr:colOff>165100</xdr:colOff>
      <xdr:row>78</xdr:row>
      <xdr:rowOff>22860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784340" y="12811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39370</xdr:rowOff>
    </xdr:from>
    <xdr:ext cx="53403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571615" y="12593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149225</xdr:rowOff>
    </xdr:from>
    <xdr:to>
      <xdr:col>55</xdr:col>
      <xdr:colOff>50800</xdr:colOff>
      <xdr:row>79</xdr:row>
      <xdr:rowOff>78740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220960" y="1303337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63500</xdr:rowOff>
    </xdr:from>
    <xdr:ext cx="377825" cy="2584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318750" y="129476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162560</xdr:rowOff>
    </xdr:from>
    <xdr:to>
      <xdr:col>50</xdr:col>
      <xdr:colOff>165100</xdr:colOff>
      <xdr:row>79</xdr:row>
      <xdr:rowOff>92710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398000" y="1304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83820</xdr:rowOff>
    </xdr:from>
    <xdr:ext cx="377825"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263380" y="131330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159385</xdr:rowOff>
    </xdr:from>
    <xdr:to>
      <xdr:col>46</xdr:col>
      <xdr:colOff>38100</xdr:colOff>
      <xdr:row>79</xdr:row>
      <xdr:rowOff>89535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528050" y="130435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80645</xdr:rowOff>
    </xdr:from>
    <xdr:ext cx="37782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393430" y="131298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146050</xdr:rowOff>
    </xdr:from>
    <xdr:to>
      <xdr:col>41</xdr:col>
      <xdr:colOff>101600</xdr:colOff>
      <xdr:row>79</xdr:row>
      <xdr:rowOff>76200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654290" y="1303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67310</xdr:rowOff>
    </xdr:from>
    <xdr:ext cx="37782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19670" y="131165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129540</xdr:rowOff>
    </xdr:from>
    <xdr:to>
      <xdr:col>36</xdr:col>
      <xdr:colOff>165100</xdr:colOff>
      <xdr:row>79</xdr:row>
      <xdr:rowOff>59690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784340" y="13013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50800</xdr:rowOff>
    </xdr:from>
    <xdr:ext cx="469900" cy="2584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04000" y="13100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22935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5439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860"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5439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151130</xdr:rowOff>
    </xdr:from>
    <xdr:to>
      <xdr:col>54</xdr:col>
      <xdr:colOff>186690</xdr:colOff>
      <xdr:row>98</xdr:row>
      <xdr:rowOff>106045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267950" y="1518158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109855</xdr:rowOff>
    </xdr:from>
    <xdr:ext cx="469265" cy="2584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318750" y="16340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106045</xdr:rowOff>
    </xdr:from>
    <xdr:to>
      <xdr:col>55</xdr:col>
      <xdr:colOff>88900</xdr:colOff>
      <xdr:row>98</xdr:row>
      <xdr:rowOff>106045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182860" y="163366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34035" cy="2584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318750" y="14963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151130</xdr:rowOff>
    </xdr:from>
    <xdr:to>
      <xdr:col>55</xdr:col>
      <xdr:colOff>88900</xdr:colOff>
      <xdr:row>91</xdr:row>
      <xdr:rowOff>151130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182860" y="15181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144780</xdr:rowOff>
    </xdr:from>
    <xdr:to>
      <xdr:col>55</xdr:col>
      <xdr:colOff>0</xdr:colOff>
      <xdr:row>97</xdr:row>
      <xdr:rowOff>55245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448800" y="16032480"/>
          <a:ext cx="8191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137160</xdr:rowOff>
    </xdr:from>
    <xdr:ext cx="534035"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318750" y="156819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114300</xdr:rowOff>
    </xdr:from>
    <xdr:to>
      <xdr:col>55</xdr:col>
      <xdr:colOff>50800</xdr:colOff>
      <xdr:row>96</xdr:row>
      <xdr:rowOff>44450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220960" y="15830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14605</xdr:rowOff>
    </xdr:from>
    <xdr:to>
      <xdr:col>50</xdr:col>
      <xdr:colOff>114300</xdr:colOff>
      <xdr:row>97</xdr:row>
      <xdr:rowOff>55245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578850" y="15902305"/>
          <a:ext cx="8699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168910</xdr:rowOff>
    </xdr:from>
    <xdr:to>
      <xdr:col>50</xdr:col>
      <xdr:colOff>165100</xdr:colOff>
      <xdr:row>96</xdr:row>
      <xdr:rowOff>99060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398000" y="1588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115570</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185275" y="1566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14605</xdr:rowOff>
    </xdr:from>
    <xdr:to>
      <xdr:col>45</xdr:col>
      <xdr:colOff>177800</xdr:colOff>
      <xdr:row>96</xdr:row>
      <xdr:rowOff>133985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705090" y="15902305"/>
          <a:ext cx="87376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528050" y="157937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24130</xdr:rowOff>
    </xdr:from>
    <xdr:ext cx="53403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315325" y="1556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133985</xdr:rowOff>
    </xdr:from>
    <xdr:to>
      <xdr:col>41</xdr:col>
      <xdr:colOff>50800</xdr:colOff>
      <xdr:row>96</xdr:row>
      <xdr:rowOff>161925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835140" y="16021685"/>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156845</xdr:rowOff>
    </xdr:from>
    <xdr:to>
      <xdr:col>41</xdr:col>
      <xdr:colOff>101600</xdr:colOff>
      <xdr:row>96</xdr:row>
      <xdr:rowOff>86995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654290" y="158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103505</xdr:rowOff>
    </xdr:from>
    <xdr:ext cx="53403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45375" y="1564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165100</xdr:colOff>
      <xdr:row>97</xdr:row>
      <xdr:rowOff>6350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784340" y="159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22860</xdr:rowOff>
    </xdr:from>
    <xdr:ext cx="53403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571615" y="1573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93980</xdr:rowOff>
    </xdr:from>
    <xdr:to>
      <xdr:col>55</xdr:col>
      <xdr:colOff>50800</xdr:colOff>
      <xdr:row>97</xdr:row>
      <xdr:rowOff>24130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220960" y="15981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72390</xdr:rowOff>
    </xdr:from>
    <xdr:ext cx="53403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318750" y="1596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4445</xdr:rowOff>
    </xdr:from>
    <xdr:to>
      <xdr:col>50</xdr:col>
      <xdr:colOff>165100</xdr:colOff>
      <xdr:row>97</xdr:row>
      <xdr:rowOff>106045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398000" y="160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97790</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185275" y="1615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135255</xdr:rowOff>
    </xdr:from>
    <xdr:to>
      <xdr:col>46</xdr:col>
      <xdr:colOff>38100</xdr:colOff>
      <xdr:row>96</xdr:row>
      <xdr:rowOff>65405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528050" y="158515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56515</xdr:rowOff>
    </xdr:from>
    <xdr:ext cx="534035" cy="2584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315325" y="1594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83185</xdr:rowOff>
    </xdr:from>
    <xdr:to>
      <xdr:col>41</xdr:col>
      <xdr:colOff>101600</xdr:colOff>
      <xdr:row>97</xdr:row>
      <xdr:rowOff>13335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654290" y="15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4445</xdr:rowOff>
    </xdr:from>
    <xdr:ext cx="53403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445375" y="16063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111125</xdr:rowOff>
    </xdr:from>
    <xdr:to>
      <xdr:col>36</xdr:col>
      <xdr:colOff>165100</xdr:colOff>
      <xdr:row>97</xdr:row>
      <xdr:rowOff>41275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784340" y="15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32385</xdr:rowOff>
    </xdr:from>
    <xdr:ext cx="534035" cy="2584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571615" y="1609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92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532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736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4242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086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67828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67828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76200</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993745" y="5035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8920"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0464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22860</xdr:rowOff>
    </xdr:from>
    <xdr:ext cx="534035" cy="2584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046450" y="4817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19,831</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76200</xdr:rowOff>
    </xdr:from>
    <xdr:to>
      <xdr:col>86</xdr:col>
      <xdr:colOff>25400</xdr:colOff>
      <xdr:row>30</xdr:row>
      <xdr:rowOff>76200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906750" y="5035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150495</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172690" y="6430645"/>
          <a:ext cx="8229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59055</xdr:rowOff>
    </xdr:from>
    <xdr:ext cx="469265" cy="2584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046450" y="61741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36195</xdr:rowOff>
    </xdr:from>
    <xdr:to>
      <xdr:col>85</xdr:col>
      <xdr:colOff>177800</xdr:colOff>
      <xdr:row>38</xdr:row>
      <xdr:rowOff>137795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94485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100330</xdr:rowOff>
    </xdr:from>
    <xdr:to>
      <xdr:col>81</xdr:col>
      <xdr:colOff>50800</xdr:colOff>
      <xdr:row>38</xdr:row>
      <xdr:rowOff>150495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302740" y="6215380"/>
          <a:ext cx="86995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110490</xdr:rowOff>
    </xdr:from>
    <xdr:to>
      <xdr:col>81</xdr:col>
      <xdr:colOff>101600</xdr:colOff>
      <xdr:row>39</xdr:row>
      <xdr:rowOff>40640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121890" y="639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31750</xdr:rowOff>
    </xdr:from>
    <xdr:ext cx="377825" cy="2584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987270" y="64770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100330</xdr:rowOff>
    </xdr:from>
    <xdr:to>
      <xdr:col>76</xdr:col>
      <xdr:colOff>114300</xdr:colOff>
      <xdr:row>38</xdr:row>
      <xdr:rowOff>28575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432790" y="6215380"/>
          <a:ext cx="8699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30480</xdr:rowOff>
    </xdr:from>
    <xdr:to>
      <xdr:col>76</xdr:col>
      <xdr:colOff>165100</xdr:colOff>
      <xdr:row>38</xdr:row>
      <xdr:rowOff>132080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25194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123190</xdr:rowOff>
    </xdr:from>
    <xdr:ext cx="469900" cy="2584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071600" y="6403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28575</xdr:rowOff>
    </xdr:from>
    <xdr:to>
      <xdr:col>71</xdr:col>
      <xdr:colOff>177800</xdr:colOff>
      <xdr:row>39</xdr:row>
      <xdr:rowOff>38100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559030" y="6308725"/>
          <a:ext cx="87376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1905</xdr:rowOff>
    </xdr:from>
    <xdr:to>
      <xdr:col>72</xdr:col>
      <xdr:colOff>38100</xdr:colOff>
      <xdr:row>36</xdr:row>
      <xdr:rowOff>103505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381990" y="5951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120015</xdr:rowOff>
    </xdr:from>
    <xdr:ext cx="469900"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201650" y="5739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66040</xdr:rowOff>
    </xdr:from>
    <xdr:to>
      <xdr:col>67</xdr:col>
      <xdr:colOff>101600</xdr:colOff>
      <xdr:row>38</xdr:row>
      <xdr:rowOff>165100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508230" y="6346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13335</xdr:rowOff>
    </xdr:from>
    <xdr:ext cx="4699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327890" y="6128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9448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892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046450" y="6360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121890" y="6379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46355</xdr:rowOff>
    </xdr:from>
    <xdr:ext cx="37782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987270" y="61614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50165</xdr:rowOff>
    </xdr:from>
    <xdr:to>
      <xdr:col>76</xdr:col>
      <xdr:colOff>165100</xdr:colOff>
      <xdr:row>37</xdr:row>
      <xdr:rowOff>151130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251940" y="6165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165100</xdr:rowOff>
    </xdr:from>
    <xdr:ext cx="46990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071600" y="594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149225</xdr:rowOff>
    </xdr:from>
    <xdr:to>
      <xdr:col>72</xdr:col>
      <xdr:colOff>38100</xdr:colOff>
      <xdr:row>38</xdr:row>
      <xdr:rowOff>79375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381990" y="62642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70485</xdr:rowOff>
    </xdr:from>
    <xdr:ext cx="46990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201650" y="6350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508230"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80010</xdr:rowOff>
    </xdr:from>
    <xdr:ext cx="31369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5995" y="6525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892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53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920"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920"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920"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0520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18209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3083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383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920" cy="2584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05204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18209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3083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383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92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532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086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67828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860" cy="2584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67828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119380</xdr:rowOff>
    </xdr:from>
    <xdr:to>
      <xdr:col>85</xdr:col>
      <xdr:colOff>126365</xdr:colOff>
      <xdr:row>78</xdr:row>
      <xdr:rowOff>48895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993745" y="1184783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52705</xdr:rowOff>
    </xdr:from>
    <xdr:ext cx="469265" cy="2584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046450" y="12936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48895</xdr:rowOff>
    </xdr:from>
    <xdr:to>
      <xdr:col>86</xdr:col>
      <xdr:colOff>25400</xdr:colOff>
      <xdr:row>78</xdr:row>
      <xdr:rowOff>48895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906750" y="12933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66040</xdr:rowOff>
    </xdr:from>
    <xdr:ext cx="53403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046450" y="1162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68,054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119380</xdr:rowOff>
    </xdr:from>
    <xdr:to>
      <xdr:col>86</xdr:col>
      <xdr:colOff>25400</xdr:colOff>
      <xdr:row>71</xdr:row>
      <xdr:rowOff>119380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906750" y="11847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146050</xdr:rowOff>
    </xdr:from>
    <xdr:to>
      <xdr:col>85</xdr:col>
      <xdr:colOff>127000</xdr:colOff>
      <xdr:row>75</xdr:row>
      <xdr:rowOff>147955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172690" y="12534900"/>
          <a:ext cx="8229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135255</xdr:rowOff>
    </xdr:from>
    <xdr:ext cx="534035"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046450" y="121939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112395</xdr:rowOff>
    </xdr:from>
    <xdr:to>
      <xdr:col>85</xdr:col>
      <xdr:colOff>177800</xdr:colOff>
      <xdr:row>75</xdr:row>
      <xdr:rowOff>42545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944850" y="1233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147955</xdr:rowOff>
    </xdr:from>
    <xdr:to>
      <xdr:col>81</xdr:col>
      <xdr:colOff>50800</xdr:colOff>
      <xdr:row>75</xdr:row>
      <xdr:rowOff>149860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302740" y="1253680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113665</xdr:rowOff>
    </xdr:from>
    <xdr:to>
      <xdr:col>81</xdr:col>
      <xdr:colOff>101600</xdr:colOff>
      <xdr:row>75</xdr:row>
      <xdr:rowOff>43815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121890" y="12337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60325</xdr:rowOff>
    </xdr:from>
    <xdr:ext cx="534035" cy="2584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912975" y="12118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135890</xdr:rowOff>
    </xdr:from>
    <xdr:to>
      <xdr:col>76</xdr:col>
      <xdr:colOff>114300</xdr:colOff>
      <xdr:row>75</xdr:row>
      <xdr:rowOff>149860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432790" y="1252474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157480</xdr:rowOff>
    </xdr:from>
    <xdr:to>
      <xdr:col>76</xdr:col>
      <xdr:colOff>165100</xdr:colOff>
      <xdr:row>75</xdr:row>
      <xdr:rowOff>87630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251940" y="1238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104140</xdr:rowOff>
    </xdr:from>
    <xdr:ext cx="53403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039215" y="1216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123825</xdr:rowOff>
    </xdr:from>
    <xdr:to>
      <xdr:col>71</xdr:col>
      <xdr:colOff>177800</xdr:colOff>
      <xdr:row>75</xdr:row>
      <xdr:rowOff>135890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559030" y="12512675"/>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165100</xdr:rowOff>
    </xdr:from>
    <xdr:to>
      <xdr:col>72</xdr:col>
      <xdr:colOff>38100</xdr:colOff>
      <xdr:row>75</xdr:row>
      <xdr:rowOff>98425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381990" y="123888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114935</xdr:rowOff>
    </xdr:from>
    <xdr:ext cx="53403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169265" y="1217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17145</xdr:rowOff>
    </xdr:from>
    <xdr:to>
      <xdr:col>67</xdr:col>
      <xdr:colOff>101600</xdr:colOff>
      <xdr:row>75</xdr:row>
      <xdr:rowOff>118745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508230" y="1240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135255</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299315" y="1219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95250</xdr:rowOff>
    </xdr:from>
    <xdr:to>
      <xdr:col>85</xdr:col>
      <xdr:colOff>177800</xdr:colOff>
      <xdr:row>76</xdr:row>
      <xdr:rowOff>25400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944850" y="12484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73660</xdr:rowOff>
    </xdr:from>
    <xdr:ext cx="534035"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046450" y="12462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97155</xdr:rowOff>
    </xdr:from>
    <xdr:to>
      <xdr:col>81</xdr:col>
      <xdr:colOff>101600</xdr:colOff>
      <xdr:row>76</xdr:row>
      <xdr:rowOff>27305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121890" y="12486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18415</xdr:rowOff>
    </xdr:from>
    <xdr:ext cx="534035"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912975" y="12572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99060</xdr:rowOff>
    </xdr:from>
    <xdr:to>
      <xdr:col>76</xdr:col>
      <xdr:colOff>165100</xdr:colOff>
      <xdr:row>76</xdr:row>
      <xdr:rowOff>29210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251940" y="12487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20320</xdr:rowOff>
    </xdr:from>
    <xdr:ext cx="534035"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039215" y="1257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85090</xdr:rowOff>
    </xdr:from>
    <xdr:to>
      <xdr:col>72</xdr:col>
      <xdr:colOff>38100</xdr:colOff>
      <xdr:row>76</xdr:row>
      <xdr:rowOff>15240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381990" y="124739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6350</xdr:rowOff>
    </xdr:from>
    <xdr:ext cx="53403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169265" y="1256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73025</xdr:rowOff>
    </xdr:from>
    <xdr:to>
      <xdr:col>67</xdr:col>
      <xdr:colOff>101600</xdr:colOff>
      <xdr:row>76</xdr:row>
      <xdr:rowOff>3175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508230" y="12461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165100</xdr:rowOff>
    </xdr:from>
    <xdr:ext cx="53403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299315" y="1255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532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67828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860"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67828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130175</xdr:rowOff>
    </xdr:from>
    <xdr:to>
      <xdr:col>85</xdr:col>
      <xdr:colOff>126365</xdr:colOff>
      <xdr:row>99</xdr:row>
      <xdr:rowOff>19050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993745" y="1483042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22860</xdr:rowOff>
    </xdr:from>
    <xdr:ext cx="469265" cy="259080"/>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046450" y="1642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19050</xdr:rowOff>
    </xdr:from>
    <xdr:to>
      <xdr:col>86</xdr:col>
      <xdr:colOff>25400</xdr:colOff>
      <xdr:row>99</xdr:row>
      <xdr:rowOff>19050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906750" y="16421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76835</xdr:rowOff>
    </xdr:from>
    <xdr:ext cx="534035" cy="259080"/>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046450" y="14611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85,514</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130175</xdr:rowOff>
    </xdr:from>
    <xdr:to>
      <xdr:col>86</xdr:col>
      <xdr:colOff>25400</xdr:colOff>
      <xdr:row>89</xdr:row>
      <xdr:rowOff>130175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906750" y="14830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70485</xdr:rowOff>
    </xdr:from>
    <xdr:to>
      <xdr:col>85</xdr:col>
      <xdr:colOff>127000</xdr:colOff>
      <xdr:row>99</xdr:row>
      <xdr:rowOff>19050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172690" y="16301085"/>
          <a:ext cx="82296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102235</xdr:rowOff>
    </xdr:from>
    <xdr:ext cx="534035" cy="2584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046450" y="158184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79375</xdr:rowOff>
    </xdr:from>
    <xdr:to>
      <xdr:col>85</xdr:col>
      <xdr:colOff>177800</xdr:colOff>
      <xdr:row>97</xdr:row>
      <xdr:rowOff>9525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944850" y="1596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70485</xdr:rowOff>
    </xdr:from>
    <xdr:to>
      <xdr:col>81</xdr:col>
      <xdr:colOff>50800</xdr:colOff>
      <xdr:row>99</xdr:row>
      <xdr:rowOff>12700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302740" y="16301085"/>
          <a:ext cx="8699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63500</xdr:rowOff>
    </xdr:from>
    <xdr:to>
      <xdr:col>81</xdr:col>
      <xdr:colOff>101600</xdr:colOff>
      <xdr:row>96</xdr:row>
      <xdr:rowOff>165100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121890" y="159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10160</xdr:rowOff>
    </xdr:from>
    <xdr:ext cx="53403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912975" y="1572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12700</xdr:rowOff>
    </xdr:from>
    <xdr:to>
      <xdr:col>76</xdr:col>
      <xdr:colOff>114300</xdr:colOff>
      <xdr:row>99</xdr:row>
      <xdr:rowOff>18415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432790" y="1641475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88265</xdr:rowOff>
    </xdr:from>
    <xdr:to>
      <xdr:col>76</xdr:col>
      <xdr:colOff>165100</xdr:colOff>
      <xdr:row>98</xdr:row>
      <xdr:rowOff>18415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25194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34925</xdr:rowOff>
    </xdr:from>
    <xdr:ext cx="53403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039215" y="15922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163830</xdr:rowOff>
    </xdr:from>
    <xdr:to>
      <xdr:col>71</xdr:col>
      <xdr:colOff>177800</xdr:colOff>
      <xdr:row>99</xdr:row>
      <xdr:rowOff>18415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559030" y="16394430"/>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72390</xdr:rowOff>
    </xdr:from>
    <xdr:to>
      <xdr:col>72</xdr:col>
      <xdr:colOff>38100</xdr:colOff>
      <xdr:row>97</xdr:row>
      <xdr:rowOff>2540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381990" y="159600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19050</xdr:rowOff>
    </xdr:from>
    <xdr:ext cx="53403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169265" y="1573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135890</xdr:rowOff>
    </xdr:from>
    <xdr:to>
      <xdr:col>67</xdr:col>
      <xdr:colOff>101600</xdr:colOff>
      <xdr:row>98</xdr:row>
      <xdr:rowOff>66040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508230" y="1619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82550</xdr:rowOff>
    </xdr:from>
    <xdr:ext cx="53403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299315" y="1597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139700</xdr:rowOff>
    </xdr:from>
    <xdr:to>
      <xdr:col>85</xdr:col>
      <xdr:colOff>177800</xdr:colOff>
      <xdr:row>99</xdr:row>
      <xdr:rowOff>69850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94485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54610</xdr:rowOff>
    </xdr:from>
    <xdr:ext cx="469265" cy="2584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046450" y="16285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19685</xdr:rowOff>
    </xdr:from>
    <xdr:to>
      <xdr:col>81</xdr:col>
      <xdr:colOff>101600</xdr:colOff>
      <xdr:row>98</xdr:row>
      <xdr:rowOff>121285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12189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112395</xdr:rowOff>
    </xdr:from>
    <xdr:ext cx="469900" cy="2584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941550" y="16342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133350</xdr:rowOff>
    </xdr:from>
    <xdr:to>
      <xdr:col>76</xdr:col>
      <xdr:colOff>165100</xdr:colOff>
      <xdr:row>99</xdr:row>
      <xdr:rowOff>63500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25194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54610</xdr:rowOff>
    </xdr:from>
    <xdr:ext cx="469900"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071600" y="16456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139065</xdr:rowOff>
    </xdr:from>
    <xdr:to>
      <xdr:col>72</xdr:col>
      <xdr:colOff>38100</xdr:colOff>
      <xdr:row>99</xdr:row>
      <xdr:rowOff>69215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381990" y="163696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60325</xdr:rowOff>
    </xdr:from>
    <xdr:ext cx="4699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201650" y="1646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113030</xdr:rowOff>
    </xdr:from>
    <xdr:to>
      <xdr:col>67</xdr:col>
      <xdr:colOff>101600</xdr:colOff>
      <xdr:row>99</xdr:row>
      <xdr:rowOff>43180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50823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34290</xdr:rowOff>
    </xdr:from>
    <xdr:ext cx="46990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327890" y="1643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542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809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46631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736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46631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466310" y="5255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62865</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717635" y="517842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177034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xdr:rowOff>
    </xdr:from>
    <xdr:ext cx="534035" cy="259080"/>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1770340" y="4959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634450" y="5178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132080</xdr:rowOff>
    </xdr:from>
    <xdr:to>
      <xdr:col>116</xdr:col>
      <xdr:colOff>63500</xdr:colOff>
      <xdr:row>35</xdr:row>
      <xdr:rowOff>151765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900390" y="5916930"/>
          <a:ext cx="8191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93980</xdr:rowOff>
    </xdr:from>
    <xdr:ext cx="469265" cy="2584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1770340" y="60439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116205</xdr:rowOff>
    </xdr:from>
    <xdr:to>
      <xdr:col>116</xdr:col>
      <xdr:colOff>114300</xdr:colOff>
      <xdr:row>37</xdr:row>
      <xdr:rowOff>45720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668740" y="606615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151765</xdr:rowOff>
    </xdr:from>
    <xdr:to>
      <xdr:col>111</xdr:col>
      <xdr:colOff>177800</xdr:colOff>
      <xdr:row>36</xdr:row>
      <xdr:rowOff>97155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026630" y="5936615"/>
          <a:ext cx="8737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160020</xdr:rowOff>
    </xdr:from>
    <xdr:to>
      <xdr:col>112</xdr:col>
      <xdr:colOff>38100</xdr:colOff>
      <xdr:row>37</xdr:row>
      <xdr:rowOff>90170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849590" y="61099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81280</xdr:rowOff>
    </xdr:from>
    <xdr:ext cx="4699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669250" y="6196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97155</xdr:rowOff>
    </xdr:from>
    <xdr:to>
      <xdr:col>107</xdr:col>
      <xdr:colOff>50800</xdr:colOff>
      <xdr:row>39</xdr:row>
      <xdr:rowOff>17145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156680" y="6047105"/>
          <a:ext cx="86995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5715</xdr:rowOff>
    </xdr:from>
    <xdr:to>
      <xdr:col>107</xdr:col>
      <xdr:colOff>101600</xdr:colOff>
      <xdr:row>37</xdr:row>
      <xdr:rowOff>107315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97583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98425</xdr:rowOff>
    </xdr:from>
    <xdr:ext cx="469900" cy="2584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795490" y="6213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17145</xdr:rowOff>
    </xdr:from>
    <xdr:to>
      <xdr:col>102</xdr:col>
      <xdr:colOff>114300</xdr:colOff>
      <xdr:row>39</xdr:row>
      <xdr:rowOff>17145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286730" y="646239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36195</xdr:rowOff>
    </xdr:from>
    <xdr:to>
      <xdr:col>102</xdr:col>
      <xdr:colOff>165100</xdr:colOff>
      <xdr:row>37</xdr:row>
      <xdr:rowOff>137795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10588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154305</xdr:rowOff>
    </xdr:from>
    <xdr:ext cx="4699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925540" y="593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69850</xdr:rowOff>
    </xdr:from>
    <xdr:to>
      <xdr:col>98</xdr:col>
      <xdr:colOff>38100</xdr:colOff>
      <xdr:row>38</xdr:row>
      <xdr:rowOff>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235930" y="61849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17145</xdr:rowOff>
    </xdr:from>
    <xdr:ext cx="469900" cy="2584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55590" y="5967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668740" y="586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104140</xdr:rowOff>
    </xdr:from>
    <xdr:ext cx="469265"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1770340" y="5723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100965</xdr:rowOff>
    </xdr:from>
    <xdr:to>
      <xdr:col>112</xdr:col>
      <xdr:colOff>38100</xdr:colOff>
      <xdr:row>36</xdr:row>
      <xdr:rowOff>31115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849590" y="58858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47625</xdr:rowOff>
    </xdr:from>
    <xdr:ext cx="4699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669250" y="5667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46355</xdr:rowOff>
    </xdr:from>
    <xdr:to>
      <xdr:col>107</xdr:col>
      <xdr:colOff>101600</xdr:colOff>
      <xdr:row>36</xdr:row>
      <xdr:rowOff>147955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7583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164465</xdr:rowOff>
    </xdr:from>
    <xdr:ext cx="469900" cy="2584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795490" y="5784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137795</xdr:rowOff>
    </xdr:from>
    <xdr:to>
      <xdr:col>102</xdr:col>
      <xdr:colOff>165100</xdr:colOff>
      <xdr:row>39</xdr:row>
      <xdr:rowOff>67945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05880" y="6417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59055</xdr:rowOff>
    </xdr:from>
    <xdr:ext cx="377825"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971260" y="65043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235930" y="64179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59055</xdr:rowOff>
    </xdr:from>
    <xdr:ext cx="377825" cy="2584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101310" y="65043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542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8920"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80940" y="9582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0860"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402175" y="9141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83185</xdr:rowOff>
    </xdr:from>
    <xdr:to>
      <xdr:col>120</xdr:col>
      <xdr:colOff>114300</xdr:colOff>
      <xdr:row>53</xdr:row>
      <xdr:rowOff>83185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86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402175" y="8703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3086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402175" y="8261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40217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45720</xdr:rowOff>
    </xdr:from>
    <xdr:to>
      <xdr:col>116</xdr:col>
      <xdr:colOff>62865</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717635" y="8802370"/>
          <a:ext cx="1270" cy="919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8920" cy="259080"/>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1770340" y="9725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163830</xdr:rowOff>
    </xdr:from>
    <xdr:ext cx="534035" cy="2584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1770340" y="8590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20,807</a:t>
          </a:r>
          <a:endParaRPr kumimoji="1" lang="ja-JP" altLang="en-US" sz="1000" b="1">
            <a:latin typeface="ＭＳ Ｐゴシック"/>
            <a:ea typeface="ＭＳ Ｐゴシック"/>
          </a:endParaRPr>
        </a:p>
      </xdr:txBody>
    </xdr:sp>
    <xdr:clientData/>
  </xdr:oneCellAnchor>
  <xdr:twoCellAnchor>
    <xdr:from>
      <xdr:col>115</xdr:col>
      <xdr:colOff>165100</xdr:colOff>
      <xdr:row>53</xdr:row>
      <xdr:rowOff>45720</xdr:rowOff>
    </xdr:from>
    <xdr:to>
      <xdr:col>116</xdr:col>
      <xdr:colOff>152400</xdr:colOff>
      <xdr:row>53</xdr:row>
      <xdr:rowOff>45720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634450" y="8802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45720</xdr:rowOff>
    </xdr:from>
    <xdr:to>
      <xdr:col>116</xdr:col>
      <xdr:colOff>63500</xdr:colOff>
      <xdr:row>53</xdr:row>
      <xdr:rowOff>62230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900390" y="880237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xdr:rowOff>
    </xdr:from>
    <xdr:ext cx="469265" cy="259080"/>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1770340" y="94265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31115</xdr:rowOff>
    </xdr:from>
    <xdr:to>
      <xdr:col>116</xdr:col>
      <xdr:colOff>114300</xdr:colOff>
      <xdr:row>57</xdr:row>
      <xdr:rowOff>132715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668740" y="944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45085</xdr:rowOff>
    </xdr:from>
    <xdr:to>
      <xdr:col>111</xdr:col>
      <xdr:colOff>177800</xdr:colOff>
      <xdr:row>53</xdr:row>
      <xdr:rowOff>62230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026630" y="8801735"/>
          <a:ext cx="8737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29845</xdr:rowOff>
    </xdr:from>
    <xdr:to>
      <xdr:col>112</xdr:col>
      <xdr:colOff>38100</xdr:colOff>
      <xdr:row>57</xdr:row>
      <xdr:rowOff>131445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849590" y="94468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122555</xdr:rowOff>
    </xdr:from>
    <xdr:ext cx="469900" cy="2584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669250" y="9539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52</xdr:row>
      <xdr:rowOff>136525</xdr:rowOff>
    </xdr:from>
    <xdr:to>
      <xdr:col>107</xdr:col>
      <xdr:colOff>50800</xdr:colOff>
      <xdr:row>53</xdr:row>
      <xdr:rowOff>45085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156680" y="8728075"/>
          <a:ext cx="8699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9758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124460</xdr:rowOff>
    </xdr:from>
    <xdr:ext cx="469900" cy="2584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95490" y="9541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52</xdr:row>
      <xdr:rowOff>111125</xdr:rowOff>
    </xdr:from>
    <xdr:to>
      <xdr:col>102</xdr:col>
      <xdr:colOff>114300</xdr:colOff>
      <xdr:row>52</xdr:row>
      <xdr:rowOff>136525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6730" y="870267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44450</xdr:rowOff>
    </xdr:from>
    <xdr:to>
      <xdr:col>102</xdr:col>
      <xdr:colOff>165100</xdr:colOff>
      <xdr:row>57</xdr:row>
      <xdr:rowOff>146050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10588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137160</xdr:rowOff>
    </xdr:from>
    <xdr:ext cx="4699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925540" y="955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6350</xdr:rowOff>
    </xdr:from>
    <xdr:to>
      <xdr:col>98</xdr:col>
      <xdr:colOff>38100</xdr:colOff>
      <xdr:row>57</xdr:row>
      <xdr:rowOff>107950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235930" y="9423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99060</xdr:rowOff>
    </xdr:from>
    <xdr:ext cx="4699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55590" y="951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52</xdr:row>
      <xdr:rowOff>165100</xdr:rowOff>
    </xdr:from>
    <xdr:to>
      <xdr:col>116</xdr:col>
      <xdr:colOff>114300</xdr:colOff>
      <xdr:row>53</xdr:row>
      <xdr:rowOff>96520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668740" y="87566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119380</xdr:rowOff>
    </xdr:from>
    <xdr:ext cx="534035" cy="2584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1770340" y="8710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11430</xdr:rowOff>
    </xdr:from>
    <xdr:to>
      <xdr:col>112</xdr:col>
      <xdr:colOff>38100</xdr:colOff>
      <xdr:row>53</xdr:row>
      <xdr:rowOff>113030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849590" y="8768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51</xdr:row>
      <xdr:rowOff>129540</xdr:rowOff>
    </xdr:from>
    <xdr:ext cx="534035" cy="2584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636865" y="8555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52</xdr:row>
      <xdr:rowOff>165100</xdr:rowOff>
    </xdr:from>
    <xdr:to>
      <xdr:col>107</xdr:col>
      <xdr:colOff>101600</xdr:colOff>
      <xdr:row>53</xdr:row>
      <xdr:rowOff>95885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75830" y="87566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112395</xdr:rowOff>
    </xdr:from>
    <xdr:ext cx="53403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766915" y="8538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52</xdr:row>
      <xdr:rowOff>85725</xdr:rowOff>
    </xdr:from>
    <xdr:to>
      <xdr:col>102</xdr:col>
      <xdr:colOff>165100</xdr:colOff>
      <xdr:row>53</xdr:row>
      <xdr:rowOff>15875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05880" y="8677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51</xdr:row>
      <xdr:rowOff>32385</xdr:rowOff>
    </xdr:from>
    <xdr:ext cx="534035" cy="2584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893155" y="8458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52</xdr:row>
      <xdr:rowOff>60325</xdr:rowOff>
    </xdr:from>
    <xdr:to>
      <xdr:col>98</xdr:col>
      <xdr:colOff>38100</xdr:colOff>
      <xdr:row>52</xdr:row>
      <xdr:rowOff>161925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235930" y="8651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51</xdr:row>
      <xdr:rowOff>6985</xdr:rowOff>
    </xdr:from>
    <xdr:ext cx="53403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23205" y="8433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542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086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40217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92224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165100</xdr:rowOff>
    </xdr:from>
    <xdr:ext cx="53086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402175" y="12884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92224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0860"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40217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83185</xdr:rowOff>
    </xdr:from>
    <xdr:to>
      <xdr:col>120</xdr:col>
      <xdr:colOff>114300</xdr:colOff>
      <xdr:row>73</xdr:row>
      <xdr:rowOff>83185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92224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086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40217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92224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165100</xdr:rowOff>
    </xdr:from>
    <xdr:ext cx="53086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40217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0860" cy="2584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40217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96520</xdr:rowOff>
    </xdr:from>
    <xdr:to>
      <xdr:col>116</xdr:col>
      <xdr:colOff>62865</xdr:colOff>
      <xdr:row>79</xdr:row>
      <xdr:rowOff>3175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717635" y="1165987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6985</xdr:rowOff>
    </xdr:from>
    <xdr:ext cx="534035" cy="259080"/>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1770340"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634450" y="13052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43180</xdr:rowOff>
    </xdr:from>
    <xdr:ext cx="534035" cy="259080"/>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1770340" y="1144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50,938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96520</xdr:rowOff>
    </xdr:from>
    <xdr:to>
      <xdr:col>116</xdr:col>
      <xdr:colOff>152400</xdr:colOff>
      <xdr:row>70</xdr:row>
      <xdr:rowOff>96520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634450" y="1165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83820</xdr:rowOff>
    </xdr:from>
    <xdr:to>
      <xdr:col>116</xdr:col>
      <xdr:colOff>63500</xdr:colOff>
      <xdr:row>74</xdr:row>
      <xdr:rowOff>139065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900390" y="12307570"/>
          <a:ext cx="8191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55245</xdr:rowOff>
    </xdr:from>
    <xdr:ext cx="534035" cy="259080"/>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1770340" y="121138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32385</xdr:rowOff>
    </xdr:from>
    <xdr:to>
      <xdr:col>116</xdr:col>
      <xdr:colOff>114300</xdr:colOff>
      <xdr:row>74</xdr:row>
      <xdr:rowOff>133985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668740" y="1225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83820</xdr:rowOff>
    </xdr:from>
    <xdr:to>
      <xdr:col>111</xdr:col>
      <xdr:colOff>177800</xdr:colOff>
      <xdr:row>74</xdr:row>
      <xdr:rowOff>126365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026630" y="12307570"/>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63500</xdr:rowOff>
    </xdr:from>
    <xdr:to>
      <xdr:col>112</xdr:col>
      <xdr:colOff>38100</xdr:colOff>
      <xdr:row>74</xdr:row>
      <xdr:rowOff>165100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849590" y="12287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156210</xdr:rowOff>
    </xdr:from>
    <xdr:ext cx="534035" cy="2584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636865" y="12379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9525</xdr:rowOff>
    </xdr:from>
    <xdr:to>
      <xdr:col>107</xdr:col>
      <xdr:colOff>50800</xdr:colOff>
      <xdr:row>74</xdr:row>
      <xdr:rowOff>126365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156680" y="11572875"/>
          <a:ext cx="869950" cy="777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122555</xdr:rowOff>
    </xdr:from>
    <xdr:to>
      <xdr:col>107</xdr:col>
      <xdr:colOff>101600</xdr:colOff>
      <xdr:row>75</xdr:row>
      <xdr:rowOff>52705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975830" y="12346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43815</xdr:rowOff>
    </xdr:from>
    <xdr:ext cx="53403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766915" y="12432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9525</xdr:rowOff>
    </xdr:from>
    <xdr:to>
      <xdr:col>102</xdr:col>
      <xdr:colOff>114300</xdr:colOff>
      <xdr:row>70</xdr:row>
      <xdr:rowOff>88265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286730" y="11572875"/>
          <a:ext cx="8699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64770</xdr:rowOff>
    </xdr:from>
    <xdr:to>
      <xdr:col>102</xdr:col>
      <xdr:colOff>165100</xdr:colOff>
      <xdr:row>71</xdr:row>
      <xdr:rowOff>165100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105880" y="11793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157480</xdr:rowOff>
    </xdr:from>
    <xdr:ext cx="534035" cy="2584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893155" y="11885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100965</xdr:rowOff>
    </xdr:from>
    <xdr:to>
      <xdr:col>98</xdr:col>
      <xdr:colOff>38100</xdr:colOff>
      <xdr:row>74</xdr:row>
      <xdr:rowOff>31115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235930" y="121596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22225</xdr:rowOff>
    </xdr:from>
    <xdr:ext cx="53403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23205" y="12245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136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136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88265</xdr:rowOff>
    </xdr:from>
    <xdr:to>
      <xdr:col>116</xdr:col>
      <xdr:colOff>114300</xdr:colOff>
      <xdr:row>75</xdr:row>
      <xdr:rowOff>18415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668740" y="12312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66675</xdr:rowOff>
    </xdr:from>
    <xdr:ext cx="534035" cy="259080"/>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1770340" y="12290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33020</xdr:rowOff>
    </xdr:from>
    <xdr:to>
      <xdr:col>112</xdr:col>
      <xdr:colOff>38100</xdr:colOff>
      <xdr:row>74</xdr:row>
      <xdr:rowOff>134620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849590" y="12256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151130</xdr:rowOff>
    </xdr:from>
    <xdr:ext cx="53403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636865" y="1204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75565</xdr:rowOff>
    </xdr:from>
    <xdr:to>
      <xdr:col>107</xdr:col>
      <xdr:colOff>101600</xdr:colOff>
      <xdr:row>75</xdr:row>
      <xdr:rowOff>5715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975830" y="12299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22225</xdr:rowOff>
    </xdr:from>
    <xdr:ext cx="53403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766915" y="12080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69</xdr:row>
      <xdr:rowOff>130175</xdr:rowOff>
    </xdr:from>
    <xdr:to>
      <xdr:col>102</xdr:col>
      <xdr:colOff>165100</xdr:colOff>
      <xdr:row>70</xdr:row>
      <xdr:rowOff>60325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105880" y="11528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68</xdr:row>
      <xdr:rowOff>76835</xdr:rowOff>
    </xdr:from>
    <xdr:ext cx="53403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893155" y="11309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37465</xdr:rowOff>
    </xdr:from>
    <xdr:to>
      <xdr:col>98</xdr:col>
      <xdr:colOff>38100</xdr:colOff>
      <xdr:row>70</xdr:row>
      <xdr:rowOff>139065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235930" y="116008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68</xdr:row>
      <xdr:rowOff>155575</xdr:rowOff>
    </xdr:from>
    <xdr:ext cx="534035" cy="2584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23205" y="11388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542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・物件費は農村地域防災減災事業費の増（＋</a:t>
          </a:r>
          <a:r>
            <a:rPr kumimoji="1" lang="en-US" altLang="ja-JP" sz="1300">
              <a:solidFill>
                <a:sysClr val="windowText" lastClr="000000"/>
              </a:solidFill>
              <a:latin typeface="ＭＳ Ｐゴシック"/>
              <a:ea typeface="ＭＳ Ｐゴシック"/>
            </a:rPr>
            <a:t>153,109</a:t>
          </a:r>
          <a:r>
            <a:rPr kumimoji="1" lang="ja-JP" altLang="en-US" sz="1300">
              <a:solidFill>
                <a:sysClr val="windowText" lastClr="000000"/>
              </a:solidFill>
              <a:latin typeface="ＭＳ Ｐゴシック"/>
              <a:ea typeface="ＭＳ Ｐゴシック"/>
            </a:rPr>
            <a:t>千円）や地域経済応援事業費の皆増（＋</a:t>
          </a:r>
          <a:r>
            <a:rPr kumimoji="1" lang="en-US" altLang="ja-JP" sz="1300">
              <a:solidFill>
                <a:sysClr val="windowText" lastClr="000000"/>
              </a:solidFill>
              <a:latin typeface="ＭＳ Ｐゴシック"/>
              <a:ea typeface="ＭＳ Ｐゴシック"/>
            </a:rPr>
            <a:t>140,360</a:t>
          </a:r>
          <a:r>
            <a:rPr kumimoji="1" lang="ja-JP" altLang="en-US" sz="1300">
              <a:solidFill>
                <a:sysClr val="windowText" lastClr="000000"/>
              </a:solidFill>
              <a:latin typeface="ＭＳ Ｐゴシック"/>
              <a:ea typeface="ＭＳ Ｐゴシック"/>
            </a:rPr>
            <a:t>千円）により、</a:t>
          </a:r>
          <a:r>
            <a:rPr kumimoji="1" lang="en-US" altLang="ja-JP" sz="1300">
              <a:solidFill>
                <a:sysClr val="windowText" lastClr="000000"/>
              </a:solidFill>
              <a:latin typeface="ＭＳ Ｐゴシック"/>
              <a:ea typeface="ＭＳ Ｐゴシック"/>
            </a:rPr>
            <a:t>4.3</a:t>
          </a:r>
          <a:r>
            <a:rPr kumimoji="1" lang="ja-JP" altLang="en-US" sz="1300">
              <a:solidFill>
                <a:sysClr val="windowText" lastClr="000000"/>
              </a:solidFill>
              <a:latin typeface="ＭＳ Ｐゴシック"/>
              <a:ea typeface="ＭＳ Ｐゴシック"/>
            </a:rPr>
            <a:t>％の増となった。</a:t>
          </a:r>
        </a:p>
        <a:p>
          <a:r>
            <a:rPr kumimoji="1" lang="ja-JP" altLang="en-US" sz="1300">
              <a:solidFill>
                <a:sysClr val="windowText" lastClr="000000"/>
              </a:solidFill>
              <a:latin typeface="ＭＳ Ｐゴシック"/>
              <a:ea typeface="ＭＳ Ｐゴシック"/>
            </a:rPr>
            <a:t>・扶助費は子育て世帯への臨時特別給費金の減（△</a:t>
          </a:r>
          <a:r>
            <a:rPr kumimoji="1" lang="en-US" altLang="ja-JP" sz="1300">
              <a:solidFill>
                <a:sysClr val="windowText" lastClr="000000"/>
              </a:solidFill>
              <a:latin typeface="ＭＳ Ｐゴシック"/>
              <a:ea typeface="ＭＳ Ｐゴシック"/>
            </a:rPr>
            <a:t>1,860,700</a:t>
          </a:r>
          <a:r>
            <a:rPr kumimoji="1" lang="ja-JP" altLang="en-US" sz="1300">
              <a:solidFill>
                <a:sysClr val="windowText" lastClr="000000"/>
              </a:solidFill>
              <a:latin typeface="ＭＳ Ｐゴシック"/>
              <a:ea typeface="ＭＳ Ｐゴシック"/>
            </a:rPr>
            <a:t>千円）により、</a:t>
          </a:r>
          <a:r>
            <a:rPr kumimoji="1" lang="en-US" altLang="ja-JP" sz="1300">
              <a:solidFill>
                <a:sysClr val="windowText" lastClr="000000"/>
              </a:solidFill>
              <a:latin typeface="ＭＳ Ｐゴシック"/>
              <a:ea typeface="ＭＳ Ｐゴシック"/>
            </a:rPr>
            <a:t>12.3</a:t>
          </a:r>
          <a:r>
            <a:rPr kumimoji="1" lang="ja-JP" altLang="en-US" sz="1300">
              <a:solidFill>
                <a:sysClr val="windowText" lastClr="000000"/>
              </a:solidFill>
              <a:latin typeface="ＭＳ Ｐゴシック"/>
              <a:ea typeface="ＭＳ Ｐゴシック"/>
            </a:rPr>
            <a:t>％の減となった。</a:t>
          </a:r>
        </a:p>
        <a:p>
          <a:r>
            <a:rPr kumimoji="1" lang="ja-JP" altLang="en-US" sz="1300">
              <a:solidFill>
                <a:sysClr val="windowText" lastClr="000000"/>
              </a:solidFill>
              <a:latin typeface="ＭＳ Ｐゴシック"/>
              <a:ea typeface="ＭＳ Ｐゴシック"/>
            </a:rPr>
            <a:t>・普通建設事業については、民間保育所等施設整備費補助金の減（△</a:t>
          </a:r>
          <a:r>
            <a:rPr kumimoji="1" lang="en-US" altLang="ja-JP" sz="1300">
              <a:solidFill>
                <a:sysClr val="windowText" lastClr="000000"/>
              </a:solidFill>
              <a:latin typeface="ＭＳ Ｐゴシック"/>
              <a:ea typeface="ＭＳ Ｐゴシック"/>
            </a:rPr>
            <a:t>165,339</a:t>
          </a:r>
          <a:r>
            <a:rPr kumimoji="1" lang="ja-JP" altLang="en-US" sz="1300">
              <a:solidFill>
                <a:sysClr val="windowText" lastClr="000000"/>
              </a:solidFill>
              <a:latin typeface="ＭＳ Ｐゴシック"/>
              <a:ea typeface="ＭＳ Ｐゴシック"/>
            </a:rPr>
            <a:t>）もあるが、消防本部庁舎付帯施設工事費の増（＋</a:t>
          </a:r>
          <a:r>
            <a:rPr kumimoji="1" lang="en-US" altLang="ja-JP" sz="1300">
              <a:solidFill>
                <a:sysClr val="windowText" lastClr="000000"/>
              </a:solidFill>
              <a:latin typeface="ＭＳ Ｐゴシック"/>
              <a:ea typeface="ＭＳ Ｐゴシック"/>
            </a:rPr>
            <a:t>318,351</a:t>
          </a:r>
          <a:r>
            <a:rPr kumimoji="1" lang="ja-JP" altLang="en-US" sz="1300">
              <a:solidFill>
                <a:sysClr val="windowText" lastClr="000000"/>
              </a:solidFill>
              <a:latin typeface="ＭＳ Ｐゴシック"/>
              <a:ea typeface="ＭＳ Ｐゴシック"/>
            </a:rPr>
            <a:t>千円）により、</a:t>
          </a:r>
          <a:r>
            <a:rPr kumimoji="1" lang="en-US" altLang="ja-JP" sz="1300">
              <a:solidFill>
                <a:sysClr val="windowText" lastClr="000000"/>
              </a:solidFill>
              <a:latin typeface="ＭＳ Ｐゴシック"/>
              <a:ea typeface="ＭＳ Ｐゴシック"/>
            </a:rPr>
            <a:t>7.7</a:t>
          </a:r>
          <a:r>
            <a:rPr kumimoji="1" lang="ja-JP" altLang="en-US" sz="1300">
              <a:solidFill>
                <a:sysClr val="windowText" lastClr="000000"/>
              </a:solidFill>
              <a:latin typeface="ＭＳ Ｐゴシック"/>
              <a:ea typeface="ＭＳ Ｐゴシック"/>
            </a:rPr>
            <a:t>％の増となった。</a:t>
          </a:r>
          <a:endParaRPr kumimoji="1" lang="ja-JP" altLang="en-US" sz="1300">
            <a:solidFill>
              <a:srgbClr val="FF0000"/>
            </a:solidFill>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142,510
137,464
177.76
58,291,820
54,478,619
3,646,032
29,822,867
37,970,378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736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4084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736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6094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7360"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780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460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736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514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736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832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083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161290</xdr:rowOff>
    </xdr:from>
    <xdr:to>
      <xdr:col>24</xdr:col>
      <xdr:colOff>62865</xdr:colOff>
      <xdr:row>39</xdr:row>
      <xdr:rowOff>66040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542155" y="512064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69850</xdr:rowOff>
    </xdr:from>
    <xdr:ext cx="469265"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594860" y="6515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66040</xdr:rowOff>
    </xdr:from>
    <xdr:to>
      <xdr:col>24</xdr:col>
      <xdr:colOff>152400</xdr:colOff>
      <xdr:row>39</xdr:row>
      <xdr:rowOff>66040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65112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107950</xdr:rowOff>
    </xdr:from>
    <xdr:ext cx="469265"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594860" y="4902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3,160</a:t>
          </a:r>
          <a:endParaRPr kumimoji="1" lang="ja-JP" altLang="en-US" sz="1000" b="1">
            <a:latin typeface="ＭＳ Ｐゴシック"/>
          </a:endParaRPr>
        </a:p>
      </xdr:txBody>
    </xdr:sp>
    <xdr:clientData/>
  </xdr:oneCellAnchor>
  <xdr:twoCellAnchor>
    <xdr:from>
      <xdr:col>23</xdr:col>
      <xdr:colOff>165100</xdr:colOff>
      <xdr:row>30</xdr:row>
      <xdr:rowOff>161290</xdr:rowOff>
    </xdr:from>
    <xdr:to>
      <xdr:col>24</xdr:col>
      <xdr:colOff>152400</xdr:colOff>
      <xdr:row>30</xdr:row>
      <xdr:rowOff>161290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458970" y="5120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99060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24910" y="5846445"/>
          <a:ext cx="8191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19685</xdr:rowOff>
    </xdr:from>
    <xdr:ext cx="469265" cy="2584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594860" y="56394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98425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493260" y="5784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165100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851150" y="5883910"/>
          <a:ext cx="873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674110" y="58146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147955</xdr:rowOff>
    </xdr:from>
    <xdr:ext cx="46990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493770" y="560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96520</xdr:rowOff>
    </xdr:from>
    <xdr:to>
      <xdr:col>15</xdr:col>
      <xdr:colOff>50800</xdr:colOff>
      <xdr:row>35</xdr:row>
      <xdr:rowOff>165100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981200" y="5881370"/>
          <a:ext cx="869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81915</xdr:rowOff>
    </xdr:from>
    <xdr:to>
      <xdr:col>15</xdr:col>
      <xdr:colOff>101600</xdr:colOff>
      <xdr:row>36</xdr:row>
      <xdr:rowOff>12065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00350" y="5866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28575</xdr:rowOff>
    </xdr:from>
    <xdr:ext cx="469900" cy="2584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20010" y="564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96520</xdr:rowOff>
    </xdr:from>
    <xdr:to>
      <xdr:col>10</xdr:col>
      <xdr:colOff>114300</xdr:colOff>
      <xdr:row>35</xdr:row>
      <xdr:rowOff>152400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11250" y="5881370"/>
          <a:ext cx="869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30400" y="5777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104140</xdr:rowOff>
    </xdr:from>
    <xdr:ext cx="4699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0060" y="555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37465</xdr:rowOff>
    </xdr:from>
    <xdr:to>
      <xdr:col>6</xdr:col>
      <xdr:colOff>38100</xdr:colOff>
      <xdr:row>35</xdr:row>
      <xdr:rowOff>139065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60450" y="58223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155575</xdr:rowOff>
    </xdr:from>
    <xdr:ext cx="469900" cy="2584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80110" y="561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10795</xdr:rowOff>
    </xdr:from>
    <xdr:to>
      <xdr:col>24</xdr:col>
      <xdr:colOff>114300</xdr:colOff>
      <xdr:row>35</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49326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160655</xdr:rowOff>
    </xdr:from>
    <xdr:ext cx="469265" cy="2584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594860" y="5780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674110" y="58331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140970</xdr:rowOff>
    </xdr:from>
    <xdr:ext cx="4699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493770" y="592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118745</xdr:rowOff>
    </xdr:from>
    <xdr:to>
      <xdr:col>15</xdr:col>
      <xdr:colOff>101600</xdr:colOff>
      <xdr:row>36</xdr:row>
      <xdr:rowOff>48895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00350" y="5903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40005</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20010" y="598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45720</xdr:rowOff>
    </xdr:from>
    <xdr:to>
      <xdr:col>10</xdr:col>
      <xdr:colOff>165100</xdr:colOff>
      <xdr:row>35</xdr:row>
      <xdr:rowOff>147320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304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138430</xdr:rowOff>
    </xdr:from>
    <xdr:ext cx="46990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0060" y="592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101600</xdr:rowOff>
    </xdr:from>
    <xdr:to>
      <xdr:col>6</xdr:col>
      <xdr:colOff>38100</xdr:colOff>
      <xdr:row>36</xdr:row>
      <xdr:rowOff>31750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60450" y="58864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22860</xdr:rowOff>
    </xdr:from>
    <xdr:ext cx="469900" cy="2584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80110" y="59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542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0860"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0860"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165100</xdr:rowOff>
    </xdr:from>
    <xdr:ext cx="53086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266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154940</xdr:rowOff>
    </xdr:from>
    <xdr:to>
      <xdr:col>24</xdr:col>
      <xdr:colOff>62865</xdr:colOff>
      <xdr:row>59</xdr:row>
      <xdr:rowOff>66675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542155" y="8911590"/>
          <a:ext cx="1270" cy="902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70485</xdr:rowOff>
    </xdr:from>
    <xdr:ext cx="534035"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594860" y="9817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66675</xdr:rowOff>
    </xdr:from>
    <xdr:to>
      <xdr:col>24</xdr:col>
      <xdr:colOff>152400</xdr:colOff>
      <xdr:row>59</xdr:row>
      <xdr:rowOff>66675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458970" y="98139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101600</xdr:rowOff>
    </xdr:from>
    <xdr:ext cx="598170"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594860" y="8693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102,279</a:t>
          </a:r>
          <a:endParaRPr kumimoji="1" lang="ja-JP" altLang="en-US" sz="1000" b="1">
            <a:latin typeface="ＭＳ Ｐゴシック"/>
          </a:endParaRPr>
        </a:p>
      </xdr:txBody>
    </xdr:sp>
    <xdr:clientData/>
  </xdr:oneCellAnchor>
  <xdr:twoCellAnchor>
    <xdr:from>
      <xdr:col>23</xdr:col>
      <xdr:colOff>165100</xdr:colOff>
      <xdr:row>53</xdr:row>
      <xdr:rowOff>154940</xdr:rowOff>
    </xdr:from>
    <xdr:to>
      <xdr:col>24</xdr:col>
      <xdr:colOff>152400</xdr:colOff>
      <xdr:row>53</xdr:row>
      <xdr:rowOff>154940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458970" y="8911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154940</xdr:rowOff>
    </xdr:from>
    <xdr:to>
      <xdr:col>24</xdr:col>
      <xdr:colOff>63500</xdr:colOff>
      <xdr:row>59</xdr:row>
      <xdr:rowOff>66675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24910" y="9737090"/>
          <a:ext cx="8191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144145</xdr:rowOff>
    </xdr:from>
    <xdr:ext cx="534035" cy="25908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594860" y="92309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121285</xdr:rowOff>
    </xdr:from>
    <xdr:to>
      <xdr:col>24</xdr:col>
      <xdr:colOff>114300</xdr:colOff>
      <xdr:row>57</xdr:row>
      <xdr:rowOff>51435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493260" y="9373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124460</xdr:rowOff>
    </xdr:from>
    <xdr:to>
      <xdr:col>19</xdr:col>
      <xdr:colOff>177800</xdr:colOff>
      <xdr:row>58</xdr:row>
      <xdr:rowOff>154940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851150" y="8550910"/>
          <a:ext cx="873760" cy="1186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99695</xdr:rowOff>
    </xdr:from>
    <xdr:to>
      <xdr:col>20</xdr:col>
      <xdr:colOff>38100</xdr:colOff>
      <xdr:row>57</xdr:row>
      <xdr:rowOff>29845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674110" y="93516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46355</xdr:rowOff>
    </xdr:from>
    <xdr:ext cx="53403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61385" y="9133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124460</xdr:rowOff>
    </xdr:from>
    <xdr:to>
      <xdr:col>15</xdr:col>
      <xdr:colOff>50800</xdr:colOff>
      <xdr:row>59</xdr:row>
      <xdr:rowOff>66040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981200" y="8550910"/>
          <a:ext cx="869950" cy="1262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139065</xdr:rowOff>
    </xdr:from>
    <xdr:to>
      <xdr:col>15</xdr:col>
      <xdr:colOff>101600</xdr:colOff>
      <xdr:row>50</xdr:row>
      <xdr:rowOff>69215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00350" y="823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85725</xdr:rowOff>
    </xdr:from>
    <xdr:ext cx="59880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559050" y="8016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66040</xdr:rowOff>
    </xdr:from>
    <xdr:to>
      <xdr:col>10</xdr:col>
      <xdr:colOff>114300</xdr:colOff>
      <xdr:row>59</xdr:row>
      <xdr:rowOff>119380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11250" y="9813290"/>
          <a:ext cx="8699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30400" y="9389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84455</xdr:rowOff>
    </xdr:from>
    <xdr:ext cx="534035"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7675" y="9171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99695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60450" y="95821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116205</xdr:rowOff>
    </xdr:from>
    <xdr:ext cx="534035" cy="2584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7725" y="936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49326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102235</xdr:rowOff>
    </xdr:from>
    <xdr:ext cx="534035" cy="259080"/>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594860" y="9684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104140</xdr:rowOff>
    </xdr:from>
    <xdr:to>
      <xdr:col>20</xdr:col>
      <xdr:colOff>38100</xdr:colOff>
      <xdr:row>59</xdr:row>
      <xdr:rowOff>34290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674110" y="96862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25400</xdr:rowOff>
    </xdr:from>
    <xdr:ext cx="534035"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61385" y="9772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73660</xdr:rowOff>
    </xdr:from>
    <xdr:to>
      <xdr:col>15</xdr:col>
      <xdr:colOff>101600</xdr:colOff>
      <xdr:row>52</xdr:row>
      <xdr:rowOff>3810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00350" y="8500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165100</xdr:rowOff>
    </xdr:from>
    <xdr:ext cx="59880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59050" y="8591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15240</xdr:rowOff>
    </xdr:from>
    <xdr:to>
      <xdr:col>10</xdr:col>
      <xdr:colOff>165100</xdr:colOff>
      <xdr:row>59</xdr:row>
      <xdr:rowOff>116840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304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107950</xdr:rowOff>
    </xdr:from>
    <xdr:ext cx="53403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7675" y="985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68580</xdr:rowOff>
    </xdr:from>
    <xdr:to>
      <xdr:col>6</xdr:col>
      <xdr:colOff>38100</xdr:colOff>
      <xdr:row>59</xdr:row>
      <xdr:rowOff>165100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60450" y="9815830"/>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161290</xdr:rowOff>
    </xdr:from>
    <xdr:ext cx="534035" cy="2584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47725" y="990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542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563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326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957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589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223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859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30480</xdr:rowOff>
    </xdr:from>
    <xdr:to>
      <xdr:col>24</xdr:col>
      <xdr:colOff>62865</xdr:colOff>
      <xdr:row>78</xdr:row>
      <xdr:rowOff>10160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542155" y="1175893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170" cy="259080"/>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594860" y="12898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58970" y="1289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149225</xdr:rowOff>
    </xdr:from>
    <xdr:ext cx="598170" cy="2584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594860" y="11547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192,725</a:t>
          </a:r>
          <a:endParaRPr kumimoji="1" lang="ja-JP" altLang="en-US" sz="1000" b="1">
            <a:latin typeface="ＭＳ Ｐゴシック"/>
          </a:endParaRPr>
        </a:p>
      </xdr:txBody>
    </xdr:sp>
    <xdr:clientData/>
  </xdr:oneCellAnchor>
  <xdr:twoCellAnchor>
    <xdr:from>
      <xdr:col>23</xdr:col>
      <xdr:colOff>165100</xdr:colOff>
      <xdr:row>71</xdr:row>
      <xdr:rowOff>30480</xdr:rowOff>
    </xdr:from>
    <xdr:to>
      <xdr:col>24</xdr:col>
      <xdr:colOff>152400</xdr:colOff>
      <xdr:row>71</xdr:row>
      <xdr:rowOff>30480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458970" y="11758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165100</xdr:rowOff>
    </xdr:from>
    <xdr:to>
      <xdr:col>24</xdr:col>
      <xdr:colOff>63500</xdr:colOff>
      <xdr:row>75</xdr:row>
      <xdr:rowOff>76835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24910" y="12223750"/>
          <a:ext cx="81915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92075</xdr:rowOff>
    </xdr:from>
    <xdr:ext cx="598170" cy="2584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594860" y="1215072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69215</xdr:rowOff>
    </xdr:from>
    <xdr:to>
      <xdr:col>24</xdr:col>
      <xdr:colOff>114300</xdr:colOff>
      <xdr:row>74</xdr:row>
      <xdr:rowOff>165100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493260" y="122929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165100</xdr:rowOff>
    </xdr:from>
    <xdr:to>
      <xdr:col>19</xdr:col>
      <xdr:colOff>177800</xdr:colOff>
      <xdr:row>76</xdr:row>
      <xdr:rowOff>138430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851150" y="12223750"/>
          <a:ext cx="87376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72390</xdr:rowOff>
    </xdr:from>
    <xdr:to>
      <xdr:col>20</xdr:col>
      <xdr:colOff>38100</xdr:colOff>
      <xdr:row>74</xdr:row>
      <xdr:rowOff>2540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674110" y="121310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19050</xdr:rowOff>
    </xdr:from>
    <xdr:ext cx="59880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29000" y="11912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138430</xdr:rowOff>
    </xdr:from>
    <xdr:to>
      <xdr:col>15</xdr:col>
      <xdr:colOff>50800</xdr:colOff>
      <xdr:row>77</xdr:row>
      <xdr:rowOff>7620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981200" y="1269238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19685</xdr:rowOff>
    </xdr:from>
    <xdr:to>
      <xdr:col>15</xdr:col>
      <xdr:colOff>101600</xdr:colOff>
      <xdr:row>76</xdr:row>
      <xdr:rowOff>121285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00350" y="125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137795</xdr:rowOff>
    </xdr:from>
    <xdr:ext cx="59880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559050" y="12361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7620</xdr:rowOff>
    </xdr:from>
    <xdr:to>
      <xdr:col>10</xdr:col>
      <xdr:colOff>114300</xdr:colOff>
      <xdr:row>77</xdr:row>
      <xdr:rowOff>119380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11250" y="12726670"/>
          <a:ext cx="86995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116205</xdr:rowOff>
    </xdr:from>
    <xdr:to>
      <xdr:col>10</xdr:col>
      <xdr:colOff>165100</xdr:colOff>
      <xdr:row>77</xdr:row>
      <xdr:rowOff>45720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30400" y="1267015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62230</xdr:rowOff>
    </xdr:from>
    <xdr:ext cx="598805" cy="2584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685290" y="12451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27940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60450" y="128168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19050</xdr:rowOff>
    </xdr:from>
    <xdr:ext cx="598805" cy="2584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15340" y="129032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26035</xdr:rowOff>
    </xdr:from>
    <xdr:to>
      <xdr:col>24</xdr:col>
      <xdr:colOff>114300</xdr:colOff>
      <xdr:row>75</xdr:row>
      <xdr:rowOff>127635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49326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4445</xdr:rowOff>
    </xdr:from>
    <xdr:ext cx="598170" cy="25908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594860" y="12393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116205</xdr:rowOff>
    </xdr:from>
    <xdr:to>
      <xdr:col>20</xdr:col>
      <xdr:colOff>38100</xdr:colOff>
      <xdr:row>74</xdr:row>
      <xdr:rowOff>46355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674110" y="121748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37465</xdr:rowOff>
    </xdr:from>
    <xdr:ext cx="598805"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29000" y="12261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87630</xdr:rowOff>
    </xdr:from>
    <xdr:to>
      <xdr:col>15</xdr:col>
      <xdr:colOff>101600</xdr:colOff>
      <xdr:row>77</xdr:row>
      <xdr:rowOff>17780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00350" y="12641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8890</xdr:rowOff>
    </xdr:from>
    <xdr:ext cx="598805"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559050" y="12727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128270</xdr:rowOff>
    </xdr:from>
    <xdr:to>
      <xdr:col>10</xdr:col>
      <xdr:colOff>165100</xdr:colOff>
      <xdr:row>77</xdr:row>
      <xdr:rowOff>58420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30400" y="12682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50165</xdr:rowOff>
    </xdr:from>
    <xdr:ext cx="598805"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685290" y="12769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68580</xdr:rowOff>
    </xdr:from>
    <xdr:to>
      <xdr:col>6</xdr:col>
      <xdr:colOff>38100</xdr:colOff>
      <xdr:row>77</xdr:row>
      <xdr:rowOff>165100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60450" y="12787630"/>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15240</xdr:rowOff>
    </xdr:from>
    <xdr:ext cx="598805"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15340" y="12569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542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0546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0860"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6695" y="16228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0860"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669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086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6695" y="15313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165100</xdr:rowOff>
    </xdr:from>
    <xdr:ext cx="53086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26695" y="14865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52070</xdr:rowOff>
    </xdr:from>
    <xdr:to>
      <xdr:col>24</xdr:col>
      <xdr:colOff>62865</xdr:colOff>
      <xdr:row>97</xdr:row>
      <xdr:rowOff>34925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542155" y="1491742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38735</xdr:rowOff>
    </xdr:from>
    <xdr:ext cx="534035"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594860" y="1609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32,074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34925</xdr:rowOff>
    </xdr:from>
    <xdr:to>
      <xdr:col>24</xdr:col>
      <xdr:colOff>152400</xdr:colOff>
      <xdr:row>97</xdr:row>
      <xdr:rowOff>34925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58970" y="16094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165100</xdr:rowOff>
    </xdr:from>
    <xdr:ext cx="534035"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594860" y="1470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83,823</a:t>
          </a:r>
          <a:endParaRPr kumimoji="1" lang="ja-JP" altLang="en-US" sz="1000" b="1">
            <a:latin typeface="ＭＳ Ｐゴシック"/>
          </a:endParaRPr>
        </a:p>
      </xdr:txBody>
    </xdr:sp>
    <xdr:clientData/>
  </xdr:oneCellAnchor>
  <xdr:twoCellAnchor>
    <xdr:from>
      <xdr:col>23</xdr:col>
      <xdr:colOff>165100</xdr:colOff>
      <xdr:row>90</xdr:row>
      <xdr:rowOff>52070</xdr:rowOff>
    </xdr:from>
    <xdr:to>
      <xdr:col>24</xdr:col>
      <xdr:colOff>152400</xdr:colOff>
      <xdr:row>90</xdr:row>
      <xdr:rowOff>52070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458970" y="1491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81915</xdr:rowOff>
    </xdr:from>
    <xdr:to>
      <xdr:col>24</xdr:col>
      <xdr:colOff>63500</xdr:colOff>
      <xdr:row>96</xdr:row>
      <xdr:rowOff>102235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24910" y="15969615"/>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60960</xdr:rowOff>
    </xdr:from>
    <xdr:ext cx="534035"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594860" y="156057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38100</xdr:rowOff>
    </xdr:from>
    <xdr:to>
      <xdr:col>24</xdr:col>
      <xdr:colOff>114300</xdr:colOff>
      <xdr:row>95</xdr:row>
      <xdr:rowOff>139700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493260" y="1575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102235</xdr:rowOff>
    </xdr:from>
    <xdr:to>
      <xdr:col>19</xdr:col>
      <xdr:colOff>177800</xdr:colOff>
      <xdr:row>98</xdr:row>
      <xdr:rowOff>33020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851150" y="15989935"/>
          <a:ext cx="87376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32385</xdr:rowOff>
    </xdr:from>
    <xdr:to>
      <xdr:col>20</xdr:col>
      <xdr:colOff>38100</xdr:colOff>
      <xdr:row>95</xdr:row>
      <xdr:rowOff>133985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674110" y="157486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150495</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61385" y="1552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19685</xdr:rowOff>
    </xdr:from>
    <xdr:to>
      <xdr:col>15</xdr:col>
      <xdr:colOff>50800</xdr:colOff>
      <xdr:row>98</xdr:row>
      <xdr:rowOff>33020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981200" y="1625028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53340</xdr:rowOff>
    </xdr:from>
    <xdr:to>
      <xdr:col>15</xdr:col>
      <xdr:colOff>101600</xdr:colOff>
      <xdr:row>96</xdr:row>
      <xdr:rowOff>154940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00350"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591435" y="15716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10795</xdr:rowOff>
    </xdr:from>
    <xdr:to>
      <xdr:col>10</xdr:col>
      <xdr:colOff>114300</xdr:colOff>
      <xdr:row>98</xdr:row>
      <xdr:rowOff>19685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11250" y="16069945"/>
          <a:ext cx="8699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3040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34290</xdr:rowOff>
    </xdr:from>
    <xdr:ext cx="53403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7675" y="1575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77470</xdr:rowOff>
    </xdr:from>
    <xdr:to>
      <xdr:col>6</xdr:col>
      <xdr:colOff>38100</xdr:colOff>
      <xdr:row>97</xdr:row>
      <xdr:rowOff>7620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60450" y="15965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24130</xdr:rowOff>
    </xdr:from>
    <xdr:ext cx="53403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47725" y="1574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31115</xdr:rowOff>
    </xdr:from>
    <xdr:to>
      <xdr:col>24</xdr:col>
      <xdr:colOff>114300</xdr:colOff>
      <xdr:row>96</xdr:row>
      <xdr:rowOff>132715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493260" y="159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117475</xdr:rowOff>
    </xdr:from>
    <xdr:ext cx="534035"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594860" y="1583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52070</xdr:rowOff>
    </xdr:from>
    <xdr:to>
      <xdr:col>20</xdr:col>
      <xdr:colOff>38100</xdr:colOff>
      <xdr:row>96</xdr:row>
      <xdr:rowOff>153035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674110" y="159397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144145</xdr:rowOff>
    </xdr:from>
    <xdr:ext cx="534035"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61385" y="16031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153670</xdr:rowOff>
    </xdr:from>
    <xdr:to>
      <xdr:col>15</xdr:col>
      <xdr:colOff>101600</xdr:colOff>
      <xdr:row>98</xdr:row>
      <xdr:rowOff>83820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00350" y="16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74930</xdr:rowOff>
    </xdr:from>
    <xdr:ext cx="534035" cy="2584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59143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140335</xdr:rowOff>
    </xdr:from>
    <xdr:to>
      <xdr:col>10</xdr:col>
      <xdr:colOff>165100</xdr:colOff>
      <xdr:row>98</xdr:row>
      <xdr:rowOff>70485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304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61595</xdr:rowOff>
    </xdr:from>
    <xdr:ext cx="53403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7675"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60450" y="1601978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52705</xdr:rowOff>
    </xdr:from>
    <xdr:ext cx="534035"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47725" y="1611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892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935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7360"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1472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83185</xdr:rowOff>
    </xdr:from>
    <xdr:to>
      <xdr:col>59</xdr:col>
      <xdr:colOff>50800</xdr:colOff>
      <xdr:row>33</xdr:row>
      <xdr:rowOff>83185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086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5439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165100</xdr:rowOff>
    </xdr:from>
    <xdr:ext cx="53086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5439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5439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78105</xdr:rowOff>
    </xdr:from>
    <xdr:to>
      <xdr:col>54</xdr:col>
      <xdr:colOff>186690</xdr:colOff>
      <xdr:row>38</xdr:row>
      <xdr:rowOff>131445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267950" y="503745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135255</xdr:rowOff>
    </xdr:from>
    <xdr:ext cx="313055"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318750" y="641540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131445</xdr:rowOff>
    </xdr:from>
    <xdr:to>
      <xdr:col>55</xdr:col>
      <xdr:colOff>88900</xdr:colOff>
      <xdr:row>38</xdr:row>
      <xdr:rowOff>131445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82860" y="6411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24765</xdr:rowOff>
    </xdr:from>
    <xdr:ext cx="534035" cy="2584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318750" y="481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15,671</a:t>
          </a:r>
          <a:endParaRPr kumimoji="1" lang="ja-JP" altLang="en-US" sz="1000" b="1">
            <a:latin typeface="ＭＳ Ｐゴシック"/>
          </a:endParaRPr>
        </a:p>
      </xdr:txBody>
    </xdr:sp>
    <xdr:clientData/>
  </xdr:oneCellAnchor>
  <xdr:twoCellAnchor>
    <xdr:from>
      <xdr:col>54</xdr:col>
      <xdr:colOff>101600</xdr:colOff>
      <xdr:row>30</xdr:row>
      <xdr:rowOff>78105</xdr:rowOff>
    </xdr:from>
    <xdr:to>
      <xdr:col>55</xdr:col>
      <xdr:colOff>88900</xdr:colOff>
      <xdr:row>30</xdr:row>
      <xdr:rowOff>78105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82860" y="5037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117475</xdr:rowOff>
    </xdr:from>
    <xdr:to>
      <xdr:col>55</xdr:col>
      <xdr:colOff>0</xdr:colOff>
      <xdr:row>38</xdr:row>
      <xdr:rowOff>121920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448800" y="639762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92075</xdr:rowOff>
    </xdr:from>
    <xdr:ext cx="469265" cy="2584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318750" y="60420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69215</xdr:rowOff>
    </xdr:from>
    <xdr:to>
      <xdr:col>55</xdr:col>
      <xdr:colOff>50800</xdr:colOff>
      <xdr:row>37</xdr:row>
      <xdr:rowOff>165100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220960" y="61842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117475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578850" y="6369050"/>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64770</xdr:rowOff>
    </xdr:from>
    <xdr:to>
      <xdr:col>50</xdr:col>
      <xdr:colOff>165100</xdr:colOff>
      <xdr:row>37</xdr:row>
      <xdr:rowOff>165100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98000" y="6179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11430</xdr:rowOff>
    </xdr:from>
    <xdr:ext cx="46990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217660" y="596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88900</xdr:rowOff>
    </xdr:from>
    <xdr:to>
      <xdr:col>45</xdr:col>
      <xdr:colOff>177800</xdr:colOff>
      <xdr:row>38</xdr:row>
      <xdr:rowOff>116840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705090" y="6369050"/>
          <a:ext cx="873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61595</xdr:rowOff>
    </xdr:from>
    <xdr:to>
      <xdr:col>46</xdr:col>
      <xdr:colOff>38100</xdr:colOff>
      <xdr:row>37</xdr:row>
      <xdr:rowOff>163195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528050" y="61766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8255</xdr:rowOff>
    </xdr:from>
    <xdr:ext cx="4699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47710" y="595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109220</xdr:rowOff>
    </xdr:from>
    <xdr:to>
      <xdr:col>41</xdr:col>
      <xdr:colOff>50800</xdr:colOff>
      <xdr:row>38</xdr:row>
      <xdr:rowOff>116840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835140" y="638937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43180</xdr:rowOff>
    </xdr:from>
    <xdr:to>
      <xdr:col>41</xdr:col>
      <xdr:colOff>101600</xdr:colOff>
      <xdr:row>37</xdr:row>
      <xdr:rowOff>144780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5429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161290</xdr:rowOff>
    </xdr:from>
    <xdr:ext cx="469900" cy="2584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473950" y="594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78434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161925</xdr:rowOff>
    </xdr:from>
    <xdr:ext cx="469900" cy="2584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604000" y="594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220960" y="63512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157480</xdr:rowOff>
    </xdr:from>
    <xdr:ext cx="377825" cy="2584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318750" y="62725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66675</xdr:rowOff>
    </xdr:from>
    <xdr:to>
      <xdr:col>50</xdr:col>
      <xdr:colOff>165100</xdr:colOff>
      <xdr:row>38</xdr:row>
      <xdr:rowOff>165100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98000" y="6346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159385</xdr:rowOff>
    </xdr:from>
    <xdr:ext cx="377825" cy="2584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63380" y="64395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38100</xdr:rowOff>
    </xdr:from>
    <xdr:to>
      <xdr:col>46</xdr:col>
      <xdr:colOff>38100</xdr:colOff>
      <xdr:row>38</xdr:row>
      <xdr:rowOff>139700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528050" y="6318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130810</xdr:rowOff>
    </xdr:from>
    <xdr:ext cx="377825"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393430" y="64109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66040</xdr:rowOff>
    </xdr:from>
    <xdr:to>
      <xdr:col>41</xdr:col>
      <xdr:colOff>101600</xdr:colOff>
      <xdr:row>38</xdr:row>
      <xdr:rowOff>165100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654290" y="6346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158750</xdr:rowOff>
    </xdr:from>
    <xdr:ext cx="377825"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19670" y="6438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58420</xdr:rowOff>
    </xdr:from>
    <xdr:to>
      <xdr:col>36</xdr:col>
      <xdr:colOff>165100</xdr:colOff>
      <xdr:row>38</xdr:row>
      <xdr:rowOff>160020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78434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151130</xdr:rowOff>
    </xdr:from>
    <xdr:ext cx="377825" cy="2584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49720" y="64312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892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229350" y="9582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54395" y="9141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83185</xdr:rowOff>
    </xdr:from>
    <xdr:to>
      <xdr:col>59</xdr:col>
      <xdr:colOff>50800</xdr:colOff>
      <xdr:row>53</xdr:row>
      <xdr:rowOff>83185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54395" y="8703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3086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54395" y="8261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5439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52</xdr:row>
      <xdr:rowOff>107315</xdr:rowOff>
    </xdr:from>
    <xdr:to>
      <xdr:col>54</xdr:col>
      <xdr:colOff>186690</xdr:colOff>
      <xdr:row>58</xdr:row>
      <xdr:rowOff>73660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267950" y="8698865"/>
          <a:ext cx="0" cy="956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77470</xdr:rowOff>
    </xdr:from>
    <xdr:ext cx="469265"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318750" y="9659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73660</xdr:rowOff>
    </xdr:from>
    <xdr:to>
      <xdr:col>55</xdr:col>
      <xdr:colOff>88900</xdr:colOff>
      <xdr:row>58</xdr:row>
      <xdr:rowOff>73660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182860" y="9655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53975</xdr:rowOff>
    </xdr:from>
    <xdr:ext cx="534035" cy="2584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318750" y="8480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23,207</a:t>
          </a:r>
          <a:endParaRPr kumimoji="1" lang="ja-JP" altLang="en-US" sz="1000" b="1">
            <a:latin typeface="ＭＳ Ｐゴシック"/>
          </a:endParaRPr>
        </a:p>
      </xdr:txBody>
    </xdr:sp>
    <xdr:clientData/>
  </xdr:oneCellAnchor>
  <xdr:twoCellAnchor>
    <xdr:from>
      <xdr:col>54</xdr:col>
      <xdr:colOff>101600</xdr:colOff>
      <xdr:row>52</xdr:row>
      <xdr:rowOff>107315</xdr:rowOff>
    </xdr:from>
    <xdr:to>
      <xdr:col>55</xdr:col>
      <xdr:colOff>88900</xdr:colOff>
      <xdr:row>52</xdr:row>
      <xdr:rowOff>107315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82860" y="8698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45720</xdr:rowOff>
    </xdr:from>
    <xdr:to>
      <xdr:col>55</xdr:col>
      <xdr:colOff>0</xdr:colOff>
      <xdr:row>57</xdr:row>
      <xdr:rowOff>111125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48800" y="9462770"/>
          <a:ext cx="8191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36195</xdr:rowOff>
    </xdr:from>
    <xdr:ext cx="469265"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318750" y="91230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13335</xdr:rowOff>
    </xdr:from>
    <xdr:to>
      <xdr:col>55</xdr:col>
      <xdr:colOff>50800</xdr:colOff>
      <xdr:row>56</xdr:row>
      <xdr:rowOff>114935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220960" y="92652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90170</xdr:rowOff>
    </xdr:from>
    <xdr:to>
      <xdr:col>50</xdr:col>
      <xdr:colOff>114300</xdr:colOff>
      <xdr:row>57</xdr:row>
      <xdr:rowOff>111125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578850" y="950722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25400</xdr:rowOff>
    </xdr:from>
    <xdr:to>
      <xdr:col>50</xdr:col>
      <xdr:colOff>165100</xdr:colOff>
      <xdr:row>56</xdr:row>
      <xdr:rowOff>127000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9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143510</xdr:rowOff>
    </xdr:from>
    <xdr:ext cx="46990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217660" y="906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159385</xdr:rowOff>
    </xdr:from>
    <xdr:to>
      <xdr:col>45</xdr:col>
      <xdr:colOff>177800</xdr:colOff>
      <xdr:row>57</xdr:row>
      <xdr:rowOff>90170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705090" y="9411335"/>
          <a:ext cx="87376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73660</xdr:rowOff>
    </xdr:from>
    <xdr:to>
      <xdr:col>46</xdr:col>
      <xdr:colOff>38100</xdr:colOff>
      <xdr:row>57</xdr:row>
      <xdr:rowOff>3810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528050" y="93256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20320</xdr:rowOff>
    </xdr:from>
    <xdr:ext cx="46990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347710" y="910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159385</xdr:rowOff>
    </xdr:from>
    <xdr:to>
      <xdr:col>41</xdr:col>
      <xdr:colOff>50800</xdr:colOff>
      <xdr:row>57</xdr:row>
      <xdr:rowOff>97155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835140" y="9411335"/>
          <a:ext cx="8699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136525</xdr:rowOff>
    </xdr:from>
    <xdr:to>
      <xdr:col>41</xdr:col>
      <xdr:colOff>101600</xdr:colOff>
      <xdr:row>56</xdr:row>
      <xdr:rowOff>66675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54290" y="9223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83185</xdr:rowOff>
    </xdr:from>
    <xdr:ext cx="53403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45375" y="9004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90170</xdr:rowOff>
    </xdr:from>
    <xdr:to>
      <xdr:col>36</xdr:col>
      <xdr:colOff>165100</xdr:colOff>
      <xdr:row>57</xdr:row>
      <xdr:rowOff>20320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784340" y="9342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36830</xdr:rowOff>
    </xdr:from>
    <xdr:ext cx="4699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04000" y="912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165100</xdr:rowOff>
    </xdr:from>
    <xdr:to>
      <xdr:col>55</xdr:col>
      <xdr:colOff>50800</xdr:colOff>
      <xdr:row>57</xdr:row>
      <xdr:rowOff>96520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220960" y="9417050"/>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144780</xdr:rowOff>
    </xdr:from>
    <xdr:ext cx="469265"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318750" y="9396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60325</xdr:rowOff>
    </xdr:from>
    <xdr:to>
      <xdr:col>50</xdr:col>
      <xdr:colOff>165100</xdr:colOff>
      <xdr:row>57</xdr:row>
      <xdr:rowOff>161925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9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153035</xdr:rowOff>
    </xdr:from>
    <xdr:ext cx="469900"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217660" y="9570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39370</xdr:rowOff>
    </xdr:from>
    <xdr:to>
      <xdr:col>46</xdr:col>
      <xdr:colOff>38100</xdr:colOff>
      <xdr:row>57</xdr:row>
      <xdr:rowOff>140970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528050" y="94564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132080</xdr:rowOff>
    </xdr:from>
    <xdr:ext cx="4699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347710" y="9549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108585</xdr:rowOff>
    </xdr:from>
    <xdr:to>
      <xdr:col>41</xdr:col>
      <xdr:colOff>101600</xdr:colOff>
      <xdr:row>57</xdr:row>
      <xdr:rowOff>38735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654290" y="9360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29845</xdr:rowOff>
    </xdr:from>
    <xdr:ext cx="469900"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473950" y="9446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46355</xdr:rowOff>
    </xdr:from>
    <xdr:to>
      <xdr:col>36</xdr:col>
      <xdr:colOff>165100</xdr:colOff>
      <xdr:row>57</xdr:row>
      <xdr:rowOff>147955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784340" y="94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139065</xdr:rowOff>
    </xdr:from>
    <xdr:ext cx="4699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04000" y="9556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860"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543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31750</xdr:rowOff>
    </xdr:from>
    <xdr:to>
      <xdr:col>54</xdr:col>
      <xdr:colOff>186690</xdr:colOff>
      <xdr:row>78</xdr:row>
      <xdr:rowOff>121920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267950" y="1176020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125730</xdr:rowOff>
    </xdr:from>
    <xdr:ext cx="469265" cy="2584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318750" y="13009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182860" y="13006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149860</xdr:rowOff>
    </xdr:from>
    <xdr:ext cx="534035" cy="2584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318750" y="1154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36,330</a:t>
          </a:r>
          <a:endParaRPr kumimoji="1" lang="ja-JP" altLang="en-US" sz="1000" b="1">
            <a:latin typeface="ＭＳ Ｐゴシック"/>
          </a:endParaRPr>
        </a:p>
      </xdr:txBody>
    </xdr:sp>
    <xdr:clientData/>
  </xdr:oneCellAnchor>
  <xdr:twoCellAnchor>
    <xdr:from>
      <xdr:col>54</xdr:col>
      <xdr:colOff>101600</xdr:colOff>
      <xdr:row>71</xdr:row>
      <xdr:rowOff>31750</xdr:rowOff>
    </xdr:from>
    <xdr:to>
      <xdr:col>55</xdr:col>
      <xdr:colOff>88900</xdr:colOff>
      <xdr:row>71</xdr:row>
      <xdr:rowOff>31750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182860" y="11760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108585</xdr:rowOff>
    </xdr:from>
    <xdr:to>
      <xdr:col>55</xdr:col>
      <xdr:colOff>0</xdr:colOff>
      <xdr:row>73</xdr:row>
      <xdr:rowOff>99060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448800" y="12002135"/>
          <a:ext cx="8191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95885</xdr:rowOff>
    </xdr:from>
    <xdr:ext cx="534035" cy="2584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318750" y="124847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117475</xdr:rowOff>
    </xdr:from>
    <xdr:to>
      <xdr:col>55</xdr:col>
      <xdr:colOff>50800</xdr:colOff>
      <xdr:row>76</xdr:row>
      <xdr:rowOff>47625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220960" y="125063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91440</xdr:rowOff>
    </xdr:from>
    <xdr:to>
      <xdr:col>50</xdr:col>
      <xdr:colOff>114300</xdr:colOff>
      <xdr:row>73</xdr:row>
      <xdr:rowOff>99060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578850" y="11984990"/>
          <a:ext cx="86995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36195</xdr:rowOff>
    </xdr:from>
    <xdr:to>
      <xdr:col>50</xdr:col>
      <xdr:colOff>165100</xdr:colOff>
      <xdr:row>75</xdr:row>
      <xdr:rowOff>137795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398000" y="1242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128905</xdr:rowOff>
    </xdr:from>
    <xdr:ext cx="53403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185275" y="1251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165100</xdr:rowOff>
    </xdr:from>
    <xdr:to>
      <xdr:col>45</xdr:col>
      <xdr:colOff>177800</xdr:colOff>
      <xdr:row>72</xdr:row>
      <xdr:rowOff>91440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705090" y="11893550"/>
          <a:ext cx="8737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127635</xdr:rowOff>
    </xdr:from>
    <xdr:to>
      <xdr:col>46</xdr:col>
      <xdr:colOff>38100</xdr:colOff>
      <xdr:row>76</xdr:row>
      <xdr:rowOff>57785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528050" y="125164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48895</xdr:rowOff>
    </xdr:from>
    <xdr:ext cx="53403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315325" y="1260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165100</xdr:rowOff>
    </xdr:from>
    <xdr:to>
      <xdr:col>41</xdr:col>
      <xdr:colOff>50800</xdr:colOff>
      <xdr:row>72</xdr:row>
      <xdr:rowOff>5080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835140" y="1189355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97790</xdr:rowOff>
    </xdr:from>
    <xdr:to>
      <xdr:col>41</xdr:col>
      <xdr:colOff>101600</xdr:colOff>
      <xdr:row>77</xdr:row>
      <xdr:rowOff>27940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654290" y="12651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19050</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445375" y="1273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118745</xdr:rowOff>
    </xdr:from>
    <xdr:to>
      <xdr:col>36</xdr:col>
      <xdr:colOff>165100</xdr:colOff>
      <xdr:row>77</xdr:row>
      <xdr:rowOff>48895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784340" y="12672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40005</xdr:rowOff>
    </xdr:from>
    <xdr:ext cx="53403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571615" y="12759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57785</xdr:rowOff>
    </xdr:from>
    <xdr:to>
      <xdr:col>55</xdr:col>
      <xdr:colOff>50800</xdr:colOff>
      <xdr:row>72</xdr:row>
      <xdr:rowOff>159385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220960" y="119513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80645</xdr:rowOff>
    </xdr:from>
    <xdr:ext cx="534035" cy="25908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318750" y="11809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48260</xdr:rowOff>
    </xdr:from>
    <xdr:to>
      <xdr:col>50</xdr:col>
      <xdr:colOff>165100</xdr:colOff>
      <xdr:row>73</xdr:row>
      <xdr:rowOff>149860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398000" y="121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165100</xdr:rowOff>
    </xdr:from>
    <xdr:ext cx="53403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185275" y="1189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40640</xdr:rowOff>
    </xdr:from>
    <xdr:to>
      <xdr:col>46</xdr:col>
      <xdr:colOff>38100</xdr:colOff>
      <xdr:row>72</xdr:row>
      <xdr:rowOff>142240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528050" y="119341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158750</xdr:rowOff>
    </xdr:from>
    <xdr:ext cx="534035" cy="2584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315325" y="1172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119380</xdr:rowOff>
    </xdr:from>
    <xdr:to>
      <xdr:col>41</xdr:col>
      <xdr:colOff>101600</xdr:colOff>
      <xdr:row>72</xdr:row>
      <xdr:rowOff>50165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654290" y="118478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70</xdr:row>
      <xdr:rowOff>66040</xdr:rowOff>
    </xdr:from>
    <xdr:ext cx="53403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445375" y="1162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71</xdr:row>
      <xdr:rowOff>125730</xdr:rowOff>
    </xdr:from>
    <xdr:to>
      <xdr:col>36</xdr:col>
      <xdr:colOff>165100</xdr:colOff>
      <xdr:row>72</xdr:row>
      <xdr:rowOff>55880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784340" y="11854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72390</xdr:rowOff>
    </xdr:from>
    <xdr:ext cx="53403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71615" y="1163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74460" y="16370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22935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74460" y="15913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89026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74460" y="154559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89026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74460" y="15005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165100</xdr:rowOff>
    </xdr:from>
    <xdr:ext cx="59563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89026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60960</xdr:rowOff>
    </xdr:from>
    <xdr:to>
      <xdr:col>54</xdr:col>
      <xdr:colOff>186690</xdr:colOff>
      <xdr:row>98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267950" y="149263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34035" cy="2584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318750"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18286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xdr:rowOff>
    </xdr:from>
    <xdr:ext cx="598170"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318750" y="1470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317,192</a:t>
          </a:r>
          <a:endParaRPr kumimoji="1" lang="ja-JP" altLang="en-US" sz="1000" b="1">
            <a:latin typeface="ＭＳ Ｐゴシック"/>
          </a:endParaRPr>
        </a:p>
      </xdr:txBody>
    </xdr:sp>
    <xdr:clientData/>
  </xdr:oneCellAnchor>
  <xdr:twoCellAnchor>
    <xdr:from>
      <xdr:col>54</xdr:col>
      <xdr:colOff>101600</xdr:colOff>
      <xdr:row>90</xdr:row>
      <xdr:rowOff>60960</xdr:rowOff>
    </xdr:from>
    <xdr:to>
      <xdr:col>55</xdr:col>
      <xdr:colOff>88900</xdr:colOff>
      <xdr:row>90</xdr:row>
      <xdr:rowOff>60960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182860" y="14926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130175</xdr:rowOff>
    </xdr:from>
    <xdr:to>
      <xdr:col>55</xdr:col>
      <xdr:colOff>0</xdr:colOff>
      <xdr:row>97</xdr:row>
      <xdr:rowOff>132080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448800" y="1618932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80010</xdr:rowOff>
    </xdr:from>
    <xdr:ext cx="534035"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318750" y="159677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57150</xdr:rowOff>
    </xdr:from>
    <xdr:to>
      <xdr:col>55</xdr:col>
      <xdr:colOff>50800</xdr:colOff>
      <xdr:row>97</xdr:row>
      <xdr:rowOff>158750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220960" y="16116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107315</xdr:rowOff>
    </xdr:from>
    <xdr:to>
      <xdr:col>50</xdr:col>
      <xdr:colOff>114300</xdr:colOff>
      <xdr:row>97</xdr:row>
      <xdr:rowOff>130175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578850" y="1616646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60325</xdr:rowOff>
    </xdr:from>
    <xdr:to>
      <xdr:col>50</xdr:col>
      <xdr:colOff>165100</xdr:colOff>
      <xdr:row>97</xdr:row>
      <xdr:rowOff>161925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9800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6985</xdr:rowOff>
    </xdr:from>
    <xdr:ext cx="53403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185275" y="15894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107315</xdr:rowOff>
    </xdr:from>
    <xdr:to>
      <xdr:col>45</xdr:col>
      <xdr:colOff>177800</xdr:colOff>
      <xdr:row>97</xdr:row>
      <xdr:rowOff>118745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705090" y="16166465"/>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64135</xdr:rowOff>
    </xdr:from>
    <xdr:to>
      <xdr:col>46</xdr:col>
      <xdr:colOff>38100</xdr:colOff>
      <xdr:row>97</xdr:row>
      <xdr:rowOff>166370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528050" y="1612328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156845</xdr:rowOff>
    </xdr:from>
    <xdr:ext cx="534035" cy="2584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315325" y="16215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104775</xdr:rowOff>
    </xdr:from>
    <xdr:to>
      <xdr:col>41</xdr:col>
      <xdr:colOff>50800</xdr:colOff>
      <xdr:row>97</xdr:row>
      <xdr:rowOff>118745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835140" y="16163925"/>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158750</xdr:rowOff>
    </xdr:from>
    <xdr:to>
      <xdr:col>41</xdr:col>
      <xdr:colOff>101600</xdr:colOff>
      <xdr:row>97</xdr:row>
      <xdr:rowOff>88900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654290" y="16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105410</xdr:rowOff>
    </xdr:from>
    <xdr:ext cx="53403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445375" y="1582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78434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3403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571615" y="1621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81280</xdr:rowOff>
    </xdr:from>
    <xdr:to>
      <xdr:col>55</xdr:col>
      <xdr:colOff>50800</xdr:colOff>
      <xdr:row>98</xdr:row>
      <xdr:rowOff>11430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220960" y="161404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35560</xdr:rowOff>
    </xdr:from>
    <xdr:ext cx="534035"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318750" y="1609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79375</xdr:rowOff>
    </xdr:from>
    <xdr:to>
      <xdr:col>50</xdr:col>
      <xdr:colOff>165100</xdr:colOff>
      <xdr:row>98</xdr:row>
      <xdr:rowOff>9525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980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xdr:rowOff>
    </xdr:from>
    <xdr:ext cx="53403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18527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56515</xdr:rowOff>
    </xdr:from>
    <xdr:to>
      <xdr:col>46</xdr:col>
      <xdr:colOff>38100</xdr:colOff>
      <xdr:row>97</xdr:row>
      <xdr:rowOff>158115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528050" y="161156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3175</xdr:rowOff>
    </xdr:from>
    <xdr:ext cx="53403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315325" y="15890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67945</xdr:rowOff>
    </xdr:from>
    <xdr:to>
      <xdr:col>41</xdr:col>
      <xdr:colOff>101600</xdr:colOff>
      <xdr:row>97</xdr:row>
      <xdr:rowOff>169545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654290"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160655</xdr:rowOff>
    </xdr:from>
    <xdr:ext cx="5340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445375" y="1621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53975</xdr:rowOff>
    </xdr:from>
    <xdr:to>
      <xdr:col>36</xdr:col>
      <xdr:colOff>165100</xdr:colOff>
      <xdr:row>97</xdr:row>
      <xdr:rowOff>155575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78434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635</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571615" y="15888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7360"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74242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198350" y="6584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165100</xdr:rowOff>
    </xdr:from>
    <xdr:ext cx="467360"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742420" y="6445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198350" y="6305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0860" cy="2584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678285" y="6169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83185</xdr:rowOff>
    </xdr:from>
    <xdr:to>
      <xdr:col>89</xdr:col>
      <xdr:colOff>177800</xdr:colOff>
      <xdr:row>36</xdr:row>
      <xdr:rowOff>83185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98350" y="6033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0860"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678285" y="5896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086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67828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98350" y="5480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0860"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78285" y="5344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83185</xdr:rowOff>
    </xdr:from>
    <xdr:to>
      <xdr:col>89</xdr:col>
      <xdr:colOff>177800</xdr:colOff>
      <xdr:row>31</xdr:row>
      <xdr:rowOff>83185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98350" y="5207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086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678285" y="5071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98350" y="4933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165100</xdr:rowOff>
    </xdr:from>
    <xdr:ext cx="530860"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678285" y="4794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146050</xdr:rowOff>
    </xdr:from>
    <xdr:to>
      <xdr:col>85</xdr:col>
      <xdr:colOff>126365</xdr:colOff>
      <xdr:row>38</xdr:row>
      <xdr:rowOff>149225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993745" y="510540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152400</xdr:rowOff>
    </xdr:from>
    <xdr:ext cx="534035" cy="2584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046450" y="643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149225</xdr:rowOff>
    </xdr:from>
    <xdr:to>
      <xdr:col>86</xdr:col>
      <xdr:colOff>25400</xdr:colOff>
      <xdr:row>38</xdr:row>
      <xdr:rowOff>149225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906750" y="64293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92710</xdr:rowOff>
    </xdr:from>
    <xdr:ext cx="534035" cy="2584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046450" y="488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25,134</a:t>
          </a:r>
          <a:endParaRPr kumimoji="1" lang="ja-JP" altLang="en-US" sz="1000" b="1">
            <a:latin typeface="ＭＳ Ｐゴシック"/>
          </a:endParaRPr>
        </a:p>
      </xdr:txBody>
    </xdr:sp>
    <xdr:clientData/>
  </xdr:oneCellAnchor>
  <xdr:twoCellAnchor>
    <xdr:from>
      <xdr:col>85</xdr:col>
      <xdr:colOff>38100</xdr:colOff>
      <xdr:row>30</xdr:row>
      <xdr:rowOff>146050</xdr:rowOff>
    </xdr:from>
    <xdr:to>
      <xdr:col>86</xdr:col>
      <xdr:colOff>25400</xdr:colOff>
      <xdr:row>30</xdr:row>
      <xdr:rowOff>146050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906750" y="5105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0</xdr:rowOff>
    </xdr:from>
    <xdr:to>
      <xdr:col>85</xdr:col>
      <xdr:colOff>127000</xdr:colOff>
      <xdr:row>38</xdr:row>
      <xdr:rowOff>12700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172690" y="6115050"/>
          <a:ext cx="82296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77470</xdr:rowOff>
    </xdr:from>
    <xdr:ext cx="534035" cy="25908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046450" y="58623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54610</xdr:rowOff>
    </xdr:from>
    <xdr:to>
      <xdr:col>85</xdr:col>
      <xdr:colOff>177800</xdr:colOff>
      <xdr:row>36</xdr:row>
      <xdr:rowOff>156210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94485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38</xdr:row>
      <xdr:rowOff>12700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302740" y="5707380"/>
          <a:ext cx="869950" cy="585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53975</xdr:rowOff>
    </xdr:from>
    <xdr:to>
      <xdr:col>81</xdr:col>
      <xdr:colOff>101600</xdr:colOff>
      <xdr:row>36</xdr:row>
      <xdr:rowOff>155575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12189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635</xdr:rowOff>
    </xdr:from>
    <xdr:ext cx="53403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912975" y="5785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87630</xdr:rowOff>
    </xdr:from>
    <xdr:to>
      <xdr:col>76</xdr:col>
      <xdr:colOff>114300</xdr:colOff>
      <xdr:row>38</xdr:row>
      <xdr:rowOff>20955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432790" y="5707380"/>
          <a:ext cx="869950" cy="593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251940" y="591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53340</xdr:rowOff>
    </xdr:from>
    <xdr:ext cx="534035"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039215" y="600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20955</xdr:rowOff>
    </xdr:from>
    <xdr:to>
      <xdr:col>71</xdr:col>
      <xdr:colOff>177800</xdr:colOff>
      <xdr:row>38</xdr:row>
      <xdr:rowOff>133350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559030" y="6301105"/>
          <a:ext cx="87376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165100</xdr:rowOff>
    </xdr:from>
    <xdr:to>
      <xdr:col>72</xdr:col>
      <xdr:colOff>38100</xdr:colOff>
      <xdr:row>36</xdr:row>
      <xdr:rowOff>97790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381990" y="59499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114300</xdr:rowOff>
    </xdr:from>
    <xdr:ext cx="53403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169265" y="573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83185</xdr:rowOff>
    </xdr:from>
    <xdr:to>
      <xdr:col>67</xdr:col>
      <xdr:colOff>101600</xdr:colOff>
      <xdr:row>37</xdr:row>
      <xdr:rowOff>12700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508230" y="60331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29210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99315" y="581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944850" y="607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99060</xdr:rowOff>
    </xdr:from>
    <xdr:ext cx="534035"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046450" y="604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133350</xdr:rowOff>
    </xdr:from>
    <xdr:to>
      <xdr:col>81</xdr:col>
      <xdr:colOff>101600</xdr:colOff>
      <xdr:row>38</xdr:row>
      <xdr:rowOff>63500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121890" y="624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54610</xdr:rowOff>
    </xdr:from>
    <xdr:ext cx="534035" cy="2584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912975" y="6334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36830</xdr:rowOff>
    </xdr:from>
    <xdr:to>
      <xdr:col>76</xdr:col>
      <xdr:colOff>165100</xdr:colOff>
      <xdr:row>34</xdr:row>
      <xdr:rowOff>138430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25194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154940</xdr:rowOff>
    </xdr:from>
    <xdr:ext cx="53403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039215" y="5444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141605</xdr:rowOff>
    </xdr:from>
    <xdr:to>
      <xdr:col>72</xdr:col>
      <xdr:colOff>38100</xdr:colOff>
      <xdr:row>38</xdr:row>
      <xdr:rowOff>71755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381990" y="62566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62865</xdr:rowOff>
    </xdr:from>
    <xdr:ext cx="53403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169265" y="6343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12700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508230" y="63633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3810</xdr:rowOff>
    </xdr:from>
    <xdr:ext cx="53403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299315" y="644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920"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5324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19835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0860"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67828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9835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0860"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67828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131445</xdr:rowOff>
    </xdr:from>
    <xdr:to>
      <xdr:col>89</xdr:col>
      <xdr:colOff>177800</xdr:colOff>
      <xdr:row>55</xdr:row>
      <xdr:rowOff>131445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9835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0860" cy="2584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67828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9835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3086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67828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9835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563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61415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9835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563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61415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6141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1270</xdr:rowOff>
    </xdr:from>
    <xdr:to>
      <xdr:col>85</xdr:col>
      <xdr:colOff>126365</xdr:colOff>
      <xdr:row>58</xdr:row>
      <xdr:rowOff>61595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993745" y="8427720"/>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65405</xdr:rowOff>
    </xdr:from>
    <xdr:ext cx="534035" cy="2584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046450" y="9647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32,786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61595</xdr:rowOff>
    </xdr:from>
    <xdr:to>
      <xdr:col>86</xdr:col>
      <xdr:colOff>25400</xdr:colOff>
      <xdr:row>58</xdr:row>
      <xdr:rowOff>61595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906750" y="9643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120015</xdr:rowOff>
    </xdr:from>
    <xdr:ext cx="598170" cy="2584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046450" y="8216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109,959</a:t>
          </a:r>
          <a:endParaRPr kumimoji="1" lang="ja-JP" altLang="en-US" sz="1000" b="1">
            <a:latin typeface="ＭＳ Ｐゴシック"/>
          </a:endParaRPr>
        </a:p>
      </xdr:txBody>
    </xdr:sp>
    <xdr:clientData/>
  </xdr:oneCellAnchor>
  <xdr:twoCellAnchor>
    <xdr:from>
      <xdr:col>85</xdr:col>
      <xdr:colOff>38100</xdr:colOff>
      <xdr:row>51</xdr:row>
      <xdr:rowOff>1270</xdr:rowOff>
    </xdr:from>
    <xdr:to>
      <xdr:col>86</xdr:col>
      <xdr:colOff>25400</xdr:colOff>
      <xdr:row>51</xdr:row>
      <xdr:rowOff>1270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906750" y="8427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116205</xdr:rowOff>
    </xdr:from>
    <xdr:to>
      <xdr:col>85</xdr:col>
      <xdr:colOff>127000</xdr:colOff>
      <xdr:row>57</xdr:row>
      <xdr:rowOff>153035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172690" y="9533255"/>
          <a:ext cx="8229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26670</xdr:rowOff>
    </xdr:from>
    <xdr:ext cx="534035" cy="2584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046450" y="91135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3810</xdr:rowOff>
    </xdr:from>
    <xdr:to>
      <xdr:col>85</xdr:col>
      <xdr:colOff>177800</xdr:colOff>
      <xdr:row>56</xdr:row>
      <xdr:rowOff>105410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944850" y="925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67945</xdr:rowOff>
    </xdr:from>
    <xdr:to>
      <xdr:col>81</xdr:col>
      <xdr:colOff>50800</xdr:colOff>
      <xdr:row>57</xdr:row>
      <xdr:rowOff>153035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302740" y="9484995"/>
          <a:ext cx="8699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91440</xdr:rowOff>
    </xdr:from>
    <xdr:to>
      <xdr:col>81</xdr:col>
      <xdr:colOff>101600</xdr:colOff>
      <xdr:row>57</xdr:row>
      <xdr:rowOff>21590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121890" y="9343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38100</xdr:rowOff>
    </xdr:from>
    <xdr:ext cx="53403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912975" y="912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67945</xdr:rowOff>
    </xdr:from>
    <xdr:to>
      <xdr:col>76</xdr:col>
      <xdr:colOff>114300</xdr:colOff>
      <xdr:row>57</xdr:row>
      <xdr:rowOff>164465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432790" y="9484995"/>
          <a:ext cx="8699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73660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251940" y="923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90170</xdr:rowOff>
    </xdr:from>
    <xdr:ext cx="534035"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039215" y="9011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164465</xdr:rowOff>
    </xdr:from>
    <xdr:to>
      <xdr:col>71</xdr:col>
      <xdr:colOff>177800</xdr:colOff>
      <xdr:row>58</xdr:row>
      <xdr:rowOff>43180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559030" y="9581515"/>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28575</xdr:rowOff>
    </xdr:from>
    <xdr:to>
      <xdr:col>72</xdr:col>
      <xdr:colOff>38100</xdr:colOff>
      <xdr:row>56</xdr:row>
      <xdr:rowOff>130175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381990" y="92805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146685</xdr:rowOff>
    </xdr:from>
    <xdr:ext cx="53403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169265" y="906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154305</xdr:rowOff>
    </xdr:from>
    <xdr:to>
      <xdr:col>67</xdr:col>
      <xdr:colOff>101600</xdr:colOff>
      <xdr:row>57</xdr:row>
      <xdr:rowOff>84455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508230" y="9406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100965</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299315" y="918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65405</xdr:rowOff>
    </xdr:from>
    <xdr:to>
      <xdr:col>85</xdr:col>
      <xdr:colOff>177800</xdr:colOff>
      <xdr:row>57</xdr:row>
      <xdr:rowOff>165100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944850" y="9482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151765</xdr:rowOff>
    </xdr:from>
    <xdr:ext cx="534035" cy="2584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046450" y="9403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102235</xdr:rowOff>
    </xdr:from>
    <xdr:to>
      <xdr:col>81</xdr:col>
      <xdr:colOff>101600</xdr:colOff>
      <xdr:row>58</xdr:row>
      <xdr:rowOff>32385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121890" y="9519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23495</xdr:rowOff>
    </xdr:from>
    <xdr:ext cx="534035" cy="2584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912975" y="9605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17145</xdr:rowOff>
    </xdr:from>
    <xdr:to>
      <xdr:col>76</xdr:col>
      <xdr:colOff>165100</xdr:colOff>
      <xdr:row>57</xdr:row>
      <xdr:rowOff>118745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25194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109855</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039215" y="9526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113665</xdr:rowOff>
    </xdr:from>
    <xdr:to>
      <xdr:col>72</xdr:col>
      <xdr:colOff>38100</xdr:colOff>
      <xdr:row>58</xdr:row>
      <xdr:rowOff>43815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381990" y="95307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34925</xdr:rowOff>
    </xdr:from>
    <xdr:ext cx="53403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169265" y="9617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163830</xdr:rowOff>
    </xdr:from>
    <xdr:to>
      <xdr:col>67</xdr:col>
      <xdr:colOff>101600</xdr:colOff>
      <xdr:row>58</xdr:row>
      <xdr:rowOff>93980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508230" y="9580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85090</xdr:rowOff>
    </xdr:from>
    <xdr:ext cx="53403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299315" y="9667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92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532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736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42420" y="12589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086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67828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860"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67828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67828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76200</xdr:rowOff>
    </xdr:from>
    <xdr:to>
      <xdr:col>85</xdr:col>
      <xdr:colOff>126365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993745" y="11639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8920"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0464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22860</xdr:rowOff>
    </xdr:from>
    <xdr:ext cx="534035" cy="2584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046450" y="1142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19,831</a:t>
          </a:r>
          <a:endParaRPr kumimoji="1" lang="ja-JP" altLang="en-US" sz="1000" b="1">
            <a:latin typeface="ＭＳ Ｐゴシック"/>
          </a:endParaRPr>
        </a:p>
      </xdr:txBody>
    </xdr:sp>
    <xdr:clientData/>
  </xdr:oneCellAnchor>
  <xdr:twoCellAnchor>
    <xdr:from>
      <xdr:col>85</xdr:col>
      <xdr:colOff>38100</xdr:colOff>
      <xdr:row>70</xdr:row>
      <xdr:rowOff>76200</xdr:rowOff>
    </xdr:from>
    <xdr:to>
      <xdr:col>86</xdr:col>
      <xdr:colOff>25400</xdr:colOff>
      <xdr:row>70</xdr:row>
      <xdr:rowOff>76200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906750" y="11639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150495</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172690" y="13034645"/>
          <a:ext cx="8229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59055</xdr:rowOff>
    </xdr:from>
    <xdr:ext cx="469265" cy="2584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046450" y="127781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36195</xdr:rowOff>
    </xdr:from>
    <xdr:to>
      <xdr:col>85</xdr:col>
      <xdr:colOff>177800</xdr:colOff>
      <xdr:row>78</xdr:row>
      <xdr:rowOff>137795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94485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100330</xdr:rowOff>
    </xdr:from>
    <xdr:to>
      <xdr:col>81</xdr:col>
      <xdr:colOff>50800</xdr:colOff>
      <xdr:row>78</xdr:row>
      <xdr:rowOff>150495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302740" y="12819380"/>
          <a:ext cx="86995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110490</xdr:rowOff>
    </xdr:from>
    <xdr:to>
      <xdr:col>81</xdr:col>
      <xdr:colOff>101600</xdr:colOff>
      <xdr:row>79</xdr:row>
      <xdr:rowOff>40640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121890" y="12994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31750</xdr:rowOff>
    </xdr:from>
    <xdr:ext cx="377825"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987270" y="130810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100330</xdr:rowOff>
    </xdr:from>
    <xdr:to>
      <xdr:col>76</xdr:col>
      <xdr:colOff>114300</xdr:colOff>
      <xdr:row>78</xdr:row>
      <xdr:rowOff>28575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432790" y="12819380"/>
          <a:ext cx="8699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30480</xdr:rowOff>
    </xdr:from>
    <xdr:to>
      <xdr:col>76</xdr:col>
      <xdr:colOff>165100</xdr:colOff>
      <xdr:row>78</xdr:row>
      <xdr:rowOff>132080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25194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123190</xdr:rowOff>
    </xdr:from>
    <xdr:ext cx="469900"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071600" y="13007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28575</xdr:rowOff>
    </xdr:from>
    <xdr:to>
      <xdr:col>71</xdr:col>
      <xdr:colOff>177800</xdr:colOff>
      <xdr:row>79</xdr:row>
      <xdr:rowOff>38100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559030" y="12912725"/>
          <a:ext cx="87376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1905</xdr:rowOff>
    </xdr:from>
    <xdr:to>
      <xdr:col>72</xdr:col>
      <xdr:colOff>38100</xdr:colOff>
      <xdr:row>76</xdr:row>
      <xdr:rowOff>103505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381990" y="125558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120015</xdr:rowOff>
    </xdr:from>
    <xdr:ext cx="469900" cy="2584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201650" y="12343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66040</xdr:rowOff>
    </xdr:from>
    <xdr:to>
      <xdr:col>67</xdr:col>
      <xdr:colOff>101600</xdr:colOff>
      <xdr:row>78</xdr:row>
      <xdr:rowOff>165100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508230" y="12950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13335</xdr:rowOff>
    </xdr:from>
    <xdr:ext cx="4699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327890" y="12732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9448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892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046450" y="12964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99695</xdr:rowOff>
    </xdr:from>
    <xdr:to>
      <xdr:col>81</xdr:col>
      <xdr:colOff>101600</xdr:colOff>
      <xdr:row>79</xdr:row>
      <xdr:rowOff>29845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121890" y="12983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46355</xdr:rowOff>
    </xdr:from>
    <xdr:ext cx="37782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987270" y="127654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50165</xdr:rowOff>
    </xdr:from>
    <xdr:to>
      <xdr:col>76</xdr:col>
      <xdr:colOff>165100</xdr:colOff>
      <xdr:row>77</xdr:row>
      <xdr:rowOff>151130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251940" y="12769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165100</xdr:rowOff>
    </xdr:from>
    <xdr:ext cx="4699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071600" y="12553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149225</xdr:rowOff>
    </xdr:from>
    <xdr:to>
      <xdr:col>72</xdr:col>
      <xdr:colOff>38100</xdr:colOff>
      <xdr:row>78</xdr:row>
      <xdr:rowOff>79375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381990" y="128682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70485</xdr:rowOff>
    </xdr:from>
    <xdr:ext cx="4699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201650" y="12954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158750</xdr:rowOff>
    </xdr:from>
    <xdr:to>
      <xdr:col>67</xdr:col>
      <xdr:colOff>101600</xdr:colOff>
      <xdr:row>79</xdr:row>
      <xdr:rowOff>88900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508230" y="1304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80010</xdr:rowOff>
    </xdr:from>
    <xdr:ext cx="31369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5995" y="13129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532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67828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860"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67828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119380</xdr:rowOff>
    </xdr:from>
    <xdr:to>
      <xdr:col>85</xdr:col>
      <xdr:colOff>126365</xdr:colOff>
      <xdr:row>98</xdr:row>
      <xdr:rowOff>48895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993745" y="1514983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52705</xdr:rowOff>
    </xdr:from>
    <xdr:ext cx="469265" cy="2584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046450" y="16283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48895</xdr:rowOff>
    </xdr:from>
    <xdr:to>
      <xdr:col>86</xdr:col>
      <xdr:colOff>25400</xdr:colOff>
      <xdr:row>98</xdr:row>
      <xdr:rowOff>48895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906750" y="16279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66040</xdr:rowOff>
    </xdr:from>
    <xdr:ext cx="53403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046450" y="1493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68,054</a:t>
          </a:r>
          <a:endParaRPr kumimoji="1" lang="ja-JP" altLang="en-US" sz="1000" b="1">
            <a:latin typeface="ＭＳ Ｐゴシック"/>
          </a:endParaRPr>
        </a:p>
      </xdr:txBody>
    </xdr:sp>
    <xdr:clientData/>
  </xdr:oneCellAnchor>
  <xdr:twoCellAnchor>
    <xdr:from>
      <xdr:col>85</xdr:col>
      <xdr:colOff>38100</xdr:colOff>
      <xdr:row>91</xdr:row>
      <xdr:rowOff>119380</xdr:rowOff>
    </xdr:from>
    <xdr:to>
      <xdr:col>86</xdr:col>
      <xdr:colOff>25400</xdr:colOff>
      <xdr:row>91</xdr:row>
      <xdr:rowOff>119380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906750" y="15149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146050</xdr:rowOff>
    </xdr:from>
    <xdr:to>
      <xdr:col>85</xdr:col>
      <xdr:colOff>127000</xdr:colOff>
      <xdr:row>95</xdr:row>
      <xdr:rowOff>147955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172690" y="15862300"/>
          <a:ext cx="8229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135255</xdr:rowOff>
    </xdr:from>
    <xdr:ext cx="534035" cy="2584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046450" y="155086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112395</xdr:rowOff>
    </xdr:from>
    <xdr:to>
      <xdr:col>85</xdr:col>
      <xdr:colOff>177800</xdr:colOff>
      <xdr:row>95</xdr:row>
      <xdr:rowOff>42545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944850" y="1565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147955</xdr:rowOff>
    </xdr:from>
    <xdr:to>
      <xdr:col>81</xdr:col>
      <xdr:colOff>50800</xdr:colOff>
      <xdr:row>95</xdr:row>
      <xdr:rowOff>149860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302740" y="1586420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113665</xdr:rowOff>
    </xdr:from>
    <xdr:to>
      <xdr:col>81</xdr:col>
      <xdr:colOff>101600</xdr:colOff>
      <xdr:row>95</xdr:row>
      <xdr:rowOff>43815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121890" y="1565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60325</xdr:rowOff>
    </xdr:from>
    <xdr:ext cx="534035"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912975" y="1543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135890</xdr:rowOff>
    </xdr:from>
    <xdr:to>
      <xdr:col>76</xdr:col>
      <xdr:colOff>114300</xdr:colOff>
      <xdr:row>95</xdr:row>
      <xdr:rowOff>149860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432790" y="1585214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157480</xdr:rowOff>
    </xdr:from>
    <xdr:to>
      <xdr:col>76</xdr:col>
      <xdr:colOff>165100</xdr:colOff>
      <xdr:row>95</xdr:row>
      <xdr:rowOff>87630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25194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104140</xdr:rowOff>
    </xdr:from>
    <xdr:ext cx="53403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039215" y="1547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123825</xdr:rowOff>
    </xdr:from>
    <xdr:to>
      <xdr:col>71</xdr:col>
      <xdr:colOff>177800</xdr:colOff>
      <xdr:row>95</xdr:row>
      <xdr:rowOff>135890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559030" y="15840075"/>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168275</xdr:rowOff>
    </xdr:from>
    <xdr:to>
      <xdr:col>72</xdr:col>
      <xdr:colOff>38100</xdr:colOff>
      <xdr:row>95</xdr:row>
      <xdr:rowOff>98425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381990" y="157130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114935</xdr:rowOff>
    </xdr:from>
    <xdr:ext cx="53403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169265" y="15488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17780</xdr:rowOff>
    </xdr:from>
    <xdr:to>
      <xdr:col>67</xdr:col>
      <xdr:colOff>101600</xdr:colOff>
      <xdr:row>95</xdr:row>
      <xdr:rowOff>118745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508230" y="15734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135255</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299315" y="1550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95250</xdr:rowOff>
    </xdr:from>
    <xdr:to>
      <xdr:col>85</xdr:col>
      <xdr:colOff>177800</xdr:colOff>
      <xdr:row>96</xdr:row>
      <xdr:rowOff>25400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944850" y="158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73660</xdr:rowOff>
    </xdr:from>
    <xdr:ext cx="534035"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046450" y="1578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97790</xdr:rowOff>
    </xdr:from>
    <xdr:to>
      <xdr:col>81</xdr:col>
      <xdr:colOff>101600</xdr:colOff>
      <xdr:row>96</xdr:row>
      <xdr:rowOff>27305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121890" y="15814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18415</xdr:rowOff>
    </xdr:from>
    <xdr:ext cx="534035" cy="2584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912975" y="1590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99060</xdr:rowOff>
    </xdr:from>
    <xdr:to>
      <xdr:col>76</xdr:col>
      <xdr:colOff>165100</xdr:colOff>
      <xdr:row>96</xdr:row>
      <xdr:rowOff>29210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251940" y="15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20320</xdr:rowOff>
    </xdr:from>
    <xdr:ext cx="534035"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039215" y="15908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85090</xdr:rowOff>
    </xdr:from>
    <xdr:to>
      <xdr:col>72</xdr:col>
      <xdr:colOff>38100</xdr:colOff>
      <xdr:row>96</xdr:row>
      <xdr:rowOff>15240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381990" y="15801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xdr:rowOff>
    </xdr:from>
    <xdr:ext cx="53403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169265" y="15894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73025</xdr:rowOff>
    </xdr:from>
    <xdr:to>
      <xdr:col>67</xdr:col>
      <xdr:colOff>101600</xdr:colOff>
      <xdr:row>96</xdr:row>
      <xdr:rowOff>3175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508230" y="15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166370</xdr:rowOff>
    </xdr:from>
    <xdr:ext cx="534035"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299315" y="15882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542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6305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8920" cy="2584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80940" y="6169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736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46631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83185</xdr:rowOff>
    </xdr:from>
    <xdr:to>
      <xdr:col>120</xdr:col>
      <xdr:colOff>114300</xdr:colOff>
      <xdr:row>31</xdr:row>
      <xdr:rowOff>83185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922240" y="5207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736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466310" y="5071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46631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27940</xdr:rowOff>
    </xdr:from>
    <xdr:to>
      <xdr:col>116</xdr:col>
      <xdr:colOff>62865</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717635" y="515239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8920" cy="2584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1770340" y="63093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634450" y="6305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146050</xdr:rowOff>
    </xdr:from>
    <xdr:ext cx="469265" cy="25908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1770340" y="4940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115</xdr:col>
      <xdr:colOff>165100</xdr:colOff>
      <xdr:row>31</xdr:row>
      <xdr:rowOff>27940</xdr:rowOff>
    </xdr:from>
    <xdr:to>
      <xdr:col>116</xdr:col>
      <xdr:colOff>152400</xdr:colOff>
      <xdr:row>31</xdr:row>
      <xdr:rowOff>27940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634450" y="5152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900390" y="63055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112395</xdr:rowOff>
    </xdr:from>
    <xdr:ext cx="313055" cy="25908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1770340" y="6062345"/>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89535</xdr:rowOff>
    </xdr:from>
    <xdr:to>
      <xdr:col>116</xdr:col>
      <xdr:colOff>114300</xdr:colOff>
      <xdr:row>38</xdr:row>
      <xdr:rowOff>19685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668740" y="6204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026630" y="63055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849590" y="61671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165100</xdr:rowOff>
    </xdr:from>
    <xdr:ext cx="37782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714970" y="59499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156680" y="63055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109855</xdr:rowOff>
    </xdr:from>
    <xdr:to>
      <xdr:col>107</xdr:col>
      <xdr:colOff>101600</xdr:colOff>
      <xdr:row>38</xdr:row>
      <xdr:rowOff>40005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975830" y="622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56515</xdr:rowOff>
    </xdr:from>
    <xdr:ext cx="31369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873595" y="60064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6730" y="63055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10588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124460</xdr:rowOff>
    </xdr:from>
    <xdr:ext cx="377825" cy="2584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971260" y="59093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92075</xdr:rowOff>
    </xdr:from>
    <xdr:to>
      <xdr:col>98</xdr:col>
      <xdr:colOff>38100</xdr:colOff>
      <xdr:row>38</xdr:row>
      <xdr:rowOff>21590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235930" y="620712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38735</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129885" y="598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66874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67945</xdr:rowOff>
    </xdr:from>
    <xdr:ext cx="248920"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1770340" y="618299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849590" y="6261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892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77593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97583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892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90598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10588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892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3603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235930" y="6261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892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16227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542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892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84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・総務費は前年比△</a:t>
          </a:r>
          <a:r>
            <a:rPr kumimoji="1" lang="en-US" altLang="ja-JP" sz="1300">
              <a:latin typeface="ＭＳ Ｐゴシック"/>
              <a:ea typeface="ＭＳ Ｐゴシック"/>
            </a:rPr>
            <a:t>18.7</a:t>
          </a:r>
          <a:r>
            <a:rPr kumimoji="1" lang="ja-JP" altLang="en-US" sz="1300">
              <a:latin typeface="ＭＳ Ｐゴシック"/>
              <a:ea typeface="ＭＳ Ｐゴシック"/>
            </a:rPr>
            <a:t>％となっており、主に減債基金積立金の減によるものとなっている。</a:t>
          </a:r>
        </a:p>
        <a:p>
          <a:r>
            <a:rPr kumimoji="1" lang="ja-JP" altLang="en-US" sz="1300">
              <a:latin typeface="ＭＳ Ｐゴシック"/>
              <a:ea typeface="ＭＳ Ｐゴシック"/>
            </a:rPr>
            <a:t>・民生費は子育て世帯への臨時特別給付金の減や医療扶助費の減で、前年比△</a:t>
          </a:r>
          <a:r>
            <a:rPr kumimoji="1" lang="en-US" altLang="ja-JP" sz="1300">
              <a:latin typeface="ＭＳ Ｐゴシック"/>
              <a:ea typeface="ＭＳ Ｐゴシック"/>
            </a:rPr>
            <a:t>7.9</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・衛生費は主に斎場再整備事業費の増により、前年比で＋</a:t>
          </a:r>
          <a:r>
            <a:rPr kumimoji="1" lang="en-US" altLang="ja-JP" sz="1300">
              <a:latin typeface="ＭＳ Ｐゴシック"/>
              <a:ea typeface="ＭＳ Ｐゴシック"/>
            </a:rPr>
            <a:t>2.5</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・消防費は消防本部庁舎付帯施設工事費の増により、＋</a:t>
          </a:r>
          <a:r>
            <a:rPr kumimoji="1" lang="en-US" altLang="ja-JP" sz="1300">
              <a:latin typeface="ＭＳ Ｐゴシック"/>
              <a:ea typeface="ＭＳ Ｐゴシック"/>
            </a:rPr>
            <a:t>15.9</a:t>
          </a:r>
          <a:r>
            <a:rPr kumimoji="1" lang="ja-JP" altLang="en-US" sz="1300">
              <a:latin typeface="ＭＳ Ｐゴシック"/>
              <a:ea typeface="ＭＳ Ｐゴシック"/>
            </a:rPr>
            <a:t>％となっている。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・実質収支比率は</a:t>
          </a:r>
          <a:r>
            <a:rPr kumimoji="1" lang="en-US" altLang="ja-JP" sz="1400">
              <a:latin typeface="ＭＳ ゴシック"/>
              <a:ea typeface="ＭＳ ゴシック"/>
            </a:rPr>
            <a:t>12.23%</a:t>
          </a:r>
          <a:r>
            <a:rPr kumimoji="1" lang="ja-JP" altLang="en-US" sz="1400">
              <a:latin typeface="ＭＳ ゴシック"/>
              <a:ea typeface="ＭＳ ゴシック"/>
            </a:rPr>
            <a:t>となり、令和３年度決算から</a:t>
          </a:r>
          <a:r>
            <a:rPr kumimoji="1" lang="en-US" altLang="ja-JP" sz="1400">
              <a:latin typeface="ＭＳ ゴシック"/>
              <a:ea typeface="ＭＳ ゴシック"/>
            </a:rPr>
            <a:t>2.26</a:t>
          </a:r>
          <a:r>
            <a:rPr kumimoji="1" lang="ja-JP" altLang="en-US" sz="1400">
              <a:latin typeface="ＭＳ ゴシック"/>
              <a:ea typeface="ＭＳ ゴシック"/>
            </a:rPr>
            <a:t>％増加した。主な要因は、地方税や増収、</a:t>
          </a:r>
          <a:r>
            <a:rPr kumimoji="1" lang="ja-JP" altLang="en-US" sz="1400">
              <a:solidFill>
                <a:sysClr val="windowText" lastClr="000000"/>
              </a:solidFill>
              <a:latin typeface="ＭＳ ゴシック"/>
              <a:ea typeface="ＭＳ ゴシック"/>
            </a:rPr>
            <a:t>普通交付税の追加交付、令和３年度に国県支出金で概算交付されたものの返還金が繰越金に編入されたこととによる増などによるもの。</a:t>
          </a:r>
        </a:p>
        <a:p>
          <a:r>
            <a:rPr kumimoji="1" lang="ja-JP" altLang="en-US" sz="1400">
              <a:latin typeface="ＭＳ ゴシック"/>
              <a:ea typeface="ＭＳ ゴシック"/>
            </a:rPr>
            <a:t>・財政調整基金残高の比率は、実質収支額のうち、</a:t>
          </a:r>
          <a:r>
            <a:rPr kumimoji="1" lang="en-US" altLang="ja-JP" sz="1400">
              <a:latin typeface="ＭＳ ゴシック"/>
              <a:ea typeface="ＭＳ ゴシック"/>
            </a:rPr>
            <a:t>13</a:t>
          </a:r>
          <a:r>
            <a:rPr kumimoji="1" lang="ja-JP" altLang="en-US" sz="1400">
              <a:latin typeface="ＭＳ ゴシック"/>
              <a:ea typeface="ＭＳ ゴシック"/>
            </a:rPr>
            <a:t>億円を積み立てるなど、基金残高が増加したため、令和</a:t>
          </a:r>
          <a:r>
            <a:rPr kumimoji="1" lang="en-US" altLang="ja-JP" sz="1400">
              <a:latin typeface="ＭＳ ゴシック"/>
              <a:ea typeface="ＭＳ ゴシック"/>
            </a:rPr>
            <a:t>3</a:t>
          </a:r>
          <a:r>
            <a:rPr kumimoji="1" lang="ja-JP" altLang="en-US" sz="1400">
              <a:latin typeface="ＭＳ ゴシック"/>
              <a:ea typeface="ＭＳ ゴシック"/>
            </a:rPr>
            <a:t>年度決算に比べ</a:t>
          </a:r>
          <a:r>
            <a:rPr kumimoji="1" lang="en-US" altLang="ja-JP" sz="1400">
              <a:latin typeface="ＭＳ ゴシック"/>
              <a:ea typeface="ＭＳ ゴシック"/>
            </a:rPr>
            <a:t>4.63</a:t>
          </a:r>
          <a:r>
            <a:rPr kumimoji="1" lang="ja-JP" altLang="en-US" sz="1400">
              <a:latin typeface="ＭＳ ゴシック"/>
              <a:ea typeface="ＭＳ ゴシック"/>
            </a:rPr>
            <a:t>％増加した。</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栃木県足利市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・赤字が発生している会計はないが、特別会計の歳入について一般会計からの繰入金に頼らざるを得ない状況が続いている。</a:t>
          </a:r>
        </a:p>
        <a:p>
          <a:r>
            <a:rPr kumimoji="1" lang="ja-JP" altLang="en-US" sz="1400">
              <a:latin typeface="ＭＳ ゴシック"/>
              <a:ea typeface="ＭＳ ゴシック"/>
            </a:rPr>
            <a:t>・令和</a:t>
          </a:r>
          <a:r>
            <a:rPr kumimoji="1" lang="en-US" altLang="ja-JP" sz="1400">
              <a:latin typeface="ＭＳ ゴシック"/>
              <a:ea typeface="ＭＳ ゴシック"/>
            </a:rPr>
            <a:t>4</a:t>
          </a:r>
          <a:r>
            <a:rPr kumimoji="1" lang="ja-JP" altLang="en-US" sz="1400">
              <a:latin typeface="ＭＳ ゴシック"/>
              <a:ea typeface="ＭＳ ゴシック"/>
            </a:rPr>
            <a:t>年度</a:t>
          </a:r>
          <a:r>
            <a:rPr kumimoji="1" lang="ja-JP" altLang="en-US" sz="1400">
              <a:solidFill>
                <a:schemeClr val="tx1"/>
              </a:solidFill>
              <a:latin typeface="ＭＳ ゴシック"/>
              <a:ea typeface="ＭＳ ゴシック"/>
            </a:rPr>
            <a:t>は一般会計がの標準財政規模比が</a:t>
          </a:r>
          <a:r>
            <a:rPr kumimoji="1" lang="en-US" altLang="ja-JP" sz="1400">
              <a:solidFill>
                <a:schemeClr val="tx1"/>
              </a:solidFill>
              <a:latin typeface="ＭＳ ゴシック"/>
              <a:ea typeface="ＭＳ ゴシック"/>
            </a:rPr>
            <a:t>12.22</a:t>
          </a:r>
          <a:r>
            <a:rPr kumimoji="1" lang="ja-JP" altLang="en-US" sz="1400">
              <a:solidFill>
                <a:schemeClr val="tx1"/>
              </a:solidFill>
              <a:latin typeface="ＭＳ ゴシック"/>
              <a:ea typeface="ＭＳ ゴシック"/>
            </a:rPr>
            <a:t>％と前年比</a:t>
          </a:r>
          <a:r>
            <a:rPr kumimoji="1" lang="en-US" altLang="ja-JP" sz="1400">
              <a:solidFill>
                <a:schemeClr val="tx1"/>
              </a:solidFill>
              <a:latin typeface="ＭＳ ゴシック"/>
              <a:ea typeface="ＭＳ ゴシック"/>
            </a:rPr>
            <a:t>+2.24</a:t>
          </a:r>
          <a:r>
            <a:rPr kumimoji="1" lang="ja-JP" altLang="en-US" sz="1400">
              <a:solidFill>
                <a:schemeClr val="tx1"/>
              </a:solidFill>
              <a:latin typeface="ＭＳ ゴシック"/>
              <a:ea typeface="ＭＳ ゴシック"/>
            </a:rPr>
            <a:t>％となっている。これは市税等の税収の増加や普通交付税の追加交付によるものになっている。</a:t>
          </a:r>
        </a:p>
        <a:p>
          <a:r>
            <a:rPr kumimoji="1" lang="ja-JP" altLang="en-US" sz="1400">
              <a:solidFill>
                <a:schemeClr val="tx1"/>
              </a:solidFill>
              <a:latin typeface="ＭＳ ゴシック"/>
              <a:ea typeface="ＭＳ ゴシック"/>
            </a:rPr>
            <a:t>・すべての会計において歳入の確保、歳出の見直しに引き続き取り組む必要がある。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・市債発行の抑制や、利率見直し等により元利償還金等は令和３年度から令和４年度で△</a:t>
          </a:r>
          <a:r>
            <a:rPr kumimoji="1" lang="en-US" altLang="ja-JP" sz="1400">
              <a:latin typeface="ＭＳ ゴシック"/>
              <a:ea typeface="ＭＳ ゴシック"/>
            </a:rPr>
            <a:t>0.7</a:t>
          </a:r>
          <a:r>
            <a:rPr kumimoji="1" lang="ja-JP" altLang="en-US" sz="1400">
              <a:latin typeface="ＭＳ ゴシック"/>
              <a:ea typeface="ＭＳ ゴシック"/>
            </a:rPr>
            <a:t>％となった。</a:t>
          </a:r>
        </a:p>
        <a:p>
          <a:r>
            <a:rPr kumimoji="1" lang="ja-JP" altLang="en-US" sz="1400">
              <a:latin typeface="ＭＳ ゴシック"/>
              <a:ea typeface="ＭＳ ゴシック"/>
            </a:rPr>
            <a:t>・公営企業債の元利償還金に対する繰入金については、下水道事業会計の企業債の元利償還金の減により、令和３年度から令和４年度で△</a:t>
          </a:r>
          <a:r>
            <a:rPr kumimoji="1" lang="en-US" altLang="ja-JP" sz="1400">
              <a:latin typeface="ＭＳ ゴシック"/>
              <a:ea typeface="ＭＳ ゴシック"/>
            </a:rPr>
            <a:t>3.7</a:t>
          </a:r>
          <a:r>
            <a:rPr kumimoji="1" lang="ja-JP" altLang="en-US" sz="1400">
              <a:latin typeface="ＭＳ ゴシック"/>
              <a:ea typeface="ＭＳ ゴシック"/>
            </a:rPr>
            <a:t>％となった。</a:t>
          </a:r>
        </a:p>
        <a:p>
          <a:r>
            <a:rPr kumimoji="1" lang="ja-JP" altLang="en-US" sz="1400">
              <a:latin typeface="ＭＳ ゴシック"/>
              <a:ea typeface="ＭＳ ゴシック"/>
            </a:rPr>
            <a:t>・大型公共施設の更新を進める中、多額の地方債発行で財源をまかなうため、今後は実質公債費比率の上昇が見込まれる。</a:t>
          </a:r>
        </a:p>
        <a:p>
          <a:r>
            <a:rPr kumimoji="1" lang="ja-JP" altLang="en-US" sz="1400">
              <a:latin typeface="ＭＳ ゴシック"/>
              <a:ea typeface="ＭＳ ゴシック"/>
            </a:rPr>
            <a:t>・計画的な事業の推進に留意するとともに、地方債の適正な活用に努めていく。</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・満期一括償還地方債を発行していないため、積立てを行っていない。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・将来負担額は、令和</a:t>
          </a:r>
          <a:r>
            <a:rPr kumimoji="1" lang="en-US" altLang="ja-JP" sz="1400">
              <a:latin typeface="ＭＳ ゴシック"/>
              <a:ea typeface="ＭＳ ゴシック"/>
            </a:rPr>
            <a:t>2</a:t>
          </a:r>
          <a:r>
            <a:rPr kumimoji="1" lang="ja-JP" altLang="en-US" sz="1400">
              <a:latin typeface="ＭＳ ゴシック"/>
              <a:ea typeface="ＭＳ ゴシック"/>
            </a:rPr>
            <a:t>年度から令和</a:t>
          </a:r>
          <a:r>
            <a:rPr kumimoji="1" lang="en-US" altLang="ja-JP" sz="1400">
              <a:latin typeface="ＭＳ ゴシック"/>
              <a:ea typeface="ＭＳ ゴシック"/>
            </a:rPr>
            <a:t>3</a:t>
          </a:r>
          <a:r>
            <a:rPr kumimoji="1" lang="ja-JP" altLang="en-US" sz="1400">
              <a:latin typeface="ＭＳ ゴシック"/>
              <a:ea typeface="ＭＳ ゴシック"/>
            </a:rPr>
            <a:t>年度が△</a:t>
          </a:r>
          <a:r>
            <a:rPr kumimoji="1" lang="en-US" altLang="ja-JP" sz="1400">
              <a:latin typeface="ＭＳ ゴシック"/>
              <a:ea typeface="ＭＳ ゴシック"/>
            </a:rPr>
            <a:t>5.1</a:t>
          </a:r>
          <a:r>
            <a:rPr kumimoji="1" lang="ja-JP" altLang="en-US" sz="1400">
              <a:latin typeface="ＭＳ ゴシック"/>
              <a:ea typeface="ＭＳ ゴシック"/>
            </a:rPr>
            <a:t>％、令和</a:t>
          </a:r>
          <a:r>
            <a:rPr kumimoji="1" lang="en-US" altLang="ja-JP" sz="1400">
              <a:latin typeface="ＭＳ ゴシック"/>
              <a:ea typeface="ＭＳ ゴシック"/>
            </a:rPr>
            <a:t>3</a:t>
          </a:r>
          <a:r>
            <a:rPr kumimoji="1" lang="ja-JP" altLang="en-US" sz="1400">
              <a:latin typeface="ＭＳ ゴシック"/>
              <a:ea typeface="ＭＳ ゴシック"/>
            </a:rPr>
            <a:t>年度から令和</a:t>
          </a:r>
          <a:r>
            <a:rPr kumimoji="1" lang="en-US" altLang="ja-JP" sz="1400">
              <a:latin typeface="ＭＳ ゴシック"/>
              <a:ea typeface="ＭＳ ゴシック"/>
            </a:rPr>
            <a:t>4</a:t>
          </a:r>
          <a:r>
            <a:rPr kumimoji="1" lang="ja-JP" altLang="en-US" sz="1400">
              <a:latin typeface="ＭＳ ゴシック"/>
              <a:ea typeface="ＭＳ ゴシック"/>
            </a:rPr>
            <a:t>年度が△</a:t>
          </a:r>
          <a:r>
            <a:rPr kumimoji="1" lang="en-US" altLang="ja-JP" sz="1400">
              <a:latin typeface="ＭＳ ゴシック"/>
              <a:ea typeface="ＭＳ ゴシック"/>
            </a:rPr>
            <a:t>4.9</a:t>
          </a:r>
          <a:r>
            <a:rPr kumimoji="1" lang="ja-JP" altLang="en-US" sz="1400">
              <a:latin typeface="ＭＳ ゴシック"/>
              <a:ea typeface="ＭＳ ゴシック"/>
            </a:rPr>
            <a:t>％と、直近は減少傾向になっている。充当可能財源では令和</a:t>
          </a:r>
          <a:r>
            <a:rPr kumimoji="1" lang="en-US" altLang="ja-JP" sz="1400">
              <a:latin typeface="ＭＳ ゴシック"/>
              <a:ea typeface="ＭＳ ゴシック"/>
            </a:rPr>
            <a:t>2</a:t>
          </a:r>
          <a:r>
            <a:rPr kumimoji="1" lang="ja-JP" altLang="en-US" sz="1400">
              <a:latin typeface="ＭＳ ゴシック"/>
              <a:ea typeface="ＭＳ ゴシック"/>
            </a:rPr>
            <a:t>年度から令和</a:t>
          </a:r>
          <a:r>
            <a:rPr kumimoji="1" lang="en-US" altLang="ja-JP" sz="1400">
              <a:latin typeface="ＭＳ ゴシック"/>
              <a:ea typeface="ＭＳ ゴシック"/>
            </a:rPr>
            <a:t>3</a:t>
          </a:r>
          <a:r>
            <a:rPr kumimoji="1" lang="ja-JP" altLang="en-US" sz="1400">
              <a:latin typeface="ＭＳ ゴシック"/>
              <a:ea typeface="ＭＳ ゴシック"/>
            </a:rPr>
            <a:t>年度が△</a:t>
          </a:r>
          <a:r>
            <a:rPr kumimoji="1" lang="en-US" altLang="ja-JP" sz="1400">
              <a:latin typeface="ＭＳ ゴシック"/>
              <a:ea typeface="ＭＳ ゴシック"/>
            </a:rPr>
            <a:t>1.4</a:t>
          </a:r>
          <a:r>
            <a:rPr kumimoji="1" lang="ja-JP" altLang="en-US" sz="1400">
              <a:latin typeface="ＭＳ ゴシック"/>
              <a:ea typeface="ＭＳ ゴシック"/>
            </a:rPr>
            <a:t>％、令和</a:t>
          </a:r>
          <a:r>
            <a:rPr kumimoji="1" lang="en-US" altLang="ja-JP" sz="1400">
              <a:latin typeface="ＭＳ ゴシック"/>
              <a:ea typeface="ＭＳ ゴシック"/>
            </a:rPr>
            <a:t>3</a:t>
          </a:r>
          <a:r>
            <a:rPr kumimoji="1" lang="ja-JP" altLang="en-US" sz="1400">
              <a:latin typeface="ＭＳ ゴシック"/>
              <a:ea typeface="ＭＳ ゴシック"/>
            </a:rPr>
            <a:t>年度から令和</a:t>
          </a:r>
          <a:r>
            <a:rPr kumimoji="1" lang="en-US" altLang="ja-JP" sz="1400">
              <a:latin typeface="ＭＳ ゴシック"/>
              <a:ea typeface="ＭＳ ゴシック"/>
            </a:rPr>
            <a:t>4</a:t>
          </a:r>
          <a:r>
            <a:rPr kumimoji="1" lang="ja-JP" altLang="en-US" sz="1400">
              <a:latin typeface="ＭＳ ゴシック"/>
              <a:ea typeface="ＭＳ ゴシック"/>
            </a:rPr>
            <a:t>年度が△</a:t>
          </a:r>
          <a:r>
            <a:rPr kumimoji="1" lang="en-US" altLang="ja-JP" sz="1400">
              <a:latin typeface="ＭＳ ゴシック"/>
              <a:ea typeface="ＭＳ ゴシック"/>
            </a:rPr>
            <a:t>1.5</a:t>
          </a:r>
          <a:r>
            <a:rPr kumimoji="1" lang="ja-JP" altLang="en-US" sz="1400">
              <a:latin typeface="ＭＳ ゴシック"/>
              <a:ea typeface="ＭＳ ゴシック"/>
            </a:rPr>
            <a:t>％となっており、将来負担額に比べて減少率は少ないものの減少傾向である。</a:t>
          </a:r>
        </a:p>
        <a:p>
          <a:r>
            <a:rPr kumimoji="1" lang="ja-JP" altLang="en-US" sz="1400">
              <a:latin typeface="ＭＳ ゴシック"/>
              <a:ea typeface="ＭＳ ゴシック"/>
            </a:rPr>
            <a:t>・大型公共施設の更新のため、今後将来負担額にあたる市債残高の増加、充当可能財源にあたる充当可能基金の更なる減少が見込まれるため、将来負担額の分子全体は増加傾向になっていく。</a:t>
          </a:r>
        </a:p>
        <a:p>
          <a:r>
            <a:rPr kumimoji="1" lang="ja-JP" altLang="en-US" sz="1400">
              <a:latin typeface="ＭＳ ゴシック"/>
              <a:ea typeface="ＭＳ ゴシック"/>
            </a:rPr>
            <a:t>・地方債においては、起債の内容を精査し、交付税措置のある起債の積極的な活用や、将来負担を考慮した積極的な基金の積立など、引き続き適正な運用を図ってゆく。</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栃木県足利市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p>
        <a:p>
          <a:r>
            <a:rPr kumimoji="1" lang="ja-JP" altLang="en-US" sz="1300">
              <a:solidFill>
                <a:schemeClr val="tx1"/>
              </a:solidFill>
              <a:effectLst/>
              <a:latin typeface="ＭＳ ゴシック"/>
              <a:ea typeface="ＭＳ ゴシック"/>
              <a:cs typeface="+mn-cs"/>
            </a:rPr>
            <a:t>・第８次足利市行政改革大綱により基金積立等に関する取り組みとして、財政調整基金残高の標準財政規模に占める割合を</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％以上</a:t>
          </a:r>
          <a:r>
            <a:rPr kumimoji="1" lang="en-US" altLang="ja-JP" sz="1300">
              <a:solidFill>
                <a:schemeClr val="tx1"/>
              </a:solidFill>
              <a:effectLst/>
              <a:latin typeface="ＭＳ ゴシック"/>
              <a:ea typeface="ＭＳ ゴシック"/>
              <a:cs typeface="+mn-cs"/>
            </a:rPr>
            <a:t>15</a:t>
          </a:r>
          <a:r>
            <a:rPr kumimoji="1" lang="ja-JP" altLang="en-US" sz="1300">
              <a:solidFill>
                <a:schemeClr val="tx1"/>
              </a:solidFill>
              <a:effectLst/>
              <a:latin typeface="ＭＳ ゴシック"/>
              <a:ea typeface="ＭＳ ゴシック"/>
              <a:cs typeface="+mn-cs"/>
            </a:rPr>
            <a:t>％未満と目標を定めているが、令和４年度は</a:t>
          </a:r>
          <a:r>
            <a:rPr kumimoji="1" lang="en-US" altLang="ja-JP" sz="1300">
              <a:solidFill>
                <a:schemeClr val="tx1"/>
              </a:solidFill>
              <a:effectLst/>
              <a:latin typeface="ＭＳ ゴシック"/>
              <a:ea typeface="ＭＳ ゴシック"/>
              <a:cs typeface="+mn-cs"/>
            </a:rPr>
            <a:t>14.7</a:t>
          </a:r>
          <a:r>
            <a:rPr kumimoji="1" lang="ja-JP" altLang="en-US" sz="1300">
              <a:solidFill>
                <a:schemeClr val="tx1"/>
              </a:solidFill>
              <a:effectLst/>
              <a:latin typeface="ＭＳ ゴシック"/>
              <a:ea typeface="ＭＳ ゴシック"/>
              <a:cs typeface="+mn-cs"/>
            </a:rPr>
            <a:t>％となっており、目標数値内の割合を維持した。</a:t>
          </a:r>
        </a:p>
        <a:p>
          <a:r>
            <a:rPr kumimoji="1" lang="ja-JP" altLang="en-US" sz="1300">
              <a:solidFill>
                <a:schemeClr val="tx1"/>
              </a:solidFill>
              <a:effectLst/>
              <a:latin typeface="ＭＳ ゴシック"/>
              <a:ea typeface="ＭＳ ゴシック"/>
              <a:cs typeface="+mn-cs"/>
            </a:rPr>
            <a:t>・足利市公共整備基金においては、取り崩しが行われたものの、財政調整基金及び減債基金においては取り崩しは行われず、積立のみが行われたため、基金残高は全体で前年比＋</a:t>
          </a:r>
          <a:r>
            <a:rPr kumimoji="1" lang="en-US" altLang="ja-JP" sz="1300">
              <a:solidFill>
                <a:schemeClr val="tx1"/>
              </a:solidFill>
              <a:effectLst/>
              <a:latin typeface="ＭＳ ゴシック"/>
              <a:ea typeface="ＭＳ ゴシック"/>
              <a:cs typeface="+mn-cs"/>
            </a:rPr>
            <a:t>9.2</a:t>
          </a:r>
          <a:r>
            <a:rPr kumimoji="1" lang="ja-JP" altLang="en-US" sz="1300">
              <a:solidFill>
                <a:schemeClr val="tx1"/>
              </a:solidFill>
              <a:effectLst/>
              <a:latin typeface="ＭＳ ゴシック"/>
              <a:ea typeface="ＭＳ ゴシック"/>
              <a:cs typeface="+mn-cs"/>
            </a:rPr>
            <a:t>％となっている。</a:t>
          </a:r>
        </a:p>
        <a:p>
          <a:endParaRPr kumimoji="1" lang="ja-JP" altLang="en-US"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令和４年から実施している第８次足利市行政改革大綱の計画に沿って、財政調整基金残高の標準財政規模に占める割合を目標値内に維持できるように基金残高に留意しながら、必要に応じて取り崩しを行う。</a:t>
          </a:r>
        </a:p>
        <a:p>
          <a:r>
            <a:rPr kumimoji="1" lang="ja-JP" altLang="en-US" sz="1300">
              <a:solidFill>
                <a:schemeClr val="dk1"/>
              </a:solidFill>
              <a:effectLst/>
              <a:latin typeface="ＭＳ ゴシック"/>
              <a:ea typeface="ＭＳ ゴシック"/>
              <a:cs typeface="+mn-cs"/>
            </a:rPr>
            <a:t>・斎場の再整備や新焼却施設の建設など、整備・更新が開始されている施設に加えて、今後も文化施設や市役所本庁舎の整備検討が進められており、施設の更新により基金残高の更なる減少が見込まれることから将来の財政負担の軽減を図るため、公共施設等整備基金は計画的に積立てを行う。</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・足利市社会福祉事業基金：社会福祉事業の推進に必要な経費に充てる。</a:t>
          </a:r>
        </a:p>
        <a:p>
          <a:r>
            <a:rPr kumimoji="1" lang="ja-JP" altLang="en-US" sz="1300">
              <a:solidFill>
                <a:schemeClr val="dk1"/>
              </a:solidFill>
              <a:effectLst/>
              <a:latin typeface="ＭＳ ゴシック"/>
              <a:ea typeface="ＭＳ ゴシック"/>
              <a:cs typeface="+mn-cs"/>
            </a:rPr>
            <a:t>・足利市立図書館施設整備基金：足利市立図書館の施設の整備に要する財源に充てる。</a:t>
          </a:r>
        </a:p>
        <a:p>
          <a:r>
            <a:rPr kumimoji="1" lang="ja-JP" altLang="en-US" sz="1300">
              <a:solidFill>
                <a:schemeClr val="dk1"/>
              </a:solidFill>
              <a:effectLst/>
              <a:latin typeface="ＭＳ ゴシック"/>
              <a:ea typeface="ＭＳ ゴシック"/>
              <a:cs typeface="+mn-cs"/>
            </a:rPr>
            <a:t>・足利市奨学基金：奨学金貸与の財源に充てる。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・足利市公共施設等整備基金：公共施設等整備のため、</a:t>
          </a:r>
          <a:r>
            <a:rPr kumimoji="1" lang="en-US" altLang="ja-JP" sz="1300">
              <a:solidFill>
                <a:schemeClr val="dk1"/>
              </a:solidFill>
              <a:effectLst/>
              <a:latin typeface="ＭＳ ゴシック"/>
              <a:ea typeface="ＭＳ ゴシック"/>
              <a:cs typeface="+mn-cs"/>
            </a:rPr>
            <a:t>100,686</a:t>
          </a:r>
          <a:r>
            <a:rPr kumimoji="1" lang="ja-JP" altLang="en-US" sz="1300">
              <a:solidFill>
                <a:schemeClr val="dk1"/>
              </a:solidFill>
              <a:effectLst/>
              <a:latin typeface="ＭＳ ゴシック"/>
              <a:ea typeface="ＭＳ ゴシック"/>
              <a:cs typeface="+mn-cs"/>
            </a:rPr>
            <a:t>千円積立てたことによる増。</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・足利市公共施設等整備基金：令和２年３月に策定した足利市公共施設再編計画では計画期間である令和</a:t>
          </a:r>
          <a:r>
            <a:rPr kumimoji="1" lang="en-US" altLang="ja-JP" sz="1300">
              <a:solidFill>
                <a:schemeClr val="dk1"/>
              </a:solidFill>
              <a:effectLst/>
              <a:latin typeface="ＭＳ ゴシック"/>
              <a:ea typeface="ＭＳ ゴシック"/>
              <a:cs typeface="+mn-cs"/>
            </a:rPr>
            <a:t>37</a:t>
          </a:r>
          <a:r>
            <a:rPr kumimoji="1" lang="ja-JP" altLang="en-US" sz="1300">
              <a:solidFill>
                <a:schemeClr val="dk1"/>
              </a:solidFill>
              <a:effectLst/>
              <a:latin typeface="ＭＳ ゴシック"/>
              <a:ea typeface="ＭＳ ゴシック"/>
              <a:cs typeface="+mn-cs"/>
            </a:rPr>
            <a:t>年度まで毎年</a:t>
          </a:r>
          <a:r>
            <a:rPr kumimoji="1" lang="en-US" altLang="ja-JP" sz="1300">
              <a:solidFill>
                <a:schemeClr val="dk1"/>
              </a:solidFill>
              <a:effectLst/>
              <a:latin typeface="ＭＳ ゴシック"/>
              <a:ea typeface="ＭＳ ゴシック"/>
              <a:cs typeface="+mn-cs"/>
            </a:rPr>
            <a:t>133.7</a:t>
          </a:r>
          <a:r>
            <a:rPr kumimoji="1" lang="ja-JP" altLang="en-US" sz="1300">
              <a:solidFill>
                <a:schemeClr val="dk1"/>
              </a:solidFill>
              <a:effectLst/>
              <a:latin typeface="ＭＳ ゴシック"/>
              <a:ea typeface="ＭＳ ゴシック"/>
              <a:cs typeface="+mn-cs"/>
            </a:rPr>
            <a:t>億円の更新費用を要するとの試算を行っており、財源不足となることが明らかなため、施設の集約化や民営化等により普通建設事業費の抑制を行うことと並行して、将来の財政負担の軽減を図るため、積極的な積立てを行うとともに、必要に応じた取崩しを行う。</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・普通交付税の追加交付分や市税で当初の歳入見込を上回る収入額があったため、例年を上回る基金積み立てが行えたことから前年比＋</a:t>
          </a:r>
          <a:r>
            <a:rPr kumimoji="1" lang="en-US" altLang="ja-JP" sz="1300">
              <a:solidFill>
                <a:schemeClr val="dk1"/>
              </a:solidFill>
              <a:effectLst/>
              <a:latin typeface="ＭＳ ゴシック"/>
              <a:ea typeface="ＭＳ ゴシック"/>
              <a:cs typeface="+mn-cs"/>
            </a:rPr>
            <a:t>42.2</a:t>
          </a:r>
          <a:r>
            <a:rPr kumimoji="1" lang="ja-JP" altLang="en-US" sz="1300">
              <a:solidFill>
                <a:schemeClr val="dk1"/>
              </a:solidFill>
              <a:effectLst/>
              <a:latin typeface="ＭＳ ゴシック"/>
              <a:ea typeface="ＭＳ ゴシック"/>
              <a:cs typeface="+mn-cs"/>
            </a:rPr>
            <a:t>％となった。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・健全で安定した財政運営が行えるように足利市第</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次行政改革大綱の前期実施計画期間である令和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年度から令和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年度では、財政調整基金が標準財政規模に占める割合の目標を</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％以上</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％未満と定めている。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p>
        <a:p>
          <a:r>
            <a:rPr kumimoji="1" lang="ja-JP" altLang="en-US" sz="1300">
              <a:solidFill>
                <a:schemeClr val="tx1"/>
              </a:solidFill>
              <a:effectLst/>
              <a:latin typeface="ＭＳ ゴシック"/>
              <a:ea typeface="ＭＳ ゴシック"/>
              <a:cs typeface="+mn-cs"/>
            </a:rPr>
            <a:t>・歳計剰余金による積立を</a:t>
          </a:r>
          <a:r>
            <a:rPr kumimoji="1" lang="en-US" altLang="ja-JP" sz="1300">
              <a:solidFill>
                <a:schemeClr val="tx1"/>
              </a:solidFill>
              <a:effectLst/>
              <a:latin typeface="ＭＳ ゴシック"/>
              <a:ea typeface="ＭＳ ゴシック"/>
              <a:cs typeface="+mn-cs"/>
            </a:rPr>
            <a:t>230,000</a:t>
          </a:r>
          <a:r>
            <a:rPr kumimoji="1" lang="ja-JP" altLang="en-US" sz="1300">
              <a:solidFill>
                <a:schemeClr val="tx1"/>
              </a:solidFill>
              <a:effectLst/>
              <a:latin typeface="ＭＳ ゴシック"/>
              <a:ea typeface="ＭＳ ゴシック"/>
              <a:cs typeface="+mn-cs"/>
            </a:rPr>
            <a:t>千円行うことで、前年比</a:t>
          </a:r>
          <a:r>
            <a:rPr kumimoji="1" lang="en-US" altLang="ja-JP" sz="1300">
              <a:solidFill>
                <a:schemeClr val="tx1"/>
              </a:solidFill>
              <a:effectLst/>
              <a:latin typeface="ＭＳ ゴシック"/>
              <a:ea typeface="ＭＳ ゴシック"/>
              <a:cs typeface="+mn-cs"/>
            </a:rPr>
            <a:t>+12.2</a:t>
          </a:r>
          <a:r>
            <a:rPr kumimoji="1" lang="ja-JP" altLang="en-US" sz="1300">
              <a:solidFill>
                <a:schemeClr val="tx1"/>
              </a:solidFill>
              <a:effectLst/>
              <a:latin typeface="ＭＳ ゴシック"/>
              <a:ea typeface="ＭＳ ゴシック"/>
              <a:cs typeface="+mn-cs"/>
            </a:rPr>
            <a:t>％の基金残高となった。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・斎場の建替えによる再整備や新焼却施設の建設及び旧施設の解体、市民会館の解体撤去など大型公共施設の更新に伴う公債費の増加に備え、積極的な積立てを行う。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330BBB9-867C-466A-A6DB-C94E3FE97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E9D0F6-D2CA-4DA0-9CD8-E9D15F3E4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DB0CD78-E10C-4E84-A5A1-9C2A96C597B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06D3AB1-EACE-4611-8F18-B9EF3D3D83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91F2CE9-1F06-44D3-A129-D96D375CAE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5E85E33-F98D-425D-A2E8-973BF82A91A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9DA1AB3-813C-4E61-8A12-23376A15292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E299464-A508-4E34-B330-5A6A02A0EDF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D6CD708-4064-47DD-8B53-DB0B8E9582B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86CF0FE-DA1C-4C44-863A-0411D2F045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655C063-40D5-4322-8D81-D0A6684A5EA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2E60BA6-8E5A-459E-92C9-EA54B08505A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5C8174F-52FB-4859-92CE-4692781A28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85E259D-BAAC-4DD2-ACB9-F8E3E67956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0061705-1236-4AAB-B0C7-A39C8B9BB3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752F9C0-5A89-4055-A895-4950D29CC81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E11582C-10AB-46FB-B4E1-E3E2CAB19A7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2127EFA-A25F-46F9-BE24-987BA32C56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B622C73-6F8F-4AFC-89A1-F67BFAA7EB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B7B84E7-C736-4139-AC1A-9148FE3A93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70EF19E-11F0-46B5-8B88-7B2498119E2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4E3A127-E8AF-45FF-B404-CF3C27C042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142,510
137,464
177.76
58,291,820
54,478,619
3,646,032
29,822,867
37,970,378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29DF0C0-9126-4C94-B513-C129DC6B7D0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5F6792E-27F4-4E28-80C9-4797585015D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41EE5EF-D69D-4E9D-B410-66F492D0B6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7A5B73C-0142-4174-BA90-EA37397090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25C2653-FB64-42F0-BE2B-289D1CAD16E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97E19D2-6E15-4BCE-BCF2-B797A619CD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30E8E02-415A-4822-8C07-5454897DC3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0B8F093-3A09-460A-ADA0-6940028A1A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275AC9B-0452-4F3E-9A8E-09997F0BC5A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A39D2F4-76C6-40FE-BA97-7174474470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B5F46CA-4535-459A-A914-C21E8C68FE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B8F1277-E713-4F50-82AB-7B7BDE834B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9F5951D-6F97-4F42-8B2D-F049CED96C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35C47C3-A687-4E70-91F2-7B6F0D40BE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9D9BB1F-2771-40C3-942E-26D839BBB1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05F044D-161D-484A-B9D3-5BD5111FDE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9EE47E5-7AE9-4733-8F25-EA603E1893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8B5634F-CE41-4A0F-8870-E45465F3B92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97BCDB1-0B1A-485F-85B4-B62F1B03A66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6CA8D46-5757-409B-ACF3-8D4639F3414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5A3B8BC-3342-4E5C-82C8-EC73D38329C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45E1CA2-0534-4B0A-869E-4669F2E8391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4D149D6-49CA-494A-9E29-7B5ACC7E9D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C2A24A4-3BB6-423F-8562-C94B4E70A0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008A6CF-9857-4BD4-8379-6A72FF3969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FD36A54-6767-4906-960A-50AC3363D73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99FB23F-ED9D-41A9-8C8C-614DC752B5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6FC80DA-AC89-47A3-91BF-7AECFCCD4D5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878DE41-2573-4DDE-AC7B-2981DBB108B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24F03A6-6F29-4EC6-8B6E-7FA245AE1E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8DA4469-F089-435A-8E93-ED71DBDA35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B5DC278-52F0-448C-B820-23CBC0FC0D8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FE4C89-79BE-41E1-9650-4E627C89D2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F3DE0D2-F577-4526-A9B7-317C9108D2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A39C42E-85A5-4B5E-AB4D-9E5C5AEA15A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月に策定した公共施設等総合管理計画において、施設総量の適正化、新規整備の抑制、集約化・複合化による効率的な運営等を基本方針に掲げ、県や民間施設の活用、施設の複合化や除却などを進めている。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・有形固定資産減価償却率については、上昇傾向にあるため「足利市公共施設再編計画（Ｒ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作成）」に基づいた再編の取り組みを進めていく必要がある（本計画では延床面積を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％削減する目標を掲げている）。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・減価償却費に対する資産更新が少ないことが要因と考えられるため、今後に控える大型公共施設の更新の実施後には比率が下がる見込み。</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019C8FE-C04E-4271-8734-41398193A1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7FF429D-E812-40BA-8A67-39E76D587BF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E002DA9-B619-497A-965F-00161F161C3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8C8FF243-8A84-4928-9450-EE607FE3ADC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9E32A4E7-E0D5-462E-82B6-A8273A774A3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478228FD-0D57-4019-B521-2B96D72C428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3BECB29-2F71-4905-9C8E-F4D4B23891D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A7792B89-6CB0-43F9-B62E-F830855A39FC}"/>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ABEE13B1-C38D-4420-847B-E1AF7134E343}"/>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EA603853-295F-4A7C-9FCC-CB69ED56948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53F83AA0-BDE3-4591-945D-5137157009E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DDE2CD6-D88C-4CEC-9B5B-7190DDF60A3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71" name="直線コネクタ 70">
          <a:extLst>
            <a:ext uri="{FF2B5EF4-FFF2-40B4-BE49-F238E27FC236}">
              <a16:creationId xmlns:a16="http://schemas.microsoft.com/office/drawing/2014/main" id="{CC590909-498E-4C38-B6CD-6AA0C5B097DE}"/>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2" name="有形固定資産減価償却率最小値テキスト">
          <a:extLst>
            <a:ext uri="{FF2B5EF4-FFF2-40B4-BE49-F238E27FC236}">
              <a16:creationId xmlns:a16="http://schemas.microsoft.com/office/drawing/2014/main" id="{66C399A3-A089-4306-9802-EAAC7DA4D652}"/>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3" name="直線コネクタ 72">
          <a:extLst>
            <a:ext uri="{FF2B5EF4-FFF2-40B4-BE49-F238E27FC236}">
              <a16:creationId xmlns:a16="http://schemas.microsoft.com/office/drawing/2014/main" id="{5B728C69-D300-4FF7-9694-20E434D192E0}"/>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4" name="有形固定資産減価償却率最大値テキスト">
          <a:extLst>
            <a:ext uri="{FF2B5EF4-FFF2-40B4-BE49-F238E27FC236}">
              <a16:creationId xmlns:a16="http://schemas.microsoft.com/office/drawing/2014/main" id="{0583E9DC-7F38-4E52-862E-87DE0BBA161F}"/>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5" name="直線コネクタ 74">
          <a:extLst>
            <a:ext uri="{FF2B5EF4-FFF2-40B4-BE49-F238E27FC236}">
              <a16:creationId xmlns:a16="http://schemas.microsoft.com/office/drawing/2014/main" id="{09CADF4E-7872-4055-B7FE-43E9DD3D7942}"/>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76" name="有形固定資産減価償却率平均値テキスト">
          <a:extLst>
            <a:ext uri="{FF2B5EF4-FFF2-40B4-BE49-F238E27FC236}">
              <a16:creationId xmlns:a16="http://schemas.microsoft.com/office/drawing/2014/main" id="{6ADDC77A-BD91-4267-8288-C22E0613E5E1}"/>
            </a:ext>
          </a:extLst>
        </xdr:cNvPr>
        <xdr:cNvSpPr txBox="1"/>
      </xdr:nvSpPr>
      <xdr:spPr>
        <a:xfrm>
          <a:off x="4813300" y="605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7" name="フローチャート: 判断 76">
          <a:extLst>
            <a:ext uri="{FF2B5EF4-FFF2-40B4-BE49-F238E27FC236}">
              <a16:creationId xmlns:a16="http://schemas.microsoft.com/office/drawing/2014/main" id="{BB4A9524-2613-4151-A80D-9B006A8511A9}"/>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a:extLst>
            <a:ext uri="{FF2B5EF4-FFF2-40B4-BE49-F238E27FC236}">
              <a16:creationId xmlns:a16="http://schemas.microsoft.com/office/drawing/2014/main" id="{EE06F973-0E1E-48DB-BEB4-7A68D0DAE5B6}"/>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9" name="フローチャート: 判断 78">
          <a:extLst>
            <a:ext uri="{FF2B5EF4-FFF2-40B4-BE49-F238E27FC236}">
              <a16:creationId xmlns:a16="http://schemas.microsoft.com/office/drawing/2014/main" id="{7B5F638D-EFBC-444A-ABC7-94FBFB100DA5}"/>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94ED15EE-C167-4C35-ABF6-AB214DA400CA}"/>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a:extLst>
            <a:ext uri="{FF2B5EF4-FFF2-40B4-BE49-F238E27FC236}">
              <a16:creationId xmlns:a16="http://schemas.microsoft.com/office/drawing/2014/main" id="{E2BF0ED7-CAAC-4D84-9F55-9D78726CBF0B}"/>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6E76771-3A0D-43AF-AC84-9BEBB4C2E15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F07C219-B429-4E50-8502-5DC6E69A23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B0A4899-E557-4FEE-A9B5-7769F9C1B4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7330F1D-DC96-46D5-91AE-325A955D86F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A49A6DD-6672-49C9-9CE1-5365EE879B9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43497</xdr:rowOff>
    </xdr:from>
    <xdr:to>
      <xdr:col>23</xdr:col>
      <xdr:colOff>136525</xdr:colOff>
      <xdr:row>33</xdr:row>
      <xdr:rowOff>145097</xdr:rowOff>
    </xdr:to>
    <xdr:sp macro="" textlink="">
      <xdr:nvSpPr>
        <xdr:cNvPr id="87" name="楕円 86">
          <a:extLst>
            <a:ext uri="{FF2B5EF4-FFF2-40B4-BE49-F238E27FC236}">
              <a16:creationId xmlns:a16="http://schemas.microsoft.com/office/drawing/2014/main" id="{A0D04719-E301-407B-A92D-B3D340F408F9}"/>
            </a:ext>
          </a:extLst>
        </xdr:cNvPr>
        <xdr:cNvSpPr/>
      </xdr:nvSpPr>
      <xdr:spPr>
        <a:xfrm>
          <a:off x="4711700" y="64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129874</xdr:rowOff>
    </xdr:from>
    <xdr:ext cx="405111" cy="259045"/>
    <xdr:sp macro="" textlink="">
      <xdr:nvSpPr>
        <xdr:cNvPr id="88" name="有形固定資産減価償却率該当値テキスト">
          <a:extLst>
            <a:ext uri="{FF2B5EF4-FFF2-40B4-BE49-F238E27FC236}">
              <a16:creationId xmlns:a16="http://schemas.microsoft.com/office/drawing/2014/main" id="{EDE2CC14-D320-461D-859C-33E918722206}"/>
            </a:ext>
          </a:extLst>
        </xdr:cNvPr>
        <xdr:cNvSpPr txBox="1"/>
      </xdr:nvSpPr>
      <xdr:spPr>
        <a:xfrm>
          <a:off x="4813300" y="638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9" name="楕円 88">
          <a:extLst>
            <a:ext uri="{FF2B5EF4-FFF2-40B4-BE49-F238E27FC236}">
              <a16:creationId xmlns:a16="http://schemas.microsoft.com/office/drawing/2014/main" id="{362A324C-A0DE-4CB9-B300-4F2CC7B232C3}"/>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94297</xdr:rowOff>
    </xdr:to>
    <xdr:cxnSp macro="">
      <xdr:nvCxnSpPr>
        <xdr:cNvPr id="90" name="直線コネクタ 89">
          <a:extLst>
            <a:ext uri="{FF2B5EF4-FFF2-40B4-BE49-F238E27FC236}">
              <a16:creationId xmlns:a16="http://schemas.microsoft.com/office/drawing/2014/main" id="{1D6DEEBB-A566-43BB-836D-0940A48F9CA3}"/>
            </a:ext>
          </a:extLst>
        </xdr:cNvPr>
        <xdr:cNvCxnSpPr/>
      </xdr:nvCxnSpPr>
      <xdr:spPr>
        <a:xfrm>
          <a:off x="4051300" y="6442710"/>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91" name="楕円 90">
          <a:extLst>
            <a:ext uri="{FF2B5EF4-FFF2-40B4-BE49-F238E27FC236}">
              <a16:creationId xmlns:a16="http://schemas.microsoft.com/office/drawing/2014/main" id="{5792246D-3618-43E0-84C0-8FA52BC68E3B}"/>
            </a:ext>
          </a:extLst>
        </xdr:cNvPr>
        <xdr:cNvSpPr/>
      </xdr:nvSpPr>
      <xdr:spPr>
        <a:xfrm>
          <a:off x="323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33</xdr:row>
      <xdr:rowOff>13335</xdr:rowOff>
    </xdr:to>
    <xdr:cxnSp macro="">
      <xdr:nvCxnSpPr>
        <xdr:cNvPr id="92" name="直線コネクタ 91">
          <a:extLst>
            <a:ext uri="{FF2B5EF4-FFF2-40B4-BE49-F238E27FC236}">
              <a16:creationId xmlns:a16="http://schemas.microsoft.com/office/drawing/2014/main" id="{A963B580-C159-40F7-9C96-F896E35DC669}"/>
            </a:ext>
          </a:extLst>
        </xdr:cNvPr>
        <xdr:cNvCxnSpPr/>
      </xdr:nvCxnSpPr>
      <xdr:spPr>
        <a:xfrm>
          <a:off x="3289300" y="636714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165100</xdr:rowOff>
    </xdr:from>
    <xdr:to>
      <xdr:col>11</xdr:col>
      <xdr:colOff>187325</xdr:colOff>
      <xdr:row>32</xdr:row>
      <xdr:rowOff>95250</xdr:rowOff>
    </xdr:to>
    <xdr:sp macro="" textlink="">
      <xdr:nvSpPr>
        <xdr:cNvPr id="93" name="楕円 92">
          <a:extLst>
            <a:ext uri="{FF2B5EF4-FFF2-40B4-BE49-F238E27FC236}">
              <a16:creationId xmlns:a16="http://schemas.microsoft.com/office/drawing/2014/main" id="{77588AF4-097E-4525-8784-5A3D2B6A17EF}"/>
            </a:ext>
          </a:extLst>
        </xdr:cNvPr>
        <xdr:cNvSpPr/>
      </xdr:nvSpPr>
      <xdr:spPr>
        <a:xfrm>
          <a:off x="247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44450</xdr:rowOff>
    </xdr:from>
    <xdr:to>
      <xdr:col>15</xdr:col>
      <xdr:colOff>136525</xdr:colOff>
      <xdr:row>32</xdr:row>
      <xdr:rowOff>109220</xdr:rowOff>
    </xdr:to>
    <xdr:cxnSp macro="">
      <xdr:nvCxnSpPr>
        <xdr:cNvPr id="94" name="直線コネクタ 93">
          <a:extLst>
            <a:ext uri="{FF2B5EF4-FFF2-40B4-BE49-F238E27FC236}">
              <a16:creationId xmlns:a16="http://schemas.microsoft.com/office/drawing/2014/main" id="{1DA47730-D224-4D09-B9CA-6F15881EDBDD}"/>
            </a:ext>
          </a:extLst>
        </xdr:cNvPr>
        <xdr:cNvCxnSpPr/>
      </xdr:nvCxnSpPr>
      <xdr:spPr>
        <a:xfrm>
          <a:off x="2527300" y="63023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84138</xdr:rowOff>
    </xdr:from>
    <xdr:to>
      <xdr:col>7</xdr:col>
      <xdr:colOff>187325</xdr:colOff>
      <xdr:row>32</xdr:row>
      <xdr:rowOff>14288</xdr:rowOff>
    </xdr:to>
    <xdr:sp macro="" textlink="">
      <xdr:nvSpPr>
        <xdr:cNvPr id="95" name="楕円 94">
          <a:extLst>
            <a:ext uri="{FF2B5EF4-FFF2-40B4-BE49-F238E27FC236}">
              <a16:creationId xmlns:a16="http://schemas.microsoft.com/office/drawing/2014/main" id="{AFF28066-A936-4826-968E-13E9FC7B5A8F}"/>
            </a:ext>
          </a:extLst>
        </xdr:cNvPr>
        <xdr:cNvSpPr/>
      </xdr:nvSpPr>
      <xdr:spPr>
        <a:xfrm>
          <a:off x="1714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134938</xdr:rowOff>
    </xdr:from>
    <xdr:to>
      <xdr:col>11</xdr:col>
      <xdr:colOff>136525</xdr:colOff>
      <xdr:row>32</xdr:row>
      <xdr:rowOff>44450</xdr:rowOff>
    </xdr:to>
    <xdr:cxnSp macro="">
      <xdr:nvCxnSpPr>
        <xdr:cNvPr id="96" name="直線コネクタ 95">
          <a:extLst>
            <a:ext uri="{FF2B5EF4-FFF2-40B4-BE49-F238E27FC236}">
              <a16:creationId xmlns:a16="http://schemas.microsoft.com/office/drawing/2014/main" id="{6703C187-17DF-4C3D-9E42-CD67A3BA802B}"/>
            </a:ext>
          </a:extLst>
        </xdr:cNvPr>
        <xdr:cNvCxnSpPr/>
      </xdr:nvCxnSpPr>
      <xdr:spPr>
        <a:xfrm>
          <a:off x="1765300" y="622141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7" name="n_1aveValue有形固定資産減価償却率">
          <a:extLst>
            <a:ext uri="{FF2B5EF4-FFF2-40B4-BE49-F238E27FC236}">
              <a16:creationId xmlns:a16="http://schemas.microsoft.com/office/drawing/2014/main" id="{DFD0455C-8767-43AE-A39F-3133DE1BC6DD}"/>
            </a:ext>
          </a:extLst>
        </xdr:cNvPr>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98" name="n_2aveValue有形固定資産減価償却率">
          <a:extLst>
            <a:ext uri="{FF2B5EF4-FFF2-40B4-BE49-F238E27FC236}">
              <a16:creationId xmlns:a16="http://schemas.microsoft.com/office/drawing/2014/main" id="{4D882613-BE7C-45F9-B77C-FF531DFE09BD}"/>
            </a:ext>
          </a:extLst>
        </xdr:cNvPr>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9" name="n_3aveValue有形固定資産減価償却率">
          <a:extLst>
            <a:ext uri="{FF2B5EF4-FFF2-40B4-BE49-F238E27FC236}">
              <a16:creationId xmlns:a16="http://schemas.microsoft.com/office/drawing/2014/main" id="{DCC280BD-295C-454A-95CC-3E37FAB030A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0" name="n_4aveValue有形固定資産減価償却率">
          <a:extLst>
            <a:ext uri="{FF2B5EF4-FFF2-40B4-BE49-F238E27FC236}">
              <a16:creationId xmlns:a16="http://schemas.microsoft.com/office/drawing/2014/main" id="{1E8A0F0C-0B28-42EB-BA64-6F99AA92AD54}"/>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101" name="n_1mainValue有形固定資産減価償却率">
          <a:extLst>
            <a:ext uri="{FF2B5EF4-FFF2-40B4-BE49-F238E27FC236}">
              <a16:creationId xmlns:a16="http://schemas.microsoft.com/office/drawing/2014/main" id="{8E7EDC6D-471E-4991-8F62-0281FEFC3273}"/>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102" name="n_2mainValue有形固定資産減価償却率">
          <a:extLst>
            <a:ext uri="{FF2B5EF4-FFF2-40B4-BE49-F238E27FC236}">
              <a16:creationId xmlns:a16="http://schemas.microsoft.com/office/drawing/2014/main" id="{49A0369E-AEA0-4881-9528-741FF38E96AA}"/>
            </a:ext>
          </a:extLst>
        </xdr:cNvPr>
        <xdr:cNvSpPr txBox="1"/>
      </xdr:nvSpPr>
      <xdr:spPr>
        <a:xfrm>
          <a:off x="3086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86377</xdr:rowOff>
    </xdr:from>
    <xdr:ext cx="405111" cy="259045"/>
    <xdr:sp macro="" textlink="">
      <xdr:nvSpPr>
        <xdr:cNvPr id="103" name="n_3mainValue有形固定資産減価償却率">
          <a:extLst>
            <a:ext uri="{FF2B5EF4-FFF2-40B4-BE49-F238E27FC236}">
              <a16:creationId xmlns:a16="http://schemas.microsoft.com/office/drawing/2014/main" id="{7053ED83-6420-4C22-A4CF-8CAA00CFADB2}"/>
            </a:ext>
          </a:extLst>
        </xdr:cNvPr>
        <xdr:cNvSpPr txBox="1"/>
      </xdr:nvSpPr>
      <xdr:spPr>
        <a:xfrm>
          <a:off x="2324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5415</xdr:rowOff>
    </xdr:from>
    <xdr:ext cx="405111" cy="259045"/>
    <xdr:sp macro="" textlink="">
      <xdr:nvSpPr>
        <xdr:cNvPr id="104" name="n_4mainValue有形固定資産減価償却率">
          <a:extLst>
            <a:ext uri="{FF2B5EF4-FFF2-40B4-BE49-F238E27FC236}">
              <a16:creationId xmlns:a16="http://schemas.microsoft.com/office/drawing/2014/main" id="{E74500FC-EE05-413F-A0CB-A10366F2BBD9}"/>
            </a:ext>
          </a:extLst>
        </xdr:cNvPr>
        <xdr:cNvSpPr txBox="1"/>
      </xdr:nvSpPr>
      <xdr:spPr>
        <a:xfrm>
          <a:off x="15627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845A40B2-AC49-45BD-87F4-C07DDD8B9CD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19F6C544-C0B9-4181-A748-DC28D9297B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27D82CD-575B-402E-A18F-43276782F4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565963CB-5DCA-4C41-B4F2-6BED90205C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5858131-C7ED-4912-939F-638008453F8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C329D0C4-1127-429B-A115-29E86C01716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B8EF6DC-D413-4272-90B8-F267D83205E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353AF97-694F-4747-AF52-71CA35C4779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B313499-2B15-41C8-A396-D886121588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F79F82E-EFE3-4FA5-B93C-290F39E74D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D4286AF-8F84-4A59-BB08-469C143558F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1EE9D72-22DC-4D03-A022-69E9AAD5377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161924</xdr:colOff>
      <xdr:row>26</xdr:row>
      <xdr:rowOff>0</xdr:rowOff>
    </xdr:from>
    <xdr:to>
      <xdr:col>106</xdr:col>
      <xdr:colOff>42332</xdr:colOff>
      <xdr:row>36</xdr:row>
      <xdr:rowOff>84666</xdr:rowOff>
    </xdr:to>
    <xdr:sp macro="" textlink="" fLocksText="0">
      <xdr:nvSpPr>
        <xdr:cNvPr id="117" name="テキスト ボックス 116">
          <a:extLst>
            <a:ext uri="{FF2B5EF4-FFF2-40B4-BE49-F238E27FC236}">
              <a16:creationId xmlns:a16="http://schemas.microsoft.com/office/drawing/2014/main" id="{C44CAF2C-54C7-4AD9-9E04-28F4680F96EC}"/>
            </a:ext>
          </a:extLst>
        </xdr:cNvPr>
        <xdr:cNvSpPr txBox="1"/>
      </xdr:nvSpPr>
      <xdr:spPr>
        <a:xfrm>
          <a:off x="14153091" y="4974167"/>
          <a:ext cx="4113741" cy="167216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36000"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・債務償還比率は、類似団体平均、栃木県平均よりも低い。市債の新規発行を償還額を超えないようにするとの基本方針に沿って抑制に取り組んだことにより、分子である市債残高が減少傾向にある。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・今後予定される斎場や南部クリーンセンターの建て替えなど大型公共施設の更新により、多額の市債発行や基金の取崩しが必要となることから、将来は比率の上昇が見込まれる。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・市債発行の抑制のほか、市税等の収入の確保に努め、比率の悪化を招かないように取り組む。</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B4649F71-314A-4306-B25F-90D8F4352A6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35A694EA-9891-4F9D-B035-9F5B952FAA3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8013BEC-809E-4C5C-A40C-1587B824B73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823AF8D8-136D-4822-AD6D-12F43B4DB99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FBD9130E-4700-46A2-886A-A4D98846C96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64BC0B5-CEEC-44CF-99E0-0776B5E1C45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9365A670-E9FE-48B4-A949-F16BBB4BDB0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96E2796B-7598-488E-A752-28CE683C0FA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23B6E82-543A-4EEE-8726-DFA3049245D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A057F34A-61ED-4CB7-9BBF-742B4432B30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ED7DDE97-F483-447B-B4E2-65A5F29CBC5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7A6707E-A7B4-4E93-806E-2282E0313C9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D9BFAED3-0516-46E7-99A2-B5FDAF819FA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AB80BBE8-8C73-4F4A-BFF6-4699EE11C48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4C778F2F-5F7E-46C7-9B6D-41BDE721530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95D2FDD-0C39-4624-8A62-EA3DA50F05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216E3E3-1934-48D9-A066-45736A7ADE4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5" name="直線コネクタ 134">
          <a:extLst>
            <a:ext uri="{FF2B5EF4-FFF2-40B4-BE49-F238E27FC236}">
              <a16:creationId xmlns:a16="http://schemas.microsoft.com/office/drawing/2014/main" id="{81A1862D-9D59-4153-B2B4-164AA11002F4}"/>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6" name="債務償還比率最小値テキスト">
          <a:extLst>
            <a:ext uri="{FF2B5EF4-FFF2-40B4-BE49-F238E27FC236}">
              <a16:creationId xmlns:a16="http://schemas.microsoft.com/office/drawing/2014/main" id="{14445FB3-8D91-4945-BA74-436786959094}"/>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7" name="直線コネクタ 136">
          <a:extLst>
            <a:ext uri="{FF2B5EF4-FFF2-40B4-BE49-F238E27FC236}">
              <a16:creationId xmlns:a16="http://schemas.microsoft.com/office/drawing/2014/main" id="{78A71D01-DDDC-4133-BEE2-E9266E48AF39}"/>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84C07C16-9CA8-4EBB-AF21-5952FF3BFBB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3ABFC90E-514E-4984-BB12-2A301FBF7A3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40" name="債務償還比率平均値テキスト">
          <a:extLst>
            <a:ext uri="{FF2B5EF4-FFF2-40B4-BE49-F238E27FC236}">
              <a16:creationId xmlns:a16="http://schemas.microsoft.com/office/drawing/2014/main" id="{9B638E68-70F4-4AA4-B755-889938ADFFCD}"/>
            </a:ext>
          </a:extLst>
        </xdr:cNvPr>
        <xdr:cNvSpPr txBox="1"/>
      </xdr:nvSpPr>
      <xdr:spPr>
        <a:xfrm>
          <a:off x="14846300" y="5945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41" name="フローチャート: 判断 140">
          <a:extLst>
            <a:ext uri="{FF2B5EF4-FFF2-40B4-BE49-F238E27FC236}">
              <a16:creationId xmlns:a16="http://schemas.microsoft.com/office/drawing/2014/main" id="{23690DE5-2A5F-444A-B802-D1758F31F3C1}"/>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42" name="フローチャート: 判断 141">
          <a:extLst>
            <a:ext uri="{FF2B5EF4-FFF2-40B4-BE49-F238E27FC236}">
              <a16:creationId xmlns:a16="http://schemas.microsoft.com/office/drawing/2014/main" id="{1E68957E-3E60-49DC-80EA-0076E31DC9B0}"/>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3" name="フローチャート: 判断 142">
          <a:extLst>
            <a:ext uri="{FF2B5EF4-FFF2-40B4-BE49-F238E27FC236}">
              <a16:creationId xmlns:a16="http://schemas.microsoft.com/office/drawing/2014/main" id="{8097D7B4-092C-45D1-9591-67CA43EA5086}"/>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4" name="フローチャート: 判断 143">
          <a:extLst>
            <a:ext uri="{FF2B5EF4-FFF2-40B4-BE49-F238E27FC236}">
              <a16:creationId xmlns:a16="http://schemas.microsoft.com/office/drawing/2014/main" id="{B28A5F89-DFFF-4C78-88E4-5EEA8B449FAA}"/>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5" name="フローチャート: 判断 144">
          <a:extLst>
            <a:ext uri="{FF2B5EF4-FFF2-40B4-BE49-F238E27FC236}">
              <a16:creationId xmlns:a16="http://schemas.microsoft.com/office/drawing/2014/main" id="{5A243BC5-80B9-44D6-A49E-6C6BDF3A7960}"/>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D721471-5D67-4D90-AAB6-13CE2DF678B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7AED34F-4665-4D40-A01F-500ACCD4FF5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37C761D-8205-4563-AB03-11C8E73D037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91AC638-BFA8-48F1-816B-ABE36F90D3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257A8CF-5E46-4181-8A05-B06B72ABE7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34871</xdr:rowOff>
    </xdr:from>
    <xdr:to>
      <xdr:col>76</xdr:col>
      <xdr:colOff>73025</xdr:colOff>
      <xdr:row>29</xdr:row>
      <xdr:rowOff>136471</xdr:rowOff>
    </xdr:to>
    <xdr:sp macro="" textlink="">
      <xdr:nvSpPr>
        <xdr:cNvPr id="151" name="楕円 150">
          <a:extLst>
            <a:ext uri="{FF2B5EF4-FFF2-40B4-BE49-F238E27FC236}">
              <a16:creationId xmlns:a16="http://schemas.microsoft.com/office/drawing/2014/main" id="{C205E407-7226-4300-B901-8520AF4BAB84}"/>
            </a:ext>
          </a:extLst>
        </xdr:cNvPr>
        <xdr:cNvSpPr/>
      </xdr:nvSpPr>
      <xdr:spPr>
        <a:xfrm>
          <a:off x="14744700" y="5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57748</xdr:rowOff>
    </xdr:from>
    <xdr:ext cx="469744" cy="259045"/>
    <xdr:sp macro="" textlink="">
      <xdr:nvSpPr>
        <xdr:cNvPr id="152" name="債務償還比率該当値テキスト">
          <a:extLst>
            <a:ext uri="{FF2B5EF4-FFF2-40B4-BE49-F238E27FC236}">
              <a16:creationId xmlns:a16="http://schemas.microsoft.com/office/drawing/2014/main" id="{378C3E2D-B341-49CC-9C7A-37FBCEE8BD3B}"/>
            </a:ext>
          </a:extLst>
        </xdr:cNvPr>
        <xdr:cNvSpPr txBox="1"/>
      </xdr:nvSpPr>
      <xdr:spPr>
        <a:xfrm>
          <a:off x="14846300" y="562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58465</xdr:rowOff>
    </xdr:from>
    <xdr:to>
      <xdr:col>72</xdr:col>
      <xdr:colOff>123825</xdr:colOff>
      <xdr:row>29</xdr:row>
      <xdr:rowOff>160065</xdr:rowOff>
    </xdr:to>
    <xdr:sp macro="" textlink="">
      <xdr:nvSpPr>
        <xdr:cNvPr id="153" name="楕円 152">
          <a:extLst>
            <a:ext uri="{FF2B5EF4-FFF2-40B4-BE49-F238E27FC236}">
              <a16:creationId xmlns:a16="http://schemas.microsoft.com/office/drawing/2014/main" id="{3C0F051A-0BF1-47C1-8B0E-632067A69DF2}"/>
            </a:ext>
          </a:extLst>
        </xdr:cNvPr>
        <xdr:cNvSpPr/>
      </xdr:nvSpPr>
      <xdr:spPr>
        <a:xfrm>
          <a:off x="14033500" y="58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85671</xdr:rowOff>
    </xdr:from>
    <xdr:to>
      <xdr:col>76</xdr:col>
      <xdr:colOff>22225</xdr:colOff>
      <xdr:row>29</xdr:row>
      <xdr:rowOff>109265</xdr:rowOff>
    </xdr:to>
    <xdr:cxnSp macro="">
      <xdr:nvCxnSpPr>
        <xdr:cNvPr id="154" name="直線コネクタ 153">
          <a:extLst>
            <a:ext uri="{FF2B5EF4-FFF2-40B4-BE49-F238E27FC236}">
              <a16:creationId xmlns:a16="http://schemas.microsoft.com/office/drawing/2014/main" id="{0645D96A-FF5B-4418-ACEB-DB4EAD6D1D76}"/>
            </a:ext>
          </a:extLst>
        </xdr:cNvPr>
        <xdr:cNvCxnSpPr/>
      </xdr:nvCxnSpPr>
      <xdr:spPr>
        <a:xfrm flipV="1">
          <a:off x="14084300" y="5829246"/>
          <a:ext cx="7112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80400</xdr:rowOff>
    </xdr:from>
    <xdr:to>
      <xdr:col>68</xdr:col>
      <xdr:colOff>123825</xdr:colOff>
      <xdr:row>31</xdr:row>
      <xdr:rowOff>10550</xdr:rowOff>
    </xdr:to>
    <xdr:sp macro="" textlink="">
      <xdr:nvSpPr>
        <xdr:cNvPr id="155" name="楕円 154">
          <a:extLst>
            <a:ext uri="{FF2B5EF4-FFF2-40B4-BE49-F238E27FC236}">
              <a16:creationId xmlns:a16="http://schemas.microsoft.com/office/drawing/2014/main" id="{3D0D8D37-7AD7-46D7-9417-60B209D744C8}"/>
            </a:ext>
          </a:extLst>
        </xdr:cNvPr>
        <xdr:cNvSpPr/>
      </xdr:nvSpPr>
      <xdr:spPr>
        <a:xfrm>
          <a:off x="13271500" y="59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109265</xdr:rowOff>
    </xdr:from>
    <xdr:to>
      <xdr:col>72</xdr:col>
      <xdr:colOff>73025</xdr:colOff>
      <xdr:row>30</xdr:row>
      <xdr:rowOff>131200</xdr:rowOff>
    </xdr:to>
    <xdr:cxnSp macro="">
      <xdr:nvCxnSpPr>
        <xdr:cNvPr id="156" name="直線コネクタ 155">
          <a:extLst>
            <a:ext uri="{FF2B5EF4-FFF2-40B4-BE49-F238E27FC236}">
              <a16:creationId xmlns:a16="http://schemas.microsoft.com/office/drawing/2014/main" id="{14A768E0-9BD0-4A00-8E85-566BC9F3E963}"/>
            </a:ext>
          </a:extLst>
        </xdr:cNvPr>
        <xdr:cNvCxnSpPr/>
      </xdr:nvCxnSpPr>
      <xdr:spPr>
        <a:xfrm flipV="1">
          <a:off x="13322300" y="5852840"/>
          <a:ext cx="762000" cy="19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92120</xdr:rowOff>
    </xdr:from>
    <xdr:to>
      <xdr:col>64</xdr:col>
      <xdr:colOff>123825</xdr:colOff>
      <xdr:row>31</xdr:row>
      <xdr:rowOff>22270</xdr:rowOff>
    </xdr:to>
    <xdr:sp macro="" textlink="">
      <xdr:nvSpPr>
        <xdr:cNvPr id="157" name="楕円 156">
          <a:extLst>
            <a:ext uri="{FF2B5EF4-FFF2-40B4-BE49-F238E27FC236}">
              <a16:creationId xmlns:a16="http://schemas.microsoft.com/office/drawing/2014/main" id="{1A498A06-6B8E-490F-BBC6-3ED34E96E87E}"/>
            </a:ext>
          </a:extLst>
        </xdr:cNvPr>
        <xdr:cNvSpPr/>
      </xdr:nvSpPr>
      <xdr:spPr>
        <a:xfrm>
          <a:off x="12509500" y="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131200</xdr:rowOff>
    </xdr:from>
    <xdr:to>
      <xdr:col>68</xdr:col>
      <xdr:colOff>73025</xdr:colOff>
      <xdr:row>30</xdr:row>
      <xdr:rowOff>142920</xdr:rowOff>
    </xdr:to>
    <xdr:cxnSp macro="">
      <xdr:nvCxnSpPr>
        <xdr:cNvPr id="158" name="直線コネクタ 157">
          <a:extLst>
            <a:ext uri="{FF2B5EF4-FFF2-40B4-BE49-F238E27FC236}">
              <a16:creationId xmlns:a16="http://schemas.microsoft.com/office/drawing/2014/main" id="{214B428E-FC05-4A59-AEC2-09674EB2F8B7}"/>
            </a:ext>
          </a:extLst>
        </xdr:cNvPr>
        <xdr:cNvCxnSpPr/>
      </xdr:nvCxnSpPr>
      <xdr:spPr>
        <a:xfrm flipV="1">
          <a:off x="12560300" y="6046225"/>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41230</xdr:rowOff>
    </xdr:from>
    <xdr:to>
      <xdr:col>60</xdr:col>
      <xdr:colOff>123825</xdr:colOff>
      <xdr:row>30</xdr:row>
      <xdr:rowOff>142830</xdr:rowOff>
    </xdr:to>
    <xdr:sp macro="" textlink="">
      <xdr:nvSpPr>
        <xdr:cNvPr id="159" name="楕円 158">
          <a:extLst>
            <a:ext uri="{FF2B5EF4-FFF2-40B4-BE49-F238E27FC236}">
              <a16:creationId xmlns:a16="http://schemas.microsoft.com/office/drawing/2014/main" id="{934ED897-68C4-437D-B170-A602B8D0EE98}"/>
            </a:ext>
          </a:extLst>
        </xdr:cNvPr>
        <xdr:cNvSpPr/>
      </xdr:nvSpPr>
      <xdr:spPr>
        <a:xfrm>
          <a:off x="11747500" y="5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92030</xdr:rowOff>
    </xdr:from>
    <xdr:to>
      <xdr:col>64</xdr:col>
      <xdr:colOff>73025</xdr:colOff>
      <xdr:row>30</xdr:row>
      <xdr:rowOff>142920</xdr:rowOff>
    </xdr:to>
    <xdr:cxnSp macro="">
      <xdr:nvCxnSpPr>
        <xdr:cNvPr id="160" name="直線コネクタ 159">
          <a:extLst>
            <a:ext uri="{FF2B5EF4-FFF2-40B4-BE49-F238E27FC236}">
              <a16:creationId xmlns:a16="http://schemas.microsoft.com/office/drawing/2014/main" id="{8DF3C0D7-C7A0-4F0F-BB4C-1768E5EBA0A3}"/>
            </a:ext>
          </a:extLst>
        </xdr:cNvPr>
        <xdr:cNvCxnSpPr/>
      </xdr:nvCxnSpPr>
      <xdr:spPr>
        <a:xfrm>
          <a:off x="11798300" y="6007055"/>
          <a:ext cx="762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61" name="n_1aveValue債務償還比率">
          <a:extLst>
            <a:ext uri="{FF2B5EF4-FFF2-40B4-BE49-F238E27FC236}">
              <a16:creationId xmlns:a16="http://schemas.microsoft.com/office/drawing/2014/main" id="{E5893D42-3936-45BF-BD04-B80037D77CE1}"/>
            </a:ext>
          </a:extLst>
        </xdr:cNvPr>
        <xdr:cNvSpPr txBox="1"/>
      </xdr:nvSpPr>
      <xdr:spPr>
        <a:xfrm>
          <a:off x="138367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62" name="n_2aveValue債務償還比率">
          <a:extLst>
            <a:ext uri="{FF2B5EF4-FFF2-40B4-BE49-F238E27FC236}">
              <a16:creationId xmlns:a16="http://schemas.microsoft.com/office/drawing/2014/main" id="{32653E76-D1E0-4A82-999E-DB0BC4345D43}"/>
            </a:ext>
          </a:extLst>
        </xdr:cNvPr>
        <xdr:cNvSpPr txBox="1"/>
      </xdr:nvSpPr>
      <xdr:spPr>
        <a:xfrm>
          <a:off x="130874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43778</xdr:rowOff>
    </xdr:from>
    <xdr:ext cx="469744" cy="259045"/>
    <xdr:sp macro="" textlink="">
      <xdr:nvSpPr>
        <xdr:cNvPr id="163" name="n_3aveValue債務償還比率">
          <a:extLst>
            <a:ext uri="{FF2B5EF4-FFF2-40B4-BE49-F238E27FC236}">
              <a16:creationId xmlns:a16="http://schemas.microsoft.com/office/drawing/2014/main" id="{6DBA3A96-3B28-4D3F-BA41-DB38FA0CBDF4}"/>
            </a:ext>
          </a:extLst>
        </xdr:cNvPr>
        <xdr:cNvSpPr txBox="1"/>
      </xdr:nvSpPr>
      <xdr:spPr>
        <a:xfrm>
          <a:off x="12325427" y="613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15710</xdr:rowOff>
    </xdr:from>
    <xdr:ext cx="469744" cy="259045"/>
    <xdr:sp macro="" textlink="">
      <xdr:nvSpPr>
        <xdr:cNvPr id="164" name="n_4aveValue債務償還比率">
          <a:extLst>
            <a:ext uri="{FF2B5EF4-FFF2-40B4-BE49-F238E27FC236}">
              <a16:creationId xmlns:a16="http://schemas.microsoft.com/office/drawing/2014/main" id="{712E1C24-58FC-4C3B-977F-EA0C44DC4D83}"/>
            </a:ext>
          </a:extLst>
        </xdr:cNvPr>
        <xdr:cNvSpPr txBox="1"/>
      </xdr:nvSpPr>
      <xdr:spPr>
        <a:xfrm>
          <a:off x="11563427" y="61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5142</xdr:rowOff>
    </xdr:from>
    <xdr:ext cx="469744" cy="259045"/>
    <xdr:sp macro="" textlink="">
      <xdr:nvSpPr>
        <xdr:cNvPr id="165" name="n_1mainValue債務償還比率">
          <a:extLst>
            <a:ext uri="{FF2B5EF4-FFF2-40B4-BE49-F238E27FC236}">
              <a16:creationId xmlns:a16="http://schemas.microsoft.com/office/drawing/2014/main" id="{6BA44544-D937-43F1-8690-B07015C2E7A6}"/>
            </a:ext>
          </a:extLst>
        </xdr:cNvPr>
        <xdr:cNvSpPr txBox="1"/>
      </xdr:nvSpPr>
      <xdr:spPr>
        <a:xfrm>
          <a:off x="13836727" y="557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27077</xdr:rowOff>
    </xdr:from>
    <xdr:ext cx="469744" cy="259045"/>
    <xdr:sp macro="" textlink="">
      <xdr:nvSpPr>
        <xdr:cNvPr id="166" name="n_2mainValue債務償還比率">
          <a:extLst>
            <a:ext uri="{FF2B5EF4-FFF2-40B4-BE49-F238E27FC236}">
              <a16:creationId xmlns:a16="http://schemas.microsoft.com/office/drawing/2014/main" id="{2F8EA833-A1EB-4AEF-83F7-9B84E9DF6C48}"/>
            </a:ext>
          </a:extLst>
        </xdr:cNvPr>
        <xdr:cNvSpPr txBox="1"/>
      </xdr:nvSpPr>
      <xdr:spPr>
        <a:xfrm>
          <a:off x="13087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38797</xdr:rowOff>
    </xdr:from>
    <xdr:ext cx="469744" cy="259045"/>
    <xdr:sp macro="" textlink="">
      <xdr:nvSpPr>
        <xdr:cNvPr id="167" name="n_3mainValue債務償還比率">
          <a:extLst>
            <a:ext uri="{FF2B5EF4-FFF2-40B4-BE49-F238E27FC236}">
              <a16:creationId xmlns:a16="http://schemas.microsoft.com/office/drawing/2014/main" id="{FF2C2295-F56B-4958-9908-0A27ED66C452}"/>
            </a:ext>
          </a:extLst>
        </xdr:cNvPr>
        <xdr:cNvSpPr txBox="1"/>
      </xdr:nvSpPr>
      <xdr:spPr>
        <a:xfrm>
          <a:off x="12325427" y="578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159357</xdr:rowOff>
    </xdr:from>
    <xdr:ext cx="469744" cy="259045"/>
    <xdr:sp macro="" textlink="">
      <xdr:nvSpPr>
        <xdr:cNvPr id="168" name="n_4mainValue債務償還比率">
          <a:extLst>
            <a:ext uri="{FF2B5EF4-FFF2-40B4-BE49-F238E27FC236}">
              <a16:creationId xmlns:a16="http://schemas.microsoft.com/office/drawing/2014/main" id="{ED8FDA3D-A40C-4832-A5A0-953A96054C45}"/>
            </a:ext>
          </a:extLst>
        </xdr:cNvPr>
        <xdr:cNvSpPr txBox="1"/>
      </xdr:nvSpPr>
      <xdr:spPr>
        <a:xfrm>
          <a:off x="11563427" y="57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31D2EA9-7894-4A53-8CA4-7045EC54F7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5E4CAE95-761C-40E7-8ECD-BA64FD32201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0B39CA2-2E62-42E7-8DC9-EEB8B219B0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378E41C-B05A-419C-B3A6-B08C66D021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8DB4ACDC-A002-4CC7-84F9-5C83195F145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10F45067-8BF4-4BED-A6D4-4CDA6B364CC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3FF5CB-BB08-497D-BADC-F861E83E8F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41328E-F0AB-4E45-8E3D-BE3E0893D2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2C12A6-B47A-4A15-896A-37594D9A60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0F1706-D890-470F-AB6E-3403CA1399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2F5392-5EC5-4A1F-A3D0-D0CEBCD5E3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7D3F5E-CBE7-470C-B7E5-F45119BE4C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8EFE8B-BA90-41B8-A8A2-7BBC2AEE76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68C7E9-C8B2-4866-8896-2002344D7C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7762B7-CA09-45A1-BEEB-46CC9AD75D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B911F7-9398-46C2-8510-242A65F80D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142,510
137,464
177.76
58,291,820
54,478,619
3,646,032
29,822,867
37,970,378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941D4E-C27D-42AD-8D3A-3628F6AF1F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FF0A70-A6BB-4CA0-BB97-0AC28E4906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07A034-0783-40EF-AD4D-1F0E310EC6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DEDA99-31B0-454D-AAA7-E58DBE637B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626834-2DED-47D0-A838-B084E27FF8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DC5DDD-C46A-497C-B02C-5F5854F963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A31A70-81E4-424B-931F-765CCFF292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FB601B-98BD-4955-A886-A0833D3DD8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E34383-8092-4870-B2C8-F55DF27E17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21B949-87B3-443E-9FD8-DD6537CBD1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D572EC-477E-42AA-8F9E-F324E22F97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F4362D-64D3-401D-B65E-B3188C5916F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17B398-C4D5-422E-A237-D0A61B2ECB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3C63A5-A01F-43BC-AFC3-FE8EBC009F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4567A5-8017-4467-A6EE-20D5DEC7C4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9036C8-A012-4B30-A8D1-CCAAFFFCFD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10B808-6485-4832-A9FF-5BC945A70F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6184FC-DFEF-4B6D-ABEB-6B0D5954014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9A3BD1-85E5-406C-9ED9-0EEA03697A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9F805B-8189-496F-90F7-2D699C9D27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AACB52-D2C0-491F-BD1B-0DE463CF8B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E2BA6B-5234-40B7-B6F1-9C59B7B201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00B894-CC67-4AAB-85BA-7E950C9B89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B761D0-CA97-45AD-A85F-BDDB1804DB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F661A5-4F35-407C-AA9D-BF519C9674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AEE877-C7D6-4C7D-8739-340387DBC9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FA03D0-43A7-4299-B237-B423119954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92DA1B-990F-4D5B-9AA8-BE6C1AC24F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7CD922-67B0-4EBD-8DA5-9571AEB9B2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19CB2D-E8CB-4A26-81CD-FBC2ABAAB1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503433-ADB7-41C7-894D-35B9798C43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550639-69B6-48EF-A3F6-D787EEACA6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9DE937C-BB97-4347-AB13-68E52C62543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C9AEBB5-4637-4937-9020-E232A748C53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AAE5392-DD7A-4BB6-BFE0-5C628BF62BD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5D706AC-76A5-45DE-BCE4-32C27619891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8557A7D-AE07-4098-B65B-4B476026444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3E9A3F9-268F-4D1D-AA59-AC64054A844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855C5ED-90FE-4F02-9A06-849C7759386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6F8CD3A-224C-4AF1-BEE2-AB1656FEEB7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02F9527-358A-42AC-B05F-D77B38E0E1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AF7C618-7BDA-43FE-B7E3-300F27463B1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994A8A0-BFD8-4303-B044-BAA2412530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19520008-F6BA-41C4-86E1-B36EE30E6387}"/>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F80AA932-E0DC-46E7-AF25-CDE030F2F1F6}"/>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F14DF951-2F95-4AC7-A16E-569076C7472C}"/>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566B35C-332D-4638-A7B9-2269E2308D37}"/>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F4B51E54-02E0-4376-AF24-B135589EB61B}"/>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DD8F6B7E-66D1-41C9-871F-B72ACEC51D2E}"/>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1514B585-C0F7-4718-AB87-BFE147C02A6C}"/>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47B0134C-F346-42BC-B521-2DB0943064DE}"/>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1E04D0A3-49E0-45AA-AD0B-8E07A923B8B1}"/>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9AC47824-D68D-4C29-9AA5-DE9D2BC05EDC}"/>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F57755AF-0AFC-453E-82A2-9F313F35B3D3}"/>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C3DF825-92EA-440D-821D-0E743B5F88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103CA15-44F7-4431-9933-562E938DA7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7BD5A6-057B-4529-90F1-C3B70EB635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1A166E-70DE-4627-9244-7A77EC92D1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B0AB52-7177-46DF-A135-C581E16462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100838</xdr:rowOff>
    </xdr:from>
    <xdr:to>
      <xdr:col>24</xdr:col>
      <xdr:colOff>114300</xdr:colOff>
      <xdr:row>37</xdr:row>
      <xdr:rowOff>30988</xdr:rowOff>
    </xdr:to>
    <xdr:sp macro="" textlink="">
      <xdr:nvSpPr>
        <xdr:cNvPr id="71" name="楕円 70">
          <a:extLst>
            <a:ext uri="{FF2B5EF4-FFF2-40B4-BE49-F238E27FC236}">
              <a16:creationId xmlns:a16="http://schemas.microsoft.com/office/drawing/2014/main" id="{BF81BDF3-901A-4DCF-933D-DD6DFD9B87E3}"/>
            </a:ext>
          </a:extLst>
        </xdr:cNvPr>
        <xdr:cNvSpPr/>
      </xdr:nvSpPr>
      <xdr:spPr>
        <a:xfrm>
          <a:off x="45847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123715</xdr:rowOff>
    </xdr:from>
    <xdr:ext cx="405111" cy="259045"/>
    <xdr:sp macro="" textlink="">
      <xdr:nvSpPr>
        <xdr:cNvPr id="72" name="【道路】&#10;有形固定資産減価償却率該当値テキスト">
          <a:extLst>
            <a:ext uri="{FF2B5EF4-FFF2-40B4-BE49-F238E27FC236}">
              <a16:creationId xmlns:a16="http://schemas.microsoft.com/office/drawing/2014/main" id="{92D54ACF-5A7B-44E6-A18D-298EC5B0B947}"/>
            </a:ext>
          </a:extLst>
        </xdr:cNvPr>
        <xdr:cNvSpPr txBox="1"/>
      </xdr:nvSpPr>
      <xdr:spPr>
        <a:xfrm>
          <a:off x="4673600" y="612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57404</xdr:rowOff>
    </xdr:from>
    <xdr:to>
      <xdr:col>20</xdr:col>
      <xdr:colOff>38100</xdr:colOff>
      <xdr:row>36</xdr:row>
      <xdr:rowOff>159004</xdr:rowOff>
    </xdr:to>
    <xdr:sp macro="" textlink="">
      <xdr:nvSpPr>
        <xdr:cNvPr id="73" name="楕円 72">
          <a:extLst>
            <a:ext uri="{FF2B5EF4-FFF2-40B4-BE49-F238E27FC236}">
              <a16:creationId xmlns:a16="http://schemas.microsoft.com/office/drawing/2014/main" id="{7F7AC025-FF5F-4EFD-AB88-08DDB4FF61F9}"/>
            </a:ext>
          </a:extLst>
        </xdr:cNvPr>
        <xdr:cNvSpPr/>
      </xdr:nvSpPr>
      <xdr:spPr>
        <a:xfrm>
          <a:off x="3746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108204</xdr:rowOff>
    </xdr:from>
    <xdr:to>
      <xdr:col>24</xdr:col>
      <xdr:colOff>63500</xdr:colOff>
      <xdr:row>36</xdr:row>
      <xdr:rowOff>151638</xdr:rowOff>
    </xdr:to>
    <xdr:cxnSp macro="">
      <xdr:nvCxnSpPr>
        <xdr:cNvPr id="74" name="直線コネクタ 73">
          <a:extLst>
            <a:ext uri="{FF2B5EF4-FFF2-40B4-BE49-F238E27FC236}">
              <a16:creationId xmlns:a16="http://schemas.microsoft.com/office/drawing/2014/main" id="{1E5DADD0-1778-4FB6-9FDE-35C14B8983DC}"/>
            </a:ext>
          </a:extLst>
        </xdr:cNvPr>
        <xdr:cNvCxnSpPr/>
      </xdr:nvCxnSpPr>
      <xdr:spPr>
        <a:xfrm>
          <a:off x="3797300" y="62804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a:extLst>
            <a:ext uri="{FF2B5EF4-FFF2-40B4-BE49-F238E27FC236}">
              <a16:creationId xmlns:a16="http://schemas.microsoft.com/office/drawing/2014/main" id="{0B227DDB-6A31-4D4F-B342-5D05B174AF4A}"/>
            </a:ext>
          </a:extLst>
        </xdr:cNvPr>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108204</xdr:rowOff>
    </xdr:to>
    <xdr:cxnSp macro="">
      <xdr:nvCxnSpPr>
        <xdr:cNvPr id="76" name="直線コネクタ 75">
          <a:extLst>
            <a:ext uri="{FF2B5EF4-FFF2-40B4-BE49-F238E27FC236}">
              <a16:creationId xmlns:a16="http://schemas.microsoft.com/office/drawing/2014/main" id="{0F8C287D-89E0-478C-A498-672EFE62C7E6}"/>
            </a:ext>
          </a:extLst>
        </xdr:cNvPr>
        <xdr:cNvCxnSpPr/>
      </xdr:nvCxnSpPr>
      <xdr:spPr>
        <a:xfrm>
          <a:off x="2908300" y="62369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141986</xdr:rowOff>
    </xdr:from>
    <xdr:to>
      <xdr:col>10</xdr:col>
      <xdr:colOff>165100</xdr:colOff>
      <xdr:row>36</xdr:row>
      <xdr:rowOff>72136</xdr:rowOff>
    </xdr:to>
    <xdr:sp macro="" textlink="">
      <xdr:nvSpPr>
        <xdr:cNvPr id="77" name="楕円 76">
          <a:extLst>
            <a:ext uri="{FF2B5EF4-FFF2-40B4-BE49-F238E27FC236}">
              <a16:creationId xmlns:a16="http://schemas.microsoft.com/office/drawing/2014/main" id="{CFFA14A7-8E09-4AA4-8465-0110A8FA547C}"/>
            </a:ext>
          </a:extLst>
        </xdr:cNvPr>
        <xdr:cNvSpPr/>
      </xdr:nvSpPr>
      <xdr:spPr>
        <a:xfrm>
          <a:off x="1968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21336</xdr:rowOff>
    </xdr:from>
    <xdr:to>
      <xdr:col>15</xdr:col>
      <xdr:colOff>50800</xdr:colOff>
      <xdr:row>36</xdr:row>
      <xdr:rowOff>64770</xdr:rowOff>
    </xdr:to>
    <xdr:cxnSp macro="">
      <xdr:nvCxnSpPr>
        <xdr:cNvPr id="78" name="直線コネクタ 77">
          <a:extLst>
            <a:ext uri="{FF2B5EF4-FFF2-40B4-BE49-F238E27FC236}">
              <a16:creationId xmlns:a16="http://schemas.microsoft.com/office/drawing/2014/main" id="{5C201A9A-4376-4C8D-9966-B45BF9EE0D4A}"/>
            </a:ext>
          </a:extLst>
        </xdr:cNvPr>
        <xdr:cNvCxnSpPr/>
      </xdr:nvCxnSpPr>
      <xdr:spPr>
        <a:xfrm>
          <a:off x="2019300" y="61935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a:extLst>
            <a:ext uri="{FF2B5EF4-FFF2-40B4-BE49-F238E27FC236}">
              <a16:creationId xmlns:a16="http://schemas.microsoft.com/office/drawing/2014/main" id="{8B59C670-A619-4FFE-956B-FF8E39114066}"/>
            </a:ext>
          </a:extLst>
        </xdr:cNvPr>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21336</xdr:rowOff>
    </xdr:to>
    <xdr:cxnSp macro="">
      <xdr:nvCxnSpPr>
        <xdr:cNvPr id="80" name="直線コネクタ 79">
          <a:extLst>
            <a:ext uri="{FF2B5EF4-FFF2-40B4-BE49-F238E27FC236}">
              <a16:creationId xmlns:a16="http://schemas.microsoft.com/office/drawing/2014/main" id="{DB6FFAF7-4DD9-4354-862C-EA03AF9DD649}"/>
            </a:ext>
          </a:extLst>
        </xdr:cNvPr>
        <xdr:cNvCxnSpPr/>
      </xdr:nvCxnSpPr>
      <xdr:spPr>
        <a:xfrm>
          <a:off x="1130300" y="61523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E48462C4-B187-4872-91B9-67334233C978}"/>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74D336AB-CFDD-4169-B4EF-1B35FEDC04CB}"/>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802A6E22-9CC7-42E9-85D1-44445BD5B348}"/>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3E253D86-5958-4752-A330-A485F7F11C92}"/>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4081</xdr:rowOff>
    </xdr:from>
    <xdr:ext cx="405111" cy="259045"/>
    <xdr:sp macro="" textlink="">
      <xdr:nvSpPr>
        <xdr:cNvPr id="85" name="n_1mainValue【道路】&#10;有形固定資産減価償却率">
          <a:extLst>
            <a:ext uri="{FF2B5EF4-FFF2-40B4-BE49-F238E27FC236}">
              <a16:creationId xmlns:a16="http://schemas.microsoft.com/office/drawing/2014/main" id="{255849FB-BBBA-4DA4-8243-83B20BD5D489}"/>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6" name="n_2mainValue【道路】&#10;有形固定資産減価償却率">
          <a:extLst>
            <a:ext uri="{FF2B5EF4-FFF2-40B4-BE49-F238E27FC236}">
              <a16:creationId xmlns:a16="http://schemas.microsoft.com/office/drawing/2014/main" id="{087BD1B4-4C8F-4CE4-96B6-25BC7695DE55}"/>
            </a:ext>
          </a:extLst>
        </xdr:cNvPr>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88663</xdr:rowOff>
    </xdr:from>
    <xdr:ext cx="405111" cy="259045"/>
    <xdr:sp macro="" textlink="">
      <xdr:nvSpPr>
        <xdr:cNvPr id="87" name="n_3mainValue【道路】&#10;有形固定資産減価償却率">
          <a:extLst>
            <a:ext uri="{FF2B5EF4-FFF2-40B4-BE49-F238E27FC236}">
              <a16:creationId xmlns:a16="http://schemas.microsoft.com/office/drawing/2014/main" id="{6B93470D-925C-447A-B066-52B8FB1C256A}"/>
            </a:ext>
          </a:extLst>
        </xdr:cNvPr>
        <xdr:cNvSpPr txBox="1"/>
      </xdr:nvSpPr>
      <xdr:spPr>
        <a:xfrm>
          <a:off x="1816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a:extLst>
            <a:ext uri="{FF2B5EF4-FFF2-40B4-BE49-F238E27FC236}">
              <a16:creationId xmlns:a16="http://schemas.microsoft.com/office/drawing/2014/main" id="{6D5103F5-62AB-4F31-B469-EB490E896517}"/>
            </a:ext>
          </a:extLst>
        </xdr:cNvPr>
        <xdr:cNvSpPr txBox="1"/>
      </xdr:nvSpPr>
      <xdr:spPr>
        <a:xfrm>
          <a:off x="927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10AF87D-D9A0-490E-8A9B-C924F8E9A7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14BDE93-DC83-459A-97EC-784AB59C84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CAD2BBE-2599-4DAC-87E4-CBF7CD94A9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82736FE-5A2C-4EC4-871E-4F1113FF3D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DF05D71-7435-429C-BDE2-AE42F0BA7E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E92907B-3C9D-4CAF-8269-73D858592D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1140AFB-3BE1-4FB1-A480-D6002401C7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A926B88-73C8-4D47-B429-1E5D6DB8AE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856C1E0-C8AD-40F3-9D46-896CDC3BC3C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14DEE8D-062F-44DE-8BFB-92A4C89CC1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B738D4F1-43BC-439D-A23E-A86A047F5F1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8A80037F-63A7-43CA-962C-8FCD4710AD0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9CEE200E-78BC-448B-A4E4-8460FBEEA66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8D9A8490-08A5-4C5E-BD78-CACF65E6F5E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AF9310DD-64CC-423C-8B58-551325A97E9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965275BC-3526-4030-8246-1408CF3F8F5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E6D877BF-445C-460A-ABF5-B3F425CA6E7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35D0033A-79E3-48ED-999C-9303D5B2699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C2840341-20B4-475F-BCE4-0A283F41BE6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1B9C41B2-2933-4908-8830-C5155C69EF0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2B699191-6099-46A3-9525-FC87BE7240D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AF2D81A7-E6DB-4ACB-88B6-3666646F912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BA88062F-F275-4A5D-95B8-A7ACD52BF653}"/>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B848B15-D0ED-42B7-87F4-353D3EFFF5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0E4E3E5-FEB4-45CB-B500-574430195FD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0636C69-4687-4399-9F7D-6AEA5FAE8A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4AC9CB1B-BBC7-4E92-9A8F-8BFDEEE1F90A}"/>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216F7230-5E78-41B4-B981-956F6533764F}"/>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CB167D5B-E5DE-4BCB-B32E-48695430775E}"/>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1B46BB3D-4915-4471-843F-FE3DC8B1B337}"/>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8E1A6A8B-7450-4A84-8F21-9073A10F2A6B}"/>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FACEE59D-EEEF-4364-AE67-65AA1F76A53D}"/>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B384EFD8-4D82-4451-A4F7-6259D38116D2}"/>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26AAFF2B-CFA7-4D0F-BB9D-4BFD1CC445DE}"/>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BEF396F7-E24C-47E3-8E0A-055A900579B0}"/>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0C719DCE-D8B4-4163-BDB1-8D7ED20450C6}"/>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78FAF3FE-D144-4532-9D8F-A53129A5BEB2}"/>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B1A188-8706-40BF-839B-177E6882DC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A5B089-4ACF-4139-8669-7BD35BFB17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C2469F6-6756-4A92-9C51-86F22A330A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298D34A-775E-47AD-BC21-282E1C9E3D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C64625-7651-4A48-90A3-B2DA81A3E7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170942</xdr:rowOff>
    </xdr:from>
    <xdr:to>
      <xdr:col>55</xdr:col>
      <xdr:colOff>50800</xdr:colOff>
      <xdr:row>38</xdr:row>
      <xdr:rowOff>101092</xdr:rowOff>
    </xdr:to>
    <xdr:sp macro="" textlink="">
      <xdr:nvSpPr>
        <xdr:cNvPr id="131" name="楕円 130">
          <a:extLst>
            <a:ext uri="{FF2B5EF4-FFF2-40B4-BE49-F238E27FC236}">
              <a16:creationId xmlns:a16="http://schemas.microsoft.com/office/drawing/2014/main" id="{214AC9AC-23CB-4AD1-9E08-7AD916E58E11}"/>
            </a:ext>
          </a:extLst>
        </xdr:cNvPr>
        <xdr:cNvSpPr/>
      </xdr:nvSpPr>
      <xdr:spPr>
        <a:xfrm>
          <a:off x="10426700" y="65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149369</xdr:rowOff>
    </xdr:from>
    <xdr:ext cx="469744" cy="259045"/>
    <xdr:sp macro="" textlink="">
      <xdr:nvSpPr>
        <xdr:cNvPr id="132" name="【道路】&#10;一人当たり延長該当値テキスト">
          <a:extLst>
            <a:ext uri="{FF2B5EF4-FFF2-40B4-BE49-F238E27FC236}">
              <a16:creationId xmlns:a16="http://schemas.microsoft.com/office/drawing/2014/main" id="{A5C7A4D7-C158-40B9-8E1C-0A9EF32C21AA}"/>
            </a:ext>
          </a:extLst>
        </xdr:cNvPr>
        <xdr:cNvSpPr txBox="1"/>
      </xdr:nvSpPr>
      <xdr:spPr>
        <a:xfrm>
          <a:off x="10515600" y="64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11140</xdr:rowOff>
    </xdr:from>
    <xdr:to>
      <xdr:col>50</xdr:col>
      <xdr:colOff>165100</xdr:colOff>
      <xdr:row>38</xdr:row>
      <xdr:rowOff>112740</xdr:rowOff>
    </xdr:to>
    <xdr:sp macro="" textlink="">
      <xdr:nvSpPr>
        <xdr:cNvPr id="133" name="楕円 132">
          <a:extLst>
            <a:ext uri="{FF2B5EF4-FFF2-40B4-BE49-F238E27FC236}">
              <a16:creationId xmlns:a16="http://schemas.microsoft.com/office/drawing/2014/main" id="{61A0F033-8E77-4366-85B5-950165C6B813}"/>
            </a:ext>
          </a:extLst>
        </xdr:cNvPr>
        <xdr:cNvSpPr/>
      </xdr:nvSpPr>
      <xdr:spPr>
        <a:xfrm>
          <a:off x="9588500" y="65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50292</xdr:rowOff>
    </xdr:from>
    <xdr:to>
      <xdr:col>55</xdr:col>
      <xdr:colOff>0</xdr:colOff>
      <xdr:row>38</xdr:row>
      <xdr:rowOff>61940</xdr:rowOff>
    </xdr:to>
    <xdr:cxnSp macro="">
      <xdr:nvCxnSpPr>
        <xdr:cNvPr id="134" name="直線コネクタ 133">
          <a:extLst>
            <a:ext uri="{FF2B5EF4-FFF2-40B4-BE49-F238E27FC236}">
              <a16:creationId xmlns:a16="http://schemas.microsoft.com/office/drawing/2014/main" id="{1E54EA27-D411-4AAE-B343-45CB4C7A464C}"/>
            </a:ext>
          </a:extLst>
        </xdr:cNvPr>
        <xdr:cNvCxnSpPr/>
      </xdr:nvCxnSpPr>
      <xdr:spPr>
        <a:xfrm flipV="1">
          <a:off x="9639300" y="6565392"/>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25726</xdr:rowOff>
    </xdr:from>
    <xdr:to>
      <xdr:col>46</xdr:col>
      <xdr:colOff>38100</xdr:colOff>
      <xdr:row>38</xdr:row>
      <xdr:rowOff>127326</xdr:rowOff>
    </xdr:to>
    <xdr:sp macro="" textlink="">
      <xdr:nvSpPr>
        <xdr:cNvPr id="135" name="楕円 134">
          <a:extLst>
            <a:ext uri="{FF2B5EF4-FFF2-40B4-BE49-F238E27FC236}">
              <a16:creationId xmlns:a16="http://schemas.microsoft.com/office/drawing/2014/main" id="{928DA67D-010A-46CD-9E3C-0FAB56E67642}"/>
            </a:ext>
          </a:extLst>
        </xdr:cNvPr>
        <xdr:cNvSpPr/>
      </xdr:nvSpPr>
      <xdr:spPr>
        <a:xfrm>
          <a:off x="8699500" y="65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61940</xdr:rowOff>
    </xdr:from>
    <xdr:to>
      <xdr:col>50</xdr:col>
      <xdr:colOff>114300</xdr:colOff>
      <xdr:row>38</xdr:row>
      <xdr:rowOff>76526</xdr:rowOff>
    </xdr:to>
    <xdr:cxnSp macro="">
      <xdr:nvCxnSpPr>
        <xdr:cNvPr id="136" name="直線コネクタ 135">
          <a:extLst>
            <a:ext uri="{FF2B5EF4-FFF2-40B4-BE49-F238E27FC236}">
              <a16:creationId xmlns:a16="http://schemas.microsoft.com/office/drawing/2014/main" id="{5D221720-56D1-49E9-A789-1E3DA7430C91}"/>
            </a:ext>
          </a:extLst>
        </xdr:cNvPr>
        <xdr:cNvCxnSpPr/>
      </xdr:nvCxnSpPr>
      <xdr:spPr>
        <a:xfrm flipV="1">
          <a:off x="8750300" y="6577040"/>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34871</xdr:rowOff>
    </xdr:from>
    <xdr:to>
      <xdr:col>41</xdr:col>
      <xdr:colOff>101600</xdr:colOff>
      <xdr:row>38</xdr:row>
      <xdr:rowOff>136471</xdr:rowOff>
    </xdr:to>
    <xdr:sp macro="" textlink="">
      <xdr:nvSpPr>
        <xdr:cNvPr id="137" name="楕円 136">
          <a:extLst>
            <a:ext uri="{FF2B5EF4-FFF2-40B4-BE49-F238E27FC236}">
              <a16:creationId xmlns:a16="http://schemas.microsoft.com/office/drawing/2014/main" id="{BD736229-9493-468D-99EC-2C82B5A7AF75}"/>
            </a:ext>
          </a:extLst>
        </xdr:cNvPr>
        <xdr:cNvSpPr/>
      </xdr:nvSpPr>
      <xdr:spPr>
        <a:xfrm>
          <a:off x="7810500" y="65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76526</xdr:rowOff>
    </xdr:from>
    <xdr:to>
      <xdr:col>45</xdr:col>
      <xdr:colOff>177800</xdr:colOff>
      <xdr:row>38</xdr:row>
      <xdr:rowOff>85671</xdr:rowOff>
    </xdr:to>
    <xdr:cxnSp macro="">
      <xdr:nvCxnSpPr>
        <xdr:cNvPr id="138" name="直線コネクタ 137">
          <a:extLst>
            <a:ext uri="{FF2B5EF4-FFF2-40B4-BE49-F238E27FC236}">
              <a16:creationId xmlns:a16="http://schemas.microsoft.com/office/drawing/2014/main" id="{57491DED-10D5-48D5-8EDC-8ACFAB403F7A}"/>
            </a:ext>
          </a:extLst>
        </xdr:cNvPr>
        <xdr:cNvCxnSpPr/>
      </xdr:nvCxnSpPr>
      <xdr:spPr>
        <a:xfrm flipV="1">
          <a:off x="7861300" y="659162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45538</xdr:rowOff>
    </xdr:from>
    <xdr:to>
      <xdr:col>36</xdr:col>
      <xdr:colOff>165100</xdr:colOff>
      <xdr:row>38</xdr:row>
      <xdr:rowOff>147138</xdr:rowOff>
    </xdr:to>
    <xdr:sp macro="" textlink="">
      <xdr:nvSpPr>
        <xdr:cNvPr id="139" name="楕円 138">
          <a:extLst>
            <a:ext uri="{FF2B5EF4-FFF2-40B4-BE49-F238E27FC236}">
              <a16:creationId xmlns:a16="http://schemas.microsoft.com/office/drawing/2014/main" id="{99A379C7-6753-4185-82AD-A218BC1E1187}"/>
            </a:ext>
          </a:extLst>
        </xdr:cNvPr>
        <xdr:cNvSpPr/>
      </xdr:nvSpPr>
      <xdr:spPr>
        <a:xfrm>
          <a:off x="692150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85671</xdr:rowOff>
    </xdr:from>
    <xdr:to>
      <xdr:col>41</xdr:col>
      <xdr:colOff>50800</xdr:colOff>
      <xdr:row>38</xdr:row>
      <xdr:rowOff>96338</xdr:rowOff>
    </xdr:to>
    <xdr:cxnSp macro="">
      <xdr:nvCxnSpPr>
        <xdr:cNvPr id="140" name="直線コネクタ 139">
          <a:extLst>
            <a:ext uri="{FF2B5EF4-FFF2-40B4-BE49-F238E27FC236}">
              <a16:creationId xmlns:a16="http://schemas.microsoft.com/office/drawing/2014/main" id="{91BAEF04-61DA-4B52-896C-ED0ED678365A}"/>
            </a:ext>
          </a:extLst>
        </xdr:cNvPr>
        <xdr:cNvCxnSpPr/>
      </xdr:nvCxnSpPr>
      <xdr:spPr>
        <a:xfrm flipV="1">
          <a:off x="6972300" y="6600771"/>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0CDF5789-0FB4-416A-822E-C27819A0120C}"/>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a:extLst>
            <a:ext uri="{FF2B5EF4-FFF2-40B4-BE49-F238E27FC236}">
              <a16:creationId xmlns:a16="http://schemas.microsoft.com/office/drawing/2014/main" id="{9229CCEF-8104-415D-8B2D-B37A2646C8A6}"/>
            </a:ext>
          </a:extLst>
        </xdr:cNvPr>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a:extLst>
            <a:ext uri="{FF2B5EF4-FFF2-40B4-BE49-F238E27FC236}">
              <a16:creationId xmlns:a16="http://schemas.microsoft.com/office/drawing/2014/main" id="{69DFAE6A-0C79-4132-9E3D-E8C15276026E}"/>
            </a:ext>
          </a:extLst>
        </xdr:cNvPr>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a:extLst>
            <a:ext uri="{FF2B5EF4-FFF2-40B4-BE49-F238E27FC236}">
              <a16:creationId xmlns:a16="http://schemas.microsoft.com/office/drawing/2014/main" id="{7795CB6B-5E5A-4A01-A7D1-D6F98206F4A7}"/>
            </a:ext>
          </a:extLst>
        </xdr:cNvPr>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103867</xdr:rowOff>
    </xdr:from>
    <xdr:ext cx="469744" cy="259045"/>
    <xdr:sp macro="" textlink="">
      <xdr:nvSpPr>
        <xdr:cNvPr id="145" name="n_1mainValue【道路】&#10;一人当たり延長">
          <a:extLst>
            <a:ext uri="{FF2B5EF4-FFF2-40B4-BE49-F238E27FC236}">
              <a16:creationId xmlns:a16="http://schemas.microsoft.com/office/drawing/2014/main" id="{71C9D36C-DD1A-4759-9927-0EA7DDC55181}"/>
            </a:ext>
          </a:extLst>
        </xdr:cNvPr>
        <xdr:cNvSpPr txBox="1"/>
      </xdr:nvSpPr>
      <xdr:spPr>
        <a:xfrm>
          <a:off x="9391727" y="66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143854</xdr:rowOff>
    </xdr:from>
    <xdr:ext cx="469744" cy="259045"/>
    <xdr:sp macro="" textlink="">
      <xdr:nvSpPr>
        <xdr:cNvPr id="146" name="n_2mainValue【道路】&#10;一人当たり延長">
          <a:extLst>
            <a:ext uri="{FF2B5EF4-FFF2-40B4-BE49-F238E27FC236}">
              <a16:creationId xmlns:a16="http://schemas.microsoft.com/office/drawing/2014/main" id="{A262E915-F117-4EC6-A639-8D6CCC1BF59F}"/>
            </a:ext>
          </a:extLst>
        </xdr:cNvPr>
        <xdr:cNvSpPr txBox="1"/>
      </xdr:nvSpPr>
      <xdr:spPr>
        <a:xfrm>
          <a:off x="8515427" y="631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152998</xdr:rowOff>
    </xdr:from>
    <xdr:ext cx="469744" cy="259045"/>
    <xdr:sp macro="" textlink="">
      <xdr:nvSpPr>
        <xdr:cNvPr id="147" name="n_3mainValue【道路】&#10;一人当たり延長">
          <a:extLst>
            <a:ext uri="{FF2B5EF4-FFF2-40B4-BE49-F238E27FC236}">
              <a16:creationId xmlns:a16="http://schemas.microsoft.com/office/drawing/2014/main" id="{4E89703A-5A52-4C18-AAE5-F0D98AD751E0}"/>
            </a:ext>
          </a:extLst>
        </xdr:cNvPr>
        <xdr:cNvSpPr txBox="1"/>
      </xdr:nvSpPr>
      <xdr:spPr>
        <a:xfrm>
          <a:off x="7626427" y="63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163666</xdr:rowOff>
    </xdr:from>
    <xdr:ext cx="469744" cy="259045"/>
    <xdr:sp macro="" textlink="">
      <xdr:nvSpPr>
        <xdr:cNvPr id="148" name="n_4mainValue【道路】&#10;一人当たり延長">
          <a:extLst>
            <a:ext uri="{FF2B5EF4-FFF2-40B4-BE49-F238E27FC236}">
              <a16:creationId xmlns:a16="http://schemas.microsoft.com/office/drawing/2014/main" id="{D6721320-0DD3-4121-8089-FBED8D5A8C55}"/>
            </a:ext>
          </a:extLst>
        </xdr:cNvPr>
        <xdr:cNvSpPr txBox="1"/>
      </xdr:nvSpPr>
      <xdr:spPr>
        <a:xfrm>
          <a:off x="6737427"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DE4F619-21C0-487D-A6C1-8250CF6CD7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9EED012-191D-4BDB-8AFC-837D567046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DFD9FD1-6456-45C1-A783-785167390D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C39B5F1-C7D7-4564-9512-8BE3CEB080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8CB1DBF-3FA5-447F-B99F-869A463D80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DB64001-A586-4429-8726-A7FCDFF0D9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087BB16-5230-453B-8532-F663B8EED7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190F395-063A-47EE-85AC-917A89D3CA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DEA41EB-3431-453A-9D1D-1A46D8FCF3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8363819-2F36-4536-BDC3-96C2A12C8F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6EBE52A8-33E4-4943-91C8-3977495C79F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55F0841-78DF-4802-865A-8197C9BF6B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B081DEDD-2849-4F68-B163-C8122A5F3FE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087CED6-30D7-4430-9CE7-F44EC2F56C0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34513AB-E6C6-4AC1-AAAE-3E51654C59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9D0B705-2CEA-4306-A642-7637E5903A2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70262228-049A-49C9-AFD1-2239D4236C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74C6EB7-6416-4826-9F2B-9E27F25A7E7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D2F1380-7C37-494D-B820-8E4A555A62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0ADC9CF-6F65-4487-B227-4A876AF9FC9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1E67372-0F22-4F49-8892-CE6DC62182F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0E09D48-9FFD-4E14-BDE7-136CE700BB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97D04D2-3285-4C45-91ED-24B6D4273CC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5ECFDCB-7D0D-43AD-B2DD-265DD0984A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3622541-8C99-477E-AA5B-A26FB286B115}"/>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3932EA7-212C-4D37-BC05-48F20849153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9EF8E2B-D5EF-4420-B3E1-54030A10231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5A344859-4BC6-4670-9984-4E13243AA4B1}"/>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AE981955-ABD5-4431-B39D-EE8B63388A7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BB5B568-D52E-4E87-9B2E-1F84511D0CC1}"/>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22828E5A-C06D-4FAD-A738-951305E1533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2318FD59-1251-4B1E-B9BB-92F86D70AA03}"/>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6AA6C154-EDAD-4FBD-BD90-4B67958C2EC3}"/>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F6AE7898-D418-4798-BF9E-2F0DCFB33BF1}"/>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C6337B1C-C356-47AB-B8C5-914D79771B25}"/>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88F454-809E-433F-A6E7-3086CBB682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C38B1D-E991-4936-905B-A586654F71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81FFD0-F613-4804-9177-DA0ECF39C9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DDFDEA7-F7DE-45E2-B3A0-89F2C30EFE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770274-6DDB-47E6-AE2E-9EDC6518EB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113030</xdr:rowOff>
    </xdr:from>
    <xdr:to>
      <xdr:col>24</xdr:col>
      <xdr:colOff>114300</xdr:colOff>
      <xdr:row>63</xdr:row>
      <xdr:rowOff>43180</xdr:rowOff>
    </xdr:to>
    <xdr:sp macro="" textlink="">
      <xdr:nvSpPr>
        <xdr:cNvPr id="189" name="楕円 188">
          <a:extLst>
            <a:ext uri="{FF2B5EF4-FFF2-40B4-BE49-F238E27FC236}">
              <a16:creationId xmlns:a16="http://schemas.microsoft.com/office/drawing/2014/main" id="{69CE51B9-2B9C-47E2-8791-CA6A230ACE64}"/>
            </a:ext>
          </a:extLst>
        </xdr:cNvPr>
        <xdr:cNvSpPr/>
      </xdr:nvSpPr>
      <xdr:spPr>
        <a:xfrm>
          <a:off x="4584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91457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C3AC903-8668-4126-A468-33709075D692}"/>
            </a:ext>
          </a:extLst>
        </xdr:cNvPr>
        <xdr:cNvSpPr txBox="1"/>
      </xdr:nvSpPr>
      <xdr:spPr>
        <a:xfrm>
          <a:off x="46736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91" name="楕円 190">
          <a:extLst>
            <a:ext uri="{FF2B5EF4-FFF2-40B4-BE49-F238E27FC236}">
              <a16:creationId xmlns:a16="http://schemas.microsoft.com/office/drawing/2014/main" id="{5504384A-C240-4BA6-BD94-29F3D49CA695}"/>
            </a:ext>
          </a:extLst>
        </xdr:cNvPr>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62</xdr:row>
      <xdr:rowOff>163830</xdr:rowOff>
    </xdr:to>
    <xdr:cxnSp macro="">
      <xdr:nvCxnSpPr>
        <xdr:cNvPr id="192" name="直線コネクタ 191">
          <a:extLst>
            <a:ext uri="{FF2B5EF4-FFF2-40B4-BE49-F238E27FC236}">
              <a16:creationId xmlns:a16="http://schemas.microsoft.com/office/drawing/2014/main" id="{93B848A6-F2F1-49F0-8EB6-2B5B0428AE8A}"/>
            </a:ext>
          </a:extLst>
        </xdr:cNvPr>
        <xdr:cNvCxnSpPr/>
      </xdr:nvCxnSpPr>
      <xdr:spPr>
        <a:xfrm>
          <a:off x="3797300" y="10751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3" name="楕円 192">
          <a:extLst>
            <a:ext uri="{FF2B5EF4-FFF2-40B4-BE49-F238E27FC236}">
              <a16:creationId xmlns:a16="http://schemas.microsoft.com/office/drawing/2014/main" id="{D5090DFF-14C5-4625-8A00-CE3E65E56D4F}"/>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121920</xdr:rowOff>
    </xdr:to>
    <xdr:cxnSp macro="">
      <xdr:nvCxnSpPr>
        <xdr:cNvPr id="194" name="直線コネクタ 193">
          <a:extLst>
            <a:ext uri="{FF2B5EF4-FFF2-40B4-BE49-F238E27FC236}">
              <a16:creationId xmlns:a16="http://schemas.microsoft.com/office/drawing/2014/main" id="{18983618-DBEF-4983-B431-B4E9EDE226DD}"/>
            </a:ext>
          </a:extLst>
        </xdr:cNvPr>
        <xdr:cNvCxnSpPr/>
      </xdr:nvCxnSpPr>
      <xdr:spPr>
        <a:xfrm>
          <a:off x="2908300" y="10687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95" name="楕円 194">
          <a:extLst>
            <a:ext uri="{FF2B5EF4-FFF2-40B4-BE49-F238E27FC236}">
              <a16:creationId xmlns:a16="http://schemas.microsoft.com/office/drawing/2014/main" id="{8891768F-3321-402C-A5E8-F113A742AE3A}"/>
            </a:ext>
          </a:extLst>
        </xdr:cNvPr>
        <xdr:cNvSpPr/>
      </xdr:nvSpPr>
      <xdr:spPr>
        <a:xfrm>
          <a:off x="196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167640</xdr:rowOff>
    </xdr:from>
    <xdr:to>
      <xdr:col>15</xdr:col>
      <xdr:colOff>50800</xdr:colOff>
      <xdr:row>62</xdr:row>
      <xdr:rowOff>57150</xdr:rowOff>
    </xdr:to>
    <xdr:cxnSp macro="">
      <xdr:nvCxnSpPr>
        <xdr:cNvPr id="196" name="直線コネクタ 195">
          <a:extLst>
            <a:ext uri="{FF2B5EF4-FFF2-40B4-BE49-F238E27FC236}">
              <a16:creationId xmlns:a16="http://schemas.microsoft.com/office/drawing/2014/main" id="{7C8D2C06-C204-4C2F-9224-58C0786A254E}"/>
            </a:ext>
          </a:extLst>
        </xdr:cNvPr>
        <xdr:cNvCxnSpPr/>
      </xdr:nvCxnSpPr>
      <xdr:spPr>
        <a:xfrm>
          <a:off x="2019300" y="106260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7" name="楕円 196">
          <a:extLst>
            <a:ext uri="{FF2B5EF4-FFF2-40B4-BE49-F238E27FC236}">
              <a16:creationId xmlns:a16="http://schemas.microsoft.com/office/drawing/2014/main" id="{2DEDCB9B-F227-493D-8C81-4DBCBF2A42BA}"/>
            </a:ext>
          </a:extLst>
        </xdr:cNvPr>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167640</xdr:rowOff>
    </xdr:to>
    <xdr:cxnSp macro="">
      <xdr:nvCxnSpPr>
        <xdr:cNvPr id="198" name="直線コネクタ 197">
          <a:extLst>
            <a:ext uri="{FF2B5EF4-FFF2-40B4-BE49-F238E27FC236}">
              <a16:creationId xmlns:a16="http://schemas.microsoft.com/office/drawing/2014/main" id="{962310C7-B2EC-465B-B417-EAC024AC0D89}"/>
            </a:ext>
          </a:extLst>
        </xdr:cNvPr>
        <xdr:cNvCxnSpPr/>
      </xdr:nvCxnSpPr>
      <xdr:spPr>
        <a:xfrm>
          <a:off x="1130300" y="105651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1E2A77C-1152-4C13-9722-8E534A451251}"/>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B2CD4AB-82DE-4553-85F2-228C2DCCD8FF}"/>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E082FF5-307B-4B6F-B8BB-51395F654BB1}"/>
            </a:ext>
          </a:extLst>
        </xdr:cNvPr>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3B87643-45EF-4906-86A2-D4FBB6A92C4F}"/>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1BAEAC0-22BA-4B9F-9030-CA78ABF2E5C6}"/>
            </a:ext>
          </a:extLst>
        </xdr:cNvPr>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49BB58F-8CA9-4F60-AC9B-71026347C88F}"/>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349DA07-033A-4B9D-96D6-C82D4D9D968E}"/>
            </a:ext>
          </a:extLst>
        </xdr:cNvPr>
        <xdr:cNvSpPr txBox="1"/>
      </xdr:nvSpPr>
      <xdr:spPr>
        <a:xfrm>
          <a:off x="1816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507A406-8F15-495D-B073-A2BC6D692A1F}"/>
            </a:ext>
          </a:extLst>
        </xdr:cNvPr>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890FAB9-A650-4243-9F9C-CF44F24B21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D327F21-7B57-4940-B3C2-ACCDB5F730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4DEE527-6375-440C-AE41-938B48A8F6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DB21F80-7BEB-4339-B68B-9092AD9A76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0442F2F-BED9-4CB3-AC9C-72C3AB4732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F35438E-B479-4AC1-8E66-566B97E2D2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DB95494-0C60-4248-ADA3-39D535F96F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8A70BF9-F57D-46FE-AA46-CA89749A53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0B9C39F-345C-4DD4-A68C-FE557BDF6B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625E32A-6874-4F21-A112-F6C928DB57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11DA022-F5E6-4034-8178-43C3F8EFFF8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DFA4906-0512-4E81-B427-DEDCAA7A8D8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DF1E05F-A312-425E-912D-C07F33C36C4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E6747E7D-FB70-457E-ACDA-8336AF3A5C7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1A1EAD2-24B8-4E61-8A1A-414D447FED2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E928148-BC31-407D-98C5-D63891C5F2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F4C917C-E49D-4501-B5E9-8AE3922D239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C1F4DAA4-EB47-4E0C-AA9C-2DCA852C97E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16A4ED6-AF08-4205-9C69-2DC2EF18BCD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9277C4CF-A6FA-481F-A8F2-41C25EEA2C21}"/>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3EC9358-B3C8-4D3A-B6E6-A58B0BA02CD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F1BF67F8-08AB-4A61-B3B9-8B1915B3621B}"/>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E700EC6-9FDA-4E35-81DE-B798DAE904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ADCC7D28-466C-4C21-925A-C3CE8976C7D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788B2F5-D742-4FFB-BB73-DB93EE2E47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4210C794-0DBB-4E60-8B52-85DED5BAA573}"/>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34F968AC-8FAD-4FF1-8713-4814728DBD65}"/>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1421A8AD-6BF5-4381-A52A-CE46D59747DB}"/>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F9022311-85D4-4C92-9DF3-FF2D2D133DC1}"/>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7E652855-4DEC-474C-9B48-3BCA11E0359F}"/>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9A7B474-41A2-4386-96E2-F19F57B34960}"/>
            </a:ext>
          </a:extLst>
        </xdr:cNvPr>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BF3323A9-6838-41A9-8530-EA0A89C83022}"/>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B774F6A2-432C-4E4C-AF1A-24B51D7880A7}"/>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34B0400C-9AE6-4DBD-B095-0D76C0BBB2BC}"/>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29168E80-F4B7-487C-A8CD-F08AE20A0330}"/>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36D466A7-0CD1-4D0A-9C8B-CEA6335C4738}"/>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17F985-5087-4656-9404-A2229C329D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ABECFD4-7AF1-4BE5-890E-A8CE6CED16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9601B75-00A2-4831-8299-0647ED7A6D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C7588D-F5BB-43D6-B81D-1DA28AD375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61B5D03-58A1-4A66-B6DD-ACA1E0A84B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92131</xdr:rowOff>
    </xdr:from>
    <xdr:to>
      <xdr:col>55</xdr:col>
      <xdr:colOff>50800</xdr:colOff>
      <xdr:row>62</xdr:row>
      <xdr:rowOff>22281</xdr:rowOff>
    </xdr:to>
    <xdr:sp macro="" textlink="">
      <xdr:nvSpPr>
        <xdr:cNvPr id="248" name="楕円 247">
          <a:extLst>
            <a:ext uri="{FF2B5EF4-FFF2-40B4-BE49-F238E27FC236}">
              <a16:creationId xmlns:a16="http://schemas.microsoft.com/office/drawing/2014/main" id="{1C505EF5-30B8-4507-86CD-42A0A1A754DA}"/>
            </a:ext>
          </a:extLst>
        </xdr:cNvPr>
        <xdr:cNvSpPr/>
      </xdr:nvSpPr>
      <xdr:spPr>
        <a:xfrm>
          <a:off x="10426700" y="105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115008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B643F43C-DC0D-4D14-91A2-6E22A6111F42}"/>
            </a:ext>
          </a:extLst>
        </xdr:cNvPr>
        <xdr:cNvSpPr txBox="1"/>
      </xdr:nvSpPr>
      <xdr:spPr>
        <a:xfrm>
          <a:off x="10515600" y="1040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100827</xdr:rowOff>
    </xdr:from>
    <xdr:to>
      <xdr:col>50</xdr:col>
      <xdr:colOff>165100</xdr:colOff>
      <xdr:row>62</xdr:row>
      <xdr:rowOff>30977</xdr:rowOff>
    </xdr:to>
    <xdr:sp macro="" textlink="">
      <xdr:nvSpPr>
        <xdr:cNvPr id="250" name="楕円 249">
          <a:extLst>
            <a:ext uri="{FF2B5EF4-FFF2-40B4-BE49-F238E27FC236}">
              <a16:creationId xmlns:a16="http://schemas.microsoft.com/office/drawing/2014/main" id="{1AEF2A3B-3BD5-48B8-8DAA-3A2E9803F23F}"/>
            </a:ext>
          </a:extLst>
        </xdr:cNvPr>
        <xdr:cNvSpPr/>
      </xdr:nvSpPr>
      <xdr:spPr>
        <a:xfrm>
          <a:off x="9588500" y="105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142931</xdr:rowOff>
    </xdr:from>
    <xdr:to>
      <xdr:col>55</xdr:col>
      <xdr:colOff>0</xdr:colOff>
      <xdr:row>61</xdr:row>
      <xdr:rowOff>151627</xdr:rowOff>
    </xdr:to>
    <xdr:cxnSp macro="">
      <xdr:nvCxnSpPr>
        <xdr:cNvPr id="251" name="直線コネクタ 250">
          <a:extLst>
            <a:ext uri="{FF2B5EF4-FFF2-40B4-BE49-F238E27FC236}">
              <a16:creationId xmlns:a16="http://schemas.microsoft.com/office/drawing/2014/main" id="{97804508-615A-4310-A683-2BA7A5DDCB73}"/>
            </a:ext>
          </a:extLst>
        </xdr:cNvPr>
        <xdr:cNvCxnSpPr/>
      </xdr:nvCxnSpPr>
      <xdr:spPr>
        <a:xfrm flipV="1">
          <a:off x="9639300" y="10601381"/>
          <a:ext cx="8382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108080</xdr:rowOff>
    </xdr:from>
    <xdr:to>
      <xdr:col>46</xdr:col>
      <xdr:colOff>38100</xdr:colOff>
      <xdr:row>62</xdr:row>
      <xdr:rowOff>38230</xdr:rowOff>
    </xdr:to>
    <xdr:sp macro="" textlink="">
      <xdr:nvSpPr>
        <xdr:cNvPr id="252" name="楕円 251">
          <a:extLst>
            <a:ext uri="{FF2B5EF4-FFF2-40B4-BE49-F238E27FC236}">
              <a16:creationId xmlns:a16="http://schemas.microsoft.com/office/drawing/2014/main" id="{4786F18F-B919-449D-84C3-E6C97123088A}"/>
            </a:ext>
          </a:extLst>
        </xdr:cNvPr>
        <xdr:cNvSpPr/>
      </xdr:nvSpPr>
      <xdr:spPr>
        <a:xfrm>
          <a:off x="8699500" y="105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151627</xdr:rowOff>
    </xdr:from>
    <xdr:to>
      <xdr:col>50</xdr:col>
      <xdr:colOff>114300</xdr:colOff>
      <xdr:row>61</xdr:row>
      <xdr:rowOff>158880</xdr:rowOff>
    </xdr:to>
    <xdr:cxnSp macro="">
      <xdr:nvCxnSpPr>
        <xdr:cNvPr id="253" name="直線コネクタ 252">
          <a:extLst>
            <a:ext uri="{FF2B5EF4-FFF2-40B4-BE49-F238E27FC236}">
              <a16:creationId xmlns:a16="http://schemas.microsoft.com/office/drawing/2014/main" id="{46CCAB27-C8DC-456A-977F-3A5B86AD19E8}"/>
            </a:ext>
          </a:extLst>
        </xdr:cNvPr>
        <xdr:cNvCxnSpPr/>
      </xdr:nvCxnSpPr>
      <xdr:spPr>
        <a:xfrm flipV="1">
          <a:off x="8750300" y="10610077"/>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113195</xdr:rowOff>
    </xdr:from>
    <xdr:to>
      <xdr:col>41</xdr:col>
      <xdr:colOff>101600</xdr:colOff>
      <xdr:row>62</xdr:row>
      <xdr:rowOff>43345</xdr:rowOff>
    </xdr:to>
    <xdr:sp macro="" textlink="">
      <xdr:nvSpPr>
        <xdr:cNvPr id="254" name="楕円 253">
          <a:extLst>
            <a:ext uri="{FF2B5EF4-FFF2-40B4-BE49-F238E27FC236}">
              <a16:creationId xmlns:a16="http://schemas.microsoft.com/office/drawing/2014/main" id="{16D5E94F-1FFC-453C-8997-5B38A4C68708}"/>
            </a:ext>
          </a:extLst>
        </xdr:cNvPr>
        <xdr:cNvSpPr/>
      </xdr:nvSpPr>
      <xdr:spPr>
        <a:xfrm>
          <a:off x="7810500" y="105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158880</xdr:rowOff>
    </xdr:from>
    <xdr:to>
      <xdr:col>45</xdr:col>
      <xdr:colOff>177800</xdr:colOff>
      <xdr:row>61</xdr:row>
      <xdr:rowOff>163995</xdr:rowOff>
    </xdr:to>
    <xdr:cxnSp macro="">
      <xdr:nvCxnSpPr>
        <xdr:cNvPr id="255" name="直線コネクタ 254">
          <a:extLst>
            <a:ext uri="{FF2B5EF4-FFF2-40B4-BE49-F238E27FC236}">
              <a16:creationId xmlns:a16="http://schemas.microsoft.com/office/drawing/2014/main" id="{80C552CF-2A08-4F32-BB49-B42CD3BC1AB6}"/>
            </a:ext>
          </a:extLst>
        </xdr:cNvPr>
        <xdr:cNvCxnSpPr/>
      </xdr:nvCxnSpPr>
      <xdr:spPr>
        <a:xfrm flipV="1">
          <a:off x="7861300" y="10617330"/>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119007</xdr:rowOff>
    </xdr:from>
    <xdr:to>
      <xdr:col>36</xdr:col>
      <xdr:colOff>165100</xdr:colOff>
      <xdr:row>62</xdr:row>
      <xdr:rowOff>49157</xdr:rowOff>
    </xdr:to>
    <xdr:sp macro="" textlink="">
      <xdr:nvSpPr>
        <xdr:cNvPr id="256" name="楕円 255">
          <a:extLst>
            <a:ext uri="{FF2B5EF4-FFF2-40B4-BE49-F238E27FC236}">
              <a16:creationId xmlns:a16="http://schemas.microsoft.com/office/drawing/2014/main" id="{068BDAF7-3369-4E2C-B997-7B1F75C8D1A8}"/>
            </a:ext>
          </a:extLst>
        </xdr:cNvPr>
        <xdr:cNvSpPr/>
      </xdr:nvSpPr>
      <xdr:spPr>
        <a:xfrm>
          <a:off x="6921500" y="10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163995</xdr:rowOff>
    </xdr:from>
    <xdr:to>
      <xdr:col>41</xdr:col>
      <xdr:colOff>50800</xdr:colOff>
      <xdr:row>61</xdr:row>
      <xdr:rowOff>169807</xdr:rowOff>
    </xdr:to>
    <xdr:cxnSp macro="">
      <xdr:nvCxnSpPr>
        <xdr:cNvPr id="257" name="直線コネクタ 256">
          <a:extLst>
            <a:ext uri="{FF2B5EF4-FFF2-40B4-BE49-F238E27FC236}">
              <a16:creationId xmlns:a16="http://schemas.microsoft.com/office/drawing/2014/main" id="{A4D00980-6371-4A15-8307-B7B1D964EC34}"/>
            </a:ext>
          </a:extLst>
        </xdr:cNvPr>
        <xdr:cNvCxnSpPr/>
      </xdr:nvCxnSpPr>
      <xdr:spPr>
        <a:xfrm flipV="1">
          <a:off x="6972300" y="10622445"/>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C1FAFB62-0C01-48EC-AFCC-71971304F5D0}"/>
            </a:ext>
          </a:extLst>
        </xdr:cNvPr>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6250443-EA54-4A58-9D85-8D3039B400DE}"/>
            </a:ext>
          </a:extLst>
        </xdr:cNvPr>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8D05A59C-C750-4427-B566-5A1F87ED0E44}"/>
            </a:ext>
          </a:extLst>
        </xdr:cNvPr>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494A00A-1EA6-40A0-BD8A-CCA3EF5F1755}"/>
            </a:ext>
          </a:extLst>
        </xdr:cNvPr>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47504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744C968-1A8B-4929-AE59-5BA936C91780}"/>
            </a:ext>
          </a:extLst>
        </xdr:cNvPr>
        <xdr:cNvSpPr txBox="1"/>
      </xdr:nvSpPr>
      <xdr:spPr>
        <a:xfrm>
          <a:off x="9327095" y="103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54757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01F4DCD-A2D0-4DAF-8698-7BC3E8EF7F75}"/>
            </a:ext>
          </a:extLst>
        </xdr:cNvPr>
        <xdr:cNvSpPr txBox="1"/>
      </xdr:nvSpPr>
      <xdr:spPr>
        <a:xfrm>
          <a:off x="8450795" y="1034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59872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10411EC0-76C2-4F3A-92C5-FFAD6323013B}"/>
            </a:ext>
          </a:extLst>
        </xdr:cNvPr>
        <xdr:cNvSpPr txBox="1"/>
      </xdr:nvSpPr>
      <xdr:spPr>
        <a:xfrm>
          <a:off x="7561795" y="1034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65684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1A4708C8-CEA6-424A-9544-6C1C494150FC}"/>
            </a:ext>
          </a:extLst>
        </xdr:cNvPr>
        <xdr:cNvSpPr txBox="1"/>
      </xdr:nvSpPr>
      <xdr:spPr>
        <a:xfrm>
          <a:off x="6672795" y="103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3598194-4E19-460B-BA49-EB160974D6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099A3A6-454C-4D68-B734-6720E0D960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D47BE93-5CA9-4F12-8321-0A5BE93CFD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1DFB684-441A-43D2-9CE0-64AED33764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B393EE7-8184-44E1-AA32-DC2C701C68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227A1D8-5CC9-4B16-B169-8280D9CF92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65BA5C5-3FAD-4F50-82FE-E68003985B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56D241E-BE13-4DA2-9A54-3FB021443A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9167A26-906A-4BDC-8375-2DECBFDD2C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3FFECD4-A9DF-4ED0-BB2D-6676E429AF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B464564-6664-42CC-A737-AF8BF1F212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1153A3F-3FFB-4613-B74C-1028DE7E629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F541D4C-9594-4794-AC88-FF2C37422AD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33E84EC-0B6D-4F71-A6AF-29862547F8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186F9C6-953F-4E59-9EF0-A4833247B3D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A3D28B4-3AE2-4F14-824E-E0F272A8F5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88FD1E0-5E7C-489B-8AC5-EA7B29DA8C8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615815D-E187-4309-831F-2DDF7AFAC6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1E5117F-9308-485C-9EFA-604C74D1B6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3B17832-0ACE-4532-8B0F-E2B34F79DF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40FB440-E648-431F-8998-C2FAE4E4AF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916D6E3-87C6-4A46-99DE-AA96922DD7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492EDAE-15D1-44AB-9544-6AB959A07FB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19CAC09-8715-40D4-9A81-C58888B138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B5EBFC4C-75AC-4590-8FE8-CDB095D38E6D}"/>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A6932366-8EA3-460A-90F6-46B22BF99E24}"/>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C3BB8352-462B-4B1D-86F6-7869F9F33F5E}"/>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F9B3279-15AE-47DF-A583-DDA555DF4604}"/>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202BD1E3-26C3-4181-8027-1713B646F228}"/>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606FF620-2C09-4DEB-8D66-957BAA48E156}"/>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F6A4E101-7146-4AD8-983E-DF5135C28726}"/>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948E5559-02F6-437E-AB1E-1AFC90647529}"/>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D2310B83-01A6-43A5-93EC-A0EDC84A7823}"/>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5C25B2EC-6608-410F-BE09-B2DDCF67B6A6}"/>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8D95065A-CA0E-481A-B551-D1FB3C76899B}"/>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AE7AAA-4A84-4DF8-A8A0-7BE09404DD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62F0FC-284C-4E44-897D-8586BFA7F3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11477CA-759D-4F84-8991-AC5C25A1FE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644FC9A-84B4-4534-8E80-9EC432F4B0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69F7BB0-EFFE-4B19-B588-377BA89D27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306" name="楕円 305">
          <a:extLst>
            <a:ext uri="{FF2B5EF4-FFF2-40B4-BE49-F238E27FC236}">
              <a16:creationId xmlns:a16="http://schemas.microsoft.com/office/drawing/2014/main" id="{01155B44-0CD0-43C7-BC60-B364FB29A0AF}"/>
            </a:ext>
          </a:extLst>
        </xdr:cNvPr>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47007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70EEF2EF-C148-41EC-B91B-C97EB204C5BF}"/>
            </a:ext>
          </a:extLst>
        </xdr:cNvPr>
        <xdr:cNvSpPr txBox="1"/>
      </xdr:nvSpPr>
      <xdr:spPr>
        <a:xfrm>
          <a:off x="4673600" y="1444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8" name="楕円 307">
          <a:extLst>
            <a:ext uri="{FF2B5EF4-FFF2-40B4-BE49-F238E27FC236}">
              <a16:creationId xmlns:a16="http://schemas.microsoft.com/office/drawing/2014/main" id="{A91B342C-DF14-470B-8ECA-D2F04E34AB6A}"/>
            </a:ext>
          </a:extLst>
        </xdr:cNvPr>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11430</xdr:rowOff>
    </xdr:to>
    <xdr:cxnSp macro="">
      <xdr:nvCxnSpPr>
        <xdr:cNvPr id="309" name="直線コネクタ 308">
          <a:extLst>
            <a:ext uri="{FF2B5EF4-FFF2-40B4-BE49-F238E27FC236}">
              <a16:creationId xmlns:a16="http://schemas.microsoft.com/office/drawing/2014/main" id="{A24802CB-4358-4E2D-AADD-8671954DA4C5}"/>
            </a:ext>
          </a:extLst>
        </xdr:cNvPr>
        <xdr:cNvCxnSpPr/>
      </xdr:nvCxnSpPr>
      <xdr:spPr>
        <a:xfrm>
          <a:off x="3797300" y="14569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93980</xdr:rowOff>
    </xdr:from>
    <xdr:to>
      <xdr:col>15</xdr:col>
      <xdr:colOff>101600</xdr:colOff>
      <xdr:row>85</xdr:row>
      <xdr:rowOff>24130</xdr:rowOff>
    </xdr:to>
    <xdr:sp macro="" textlink="">
      <xdr:nvSpPr>
        <xdr:cNvPr id="310" name="楕円 309">
          <a:extLst>
            <a:ext uri="{FF2B5EF4-FFF2-40B4-BE49-F238E27FC236}">
              <a16:creationId xmlns:a16="http://schemas.microsoft.com/office/drawing/2014/main" id="{910552B1-7B93-49F5-8059-5077D0DFBD2F}"/>
            </a:ext>
          </a:extLst>
        </xdr:cNvPr>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144780</xdr:rowOff>
    </xdr:from>
    <xdr:to>
      <xdr:col>19</xdr:col>
      <xdr:colOff>177800</xdr:colOff>
      <xdr:row>84</xdr:row>
      <xdr:rowOff>167639</xdr:rowOff>
    </xdr:to>
    <xdr:cxnSp macro="">
      <xdr:nvCxnSpPr>
        <xdr:cNvPr id="311" name="直線コネクタ 310">
          <a:extLst>
            <a:ext uri="{FF2B5EF4-FFF2-40B4-BE49-F238E27FC236}">
              <a16:creationId xmlns:a16="http://schemas.microsoft.com/office/drawing/2014/main" id="{5FB151F6-B80F-4E13-A72E-D240C3D046B3}"/>
            </a:ext>
          </a:extLst>
        </xdr:cNvPr>
        <xdr:cNvCxnSpPr/>
      </xdr:nvCxnSpPr>
      <xdr:spPr>
        <a:xfrm>
          <a:off x="2908300" y="14546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71120</xdr:rowOff>
    </xdr:from>
    <xdr:to>
      <xdr:col>10</xdr:col>
      <xdr:colOff>165100</xdr:colOff>
      <xdr:row>85</xdr:row>
      <xdr:rowOff>1270</xdr:rowOff>
    </xdr:to>
    <xdr:sp macro="" textlink="">
      <xdr:nvSpPr>
        <xdr:cNvPr id="312" name="楕円 311">
          <a:extLst>
            <a:ext uri="{FF2B5EF4-FFF2-40B4-BE49-F238E27FC236}">
              <a16:creationId xmlns:a16="http://schemas.microsoft.com/office/drawing/2014/main" id="{D38B31C6-4D0A-4A88-B125-FA7C4F016995}"/>
            </a:ext>
          </a:extLst>
        </xdr:cNvPr>
        <xdr:cNvSpPr/>
      </xdr:nvSpPr>
      <xdr:spPr>
        <a:xfrm>
          <a:off x="196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121920</xdr:rowOff>
    </xdr:from>
    <xdr:to>
      <xdr:col>15</xdr:col>
      <xdr:colOff>50800</xdr:colOff>
      <xdr:row>84</xdr:row>
      <xdr:rowOff>144780</xdr:rowOff>
    </xdr:to>
    <xdr:cxnSp macro="">
      <xdr:nvCxnSpPr>
        <xdr:cNvPr id="313" name="直線コネクタ 312">
          <a:extLst>
            <a:ext uri="{FF2B5EF4-FFF2-40B4-BE49-F238E27FC236}">
              <a16:creationId xmlns:a16="http://schemas.microsoft.com/office/drawing/2014/main" id="{7B0B0DF3-03E2-41EB-9E0E-C87DCFEC08A4}"/>
            </a:ext>
          </a:extLst>
        </xdr:cNvPr>
        <xdr:cNvCxnSpPr/>
      </xdr:nvCxnSpPr>
      <xdr:spPr>
        <a:xfrm>
          <a:off x="2019300" y="14523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48261</xdr:rowOff>
    </xdr:from>
    <xdr:to>
      <xdr:col>6</xdr:col>
      <xdr:colOff>38100</xdr:colOff>
      <xdr:row>84</xdr:row>
      <xdr:rowOff>149861</xdr:rowOff>
    </xdr:to>
    <xdr:sp macro="" textlink="">
      <xdr:nvSpPr>
        <xdr:cNvPr id="314" name="楕円 313">
          <a:extLst>
            <a:ext uri="{FF2B5EF4-FFF2-40B4-BE49-F238E27FC236}">
              <a16:creationId xmlns:a16="http://schemas.microsoft.com/office/drawing/2014/main" id="{10E73E32-DAB8-448B-9C6C-25D718BC1EF9}"/>
            </a:ext>
          </a:extLst>
        </xdr:cNvPr>
        <xdr:cNvSpPr/>
      </xdr:nvSpPr>
      <xdr:spPr>
        <a:xfrm>
          <a:off x="1079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99061</xdr:rowOff>
    </xdr:from>
    <xdr:to>
      <xdr:col>10</xdr:col>
      <xdr:colOff>114300</xdr:colOff>
      <xdr:row>84</xdr:row>
      <xdr:rowOff>121920</xdr:rowOff>
    </xdr:to>
    <xdr:cxnSp macro="">
      <xdr:nvCxnSpPr>
        <xdr:cNvPr id="315" name="直線コネクタ 314">
          <a:extLst>
            <a:ext uri="{FF2B5EF4-FFF2-40B4-BE49-F238E27FC236}">
              <a16:creationId xmlns:a16="http://schemas.microsoft.com/office/drawing/2014/main" id="{9F7F712C-7E3A-40F5-B6CF-EDB10349B7AF}"/>
            </a:ext>
          </a:extLst>
        </xdr:cNvPr>
        <xdr:cNvCxnSpPr/>
      </xdr:nvCxnSpPr>
      <xdr:spPr>
        <a:xfrm>
          <a:off x="1130300" y="14500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a:extLst>
            <a:ext uri="{FF2B5EF4-FFF2-40B4-BE49-F238E27FC236}">
              <a16:creationId xmlns:a16="http://schemas.microsoft.com/office/drawing/2014/main" id="{049C7885-639A-4AE6-AB92-67809C48671A}"/>
            </a:ext>
          </a:extLst>
        </xdr:cNvPr>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a:extLst>
            <a:ext uri="{FF2B5EF4-FFF2-40B4-BE49-F238E27FC236}">
              <a16:creationId xmlns:a16="http://schemas.microsoft.com/office/drawing/2014/main" id="{72671EE4-B532-4208-B4BB-DE5200FF790A}"/>
            </a:ext>
          </a:extLst>
        </xdr:cNvPr>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6E866E8C-9D95-4BC2-BCE3-565B7BB2BCFC}"/>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a:extLst>
            <a:ext uri="{FF2B5EF4-FFF2-40B4-BE49-F238E27FC236}">
              <a16:creationId xmlns:a16="http://schemas.microsoft.com/office/drawing/2014/main" id="{4BA8A520-A2B1-4B49-83E0-07C2A5827969}"/>
            </a:ext>
          </a:extLst>
        </xdr:cNvPr>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20" name="n_1mainValue【公営住宅】&#10;有形固定資産減価償却率">
          <a:extLst>
            <a:ext uri="{FF2B5EF4-FFF2-40B4-BE49-F238E27FC236}">
              <a16:creationId xmlns:a16="http://schemas.microsoft.com/office/drawing/2014/main" id="{7A10B40C-285B-4516-82CC-EB6A5F9C031C}"/>
            </a:ext>
          </a:extLst>
        </xdr:cNvPr>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321" name="n_2mainValue【公営住宅】&#10;有形固定資産減価償却率">
          <a:extLst>
            <a:ext uri="{FF2B5EF4-FFF2-40B4-BE49-F238E27FC236}">
              <a16:creationId xmlns:a16="http://schemas.microsoft.com/office/drawing/2014/main" id="{BC6CB561-0CA4-4BF4-B9C8-D47565F5D6E5}"/>
            </a:ext>
          </a:extLst>
        </xdr:cNvPr>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163847</xdr:rowOff>
    </xdr:from>
    <xdr:ext cx="405111" cy="259045"/>
    <xdr:sp macro="" textlink="">
      <xdr:nvSpPr>
        <xdr:cNvPr id="322" name="n_3mainValue【公営住宅】&#10;有形固定資産減価償却率">
          <a:extLst>
            <a:ext uri="{FF2B5EF4-FFF2-40B4-BE49-F238E27FC236}">
              <a16:creationId xmlns:a16="http://schemas.microsoft.com/office/drawing/2014/main" id="{9204BED8-CB3C-4390-AF3F-65D0B63431EB}"/>
            </a:ext>
          </a:extLst>
        </xdr:cNvPr>
        <xdr:cNvSpPr txBox="1"/>
      </xdr:nvSpPr>
      <xdr:spPr>
        <a:xfrm>
          <a:off x="1816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140988</xdr:rowOff>
    </xdr:from>
    <xdr:ext cx="405111" cy="259045"/>
    <xdr:sp macro="" textlink="">
      <xdr:nvSpPr>
        <xdr:cNvPr id="323" name="n_4mainValue【公営住宅】&#10;有形固定資産減価償却率">
          <a:extLst>
            <a:ext uri="{FF2B5EF4-FFF2-40B4-BE49-F238E27FC236}">
              <a16:creationId xmlns:a16="http://schemas.microsoft.com/office/drawing/2014/main" id="{B9A90371-3F29-4198-BAC8-F8557F0E582A}"/>
            </a:ext>
          </a:extLst>
        </xdr:cNvPr>
        <xdr:cNvSpPr txBox="1"/>
      </xdr:nvSpPr>
      <xdr:spPr>
        <a:xfrm>
          <a:off x="927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50C00EC-3652-476E-8666-7766BBC037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7E177F3-DDF8-4FDA-A0CA-72D31460B0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A4371A3-3B41-4D37-9E0D-4A1ADAC07E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2F1E975-5407-41CE-ADE8-7CB4EEE0A4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E9CC3D5-0EA6-45A2-BEF2-8C31073834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1AA9DE2-46D6-4215-9EB1-CD18386801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6F0B36E-E05E-49FF-86CC-C44B49E8C6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BBF3211-8A84-4B11-AD24-2E491BBCEA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16280C4-B7E7-4522-B6F6-16C34C86E2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307F4E3-1763-467E-9BC0-6B96F462BD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45A47560-A9F5-4D66-AD49-8444A3D6212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F965CAA2-8B66-4BB3-AA75-CAB3C9304E9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3C774727-593A-4BA4-8A20-1D13B1E34E6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938D7845-11A2-49B8-8F7F-7529FDC9D41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52CF1E9-5053-4DAA-8E65-52556B1368C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36C8E08C-B11F-4C24-BE40-8D5DA3DA511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47026CC-606B-45AB-B1F8-6580D03E66E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59FFE6AE-3CAC-41DD-B997-1F2FDB675B8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6E519A2-BAA9-4B67-BF2A-FCF569F720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0599FA7-C42D-4CCA-9259-19ADF205AB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16E8FCF-CCA5-424F-B58D-316F6B205F6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83CE5853-FB41-4556-B581-9237553C5457}"/>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5B7AE101-62BE-4B0D-81B2-D192D40CA6FF}"/>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8031E0DD-B392-403C-8482-301C9AB4A19A}"/>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8BC31017-BE21-484B-BCCF-19223FA5DF79}"/>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1838A08E-CEC6-45AB-9998-4C6699789A71}"/>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a:extLst>
            <a:ext uri="{FF2B5EF4-FFF2-40B4-BE49-F238E27FC236}">
              <a16:creationId xmlns:a16="http://schemas.microsoft.com/office/drawing/2014/main" id="{48865673-3821-4999-8524-F32B44EE5A8D}"/>
            </a:ext>
          </a:extLst>
        </xdr:cNvPr>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17FB26A7-E83C-484D-B7EB-C475F35787B4}"/>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F856A9E1-705D-4B70-8038-316CC4FD0242}"/>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2003EC79-EAD3-447D-80E3-02D10C68EECB}"/>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1123313B-2ECA-432E-A599-CD163E11E057}"/>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2C46A9E5-5CE3-400C-A01F-CA732BA528F8}"/>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6F301C1-89D0-43F7-85A2-81505F65C3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E008451-3035-432D-921C-33CD197B9C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75C0CD-729D-4238-A435-FA1B46B0B4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58D269D-4905-4B13-B6D2-AC120F88B6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B62501-BAD7-4372-89FB-1D0F100941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77369</xdr:rowOff>
    </xdr:from>
    <xdr:to>
      <xdr:col>55</xdr:col>
      <xdr:colOff>50800</xdr:colOff>
      <xdr:row>84</xdr:row>
      <xdr:rowOff>7519</xdr:rowOff>
    </xdr:to>
    <xdr:sp macro="" textlink="">
      <xdr:nvSpPr>
        <xdr:cNvPr id="361" name="楕円 360">
          <a:extLst>
            <a:ext uri="{FF2B5EF4-FFF2-40B4-BE49-F238E27FC236}">
              <a16:creationId xmlns:a16="http://schemas.microsoft.com/office/drawing/2014/main" id="{72A87499-D611-45B0-9F23-A6B48616C232}"/>
            </a:ext>
          </a:extLst>
        </xdr:cNvPr>
        <xdr:cNvSpPr/>
      </xdr:nvSpPr>
      <xdr:spPr>
        <a:xfrm>
          <a:off x="10426700" y="143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100246</xdr:rowOff>
    </xdr:from>
    <xdr:ext cx="469744" cy="259045"/>
    <xdr:sp macro="" textlink="">
      <xdr:nvSpPr>
        <xdr:cNvPr id="362" name="【公営住宅】&#10;一人当たり面積該当値テキスト">
          <a:extLst>
            <a:ext uri="{FF2B5EF4-FFF2-40B4-BE49-F238E27FC236}">
              <a16:creationId xmlns:a16="http://schemas.microsoft.com/office/drawing/2014/main" id="{9DB67F73-020D-4EDA-B5D3-229590FDC890}"/>
            </a:ext>
          </a:extLst>
        </xdr:cNvPr>
        <xdr:cNvSpPr txBox="1"/>
      </xdr:nvSpPr>
      <xdr:spPr>
        <a:xfrm>
          <a:off x="10515600" y="1415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81941</xdr:rowOff>
    </xdr:from>
    <xdr:to>
      <xdr:col>50</xdr:col>
      <xdr:colOff>165100</xdr:colOff>
      <xdr:row>84</xdr:row>
      <xdr:rowOff>12091</xdr:rowOff>
    </xdr:to>
    <xdr:sp macro="" textlink="">
      <xdr:nvSpPr>
        <xdr:cNvPr id="363" name="楕円 362">
          <a:extLst>
            <a:ext uri="{FF2B5EF4-FFF2-40B4-BE49-F238E27FC236}">
              <a16:creationId xmlns:a16="http://schemas.microsoft.com/office/drawing/2014/main" id="{BDC652F5-0D97-4762-AF10-80EEF3D48A92}"/>
            </a:ext>
          </a:extLst>
        </xdr:cNvPr>
        <xdr:cNvSpPr/>
      </xdr:nvSpPr>
      <xdr:spPr>
        <a:xfrm>
          <a:off x="9588500" y="143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128169</xdr:rowOff>
    </xdr:from>
    <xdr:to>
      <xdr:col>55</xdr:col>
      <xdr:colOff>0</xdr:colOff>
      <xdr:row>83</xdr:row>
      <xdr:rowOff>132741</xdr:rowOff>
    </xdr:to>
    <xdr:cxnSp macro="">
      <xdr:nvCxnSpPr>
        <xdr:cNvPr id="364" name="直線コネクタ 363">
          <a:extLst>
            <a:ext uri="{FF2B5EF4-FFF2-40B4-BE49-F238E27FC236}">
              <a16:creationId xmlns:a16="http://schemas.microsoft.com/office/drawing/2014/main" id="{37A4EFD9-2023-488D-AEBC-2494A42C8E9D}"/>
            </a:ext>
          </a:extLst>
        </xdr:cNvPr>
        <xdr:cNvCxnSpPr/>
      </xdr:nvCxnSpPr>
      <xdr:spPr>
        <a:xfrm flipV="1">
          <a:off x="9639300" y="143585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141833</xdr:rowOff>
    </xdr:from>
    <xdr:to>
      <xdr:col>46</xdr:col>
      <xdr:colOff>38100</xdr:colOff>
      <xdr:row>84</xdr:row>
      <xdr:rowOff>71983</xdr:rowOff>
    </xdr:to>
    <xdr:sp macro="" textlink="">
      <xdr:nvSpPr>
        <xdr:cNvPr id="365" name="楕円 364">
          <a:extLst>
            <a:ext uri="{FF2B5EF4-FFF2-40B4-BE49-F238E27FC236}">
              <a16:creationId xmlns:a16="http://schemas.microsoft.com/office/drawing/2014/main" id="{93387CD4-1A73-4038-8700-FBFC223568E6}"/>
            </a:ext>
          </a:extLst>
        </xdr:cNvPr>
        <xdr:cNvSpPr/>
      </xdr:nvSpPr>
      <xdr:spPr>
        <a:xfrm>
          <a:off x="8699500" y="143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132741</xdr:rowOff>
    </xdr:from>
    <xdr:to>
      <xdr:col>50</xdr:col>
      <xdr:colOff>114300</xdr:colOff>
      <xdr:row>84</xdr:row>
      <xdr:rowOff>21183</xdr:rowOff>
    </xdr:to>
    <xdr:cxnSp macro="">
      <xdr:nvCxnSpPr>
        <xdr:cNvPr id="366" name="直線コネクタ 365">
          <a:extLst>
            <a:ext uri="{FF2B5EF4-FFF2-40B4-BE49-F238E27FC236}">
              <a16:creationId xmlns:a16="http://schemas.microsoft.com/office/drawing/2014/main" id="{13981A0B-9B69-47DC-9B0B-0D0F68B5BA34}"/>
            </a:ext>
          </a:extLst>
        </xdr:cNvPr>
        <xdr:cNvCxnSpPr/>
      </xdr:nvCxnSpPr>
      <xdr:spPr>
        <a:xfrm flipV="1">
          <a:off x="8750300" y="14363091"/>
          <a:ext cx="8890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145492</xdr:rowOff>
    </xdr:from>
    <xdr:to>
      <xdr:col>41</xdr:col>
      <xdr:colOff>101600</xdr:colOff>
      <xdr:row>84</xdr:row>
      <xdr:rowOff>75642</xdr:rowOff>
    </xdr:to>
    <xdr:sp macro="" textlink="">
      <xdr:nvSpPr>
        <xdr:cNvPr id="367" name="楕円 366">
          <a:extLst>
            <a:ext uri="{FF2B5EF4-FFF2-40B4-BE49-F238E27FC236}">
              <a16:creationId xmlns:a16="http://schemas.microsoft.com/office/drawing/2014/main" id="{E489C4ED-DF3B-4A19-ADF7-F9E252EFB587}"/>
            </a:ext>
          </a:extLst>
        </xdr:cNvPr>
        <xdr:cNvSpPr/>
      </xdr:nvSpPr>
      <xdr:spPr>
        <a:xfrm>
          <a:off x="7810500" y="14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21183</xdr:rowOff>
    </xdr:from>
    <xdr:to>
      <xdr:col>45</xdr:col>
      <xdr:colOff>177800</xdr:colOff>
      <xdr:row>84</xdr:row>
      <xdr:rowOff>24842</xdr:rowOff>
    </xdr:to>
    <xdr:cxnSp macro="">
      <xdr:nvCxnSpPr>
        <xdr:cNvPr id="368" name="直線コネクタ 367">
          <a:extLst>
            <a:ext uri="{FF2B5EF4-FFF2-40B4-BE49-F238E27FC236}">
              <a16:creationId xmlns:a16="http://schemas.microsoft.com/office/drawing/2014/main" id="{4FBF92E7-62AE-4827-81CF-A83BA51CF967}"/>
            </a:ext>
          </a:extLst>
        </xdr:cNvPr>
        <xdr:cNvCxnSpPr/>
      </xdr:nvCxnSpPr>
      <xdr:spPr>
        <a:xfrm flipV="1">
          <a:off x="7861300" y="1442298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148692</xdr:rowOff>
    </xdr:from>
    <xdr:to>
      <xdr:col>36</xdr:col>
      <xdr:colOff>165100</xdr:colOff>
      <xdr:row>84</xdr:row>
      <xdr:rowOff>78842</xdr:rowOff>
    </xdr:to>
    <xdr:sp macro="" textlink="">
      <xdr:nvSpPr>
        <xdr:cNvPr id="369" name="楕円 368">
          <a:extLst>
            <a:ext uri="{FF2B5EF4-FFF2-40B4-BE49-F238E27FC236}">
              <a16:creationId xmlns:a16="http://schemas.microsoft.com/office/drawing/2014/main" id="{2D10FCE1-D9B2-4C9F-93A3-0C8843F5749A}"/>
            </a:ext>
          </a:extLst>
        </xdr:cNvPr>
        <xdr:cNvSpPr/>
      </xdr:nvSpPr>
      <xdr:spPr>
        <a:xfrm>
          <a:off x="6921500" y="143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24842</xdr:rowOff>
    </xdr:from>
    <xdr:to>
      <xdr:col>41</xdr:col>
      <xdr:colOff>50800</xdr:colOff>
      <xdr:row>84</xdr:row>
      <xdr:rowOff>28042</xdr:rowOff>
    </xdr:to>
    <xdr:cxnSp macro="">
      <xdr:nvCxnSpPr>
        <xdr:cNvPr id="370" name="直線コネクタ 369">
          <a:extLst>
            <a:ext uri="{FF2B5EF4-FFF2-40B4-BE49-F238E27FC236}">
              <a16:creationId xmlns:a16="http://schemas.microsoft.com/office/drawing/2014/main" id="{B16B3210-5C3C-4193-A603-A846E62AE780}"/>
            </a:ext>
          </a:extLst>
        </xdr:cNvPr>
        <xdr:cNvCxnSpPr/>
      </xdr:nvCxnSpPr>
      <xdr:spPr>
        <a:xfrm flipV="1">
          <a:off x="6972300" y="1442664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a:extLst>
            <a:ext uri="{FF2B5EF4-FFF2-40B4-BE49-F238E27FC236}">
              <a16:creationId xmlns:a16="http://schemas.microsoft.com/office/drawing/2014/main" id="{8413ED52-B1DE-4A94-9778-B54CD386C16D}"/>
            </a:ext>
          </a:extLst>
        </xdr:cNvPr>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a:extLst>
            <a:ext uri="{FF2B5EF4-FFF2-40B4-BE49-F238E27FC236}">
              <a16:creationId xmlns:a16="http://schemas.microsoft.com/office/drawing/2014/main" id="{B7F98327-CBB2-4912-9AC9-83B8A5E56F58}"/>
            </a:ext>
          </a:extLst>
        </xdr:cNvPr>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a:extLst>
            <a:ext uri="{FF2B5EF4-FFF2-40B4-BE49-F238E27FC236}">
              <a16:creationId xmlns:a16="http://schemas.microsoft.com/office/drawing/2014/main" id="{165136B5-BCAA-49D8-9C1C-B2BDF78CA468}"/>
            </a:ext>
          </a:extLst>
        </xdr:cNvPr>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a:extLst>
            <a:ext uri="{FF2B5EF4-FFF2-40B4-BE49-F238E27FC236}">
              <a16:creationId xmlns:a16="http://schemas.microsoft.com/office/drawing/2014/main" id="{7133B8A5-702A-4A88-9806-AC42C6BB45BB}"/>
            </a:ext>
          </a:extLst>
        </xdr:cNvPr>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28618</xdr:rowOff>
    </xdr:from>
    <xdr:ext cx="469744" cy="259045"/>
    <xdr:sp macro="" textlink="">
      <xdr:nvSpPr>
        <xdr:cNvPr id="375" name="n_1mainValue【公営住宅】&#10;一人当たり面積">
          <a:extLst>
            <a:ext uri="{FF2B5EF4-FFF2-40B4-BE49-F238E27FC236}">
              <a16:creationId xmlns:a16="http://schemas.microsoft.com/office/drawing/2014/main" id="{4210A59B-E7B9-4FF8-A1A6-41A59D62AA71}"/>
            </a:ext>
          </a:extLst>
        </xdr:cNvPr>
        <xdr:cNvSpPr txBox="1"/>
      </xdr:nvSpPr>
      <xdr:spPr>
        <a:xfrm>
          <a:off x="9391727" y="140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88510</xdr:rowOff>
    </xdr:from>
    <xdr:ext cx="469744" cy="259045"/>
    <xdr:sp macro="" textlink="">
      <xdr:nvSpPr>
        <xdr:cNvPr id="376" name="n_2mainValue【公営住宅】&#10;一人当たり面積">
          <a:extLst>
            <a:ext uri="{FF2B5EF4-FFF2-40B4-BE49-F238E27FC236}">
              <a16:creationId xmlns:a16="http://schemas.microsoft.com/office/drawing/2014/main" id="{ED25F864-F1D5-4946-9099-5B767BED97B8}"/>
            </a:ext>
          </a:extLst>
        </xdr:cNvPr>
        <xdr:cNvSpPr txBox="1"/>
      </xdr:nvSpPr>
      <xdr:spPr>
        <a:xfrm>
          <a:off x="8515427" y="141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92169</xdr:rowOff>
    </xdr:from>
    <xdr:ext cx="469744" cy="259045"/>
    <xdr:sp macro="" textlink="">
      <xdr:nvSpPr>
        <xdr:cNvPr id="377" name="n_3mainValue【公営住宅】&#10;一人当たり面積">
          <a:extLst>
            <a:ext uri="{FF2B5EF4-FFF2-40B4-BE49-F238E27FC236}">
              <a16:creationId xmlns:a16="http://schemas.microsoft.com/office/drawing/2014/main" id="{581E15AB-ADAD-48C6-B5E4-4EAA7B4E37E8}"/>
            </a:ext>
          </a:extLst>
        </xdr:cNvPr>
        <xdr:cNvSpPr txBox="1"/>
      </xdr:nvSpPr>
      <xdr:spPr>
        <a:xfrm>
          <a:off x="7626427" y="1415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95369</xdr:rowOff>
    </xdr:from>
    <xdr:ext cx="469744" cy="259045"/>
    <xdr:sp macro="" textlink="">
      <xdr:nvSpPr>
        <xdr:cNvPr id="378" name="n_4mainValue【公営住宅】&#10;一人当たり面積">
          <a:extLst>
            <a:ext uri="{FF2B5EF4-FFF2-40B4-BE49-F238E27FC236}">
              <a16:creationId xmlns:a16="http://schemas.microsoft.com/office/drawing/2014/main" id="{C502A293-EAFF-473B-8D39-D41F7F68B073}"/>
            </a:ext>
          </a:extLst>
        </xdr:cNvPr>
        <xdr:cNvSpPr txBox="1"/>
      </xdr:nvSpPr>
      <xdr:spPr>
        <a:xfrm>
          <a:off x="6737427" y="141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D4345E5-E190-4F0A-910D-015654E3FD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1CAA100-4215-403F-B802-ED147A1CB7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84B2BFA-3195-476A-B161-2B0E4DBF7B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8D71877-4A61-42D7-802A-C3ABF1390E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05FC5C6-A38B-4369-A1FA-559C541367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C058164-42FA-4CD4-91A2-8895E011FF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DD05DA7-A8AA-472A-A3C5-AA618F8EF4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75FF83D-E4D5-4D36-996A-406E2EC200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9894350-AB26-4175-AD52-6297B5B378A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9DCC1D3-EA20-442D-9A86-CB570A0970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F89D493-E41A-4982-8D47-1E02769520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F3E6B0B-7DC3-4895-9300-7B20D8611E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8938D5C-59C8-4149-8851-7103BA3DF5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082B9F6-2824-4483-8F41-F1DB119112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2D71559-71A5-4D0A-918D-CDC1952B3A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1F9F168-F5A0-4977-A133-EEF7C10ABD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6AB2F18-30E9-405F-AB19-EEB7025395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7263EE4-88A9-4E9E-A66F-4E427E4A77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0BE2167-12C6-44E6-934D-6A2FF277AB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06BB295-AED7-49E5-9201-67A110366D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4AF735B-2E3B-4D17-8F95-E0D5BB5D98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0884596-B5A7-41BC-A8EE-8E5A111F4B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436700B-F06D-44A6-A1FB-F868B31A66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B73FF69-09D0-4C85-8E16-8D4AC75157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C050CDF-2C05-4B36-BDD1-CE2ECC8CE8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E31F7D4-B530-4352-8B81-EC459BCF1F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9D6E147-03D0-44B2-8D1E-D0DEBF04B0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3210236E-B578-4045-BC00-CEBA545D9C6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3009673D-5F1C-4F40-96CE-A794BB007FBB}"/>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18ECF48C-0ED0-48D2-BDEB-D0CD68BF518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C8C4FB3F-EC9B-4184-985C-63E1E700858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B7618454-1807-499D-9B32-BCCAE0199E5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65D84E31-7B18-4E07-AE6D-A340335BAC6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4B47B7A0-1492-42F4-8E72-61D45A624FE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6531A4AE-699D-4ECD-871E-00B8A604C4B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7F9C016-02E4-4DA6-AA66-39B1DE1B18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14A8891F-28A3-4377-B66D-505926915CD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91505E9-E6BC-49CB-B8B6-F3C77D207F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76048157-8CA3-4FBB-A529-5E1189EF0ACC}"/>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31C6762-B300-4B63-A843-C930D831CA4B}"/>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F7A17A66-39FD-49B1-A8BD-35666565563F}"/>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C4D786F-F76A-47BA-9641-5A6F9E1F3177}"/>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FF2FA55B-717F-416E-B3C9-D2D419E63EFE}"/>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795DBBBE-5273-4721-AD5B-2ADAAB9A7BD4}"/>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8B552AE5-36E3-4DD5-86B4-EAB0AA61B788}"/>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061599D1-09AD-4205-A0FA-3AC8D9A482C4}"/>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9D6B2499-5AD9-4774-834F-4EEB96ADA63F}"/>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56D1F809-487B-40CE-8652-DE99CE08D3F9}"/>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66BDEFFD-C916-4578-98BE-84A18D1E4B70}"/>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9FEFC8C-8A97-440D-8C3B-811CF45B38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3EA9580-3BBD-48AE-84C5-C294ADDD86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6C17FEB-AF8F-462C-A09F-534517592C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91EB6B9-26CD-43E0-A114-EA4BF03BE1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992FBC0-E612-4864-B3CF-2293D442FD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27686</xdr:rowOff>
    </xdr:from>
    <xdr:to>
      <xdr:col>85</xdr:col>
      <xdr:colOff>177800</xdr:colOff>
      <xdr:row>37</xdr:row>
      <xdr:rowOff>129286</xdr:rowOff>
    </xdr:to>
    <xdr:sp macro="" textlink="">
      <xdr:nvSpPr>
        <xdr:cNvPr id="433" name="楕円 432">
          <a:extLst>
            <a:ext uri="{FF2B5EF4-FFF2-40B4-BE49-F238E27FC236}">
              <a16:creationId xmlns:a16="http://schemas.microsoft.com/office/drawing/2014/main" id="{6FC56540-1486-41F5-968B-289B1196914F}"/>
            </a:ext>
          </a:extLst>
        </xdr:cNvPr>
        <xdr:cNvSpPr/>
      </xdr:nvSpPr>
      <xdr:spPr>
        <a:xfrm>
          <a:off x="16268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6113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ACD26BD-DAD4-4996-AC65-66E0C38D13AB}"/>
            </a:ext>
          </a:extLst>
        </xdr:cNvPr>
        <xdr:cNvSpPr txBox="1"/>
      </xdr:nvSpPr>
      <xdr:spPr>
        <a:xfrm>
          <a:off x="16357600"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164846</xdr:rowOff>
    </xdr:from>
    <xdr:to>
      <xdr:col>81</xdr:col>
      <xdr:colOff>101600</xdr:colOff>
      <xdr:row>37</xdr:row>
      <xdr:rowOff>94996</xdr:rowOff>
    </xdr:to>
    <xdr:sp macro="" textlink="">
      <xdr:nvSpPr>
        <xdr:cNvPr id="435" name="楕円 434">
          <a:extLst>
            <a:ext uri="{FF2B5EF4-FFF2-40B4-BE49-F238E27FC236}">
              <a16:creationId xmlns:a16="http://schemas.microsoft.com/office/drawing/2014/main" id="{EC5B9C68-2AE8-4E45-BBFA-889C916E4769}"/>
            </a:ext>
          </a:extLst>
        </xdr:cNvPr>
        <xdr:cNvSpPr/>
      </xdr:nvSpPr>
      <xdr:spPr>
        <a:xfrm>
          <a:off x="15430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44196</xdr:rowOff>
    </xdr:from>
    <xdr:to>
      <xdr:col>85</xdr:col>
      <xdr:colOff>127000</xdr:colOff>
      <xdr:row>37</xdr:row>
      <xdr:rowOff>78486</xdr:rowOff>
    </xdr:to>
    <xdr:cxnSp macro="">
      <xdr:nvCxnSpPr>
        <xdr:cNvPr id="436" name="直線コネクタ 435">
          <a:extLst>
            <a:ext uri="{FF2B5EF4-FFF2-40B4-BE49-F238E27FC236}">
              <a16:creationId xmlns:a16="http://schemas.microsoft.com/office/drawing/2014/main" id="{A7630863-AF78-4AA6-9EFD-0446B500E2FE}"/>
            </a:ext>
          </a:extLst>
        </xdr:cNvPr>
        <xdr:cNvCxnSpPr/>
      </xdr:nvCxnSpPr>
      <xdr:spPr>
        <a:xfrm>
          <a:off x="15481300" y="63878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155702</xdr:rowOff>
    </xdr:from>
    <xdr:to>
      <xdr:col>76</xdr:col>
      <xdr:colOff>165100</xdr:colOff>
      <xdr:row>37</xdr:row>
      <xdr:rowOff>85852</xdr:rowOff>
    </xdr:to>
    <xdr:sp macro="" textlink="">
      <xdr:nvSpPr>
        <xdr:cNvPr id="437" name="楕円 436">
          <a:extLst>
            <a:ext uri="{FF2B5EF4-FFF2-40B4-BE49-F238E27FC236}">
              <a16:creationId xmlns:a16="http://schemas.microsoft.com/office/drawing/2014/main" id="{E5EA10A1-A8D9-42FB-A694-477CB6C95844}"/>
            </a:ext>
          </a:extLst>
        </xdr:cNvPr>
        <xdr:cNvSpPr/>
      </xdr:nvSpPr>
      <xdr:spPr>
        <a:xfrm>
          <a:off x="14541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35052</xdr:rowOff>
    </xdr:from>
    <xdr:to>
      <xdr:col>81</xdr:col>
      <xdr:colOff>50800</xdr:colOff>
      <xdr:row>37</xdr:row>
      <xdr:rowOff>44196</xdr:rowOff>
    </xdr:to>
    <xdr:cxnSp macro="">
      <xdr:nvCxnSpPr>
        <xdr:cNvPr id="438" name="直線コネクタ 437">
          <a:extLst>
            <a:ext uri="{FF2B5EF4-FFF2-40B4-BE49-F238E27FC236}">
              <a16:creationId xmlns:a16="http://schemas.microsoft.com/office/drawing/2014/main" id="{9E6A6410-8263-4F1A-B288-16BD52E7F19A}"/>
            </a:ext>
          </a:extLst>
        </xdr:cNvPr>
        <xdr:cNvCxnSpPr/>
      </xdr:nvCxnSpPr>
      <xdr:spPr>
        <a:xfrm>
          <a:off x="14592300" y="63787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9" name="楕円 438">
          <a:extLst>
            <a:ext uri="{FF2B5EF4-FFF2-40B4-BE49-F238E27FC236}">
              <a16:creationId xmlns:a16="http://schemas.microsoft.com/office/drawing/2014/main" id="{DB33E3E4-E324-427C-B6A1-780B144A673E}"/>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35052</xdr:rowOff>
    </xdr:to>
    <xdr:cxnSp macro="">
      <xdr:nvCxnSpPr>
        <xdr:cNvPr id="440" name="直線コネクタ 439">
          <a:extLst>
            <a:ext uri="{FF2B5EF4-FFF2-40B4-BE49-F238E27FC236}">
              <a16:creationId xmlns:a16="http://schemas.microsoft.com/office/drawing/2014/main" id="{A6BF2399-3D36-4D2A-A73D-CF5C0E87DE03}"/>
            </a:ext>
          </a:extLst>
        </xdr:cNvPr>
        <xdr:cNvCxnSpPr/>
      </xdr:nvCxnSpPr>
      <xdr:spPr>
        <a:xfrm>
          <a:off x="13703300" y="63284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61976</xdr:rowOff>
    </xdr:from>
    <xdr:to>
      <xdr:col>67</xdr:col>
      <xdr:colOff>101600</xdr:colOff>
      <xdr:row>36</xdr:row>
      <xdr:rowOff>163576</xdr:rowOff>
    </xdr:to>
    <xdr:sp macro="" textlink="">
      <xdr:nvSpPr>
        <xdr:cNvPr id="441" name="楕円 440">
          <a:extLst>
            <a:ext uri="{FF2B5EF4-FFF2-40B4-BE49-F238E27FC236}">
              <a16:creationId xmlns:a16="http://schemas.microsoft.com/office/drawing/2014/main" id="{0C24D217-B99E-4CF0-84F7-17F5A3FB8C13}"/>
            </a:ext>
          </a:extLst>
        </xdr:cNvPr>
        <xdr:cNvSpPr/>
      </xdr:nvSpPr>
      <xdr:spPr>
        <a:xfrm>
          <a:off x="12763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112776</xdr:rowOff>
    </xdr:from>
    <xdr:to>
      <xdr:col>71</xdr:col>
      <xdr:colOff>177800</xdr:colOff>
      <xdr:row>36</xdr:row>
      <xdr:rowOff>156210</xdr:rowOff>
    </xdr:to>
    <xdr:cxnSp macro="">
      <xdr:nvCxnSpPr>
        <xdr:cNvPr id="442" name="直線コネクタ 441">
          <a:extLst>
            <a:ext uri="{FF2B5EF4-FFF2-40B4-BE49-F238E27FC236}">
              <a16:creationId xmlns:a16="http://schemas.microsoft.com/office/drawing/2014/main" id="{F4BF82B9-E164-4B29-B601-A6659144CDDE}"/>
            </a:ext>
          </a:extLst>
        </xdr:cNvPr>
        <xdr:cNvCxnSpPr/>
      </xdr:nvCxnSpPr>
      <xdr:spPr>
        <a:xfrm>
          <a:off x="12814300" y="62849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D611221B-2A37-4376-A1DC-CDC28AEA591B}"/>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6F6B330-8237-4E01-A062-08F37B8F17A1}"/>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7E28788-9F95-4418-9651-22980F7E4537}"/>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A909B7CE-EFE7-4BE3-AB34-B4736AC7BFAF}"/>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86123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DB36617-4CFD-4BA9-B1B1-F629AB22A0A5}"/>
            </a:ext>
          </a:extLst>
        </xdr:cNvPr>
        <xdr:cNvSpPr txBox="1"/>
      </xdr:nvSpPr>
      <xdr:spPr>
        <a:xfrm>
          <a:off x="15266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76979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160E6FE-F8F6-4013-9D79-4268535901F3}"/>
            </a:ext>
          </a:extLst>
        </xdr:cNvPr>
        <xdr:cNvSpPr txBox="1"/>
      </xdr:nvSpPr>
      <xdr:spPr>
        <a:xfrm>
          <a:off x="14389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21E0FA8-F14E-4628-8243-C3967D63E6DE}"/>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154703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EB39E83-0904-4CFC-90BA-F8A9A2915A27}"/>
            </a:ext>
          </a:extLst>
        </xdr:cNvPr>
        <xdr:cNvSpPr txBox="1"/>
      </xdr:nvSpPr>
      <xdr:spPr>
        <a:xfrm>
          <a:off x="12611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B992695-CAD1-4D7E-93AD-9B218C5A45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023429A-160C-4659-B469-F6C8183046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F433CF4-5CDA-4514-A36E-10CACA1ECB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1255C5D-9CCD-48DE-892B-6242E25552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2CCB1D6-3A6B-44BC-8249-90132F3B9D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C783C5C-9FBA-4F2B-AB18-C68EA410FF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1F5260DE-D0EA-4AC3-826D-71FEFD615E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7B31D73-A5BA-4EE1-BF9E-785E99C515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5522AE9-A394-4BA7-BA19-401738D015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F503222-0823-4F13-88BF-A4B1C1FDEE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8236B500-BAF0-4042-81DA-9626F19E537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DBDDA2B5-E999-4440-AACA-344B6ED553B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42BAE382-90FB-4228-BB34-9C2396FBE9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C5EE140C-9D0F-493D-837F-A001956E7A0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7EE45F1-A633-4BFF-9216-9A2B15A5348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3FB465C3-B33C-4EE9-B679-8795203486E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99E66F7-C195-49C4-8595-1FCF05797C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9331CBA-ECFA-4BE1-A309-6076018B5EA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F62E1CC-C589-4AB7-92EE-5C91073D5D0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6E1C5FB5-4904-4EF5-A095-CFC55AE49F0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1726968-3D3F-4402-B3C5-B1C36718C0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A34C38D-077A-4C73-82FE-8F90A616CB7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224D4B3-6FAE-4E48-8225-AFCFDCC955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DEE21FD7-B34A-4AFF-A01F-717F67B39021}"/>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6AA23665-E7FA-4877-9BEF-DA0DEDEE9477}"/>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6BB10249-6DD2-49F4-9ED3-E5C720FF52DA}"/>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BA0EFBE-698A-474A-88F1-BCF8E40F49D3}"/>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0D47393E-92F1-4815-BF93-89ACAF60447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A046ECD-DD70-4510-B84C-7C97E0BFEF5E}"/>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C95CC323-61B5-4816-AD08-8693ECF1968F}"/>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B30FFBC6-EED2-433C-AFCC-CA595BD540F2}"/>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070B6E6C-B11E-4D97-8257-7CE55C8844D4}"/>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B84BCD66-6117-4CC9-BB56-5E92464CB92E}"/>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D7CA04F1-26CE-4D85-A0B5-A268A3D50CE3}"/>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AE082BA-072E-41FF-BA0E-D374E5AB23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BB4E5BA-EDD0-4148-8999-C279FEA120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6921BB7-897A-49EF-8202-428C702333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76692C2-B4FB-4578-9FBF-A7BAB02107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59C2D98-830A-4EA2-860F-B719F9606D7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90" name="楕円 489">
          <a:extLst>
            <a:ext uri="{FF2B5EF4-FFF2-40B4-BE49-F238E27FC236}">
              <a16:creationId xmlns:a16="http://schemas.microsoft.com/office/drawing/2014/main" id="{DE327B51-5C59-4BE4-948C-9231E71E926E}"/>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3CDD294-8351-48FA-9443-F16C522EFD74}"/>
            </a:ext>
          </a:extLst>
        </xdr:cNvPr>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92" name="楕円 491">
          <a:extLst>
            <a:ext uri="{FF2B5EF4-FFF2-40B4-BE49-F238E27FC236}">
              <a16:creationId xmlns:a16="http://schemas.microsoft.com/office/drawing/2014/main" id="{3A3D4CC2-CD3F-4355-BEFE-6EBC9D3C058C}"/>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93" name="直線コネクタ 492">
          <a:extLst>
            <a:ext uri="{FF2B5EF4-FFF2-40B4-BE49-F238E27FC236}">
              <a16:creationId xmlns:a16="http://schemas.microsoft.com/office/drawing/2014/main" id="{B286E869-37DA-4D09-A068-9251049F4443}"/>
            </a:ext>
          </a:extLst>
        </xdr:cNvPr>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4" name="楕円 493">
          <a:extLst>
            <a:ext uri="{FF2B5EF4-FFF2-40B4-BE49-F238E27FC236}">
              <a16:creationId xmlns:a16="http://schemas.microsoft.com/office/drawing/2014/main" id="{A719BAAE-2E13-4241-BB8D-73E6627D11CD}"/>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26670</xdr:rowOff>
    </xdr:to>
    <xdr:cxnSp macro="">
      <xdr:nvCxnSpPr>
        <xdr:cNvPr id="495" name="直線コネクタ 494">
          <a:extLst>
            <a:ext uri="{FF2B5EF4-FFF2-40B4-BE49-F238E27FC236}">
              <a16:creationId xmlns:a16="http://schemas.microsoft.com/office/drawing/2014/main" id="{A82A9DA5-ED0C-4981-BCD0-A36B4F475F16}"/>
            </a:ext>
          </a:extLst>
        </xdr:cNvPr>
        <xdr:cNvCxnSpPr/>
      </xdr:nvCxnSpPr>
      <xdr:spPr>
        <a:xfrm>
          <a:off x="20434300" y="7048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496" name="楕円 495">
          <a:extLst>
            <a:ext uri="{FF2B5EF4-FFF2-40B4-BE49-F238E27FC236}">
              <a16:creationId xmlns:a16="http://schemas.microsoft.com/office/drawing/2014/main" id="{EF941A15-AB3A-49E0-8C83-F5BFD59076B0}"/>
            </a:ext>
          </a:extLst>
        </xdr:cNvPr>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22860</xdr:rowOff>
    </xdr:to>
    <xdr:cxnSp macro="">
      <xdr:nvCxnSpPr>
        <xdr:cNvPr id="497" name="直線コネクタ 496">
          <a:extLst>
            <a:ext uri="{FF2B5EF4-FFF2-40B4-BE49-F238E27FC236}">
              <a16:creationId xmlns:a16="http://schemas.microsoft.com/office/drawing/2014/main" id="{7124B8AA-5BF5-4E63-B88C-890296A18D60}"/>
            </a:ext>
          </a:extLst>
        </xdr:cNvPr>
        <xdr:cNvCxnSpPr/>
      </xdr:nvCxnSpPr>
      <xdr:spPr>
        <a:xfrm flipV="1">
          <a:off x="19545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498" name="楕円 497">
          <a:extLst>
            <a:ext uri="{FF2B5EF4-FFF2-40B4-BE49-F238E27FC236}">
              <a16:creationId xmlns:a16="http://schemas.microsoft.com/office/drawing/2014/main" id="{09085A1D-D2B2-4CF5-86CD-8326F5E36D3D}"/>
            </a:ext>
          </a:extLst>
        </xdr:cNvPr>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499" name="直線コネクタ 498">
          <a:extLst>
            <a:ext uri="{FF2B5EF4-FFF2-40B4-BE49-F238E27FC236}">
              <a16:creationId xmlns:a16="http://schemas.microsoft.com/office/drawing/2014/main" id="{8C8B016B-E831-4303-9B83-08755C2931CF}"/>
            </a:ext>
          </a:extLst>
        </xdr:cNvPr>
        <xdr:cNvCxnSpPr/>
      </xdr:nvCxnSpPr>
      <xdr:spPr>
        <a:xfrm>
          <a:off x="18656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13B3A18-7546-42C2-81E1-4A68A845B5D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B3ED282-C14C-4F74-B8EE-800F4EE58F0C}"/>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BEA008D-B032-46B7-A173-6BDB7257EAB4}"/>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CFA0F071-2A5B-4BAF-A8CB-084BC0B67DA6}"/>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2DC9450-D6C4-4797-BACD-41392F0F8821}"/>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FD8AF34-E070-4410-A8C3-2951CB2AFAA7}"/>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B18A871-D923-4018-A83E-070205CE9E48}"/>
            </a:ext>
          </a:extLst>
        </xdr:cNvPr>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3510EED-9F28-4F88-866F-441CAAAB8FAE}"/>
            </a:ext>
          </a:extLst>
        </xdr:cNvPr>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D9F7443-F881-4428-A35F-13C96CD3E6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33BE573-8023-4D54-ACA7-5FDD1C4217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B9FCFCF-8207-4E76-96EC-5642EEF0BA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A7B96A0-C2ED-4495-8F56-9224CB8A85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DEDBA17-C48C-453C-A9BD-9B87EDC2FF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CA514B4-1E78-4CFF-BBB8-48A5E169BA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E41B47E-7998-4B04-89A2-D88C33142D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0638E4A-4FBE-4C83-91EC-239C8540C9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D2412F0-F6AD-4633-B04A-67AC5C6F4D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AB5B9FC-A12E-4CAE-ADF4-212220CECD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74BC67E-667E-4DC2-B06F-C0189129A3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1DB65BFC-CC5A-4A5B-A2A4-D5A2AA53C0E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88F74871-B1B9-4674-B2FA-478D229EE72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72EA0955-A3C7-411C-AFA0-A958945C509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25686554-7828-41E4-9F96-9FB614F256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892CC9E4-6FBB-41FD-B792-F75D942FEE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25E6C99-CC21-47BB-8EAD-BBF8318546B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7A3F9529-ADC0-4526-9EE1-33BB1806889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7E9625F3-9B80-4AFD-8A23-905C2F7009E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15F4B9CA-303F-4244-97B2-DC65A6A308D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858DDB42-67BD-4C5A-9B33-99571C86D1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7D8A1D06-0C9D-438D-8D01-DB5FD6C1DBA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6140DF1-3FB7-4C11-B607-BDE75B86A97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2274A9EB-DDB3-4462-B3C8-32A4F951D3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D1CFDD86-A1E5-43BC-A724-4CF033E4074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137BA25-17CF-4507-9EFB-BAC8E8F95F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7DE076B2-EC5C-4AEB-B176-844C9D6E84D9}"/>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7D812ACC-835C-4D37-B550-B674E93E9B9B}"/>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E56F45A5-14C5-4279-AE15-77AFA75FEBA1}"/>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2A74398A-E30F-42B4-909A-0D7156ED3C89}"/>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E92D5758-A4C5-4CD7-9D4E-F946A1578A3D}"/>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E0A64814-A17F-49C9-A5FA-39228EB29ECF}"/>
            </a:ext>
          </a:extLst>
        </xdr:cNvPr>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E258B414-9E77-41D5-BD3B-1C60BCBEFE3B}"/>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DF5EB8A8-BC40-43DD-BCE1-29F2424178AB}"/>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3C48565C-74CC-42AC-8CAB-805E655B0205}"/>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B587F1F7-0283-413C-B0AC-CEA69ED4C934}"/>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7A03B413-25D6-4E5E-8891-713D5FF7C84F}"/>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55CE809-7FBF-4F93-962D-937D58D195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5BB3F51-DAD7-47C8-8842-54A9204FA0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0EFE03A-1242-4BB4-B22C-4EDE50DEFB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AEC9E74-EC53-4377-8370-35402E4A0A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2416049-82C3-453E-8BDF-AF866E34B5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114119</xdr:rowOff>
    </xdr:from>
    <xdr:to>
      <xdr:col>85</xdr:col>
      <xdr:colOff>177800</xdr:colOff>
      <xdr:row>64</xdr:row>
      <xdr:rowOff>44269</xdr:rowOff>
    </xdr:to>
    <xdr:sp macro="" textlink="">
      <xdr:nvSpPr>
        <xdr:cNvPr id="550" name="楕円 549">
          <a:extLst>
            <a:ext uri="{FF2B5EF4-FFF2-40B4-BE49-F238E27FC236}">
              <a16:creationId xmlns:a16="http://schemas.microsoft.com/office/drawing/2014/main" id="{FB06D6F7-EEC2-4D4F-AAA2-B4391326DA8B}"/>
            </a:ext>
          </a:extLst>
        </xdr:cNvPr>
        <xdr:cNvSpPr/>
      </xdr:nvSpPr>
      <xdr:spPr>
        <a:xfrm>
          <a:off x="16268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29046</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EF27D92E-0D6F-4F3F-89DE-5F6AFB239EEF}"/>
            </a:ext>
          </a:extLst>
        </xdr:cNvPr>
        <xdr:cNvSpPr txBox="1"/>
      </xdr:nvSpPr>
      <xdr:spPr>
        <a:xfrm>
          <a:off x="16357600" y="1083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552" name="楕円 551">
          <a:extLst>
            <a:ext uri="{FF2B5EF4-FFF2-40B4-BE49-F238E27FC236}">
              <a16:creationId xmlns:a16="http://schemas.microsoft.com/office/drawing/2014/main" id="{C10ACD5F-F3F5-412D-A51F-67AECDC3E07E}"/>
            </a:ext>
          </a:extLst>
        </xdr:cNvPr>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164919</xdr:rowOff>
    </xdr:to>
    <xdr:cxnSp macro="">
      <xdr:nvCxnSpPr>
        <xdr:cNvPr id="553" name="直線コネクタ 552">
          <a:extLst>
            <a:ext uri="{FF2B5EF4-FFF2-40B4-BE49-F238E27FC236}">
              <a16:creationId xmlns:a16="http://schemas.microsoft.com/office/drawing/2014/main" id="{74861C3E-A2A7-4258-B2F3-A76DD62F282C}"/>
            </a:ext>
          </a:extLst>
        </xdr:cNvPr>
        <xdr:cNvCxnSpPr/>
      </xdr:nvCxnSpPr>
      <xdr:spPr>
        <a:xfrm>
          <a:off x="15481300" y="1092381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22678</xdr:rowOff>
    </xdr:from>
    <xdr:to>
      <xdr:col>76</xdr:col>
      <xdr:colOff>165100</xdr:colOff>
      <xdr:row>63</xdr:row>
      <xdr:rowOff>124278</xdr:rowOff>
    </xdr:to>
    <xdr:sp macro="" textlink="">
      <xdr:nvSpPr>
        <xdr:cNvPr id="554" name="楕円 553">
          <a:extLst>
            <a:ext uri="{FF2B5EF4-FFF2-40B4-BE49-F238E27FC236}">
              <a16:creationId xmlns:a16="http://schemas.microsoft.com/office/drawing/2014/main" id="{D830D058-F081-45B2-9A6F-F03D78F4C603}"/>
            </a:ext>
          </a:extLst>
        </xdr:cNvPr>
        <xdr:cNvSpPr/>
      </xdr:nvSpPr>
      <xdr:spPr>
        <a:xfrm>
          <a:off x="14541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63</xdr:row>
      <xdr:rowOff>122465</xdr:rowOff>
    </xdr:to>
    <xdr:cxnSp macro="">
      <xdr:nvCxnSpPr>
        <xdr:cNvPr id="555" name="直線コネクタ 554">
          <a:extLst>
            <a:ext uri="{FF2B5EF4-FFF2-40B4-BE49-F238E27FC236}">
              <a16:creationId xmlns:a16="http://schemas.microsoft.com/office/drawing/2014/main" id="{88D2F386-F5BB-42C6-96EC-6519E53B079B}"/>
            </a:ext>
          </a:extLst>
        </xdr:cNvPr>
        <xdr:cNvCxnSpPr/>
      </xdr:nvCxnSpPr>
      <xdr:spPr>
        <a:xfrm>
          <a:off x="14592300" y="10874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148409</xdr:rowOff>
    </xdr:from>
    <xdr:to>
      <xdr:col>72</xdr:col>
      <xdr:colOff>38100</xdr:colOff>
      <xdr:row>63</xdr:row>
      <xdr:rowOff>78559</xdr:rowOff>
    </xdr:to>
    <xdr:sp macro="" textlink="">
      <xdr:nvSpPr>
        <xdr:cNvPr id="556" name="楕円 555">
          <a:extLst>
            <a:ext uri="{FF2B5EF4-FFF2-40B4-BE49-F238E27FC236}">
              <a16:creationId xmlns:a16="http://schemas.microsoft.com/office/drawing/2014/main" id="{58D140C1-8FED-4602-9FF2-E71009A9F49E}"/>
            </a:ext>
          </a:extLst>
        </xdr:cNvPr>
        <xdr:cNvSpPr/>
      </xdr:nvSpPr>
      <xdr:spPr>
        <a:xfrm>
          <a:off x="13652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27759</xdr:rowOff>
    </xdr:from>
    <xdr:to>
      <xdr:col>76</xdr:col>
      <xdr:colOff>114300</xdr:colOff>
      <xdr:row>63</xdr:row>
      <xdr:rowOff>73478</xdr:rowOff>
    </xdr:to>
    <xdr:cxnSp macro="">
      <xdr:nvCxnSpPr>
        <xdr:cNvPr id="557" name="直線コネクタ 556">
          <a:extLst>
            <a:ext uri="{FF2B5EF4-FFF2-40B4-BE49-F238E27FC236}">
              <a16:creationId xmlns:a16="http://schemas.microsoft.com/office/drawing/2014/main" id="{CCF63FA1-FD6D-4CD5-8F81-58CCA3E3FDFB}"/>
            </a:ext>
          </a:extLst>
        </xdr:cNvPr>
        <xdr:cNvCxnSpPr/>
      </xdr:nvCxnSpPr>
      <xdr:spPr>
        <a:xfrm>
          <a:off x="13703300" y="108291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102688</xdr:rowOff>
    </xdr:from>
    <xdr:to>
      <xdr:col>67</xdr:col>
      <xdr:colOff>101600</xdr:colOff>
      <xdr:row>63</xdr:row>
      <xdr:rowOff>32838</xdr:rowOff>
    </xdr:to>
    <xdr:sp macro="" textlink="">
      <xdr:nvSpPr>
        <xdr:cNvPr id="558" name="楕円 557">
          <a:extLst>
            <a:ext uri="{FF2B5EF4-FFF2-40B4-BE49-F238E27FC236}">
              <a16:creationId xmlns:a16="http://schemas.microsoft.com/office/drawing/2014/main" id="{3B8156A5-3867-4C57-AFD4-7B6112627574}"/>
            </a:ext>
          </a:extLst>
        </xdr:cNvPr>
        <xdr:cNvSpPr/>
      </xdr:nvSpPr>
      <xdr:spPr>
        <a:xfrm>
          <a:off x="12763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153488</xdr:rowOff>
    </xdr:from>
    <xdr:to>
      <xdr:col>71</xdr:col>
      <xdr:colOff>177800</xdr:colOff>
      <xdr:row>63</xdr:row>
      <xdr:rowOff>27759</xdr:rowOff>
    </xdr:to>
    <xdr:cxnSp macro="">
      <xdr:nvCxnSpPr>
        <xdr:cNvPr id="559" name="直線コネクタ 558">
          <a:extLst>
            <a:ext uri="{FF2B5EF4-FFF2-40B4-BE49-F238E27FC236}">
              <a16:creationId xmlns:a16="http://schemas.microsoft.com/office/drawing/2014/main" id="{4014E2D9-CD8F-4CB2-B7D1-702A25AE6E3C}"/>
            </a:ext>
          </a:extLst>
        </xdr:cNvPr>
        <xdr:cNvCxnSpPr/>
      </xdr:nvCxnSpPr>
      <xdr:spPr>
        <a:xfrm>
          <a:off x="12814300" y="107833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60" name="n_1aveValue【学校施設】&#10;有形固定資産減価償却率">
          <a:extLst>
            <a:ext uri="{FF2B5EF4-FFF2-40B4-BE49-F238E27FC236}">
              <a16:creationId xmlns:a16="http://schemas.microsoft.com/office/drawing/2014/main" id="{248FC3C9-F0A3-4EB7-AFEF-7904C6ACA74B}"/>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学校施設】&#10;有形固定資産減価償却率">
          <a:extLst>
            <a:ext uri="{FF2B5EF4-FFF2-40B4-BE49-F238E27FC236}">
              <a16:creationId xmlns:a16="http://schemas.microsoft.com/office/drawing/2014/main" id="{24528F99-FF66-4445-8CB5-F21A368A0B1C}"/>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2" name="n_3aveValue【学校施設】&#10;有形固定資産減価償却率">
          <a:extLst>
            <a:ext uri="{FF2B5EF4-FFF2-40B4-BE49-F238E27FC236}">
              <a16:creationId xmlns:a16="http://schemas.microsoft.com/office/drawing/2014/main" id="{AF1C6507-9BC7-47A0-93BC-D299482E0FA4}"/>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63" name="n_4aveValue【学校施設】&#10;有形固定資産減価償却率">
          <a:extLst>
            <a:ext uri="{FF2B5EF4-FFF2-40B4-BE49-F238E27FC236}">
              <a16:creationId xmlns:a16="http://schemas.microsoft.com/office/drawing/2014/main" id="{79A870A5-FA77-4828-9EC1-D7D22DED716E}"/>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564" name="n_1mainValue【学校施設】&#10;有形固定資産減価償却率">
          <a:extLst>
            <a:ext uri="{FF2B5EF4-FFF2-40B4-BE49-F238E27FC236}">
              <a16:creationId xmlns:a16="http://schemas.microsoft.com/office/drawing/2014/main" id="{FF84157C-79BA-4823-92A8-E8737B804147}"/>
            </a:ext>
          </a:extLst>
        </xdr:cNvPr>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115405</xdr:rowOff>
    </xdr:from>
    <xdr:ext cx="405111" cy="259045"/>
    <xdr:sp macro="" textlink="">
      <xdr:nvSpPr>
        <xdr:cNvPr id="565" name="n_2mainValue【学校施設】&#10;有形固定資産減価償却率">
          <a:extLst>
            <a:ext uri="{FF2B5EF4-FFF2-40B4-BE49-F238E27FC236}">
              <a16:creationId xmlns:a16="http://schemas.microsoft.com/office/drawing/2014/main" id="{1D645395-C25B-4739-9B0F-9AB02886456A}"/>
            </a:ext>
          </a:extLst>
        </xdr:cNvPr>
        <xdr:cNvSpPr txBox="1"/>
      </xdr:nvSpPr>
      <xdr:spPr>
        <a:xfrm>
          <a:off x="14389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69686</xdr:rowOff>
    </xdr:from>
    <xdr:ext cx="405111" cy="259045"/>
    <xdr:sp macro="" textlink="">
      <xdr:nvSpPr>
        <xdr:cNvPr id="566" name="n_3mainValue【学校施設】&#10;有形固定資産減価償却率">
          <a:extLst>
            <a:ext uri="{FF2B5EF4-FFF2-40B4-BE49-F238E27FC236}">
              <a16:creationId xmlns:a16="http://schemas.microsoft.com/office/drawing/2014/main" id="{C858C0E1-7DBB-4093-B859-8FF0E84D85A8}"/>
            </a:ext>
          </a:extLst>
        </xdr:cNvPr>
        <xdr:cNvSpPr txBox="1"/>
      </xdr:nvSpPr>
      <xdr:spPr>
        <a:xfrm>
          <a:off x="13500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23965</xdr:rowOff>
    </xdr:from>
    <xdr:ext cx="405111" cy="259045"/>
    <xdr:sp macro="" textlink="">
      <xdr:nvSpPr>
        <xdr:cNvPr id="567" name="n_4mainValue【学校施設】&#10;有形固定資産減価償却率">
          <a:extLst>
            <a:ext uri="{FF2B5EF4-FFF2-40B4-BE49-F238E27FC236}">
              <a16:creationId xmlns:a16="http://schemas.microsoft.com/office/drawing/2014/main" id="{9732AC9E-DEA6-4D18-B922-69AECD11D468}"/>
            </a:ext>
          </a:extLst>
        </xdr:cNvPr>
        <xdr:cNvSpPr txBox="1"/>
      </xdr:nvSpPr>
      <xdr:spPr>
        <a:xfrm>
          <a:off x="12611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1EBD2C36-478F-4123-BE08-663E1BD6EB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EB120B73-04BE-4F66-A41D-62E46975F7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2D0D1D08-CA04-44D0-8D9C-A089A6C20A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5506B74-DBB6-4173-9D6E-54C41A8236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85B6C5F7-20BE-4DFB-8F28-4AFBF524C6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54483FC5-BBD8-4295-8CDB-9C6C770D0D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C61F0FC-4FE7-4554-A799-C865C92EAE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259A8D8-86E9-4EFD-A681-F2BC4A8FB6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695AB9B-8D35-43A8-8B55-113E6CB873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3B69FB76-D167-4A97-BB47-3C41264494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5902D1E8-676B-4840-8BBB-D032477928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1F4E01E-DDAA-455A-A88F-67D6244A428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C3C7A344-26B0-4F51-B5C1-A1F5674E28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BEED4A5-E2D3-4148-95A3-0D185FE10F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B73B3A85-C9DC-4844-A5AE-F17AAAD88B9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17861B7-943E-4B2F-8E43-10964A4E9B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6E6F3F8F-33EA-4ECD-95B8-64E3C089828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241ED27-69AF-4737-A570-7DA9B25D18F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95BAC6AA-6920-4B97-98E1-7A3023A2594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595A9EBD-2154-42C4-8065-1C827CA453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963F37C1-63DF-4DAC-B6C3-EF3A6786B05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098B283-A42A-4777-914C-7B31D4AFED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CB17758A-5BF8-443C-99F5-9255A43E20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8EB107C-677D-4287-A49E-3E4F41C31C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72A7F8DB-CDC8-4352-81B4-238C0FEE2EBF}"/>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2BB68CF8-4B9C-4E27-B6EA-C5C2972028B0}"/>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B7E571F4-68F2-4EE7-BE16-F232CE618AC5}"/>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6F44E557-E9E4-4A3F-88B6-36E51A912073}"/>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9C7301AE-8364-4209-AC7C-F5F7EDA5517B}"/>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E92A0087-8720-4C51-8CB6-96FBE9F3DEBD}"/>
            </a:ext>
          </a:extLst>
        </xdr:cNvPr>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85F550C5-D8DD-44E2-A9BE-EE15D05C5542}"/>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F20466AA-5ECB-460C-B81D-6D07CC12EEDE}"/>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D59D8725-CBA6-4461-8CB9-E96ACEBBF4F5}"/>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C09DC3A4-47C9-48FD-A6A3-61AA8716ABF4}"/>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2EAED93E-83A8-4493-9083-9A956FD3BDF3}"/>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A9C1FA7-34AF-440A-930F-7CD88D74EA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270856E-E397-4BE9-BC76-9B8559706C3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9EDD80F-9227-4EFA-A164-5695C5E13D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FB78E75-AA7C-4AC3-A6B2-7708236BF3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29A24DF-E6D1-44D6-BEF2-88AC16482E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08" name="楕円 607">
          <a:extLst>
            <a:ext uri="{FF2B5EF4-FFF2-40B4-BE49-F238E27FC236}">
              <a16:creationId xmlns:a16="http://schemas.microsoft.com/office/drawing/2014/main" id="{E714F7C0-A799-48BA-802E-88F2D1936F57}"/>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609" name="【学校施設】&#10;一人当たり面積該当値テキスト">
          <a:extLst>
            <a:ext uri="{FF2B5EF4-FFF2-40B4-BE49-F238E27FC236}">
              <a16:creationId xmlns:a16="http://schemas.microsoft.com/office/drawing/2014/main" id="{8B82A347-A4EA-4666-8D5D-FA8896A7CC33}"/>
            </a:ext>
          </a:extLst>
        </xdr:cNvPr>
        <xdr:cNvSpPr txBox="1"/>
      </xdr:nvSpPr>
      <xdr:spPr>
        <a:xfrm>
          <a:off x="22199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10" name="楕円 609">
          <a:extLst>
            <a:ext uri="{FF2B5EF4-FFF2-40B4-BE49-F238E27FC236}">
              <a16:creationId xmlns:a16="http://schemas.microsoft.com/office/drawing/2014/main" id="{A64B60ED-6961-4D05-B5B3-BF65F63B64F2}"/>
            </a:ext>
          </a:extLst>
        </xdr:cNvPr>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133350</xdr:rowOff>
    </xdr:to>
    <xdr:cxnSp macro="">
      <xdr:nvCxnSpPr>
        <xdr:cNvPr id="611" name="直線コネクタ 610">
          <a:extLst>
            <a:ext uri="{FF2B5EF4-FFF2-40B4-BE49-F238E27FC236}">
              <a16:creationId xmlns:a16="http://schemas.microsoft.com/office/drawing/2014/main" id="{C16A7C5B-9029-4768-9549-A9361564F2E6}"/>
            </a:ext>
          </a:extLst>
        </xdr:cNvPr>
        <xdr:cNvCxnSpPr/>
      </xdr:nvCxnSpPr>
      <xdr:spPr>
        <a:xfrm flipV="1">
          <a:off x="21323300" y="1075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104140</xdr:rowOff>
    </xdr:from>
    <xdr:to>
      <xdr:col>107</xdr:col>
      <xdr:colOff>101600</xdr:colOff>
      <xdr:row>63</xdr:row>
      <xdr:rowOff>34290</xdr:rowOff>
    </xdr:to>
    <xdr:sp macro="" textlink="">
      <xdr:nvSpPr>
        <xdr:cNvPr id="612" name="楕円 611">
          <a:extLst>
            <a:ext uri="{FF2B5EF4-FFF2-40B4-BE49-F238E27FC236}">
              <a16:creationId xmlns:a16="http://schemas.microsoft.com/office/drawing/2014/main" id="{0ABA4322-DBC2-4E92-A4AF-BCA382AE7D8D}"/>
            </a:ext>
          </a:extLst>
        </xdr:cNvPr>
        <xdr:cNvSpPr/>
      </xdr:nvSpPr>
      <xdr:spPr>
        <a:xfrm>
          <a:off x="20383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154940</xdr:rowOff>
    </xdr:to>
    <xdr:cxnSp macro="">
      <xdr:nvCxnSpPr>
        <xdr:cNvPr id="613" name="直線コネクタ 612">
          <a:extLst>
            <a:ext uri="{FF2B5EF4-FFF2-40B4-BE49-F238E27FC236}">
              <a16:creationId xmlns:a16="http://schemas.microsoft.com/office/drawing/2014/main" id="{077E0ACE-9E41-4A74-89F3-A71BDE3D0B55}"/>
            </a:ext>
          </a:extLst>
        </xdr:cNvPr>
        <xdr:cNvCxnSpPr/>
      </xdr:nvCxnSpPr>
      <xdr:spPr>
        <a:xfrm flipV="1">
          <a:off x="20434300" y="107632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14" name="楕円 613">
          <a:extLst>
            <a:ext uri="{FF2B5EF4-FFF2-40B4-BE49-F238E27FC236}">
              <a16:creationId xmlns:a16="http://schemas.microsoft.com/office/drawing/2014/main" id="{C370EA78-2DC7-4E6C-B19C-DB3ACB16095F}"/>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154940</xdr:rowOff>
    </xdr:from>
    <xdr:to>
      <xdr:col>107</xdr:col>
      <xdr:colOff>50800</xdr:colOff>
      <xdr:row>63</xdr:row>
      <xdr:rowOff>0</xdr:rowOff>
    </xdr:to>
    <xdr:cxnSp macro="">
      <xdr:nvCxnSpPr>
        <xdr:cNvPr id="615" name="直線コネクタ 614">
          <a:extLst>
            <a:ext uri="{FF2B5EF4-FFF2-40B4-BE49-F238E27FC236}">
              <a16:creationId xmlns:a16="http://schemas.microsoft.com/office/drawing/2014/main" id="{C49C7E20-70F8-4432-A88D-95E4D7AD22C2}"/>
            </a:ext>
          </a:extLst>
        </xdr:cNvPr>
        <xdr:cNvCxnSpPr/>
      </xdr:nvCxnSpPr>
      <xdr:spPr>
        <a:xfrm flipV="1">
          <a:off x="19545300" y="107848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137160</xdr:rowOff>
    </xdr:from>
    <xdr:to>
      <xdr:col>98</xdr:col>
      <xdr:colOff>38100</xdr:colOff>
      <xdr:row>63</xdr:row>
      <xdr:rowOff>67310</xdr:rowOff>
    </xdr:to>
    <xdr:sp macro="" textlink="">
      <xdr:nvSpPr>
        <xdr:cNvPr id="616" name="楕円 615">
          <a:extLst>
            <a:ext uri="{FF2B5EF4-FFF2-40B4-BE49-F238E27FC236}">
              <a16:creationId xmlns:a16="http://schemas.microsoft.com/office/drawing/2014/main" id="{61A00F5A-1734-4F33-AD66-536FA6BC7A3B}"/>
            </a:ext>
          </a:extLst>
        </xdr:cNvPr>
        <xdr:cNvSpPr/>
      </xdr:nvSpPr>
      <xdr:spPr>
        <a:xfrm>
          <a:off x="18605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16510</xdr:rowOff>
    </xdr:to>
    <xdr:cxnSp macro="">
      <xdr:nvCxnSpPr>
        <xdr:cNvPr id="617" name="直線コネクタ 616">
          <a:extLst>
            <a:ext uri="{FF2B5EF4-FFF2-40B4-BE49-F238E27FC236}">
              <a16:creationId xmlns:a16="http://schemas.microsoft.com/office/drawing/2014/main" id="{A1C66071-30EB-4905-BE49-71C0A5591E5D}"/>
            </a:ext>
          </a:extLst>
        </xdr:cNvPr>
        <xdr:cNvCxnSpPr/>
      </xdr:nvCxnSpPr>
      <xdr:spPr>
        <a:xfrm flipV="1">
          <a:off x="18656300" y="108013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618" name="n_1aveValue【学校施設】&#10;一人当たり面積">
          <a:extLst>
            <a:ext uri="{FF2B5EF4-FFF2-40B4-BE49-F238E27FC236}">
              <a16:creationId xmlns:a16="http://schemas.microsoft.com/office/drawing/2014/main" id="{1D39CA3D-13B9-468B-BFFD-2979816AADAF}"/>
            </a:ext>
          </a:extLst>
        </xdr:cNvPr>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619" name="n_2aveValue【学校施設】&#10;一人当たり面積">
          <a:extLst>
            <a:ext uri="{FF2B5EF4-FFF2-40B4-BE49-F238E27FC236}">
              <a16:creationId xmlns:a16="http://schemas.microsoft.com/office/drawing/2014/main" id="{8AFE57C1-832B-45C6-A49B-DA7208833ED5}"/>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620" name="n_3aveValue【学校施設】&#10;一人当たり面積">
          <a:extLst>
            <a:ext uri="{FF2B5EF4-FFF2-40B4-BE49-F238E27FC236}">
              <a16:creationId xmlns:a16="http://schemas.microsoft.com/office/drawing/2014/main" id="{27CDF177-F6EE-4706-9C05-7C75CF9A39AB}"/>
            </a:ext>
          </a:extLst>
        </xdr:cNvPr>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621" name="n_4aveValue【学校施設】&#10;一人当たり面積">
          <a:extLst>
            <a:ext uri="{FF2B5EF4-FFF2-40B4-BE49-F238E27FC236}">
              <a16:creationId xmlns:a16="http://schemas.microsoft.com/office/drawing/2014/main" id="{FE3D02EE-880D-4663-9A59-FCFB3322B78F}"/>
            </a:ext>
          </a:extLst>
        </xdr:cNvPr>
        <xdr:cNvSpPr txBox="1"/>
      </xdr:nvSpPr>
      <xdr:spPr>
        <a:xfrm>
          <a:off x="18421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622" name="n_1mainValue【学校施設】&#10;一人当たり面積">
          <a:extLst>
            <a:ext uri="{FF2B5EF4-FFF2-40B4-BE49-F238E27FC236}">
              <a16:creationId xmlns:a16="http://schemas.microsoft.com/office/drawing/2014/main" id="{C84E9098-5952-46CE-B58D-6F4605788807}"/>
            </a:ext>
          </a:extLst>
        </xdr:cNvPr>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25417</xdr:rowOff>
    </xdr:from>
    <xdr:ext cx="469744" cy="259045"/>
    <xdr:sp macro="" textlink="">
      <xdr:nvSpPr>
        <xdr:cNvPr id="623" name="n_2mainValue【学校施設】&#10;一人当たり面積">
          <a:extLst>
            <a:ext uri="{FF2B5EF4-FFF2-40B4-BE49-F238E27FC236}">
              <a16:creationId xmlns:a16="http://schemas.microsoft.com/office/drawing/2014/main" id="{075C339D-CA8A-4CD5-BC85-3C30CA33CD67}"/>
            </a:ext>
          </a:extLst>
        </xdr:cNvPr>
        <xdr:cNvSpPr txBox="1"/>
      </xdr:nvSpPr>
      <xdr:spPr>
        <a:xfrm>
          <a:off x="20199427"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24" name="n_3mainValue【学校施設】&#10;一人当たり面積">
          <a:extLst>
            <a:ext uri="{FF2B5EF4-FFF2-40B4-BE49-F238E27FC236}">
              <a16:creationId xmlns:a16="http://schemas.microsoft.com/office/drawing/2014/main" id="{30B24714-A6AA-4C04-8271-AF695A341173}"/>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58437</xdr:rowOff>
    </xdr:from>
    <xdr:ext cx="469744" cy="259045"/>
    <xdr:sp macro="" textlink="">
      <xdr:nvSpPr>
        <xdr:cNvPr id="625" name="n_4mainValue【学校施設】&#10;一人当たり面積">
          <a:extLst>
            <a:ext uri="{FF2B5EF4-FFF2-40B4-BE49-F238E27FC236}">
              <a16:creationId xmlns:a16="http://schemas.microsoft.com/office/drawing/2014/main" id="{50F58928-CC74-4564-BAD3-E98F1DF6CE07}"/>
            </a:ext>
          </a:extLst>
        </xdr:cNvPr>
        <xdr:cNvSpPr txBox="1"/>
      </xdr:nvSpPr>
      <xdr:spPr>
        <a:xfrm>
          <a:off x="18421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EEB3BF6-E1EA-4B5B-93DB-C8E86FB53F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0DA2EE2-C37A-45E8-9552-ED4F7F3F0B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E750CB8-070A-48AF-827A-03FEA222B9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C52B7AB-040A-444F-8C1D-FDD9E314B7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A829E57-126A-4A27-B78F-7EC5452A5C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2296BCB-5F45-49C7-9345-D4884EF7CD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7B37E8F-FDE9-49DA-9F14-12B3344142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7E2BF2F-188E-4165-BE8E-06CA4208CB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C5D53ACA-4C1C-4E9D-B952-3C899818F5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224D2BB6-430C-44BD-BD30-68CD7472AB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6B31EDE-097D-4EF2-85E1-3DA202827B3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9A9A11C8-E227-4171-A90F-342D2C5024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E579D0F3-A5CF-41EA-BECE-8D39BB1C868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70170E47-7469-4CED-985F-F251A8B5869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5A4D0D70-4B8D-4F1C-8CB9-DA1B7DEC96A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BA2E4BD8-3F13-4458-80B2-0BC072627E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5C4B3C4F-BFFA-4883-9E98-C3742374DC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AC2F94CB-D8AB-4971-AC75-E2C131D8FC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16439FF3-20AE-4645-B0BF-5216E36EB0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3E5D2D85-7387-42C5-83CB-9C7DF06AE8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CB56AE29-AC80-458E-A426-D702BDBA89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936916EF-ABBD-4B39-9039-7CBFE262B97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6D7B4281-CC8E-42AD-911A-D773D8B8EC1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D68327A9-9C5A-4FCC-9E31-DCCB11674C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E4B64B88-8DF6-496A-A61B-E85A5B4D58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BEABF37D-A1A8-440D-820D-1C84E7AE8C8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7ACBC013-595A-4B43-AD3E-0BFC9C5D915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454E746B-4046-46E3-A853-430166FE435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E7D30B1B-38D5-411C-9868-D6CEDC487261}"/>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93D266AD-CAE3-4866-8B6D-04C574AF0679}"/>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a:extLst>
            <a:ext uri="{FF2B5EF4-FFF2-40B4-BE49-F238E27FC236}">
              <a16:creationId xmlns:a16="http://schemas.microsoft.com/office/drawing/2014/main" id="{A2F9AA45-BA1F-4A17-9370-8F7184F41C9A}"/>
            </a:ext>
          </a:extLst>
        </xdr:cNvPr>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DEA66981-963F-4BEE-A0D9-E5BDCB383D72}"/>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01F3DC01-C95B-4C1B-AD9E-8A676CB5A6D2}"/>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1AAAFB7C-8E32-44C2-9CEF-FEDEE3120F31}"/>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1203158B-598D-4D50-B566-AD2394AD917B}"/>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9FC4790B-FE86-4C16-BCCF-89FA8482C22D}"/>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EE6AC04-ECA4-4A7C-86E6-34862A06C4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BA051AC-493B-4CB7-8718-2424C4A66B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2F49693-24D8-41E9-BCB8-7D0DC70958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FF26EF3-8B82-4EE4-AE97-CA38AC9AA0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C76F7F6-83BF-42D8-A672-3CBAE04E5A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67" name="楕円 666">
          <a:extLst>
            <a:ext uri="{FF2B5EF4-FFF2-40B4-BE49-F238E27FC236}">
              <a16:creationId xmlns:a16="http://schemas.microsoft.com/office/drawing/2014/main" id="{BD5A67F1-ECC6-4384-9D45-50B2788D914B}"/>
            </a:ext>
          </a:extLst>
        </xdr:cNvPr>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668" name="【児童館】&#10;有形固定資産減価償却率該当値テキスト">
          <a:extLst>
            <a:ext uri="{FF2B5EF4-FFF2-40B4-BE49-F238E27FC236}">
              <a16:creationId xmlns:a16="http://schemas.microsoft.com/office/drawing/2014/main" id="{88601B77-DF46-450D-B8DB-52B7A012E063}"/>
            </a:ext>
          </a:extLst>
        </xdr:cNvPr>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98334</xdr:rowOff>
    </xdr:from>
    <xdr:to>
      <xdr:col>81</xdr:col>
      <xdr:colOff>101600</xdr:colOff>
      <xdr:row>83</xdr:row>
      <xdr:rowOff>28484</xdr:rowOff>
    </xdr:to>
    <xdr:sp macro="" textlink="">
      <xdr:nvSpPr>
        <xdr:cNvPr id="669" name="楕円 668">
          <a:extLst>
            <a:ext uri="{FF2B5EF4-FFF2-40B4-BE49-F238E27FC236}">
              <a16:creationId xmlns:a16="http://schemas.microsoft.com/office/drawing/2014/main" id="{DED72620-7AE6-49B0-AF28-65A74A99CB83}"/>
            </a:ext>
          </a:extLst>
        </xdr:cNvPr>
        <xdr:cNvSpPr/>
      </xdr:nvSpPr>
      <xdr:spPr>
        <a:xfrm>
          <a:off x="15430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149134</xdr:rowOff>
    </xdr:from>
    <xdr:to>
      <xdr:col>85</xdr:col>
      <xdr:colOff>127000</xdr:colOff>
      <xdr:row>83</xdr:row>
      <xdr:rowOff>16873</xdr:rowOff>
    </xdr:to>
    <xdr:cxnSp macro="">
      <xdr:nvCxnSpPr>
        <xdr:cNvPr id="670" name="直線コネクタ 669">
          <a:extLst>
            <a:ext uri="{FF2B5EF4-FFF2-40B4-BE49-F238E27FC236}">
              <a16:creationId xmlns:a16="http://schemas.microsoft.com/office/drawing/2014/main" id="{3FCB6438-5F70-49D7-AF80-0D99A88F72B6}"/>
            </a:ext>
          </a:extLst>
        </xdr:cNvPr>
        <xdr:cNvCxnSpPr/>
      </xdr:nvCxnSpPr>
      <xdr:spPr>
        <a:xfrm>
          <a:off x="15481300" y="142080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671" name="楕円 670">
          <a:extLst>
            <a:ext uri="{FF2B5EF4-FFF2-40B4-BE49-F238E27FC236}">
              <a16:creationId xmlns:a16="http://schemas.microsoft.com/office/drawing/2014/main" id="{8FF82416-0176-46EC-9702-641E68CD1FAC}"/>
            </a:ext>
          </a:extLst>
        </xdr:cNvPr>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82</xdr:row>
      <xdr:rowOff>149134</xdr:rowOff>
    </xdr:to>
    <xdr:cxnSp macro="">
      <xdr:nvCxnSpPr>
        <xdr:cNvPr id="672" name="直線コネクタ 671">
          <a:extLst>
            <a:ext uri="{FF2B5EF4-FFF2-40B4-BE49-F238E27FC236}">
              <a16:creationId xmlns:a16="http://schemas.microsoft.com/office/drawing/2014/main" id="{D93EFE1B-D795-4C98-BF31-1BE2BE0E7860}"/>
            </a:ext>
          </a:extLst>
        </xdr:cNvPr>
        <xdr:cNvCxnSpPr/>
      </xdr:nvCxnSpPr>
      <xdr:spPr>
        <a:xfrm>
          <a:off x="14592300" y="141949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673" name="楕円 672">
          <a:extLst>
            <a:ext uri="{FF2B5EF4-FFF2-40B4-BE49-F238E27FC236}">
              <a16:creationId xmlns:a16="http://schemas.microsoft.com/office/drawing/2014/main" id="{E889F159-C838-4E13-923C-CED3D919F61A}"/>
            </a:ext>
          </a:extLst>
        </xdr:cNvPr>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136071</xdr:rowOff>
    </xdr:to>
    <xdr:cxnSp macro="">
      <xdr:nvCxnSpPr>
        <xdr:cNvPr id="674" name="直線コネクタ 673">
          <a:extLst>
            <a:ext uri="{FF2B5EF4-FFF2-40B4-BE49-F238E27FC236}">
              <a16:creationId xmlns:a16="http://schemas.microsoft.com/office/drawing/2014/main" id="{09458B3F-B656-4441-96EA-A4FC96140B97}"/>
            </a:ext>
          </a:extLst>
        </xdr:cNvPr>
        <xdr:cNvCxnSpPr/>
      </xdr:nvCxnSpPr>
      <xdr:spPr>
        <a:xfrm>
          <a:off x="13703300" y="141557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16692</xdr:rowOff>
    </xdr:from>
    <xdr:to>
      <xdr:col>67</xdr:col>
      <xdr:colOff>101600</xdr:colOff>
      <xdr:row>82</xdr:row>
      <xdr:rowOff>118292</xdr:rowOff>
    </xdr:to>
    <xdr:sp macro="" textlink="">
      <xdr:nvSpPr>
        <xdr:cNvPr id="675" name="楕円 674">
          <a:extLst>
            <a:ext uri="{FF2B5EF4-FFF2-40B4-BE49-F238E27FC236}">
              <a16:creationId xmlns:a16="http://schemas.microsoft.com/office/drawing/2014/main" id="{35C7C33B-7807-425F-A7CA-D05442FFB7CC}"/>
            </a:ext>
          </a:extLst>
        </xdr:cNvPr>
        <xdr:cNvSpPr/>
      </xdr:nvSpPr>
      <xdr:spPr>
        <a:xfrm>
          <a:off x="12763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67492</xdr:rowOff>
    </xdr:from>
    <xdr:to>
      <xdr:col>71</xdr:col>
      <xdr:colOff>177800</xdr:colOff>
      <xdr:row>82</xdr:row>
      <xdr:rowOff>96882</xdr:rowOff>
    </xdr:to>
    <xdr:cxnSp macro="">
      <xdr:nvCxnSpPr>
        <xdr:cNvPr id="676" name="直線コネクタ 675">
          <a:extLst>
            <a:ext uri="{FF2B5EF4-FFF2-40B4-BE49-F238E27FC236}">
              <a16:creationId xmlns:a16="http://schemas.microsoft.com/office/drawing/2014/main" id="{49A48FF8-1260-4D8E-83E0-C4DBA733C066}"/>
            </a:ext>
          </a:extLst>
        </xdr:cNvPr>
        <xdr:cNvCxnSpPr/>
      </xdr:nvCxnSpPr>
      <xdr:spPr>
        <a:xfrm>
          <a:off x="12814300" y="141263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a:extLst>
            <a:ext uri="{FF2B5EF4-FFF2-40B4-BE49-F238E27FC236}">
              <a16:creationId xmlns:a16="http://schemas.microsoft.com/office/drawing/2014/main" id="{58D2372A-07E6-4F3B-BE9B-AE5958C41366}"/>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a:extLst>
            <a:ext uri="{FF2B5EF4-FFF2-40B4-BE49-F238E27FC236}">
              <a16:creationId xmlns:a16="http://schemas.microsoft.com/office/drawing/2014/main" id="{A0EBD3CE-7E4C-4135-8227-06EC0E645006}"/>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79" name="n_3aveValue【児童館】&#10;有形固定資産減価償却率">
          <a:extLst>
            <a:ext uri="{FF2B5EF4-FFF2-40B4-BE49-F238E27FC236}">
              <a16:creationId xmlns:a16="http://schemas.microsoft.com/office/drawing/2014/main" id="{43E3361F-7E54-472B-AE45-D7FB684D496B}"/>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0" name="n_4aveValue【児童館】&#10;有形固定資産減価償却率">
          <a:extLst>
            <a:ext uri="{FF2B5EF4-FFF2-40B4-BE49-F238E27FC236}">
              <a16:creationId xmlns:a16="http://schemas.microsoft.com/office/drawing/2014/main" id="{2CAB3D49-F020-4A1C-9CD3-0223C26C8C04}"/>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19611</xdr:rowOff>
    </xdr:from>
    <xdr:ext cx="405111" cy="259045"/>
    <xdr:sp macro="" textlink="">
      <xdr:nvSpPr>
        <xdr:cNvPr id="681" name="n_1mainValue【児童館】&#10;有形固定資産減価償却率">
          <a:extLst>
            <a:ext uri="{FF2B5EF4-FFF2-40B4-BE49-F238E27FC236}">
              <a16:creationId xmlns:a16="http://schemas.microsoft.com/office/drawing/2014/main" id="{D5011ACE-F96C-433B-B2C4-D0C80DAB056A}"/>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82" name="n_2mainValue【児童館】&#10;有形固定資産減価償却率">
          <a:extLst>
            <a:ext uri="{FF2B5EF4-FFF2-40B4-BE49-F238E27FC236}">
              <a16:creationId xmlns:a16="http://schemas.microsoft.com/office/drawing/2014/main" id="{81B741A3-3EE2-4E9D-9AE3-23D471B7D7BD}"/>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138809</xdr:rowOff>
    </xdr:from>
    <xdr:ext cx="405111" cy="259045"/>
    <xdr:sp macro="" textlink="">
      <xdr:nvSpPr>
        <xdr:cNvPr id="683" name="n_3mainValue【児童館】&#10;有形固定資産減価償却率">
          <a:extLst>
            <a:ext uri="{FF2B5EF4-FFF2-40B4-BE49-F238E27FC236}">
              <a16:creationId xmlns:a16="http://schemas.microsoft.com/office/drawing/2014/main" id="{2B850D3F-8F2F-451E-921D-4557ADC8EBDA}"/>
            </a:ext>
          </a:extLst>
        </xdr:cNvPr>
        <xdr:cNvSpPr txBox="1"/>
      </xdr:nvSpPr>
      <xdr:spPr>
        <a:xfrm>
          <a:off x="13500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109419</xdr:rowOff>
    </xdr:from>
    <xdr:ext cx="405111" cy="259045"/>
    <xdr:sp macro="" textlink="">
      <xdr:nvSpPr>
        <xdr:cNvPr id="684" name="n_4mainValue【児童館】&#10;有形固定資産減価償却率">
          <a:extLst>
            <a:ext uri="{FF2B5EF4-FFF2-40B4-BE49-F238E27FC236}">
              <a16:creationId xmlns:a16="http://schemas.microsoft.com/office/drawing/2014/main" id="{5C69BF4D-E7BE-4526-9ED0-82B96D216DFB}"/>
            </a:ext>
          </a:extLst>
        </xdr:cNvPr>
        <xdr:cNvSpPr txBox="1"/>
      </xdr:nvSpPr>
      <xdr:spPr>
        <a:xfrm>
          <a:off x="12611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C556CF14-DC9D-4684-9D75-631811C29B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5B065F32-8D6C-4930-9800-348C369D36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61FEA01A-6745-489E-A7F1-EF259F5562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61ACEEA-D9BB-456E-BD85-2CDAB954B6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AD52769-0B38-46F4-813F-32920FD1A5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17550E96-562B-4682-855C-1A5D76E084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235E2EC3-C18B-4D07-859C-2CB7F2538E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03D0BDD-1AE3-4A48-9A80-14313109814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AFA4CCD5-5A9C-419C-9481-D92D7C0860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2A5B3390-5F0A-4009-987D-FE715B49C2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D6FBD64A-807F-4169-9094-EAF8B991238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ADC602CA-C9C4-44F7-AAF8-90FECE83420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7295DACD-7B0B-41BC-9FE1-9839DFBA76F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43B7A839-2DC8-43B4-BC72-81107A490B0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A66E3D3C-4659-4E22-ACBD-D1B5C219205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DACB9E1B-2A73-4A98-A63B-FD3208EC1E6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FA7C0E7C-A6B3-4009-B8AB-B53E0256BDD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768E67B4-C439-4249-A733-02758CD3BFC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471B4A2-C631-42B6-BA89-5AAE2C9AA1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5C4BE97-CC82-46D0-968B-0723B8D923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70913933-AE36-4695-ADD5-C0ADE00099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33E64C43-500A-4520-B548-BBB3AF47FB42}"/>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A9327297-37FB-4062-90B5-B24A2382DEE3}"/>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55E5957E-AA8A-4C8C-993C-728F4B90BC19}"/>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9741B223-6278-47D7-9063-72067AAB3B85}"/>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B5E81E5D-372F-4DF2-8604-C632E6F47F31}"/>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a:extLst>
            <a:ext uri="{FF2B5EF4-FFF2-40B4-BE49-F238E27FC236}">
              <a16:creationId xmlns:a16="http://schemas.microsoft.com/office/drawing/2014/main" id="{9167D3A3-15AC-49E8-B6AE-F60902C24953}"/>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15E6DF57-CD96-431E-BC27-35ADBA1FE1D3}"/>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E6A731C5-CFA9-4598-A6D4-8C5ABA9F7A1F}"/>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3A796B14-3F93-449F-B3EA-8999DAF7C03B}"/>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3BA03AA8-C159-4A03-9147-838A88F84E7B}"/>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19D00402-1BAA-4909-95CA-AA5C3C571008}"/>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C0B2AE1-6073-49A7-8113-F2E3CD5463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AF82EFD-6C16-4C36-A73D-2BEC71C5B9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F97294C-60E9-4889-BF81-9DF339275D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0CB58A4-DC8A-4426-87EC-0769B4ADA2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989E784-18BC-4F30-9E2D-76ED4EAE65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22" name="楕円 721">
          <a:extLst>
            <a:ext uri="{FF2B5EF4-FFF2-40B4-BE49-F238E27FC236}">
              <a16:creationId xmlns:a16="http://schemas.microsoft.com/office/drawing/2014/main" id="{D7335672-7E2A-4F44-899B-A41B2F741947}"/>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3" name="【児童館】&#10;一人当たり面積該当値テキスト">
          <a:extLst>
            <a:ext uri="{FF2B5EF4-FFF2-40B4-BE49-F238E27FC236}">
              <a16:creationId xmlns:a16="http://schemas.microsoft.com/office/drawing/2014/main" id="{13A7E38F-20DC-4E2E-9DA3-F78CC7134DC7}"/>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4" name="楕円 723">
          <a:extLst>
            <a:ext uri="{FF2B5EF4-FFF2-40B4-BE49-F238E27FC236}">
              <a16:creationId xmlns:a16="http://schemas.microsoft.com/office/drawing/2014/main" id="{7D6D6164-BF64-40BA-B95A-5F25B79F4A42}"/>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5" name="直線コネクタ 724">
          <a:extLst>
            <a:ext uri="{FF2B5EF4-FFF2-40B4-BE49-F238E27FC236}">
              <a16:creationId xmlns:a16="http://schemas.microsoft.com/office/drawing/2014/main" id="{AFB626E2-BA09-492B-8474-C7D6F93C4724}"/>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6" name="楕円 725">
          <a:extLst>
            <a:ext uri="{FF2B5EF4-FFF2-40B4-BE49-F238E27FC236}">
              <a16:creationId xmlns:a16="http://schemas.microsoft.com/office/drawing/2014/main" id="{EC8E71E4-9B15-4033-9928-438C9A4067C3}"/>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7" name="直線コネクタ 726">
          <a:extLst>
            <a:ext uri="{FF2B5EF4-FFF2-40B4-BE49-F238E27FC236}">
              <a16:creationId xmlns:a16="http://schemas.microsoft.com/office/drawing/2014/main" id="{D9B407CE-C077-49EF-B93D-D1861B1FE554}"/>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8" name="楕円 727">
          <a:extLst>
            <a:ext uri="{FF2B5EF4-FFF2-40B4-BE49-F238E27FC236}">
              <a16:creationId xmlns:a16="http://schemas.microsoft.com/office/drawing/2014/main" id="{40D64437-A9C8-4D83-8F26-8EF1FA5F14FA}"/>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29" name="直線コネクタ 728">
          <a:extLst>
            <a:ext uri="{FF2B5EF4-FFF2-40B4-BE49-F238E27FC236}">
              <a16:creationId xmlns:a16="http://schemas.microsoft.com/office/drawing/2014/main" id="{80032581-6258-41E0-AE50-A2513AA8B5A5}"/>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30" name="楕円 729">
          <a:extLst>
            <a:ext uri="{FF2B5EF4-FFF2-40B4-BE49-F238E27FC236}">
              <a16:creationId xmlns:a16="http://schemas.microsoft.com/office/drawing/2014/main" id="{BBCACB7B-0777-4D2F-878C-08FB2D421ACC}"/>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31" name="直線コネクタ 730">
          <a:extLst>
            <a:ext uri="{FF2B5EF4-FFF2-40B4-BE49-F238E27FC236}">
              <a16:creationId xmlns:a16="http://schemas.microsoft.com/office/drawing/2014/main" id="{877BFE56-68C9-4FFB-8196-EC6CFB1075B2}"/>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a:extLst>
            <a:ext uri="{FF2B5EF4-FFF2-40B4-BE49-F238E27FC236}">
              <a16:creationId xmlns:a16="http://schemas.microsoft.com/office/drawing/2014/main" id="{D8BABAA5-AED4-4729-962E-9ADBE5147AF7}"/>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a:extLst>
            <a:ext uri="{FF2B5EF4-FFF2-40B4-BE49-F238E27FC236}">
              <a16:creationId xmlns:a16="http://schemas.microsoft.com/office/drawing/2014/main" id="{54986FEF-07BA-4BAC-9125-BB057A224706}"/>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児童館】&#10;一人当たり面積">
          <a:extLst>
            <a:ext uri="{FF2B5EF4-FFF2-40B4-BE49-F238E27FC236}">
              <a16:creationId xmlns:a16="http://schemas.microsoft.com/office/drawing/2014/main" id="{D6B8245A-19DB-4C4B-8D2C-CBF515DDDB1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5" name="n_4aveValue【児童館】&#10;一人当たり面積">
          <a:extLst>
            <a:ext uri="{FF2B5EF4-FFF2-40B4-BE49-F238E27FC236}">
              <a16:creationId xmlns:a16="http://schemas.microsoft.com/office/drawing/2014/main" id="{F718D543-C242-403E-8566-08071E4409E8}"/>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6" name="n_1mainValue【児童館】&#10;一人当たり面積">
          <a:extLst>
            <a:ext uri="{FF2B5EF4-FFF2-40B4-BE49-F238E27FC236}">
              <a16:creationId xmlns:a16="http://schemas.microsoft.com/office/drawing/2014/main" id="{3781F54E-B386-4E3C-900E-99C9BD1DBA7D}"/>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7" name="n_2mainValue【児童館】&#10;一人当たり面積">
          <a:extLst>
            <a:ext uri="{FF2B5EF4-FFF2-40B4-BE49-F238E27FC236}">
              <a16:creationId xmlns:a16="http://schemas.microsoft.com/office/drawing/2014/main" id="{A46BD9D8-BCE1-4721-8DB2-2AA236B32A4E}"/>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8" name="n_3mainValue【児童館】&#10;一人当たり面積">
          <a:extLst>
            <a:ext uri="{FF2B5EF4-FFF2-40B4-BE49-F238E27FC236}">
              <a16:creationId xmlns:a16="http://schemas.microsoft.com/office/drawing/2014/main" id="{2071742C-3AA8-41A4-95A7-31DF83FDB893}"/>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9" name="n_4mainValue【児童館】&#10;一人当たり面積">
          <a:extLst>
            <a:ext uri="{FF2B5EF4-FFF2-40B4-BE49-F238E27FC236}">
              <a16:creationId xmlns:a16="http://schemas.microsoft.com/office/drawing/2014/main" id="{4B808819-9630-40A2-B7A8-F871AD091C96}"/>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526874E-D9B4-4DF5-A154-26FC0079AC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52BA25A2-54CE-4CFE-B1AF-5EEBDAB3A8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EB1BB43-1DB7-4B91-ADD0-D085E5A48F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F2463A7-43C8-4044-88DD-9270C734A0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E9B3612C-136D-4910-BE15-8234F0BE11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E99DB8E-EF36-4485-AF24-832EA8CC69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81AE0FD7-04EC-4D4A-8DD1-BE32D0CC4E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D6F9B278-E35F-41D7-9176-0D9E8A7F31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F6EB5E6-A528-4EB8-B1A8-7DF7C9D0B1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6E60D4B-8289-48D1-A21C-A4EA4C722F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AC29CF4A-6D4C-4515-96C6-1974E187C8D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6D4BF2E7-E712-4DF9-80C5-04EB84518B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C1EC7704-A8DD-487B-B1D7-F5D866F5B638}"/>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1DC394A2-496E-41AA-B88B-89F04EAD15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58FB1922-C00D-43F6-A405-DA05BF8B0A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0B3F3AF-9F86-43ED-912A-8CDA656656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869AE197-664B-4E52-97C3-D693ADC04A2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5EDFC8A-D076-49BB-AF1F-DBAEBC5641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7044CCBD-D172-4087-99E7-8AAA767D35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ADCB20F6-A54E-4BFD-8461-C9D399A114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39059B8-E2DE-4F9A-A60B-7C229724C69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E7180B64-93FD-40AE-B94C-8CD68C428A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0F34310B-6568-48F8-9DCF-1D7CC2530168}"/>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93EB2F6-547A-49DD-9762-520A7E2E56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5AD21CE7-48B5-496A-9BCE-3668771EDD3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F5AD83CB-13E7-44AE-B924-74EE3EC4E9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997E52CE-EC04-49C4-BE12-0EA3F8FC00A3}"/>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491DDA4F-FD06-4CE4-B54B-D3BE3D55DC9D}"/>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A985CABD-E456-4878-9AF3-C4AEA0E28015}"/>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760ADC20-FA22-47C3-AA10-DC5C4EC41E5B}"/>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AF89E5B3-C207-4759-9669-9CAD7C3A9575}"/>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71" name="【公民館】&#10;有形固定資産減価償却率平均値テキスト">
          <a:extLst>
            <a:ext uri="{FF2B5EF4-FFF2-40B4-BE49-F238E27FC236}">
              <a16:creationId xmlns:a16="http://schemas.microsoft.com/office/drawing/2014/main" id="{6F53BF1A-11E3-4473-8B44-AFC6ADA2A2F2}"/>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1D435EBE-2CF1-4E30-9C95-72A9DB5A3D93}"/>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4C8AF211-BC61-4021-BCBD-00B172CB2499}"/>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148522F7-C42A-4120-BCC9-AC2F9B3FE3C5}"/>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1B016F8E-602C-48CB-9EB8-CF4AE080872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ECFE008B-A760-4F69-BEC6-ADB1CE96F1CB}"/>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8D7E532-FD0B-4F85-BC32-C1857C8879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A02644D-D56E-47EF-B247-CB065BF23C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99EAB5D-03F0-4451-8ECF-CE6E3CDF95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F10B602-0A86-45BF-A6CD-B9A880FCC0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A62031A-513B-4D1C-A088-9F81FD4395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782" name="楕円 781">
          <a:extLst>
            <a:ext uri="{FF2B5EF4-FFF2-40B4-BE49-F238E27FC236}">
              <a16:creationId xmlns:a16="http://schemas.microsoft.com/office/drawing/2014/main" id="{1A7DEDB4-3917-4C3A-8A9F-5BB61EEE4C2A}"/>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783" name="【公民館】&#10;有形固定資産減価償却率該当値テキスト">
          <a:extLst>
            <a:ext uri="{FF2B5EF4-FFF2-40B4-BE49-F238E27FC236}">
              <a16:creationId xmlns:a16="http://schemas.microsoft.com/office/drawing/2014/main" id="{9080B25D-D5CC-4BD2-8A48-72459EB8D968}"/>
            </a:ext>
          </a:extLst>
        </xdr:cNvPr>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784" name="楕円 783">
          <a:extLst>
            <a:ext uri="{FF2B5EF4-FFF2-40B4-BE49-F238E27FC236}">
              <a16:creationId xmlns:a16="http://schemas.microsoft.com/office/drawing/2014/main" id="{144B0E1B-AF2E-46A3-B0D6-C176DDF63641}"/>
            </a:ext>
          </a:extLst>
        </xdr:cNvPr>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106</xdr:row>
      <xdr:rowOff>43543</xdr:rowOff>
    </xdr:to>
    <xdr:cxnSp macro="">
      <xdr:nvCxnSpPr>
        <xdr:cNvPr id="785" name="直線コネクタ 784">
          <a:extLst>
            <a:ext uri="{FF2B5EF4-FFF2-40B4-BE49-F238E27FC236}">
              <a16:creationId xmlns:a16="http://schemas.microsoft.com/office/drawing/2014/main" id="{CB8602F3-F1A2-4CA2-B35A-EC70DF3525AF}"/>
            </a:ext>
          </a:extLst>
        </xdr:cNvPr>
        <xdr:cNvCxnSpPr/>
      </xdr:nvCxnSpPr>
      <xdr:spPr>
        <a:xfrm>
          <a:off x="15481300" y="1814539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786" name="楕円 785">
          <a:extLst>
            <a:ext uri="{FF2B5EF4-FFF2-40B4-BE49-F238E27FC236}">
              <a16:creationId xmlns:a16="http://schemas.microsoft.com/office/drawing/2014/main" id="{646D054F-B7B9-4E00-A624-9537A846D503}"/>
            </a:ext>
          </a:extLst>
        </xdr:cNvPr>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143148</xdr:rowOff>
    </xdr:to>
    <xdr:cxnSp macro="">
      <xdr:nvCxnSpPr>
        <xdr:cNvPr id="787" name="直線コネクタ 786">
          <a:extLst>
            <a:ext uri="{FF2B5EF4-FFF2-40B4-BE49-F238E27FC236}">
              <a16:creationId xmlns:a16="http://schemas.microsoft.com/office/drawing/2014/main" id="{CCAD956F-3116-471E-BB23-842D67AEAD6A}"/>
            </a:ext>
          </a:extLst>
        </xdr:cNvPr>
        <xdr:cNvCxnSpPr/>
      </xdr:nvCxnSpPr>
      <xdr:spPr>
        <a:xfrm>
          <a:off x="14592300" y="1807355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88" name="楕円 787">
          <a:extLst>
            <a:ext uri="{FF2B5EF4-FFF2-40B4-BE49-F238E27FC236}">
              <a16:creationId xmlns:a16="http://schemas.microsoft.com/office/drawing/2014/main" id="{FD35442E-A2E8-43B3-A403-E79F3291FD5A}"/>
            </a:ext>
          </a:extLst>
        </xdr:cNvPr>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71301</xdr:rowOff>
    </xdr:to>
    <xdr:cxnSp macro="">
      <xdr:nvCxnSpPr>
        <xdr:cNvPr id="789" name="直線コネクタ 788">
          <a:extLst>
            <a:ext uri="{FF2B5EF4-FFF2-40B4-BE49-F238E27FC236}">
              <a16:creationId xmlns:a16="http://schemas.microsoft.com/office/drawing/2014/main" id="{9387099E-95A4-4516-811E-4FFCB3DD0865}"/>
            </a:ext>
          </a:extLst>
        </xdr:cNvPr>
        <xdr:cNvCxnSpPr/>
      </xdr:nvCxnSpPr>
      <xdr:spPr>
        <a:xfrm>
          <a:off x="13703300" y="180017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159294</xdr:rowOff>
    </xdr:from>
    <xdr:to>
      <xdr:col>67</xdr:col>
      <xdr:colOff>101600</xdr:colOff>
      <xdr:row>105</xdr:row>
      <xdr:rowOff>89444</xdr:rowOff>
    </xdr:to>
    <xdr:sp macro="" textlink="">
      <xdr:nvSpPr>
        <xdr:cNvPr id="790" name="楕円 789">
          <a:extLst>
            <a:ext uri="{FF2B5EF4-FFF2-40B4-BE49-F238E27FC236}">
              <a16:creationId xmlns:a16="http://schemas.microsoft.com/office/drawing/2014/main" id="{45B3B8C8-BA4D-4589-8B10-87F475C0DCF6}"/>
            </a:ext>
          </a:extLst>
        </xdr:cNvPr>
        <xdr:cNvSpPr/>
      </xdr:nvSpPr>
      <xdr:spPr>
        <a:xfrm>
          <a:off x="1276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170906</xdr:rowOff>
    </xdr:from>
    <xdr:to>
      <xdr:col>71</xdr:col>
      <xdr:colOff>177800</xdr:colOff>
      <xdr:row>105</xdr:row>
      <xdr:rowOff>38644</xdr:rowOff>
    </xdr:to>
    <xdr:cxnSp macro="">
      <xdr:nvCxnSpPr>
        <xdr:cNvPr id="791" name="直線コネクタ 790">
          <a:extLst>
            <a:ext uri="{FF2B5EF4-FFF2-40B4-BE49-F238E27FC236}">
              <a16:creationId xmlns:a16="http://schemas.microsoft.com/office/drawing/2014/main" id="{1338FBD0-72F5-44AD-B2E3-9C015ADF44A8}"/>
            </a:ext>
          </a:extLst>
        </xdr:cNvPr>
        <xdr:cNvCxnSpPr/>
      </xdr:nvCxnSpPr>
      <xdr:spPr>
        <a:xfrm flipV="1">
          <a:off x="12814300" y="1800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92" name="n_1aveValue【公民館】&#10;有形固定資産減価償却率">
          <a:extLst>
            <a:ext uri="{FF2B5EF4-FFF2-40B4-BE49-F238E27FC236}">
              <a16:creationId xmlns:a16="http://schemas.microsoft.com/office/drawing/2014/main" id="{255BB3B5-1349-401F-8E77-6752D5364E69}"/>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3" name="n_2aveValue【公民館】&#10;有形固定資産減価償却率">
          <a:extLst>
            <a:ext uri="{FF2B5EF4-FFF2-40B4-BE49-F238E27FC236}">
              <a16:creationId xmlns:a16="http://schemas.microsoft.com/office/drawing/2014/main" id="{B263DA8B-7600-46A0-9C74-808DC6CE0D20}"/>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94" name="n_3aveValue【公民館】&#10;有形固定資産減価償却率">
          <a:extLst>
            <a:ext uri="{FF2B5EF4-FFF2-40B4-BE49-F238E27FC236}">
              <a16:creationId xmlns:a16="http://schemas.microsoft.com/office/drawing/2014/main" id="{4FB14753-BCE8-4BE4-A5F7-D08AE7E47F4A}"/>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5" name="n_4aveValue【公民館】&#10;有形固定資産減価償却率">
          <a:extLst>
            <a:ext uri="{FF2B5EF4-FFF2-40B4-BE49-F238E27FC236}">
              <a16:creationId xmlns:a16="http://schemas.microsoft.com/office/drawing/2014/main" id="{53242999-80A2-4F8F-B966-B1ABF185482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796" name="n_1mainValue【公民館】&#10;有形固定資産減価償却率">
          <a:extLst>
            <a:ext uri="{FF2B5EF4-FFF2-40B4-BE49-F238E27FC236}">
              <a16:creationId xmlns:a16="http://schemas.microsoft.com/office/drawing/2014/main" id="{333F4D3D-729E-4EE1-9F8F-E9BAB17DB036}"/>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138628</xdr:rowOff>
    </xdr:from>
    <xdr:ext cx="405111" cy="259045"/>
    <xdr:sp macro="" textlink="">
      <xdr:nvSpPr>
        <xdr:cNvPr id="797" name="n_2mainValue【公民館】&#10;有形固定資産減価償却率">
          <a:extLst>
            <a:ext uri="{FF2B5EF4-FFF2-40B4-BE49-F238E27FC236}">
              <a16:creationId xmlns:a16="http://schemas.microsoft.com/office/drawing/2014/main" id="{7476E3D3-0CB9-4B65-B1EE-A8C4AF7C8A25}"/>
            </a:ext>
          </a:extLst>
        </xdr:cNvPr>
        <xdr:cNvSpPr txBox="1"/>
      </xdr:nvSpPr>
      <xdr:spPr>
        <a:xfrm>
          <a:off x="143897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98" name="n_3mainValue【公民館】&#10;有形固定資産減価償却率">
          <a:extLst>
            <a:ext uri="{FF2B5EF4-FFF2-40B4-BE49-F238E27FC236}">
              <a16:creationId xmlns:a16="http://schemas.microsoft.com/office/drawing/2014/main" id="{C6080AC4-FC25-4982-A5D7-775E1849AAFD}"/>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799" name="n_4mainValue【公民館】&#10;有形固定資産減価償却率">
          <a:extLst>
            <a:ext uri="{FF2B5EF4-FFF2-40B4-BE49-F238E27FC236}">
              <a16:creationId xmlns:a16="http://schemas.microsoft.com/office/drawing/2014/main" id="{3606BA49-B2A5-4D06-B4B1-051808B73EA0}"/>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5F30E69-359E-4C15-ABD0-EBE3994F46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5F4D419-7987-4118-8A22-52F3D31474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7AD3E648-B656-4651-A7C4-B864C7FF1C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B440A16E-CEE1-4275-B523-FAC6A6FBAA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DD4FB26-6144-4D35-91CA-C278F312FA9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7A0BD44-F458-4DFB-82BC-36FE5EB799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3B79F97C-8F19-460C-A643-7584C04B02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E26BE512-7B4C-43AC-87E6-4F7EBE10B6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F327D132-B46A-4DED-8228-34549EF146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39BDC8D-00D2-4431-B782-2F5D61D193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CE7CF607-E576-429A-AB07-74A12B294A9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3EEC2CEE-D516-4D50-A301-59B5657746E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EA9A8109-6B0E-47CE-8670-CA9A1EBA366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892B1899-82F4-4209-BE3D-1B0A3FB7B54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53C8D050-EF23-4ECE-92E6-85707D6C3CD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678410A4-E5B9-40F4-8530-7C30191C53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F2ED7790-0494-4212-9E3A-248CD953284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46909D64-F650-41CB-8098-3A58BD3ED94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2D3DD6E-3734-4686-8687-65653AA8C6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9C4C5658-4C3F-48FE-BAA2-7B900CD9D0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49E5AA4D-05EB-490D-93ED-39E1574815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21" name="直線コネクタ 820">
          <a:extLst>
            <a:ext uri="{FF2B5EF4-FFF2-40B4-BE49-F238E27FC236}">
              <a16:creationId xmlns:a16="http://schemas.microsoft.com/office/drawing/2014/main" id="{51B6A85C-68F3-4219-8FF3-46EB61F2E21E}"/>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2" name="【公民館】&#10;一人当たり面積最小値テキスト">
          <a:extLst>
            <a:ext uri="{FF2B5EF4-FFF2-40B4-BE49-F238E27FC236}">
              <a16:creationId xmlns:a16="http://schemas.microsoft.com/office/drawing/2014/main" id="{C53C5455-44B3-42E3-BA80-EB155AB265AF}"/>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3" name="直線コネクタ 822">
          <a:extLst>
            <a:ext uri="{FF2B5EF4-FFF2-40B4-BE49-F238E27FC236}">
              <a16:creationId xmlns:a16="http://schemas.microsoft.com/office/drawing/2014/main" id="{A27F523D-90EA-4BAD-A7A8-8C236F45125B}"/>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4" name="【公民館】&#10;一人当たり面積最大値テキスト">
          <a:extLst>
            <a:ext uri="{FF2B5EF4-FFF2-40B4-BE49-F238E27FC236}">
              <a16:creationId xmlns:a16="http://schemas.microsoft.com/office/drawing/2014/main" id="{FC1E9792-2303-4869-B9FF-BB14975C11F8}"/>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5" name="直線コネクタ 824">
          <a:extLst>
            <a:ext uri="{FF2B5EF4-FFF2-40B4-BE49-F238E27FC236}">
              <a16:creationId xmlns:a16="http://schemas.microsoft.com/office/drawing/2014/main" id="{268A9021-D9A0-485B-8BCC-B727BC171391}"/>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26" name="【公民館】&#10;一人当たり面積平均値テキスト">
          <a:extLst>
            <a:ext uri="{FF2B5EF4-FFF2-40B4-BE49-F238E27FC236}">
              <a16:creationId xmlns:a16="http://schemas.microsoft.com/office/drawing/2014/main" id="{411A3AFA-C506-45EF-943A-15ABDA9238FE}"/>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7" name="フローチャート: 判断 826">
          <a:extLst>
            <a:ext uri="{FF2B5EF4-FFF2-40B4-BE49-F238E27FC236}">
              <a16:creationId xmlns:a16="http://schemas.microsoft.com/office/drawing/2014/main" id="{543348D1-4E30-437A-9FCD-95FF14D7AE22}"/>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8" name="フローチャート: 判断 827">
          <a:extLst>
            <a:ext uri="{FF2B5EF4-FFF2-40B4-BE49-F238E27FC236}">
              <a16:creationId xmlns:a16="http://schemas.microsoft.com/office/drawing/2014/main" id="{3D0236F3-25AF-4459-A465-7975D4AB1C4F}"/>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9" name="フローチャート: 判断 828">
          <a:extLst>
            <a:ext uri="{FF2B5EF4-FFF2-40B4-BE49-F238E27FC236}">
              <a16:creationId xmlns:a16="http://schemas.microsoft.com/office/drawing/2014/main" id="{026293F9-79F2-4ABE-A7C5-15DB55E39A58}"/>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91404DF2-EC50-497E-B96B-E6DFA03EFDDF}"/>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1" name="フローチャート: 判断 830">
          <a:extLst>
            <a:ext uri="{FF2B5EF4-FFF2-40B4-BE49-F238E27FC236}">
              <a16:creationId xmlns:a16="http://schemas.microsoft.com/office/drawing/2014/main" id="{78AA60F6-811E-4581-A3A5-0A477B7B92A7}"/>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F91C8AD-E6F6-4843-A6C2-3CD27DA78A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98C7690-BEED-466E-BDC5-886DB4554A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4E03646-0506-4D3F-9B09-C1C7D9198B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ECB48DE-219A-4638-92FA-72DE413081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54EDF2B-6C6F-4B8F-BFC6-DBEB2147E5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37" name="楕円 836">
          <a:extLst>
            <a:ext uri="{FF2B5EF4-FFF2-40B4-BE49-F238E27FC236}">
              <a16:creationId xmlns:a16="http://schemas.microsoft.com/office/drawing/2014/main" id="{BD15EA8A-A757-4BA1-BE5D-D92E07834987}"/>
            </a:ext>
          </a:extLst>
        </xdr:cNvPr>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119142</xdr:rowOff>
    </xdr:from>
    <xdr:ext cx="469744" cy="259045"/>
    <xdr:sp macro="" textlink="">
      <xdr:nvSpPr>
        <xdr:cNvPr id="838" name="【公民館】&#10;一人当たり面積該当値テキスト">
          <a:extLst>
            <a:ext uri="{FF2B5EF4-FFF2-40B4-BE49-F238E27FC236}">
              <a16:creationId xmlns:a16="http://schemas.microsoft.com/office/drawing/2014/main" id="{DF8E16F9-4FA1-4259-ADF4-5503280079D7}"/>
            </a:ext>
          </a:extLst>
        </xdr:cNvPr>
        <xdr:cNvSpPr txBox="1"/>
      </xdr:nvSpPr>
      <xdr:spPr>
        <a:xfrm>
          <a:off x="22199600" y="179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839" name="楕円 838">
          <a:extLst>
            <a:ext uri="{FF2B5EF4-FFF2-40B4-BE49-F238E27FC236}">
              <a16:creationId xmlns:a16="http://schemas.microsoft.com/office/drawing/2014/main" id="{DE9EFD5C-9A57-46B0-AC67-B77A18A9A9B0}"/>
            </a:ext>
          </a:extLst>
        </xdr:cNvPr>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151637</xdr:rowOff>
    </xdr:to>
    <xdr:cxnSp macro="">
      <xdr:nvCxnSpPr>
        <xdr:cNvPr id="840" name="直線コネクタ 839">
          <a:extLst>
            <a:ext uri="{FF2B5EF4-FFF2-40B4-BE49-F238E27FC236}">
              <a16:creationId xmlns:a16="http://schemas.microsoft.com/office/drawing/2014/main" id="{A0F61B8C-B4F0-47EE-B940-1E3E505F688F}"/>
            </a:ext>
          </a:extLst>
        </xdr:cNvPr>
        <xdr:cNvCxnSpPr/>
      </xdr:nvCxnSpPr>
      <xdr:spPr>
        <a:xfrm flipV="1">
          <a:off x="21323300" y="1814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1" name="楕円 840">
          <a:extLst>
            <a:ext uri="{FF2B5EF4-FFF2-40B4-BE49-F238E27FC236}">
              <a16:creationId xmlns:a16="http://schemas.microsoft.com/office/drawing/2014/main" id="{DFA9D939-6CA2-4709-9A8D-9EC250C49CBA}"/>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156211</xdr:rowOff>
    </xdr:to>
    <xdr:cxnSp macro="">
      <xdr:nvCxnSpPr>
        <xdr:cNvPr id="842" name="直線コネクタ 841">
          <a:extLst>
            <a:ext uri="{FF2B5EF4-FFF2-40B4-BE49-F238E27FC236}">
              <a16:creationId xmlns:a16="http://schemas.microsoft.com/office/drawing/2014/main" id="{F4388D2B-C275-4C8A-945C-D25811FE2BAA}"/>
            </a:ext>
          </a:extLst>
        </xdr:cNvPr>
        <xdr:cNvCxnSpPr/>
      </xdr:nvCxnSpPr>
      <xdr:spPr>
        <a:xfrm flipV="1">
          <a:off x="20434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43" name="楕円 842">
          <a:extLst>
            <a:ext uri="{FF2B5EF4-FFF2-40B4-BE49-F238E27FC236}">
              <a16:creationId xmlns:a16="http://schemas.microsoft.com/office/drawing/2014/main" id="{C3E1024C-DFB4-4F57-AD53-1FF0E1C05A5D}"/>
            </a:ext>
          </a:extLst>
        </xdr:cNvPr>
        <xdr:cNvSpPr/>
      </xdr:nvSpPr>
      <xdr:spPr>
        <a:xfrm>
          <a:off x="19494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160782</xdr:rowOff>
    </xdr:to>
    <xdr:cxnSp macro="">
      <xdr:nvCxnSpPr>
        <xdr:cNvPr id="844" name="直線コネクタ 843">
          <a:extLst>
            <a:ext uri="{FF2B5EF4-FFF2-40B4-BE49-F238E27FC236}">
              <a16:creationId xmlns:a16="http://schemas.microsoft.com/office/drawing/2014/main" id="{9C83B090-2015-48C2-8001-8E9C8771AA6E}"/>
            </a:ext>
          </a:extLst>
        </xdr:cNvPr>
        <xdr:cNvCxnSpPr/>
      </xdr:nvCxnSpPr>
      <xdr:spPr>
        <a:xfrm flipV="1">
          <a:off x="19545300" y="1815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45" name="楕円 844">
          <a:extLst>
            <a:ext uri="{FF2B5EF4-FFF2-40B4-BE49-F238E27FC236}">
              <a16:creationId xmlns:a16="http://schemas.microsoft.com/office/drawing/2014/main" id="{285B305F-F1D0-4703-95B8-A23C379BE43A}"/>
            </a:ext>
          </a:extLst>
        </xdr:cNvPr>
        <xdr:cNvSpPr/>
      </xdr:nvSpPr>
      <xdr:spPr>
        <a:xfrm>
          <a:off x="18605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147065</xdr:rowOff>
    </xdr:from>
    <xdr:to>
      <xdr:col>102</xdr:col>
      <xdr:colOff>114300</xdr:colOff>
      <xdr:row>105</xdr:row>
      <xdr:rowOff>160782</xdr:rowOff>
    </xdr:to>
    <xdr:cxnSp macro="">
      <xdr:nvCxnSpPr>
        <xdr:cNvPr id="846" name="直線コネクタ 845">
          <a:extLst>
            <a:ext uri="{FF2B5EF4-FFF2-40B4-BE49-F238E27FC236}">
              <a16:creationId xmlns:a16="http://schemas.microsoft.com/office/drawing/2014/main" id="{4B3F6731-A82F-497C-B6D8-9C3FF45DE6E1}"/>
            </a:ext>
          </a:extLst>
        </xdr:cNvPr>
        <xdr:cNvCxnSpPr/>
      </xdr:nvCxnSpPr>
      <xdr:spPr>
        <a:xfrm>
          <a:off x="18656300" y="181493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847" name="n_1aveValue【公民館】&#10;一人当たり面積">
          <a:extLst>
            <a:ext uri="{FF2B5EF4-FFF2-40B4-BE49-F238E27FC236}">
              <a16:creationId xmlns:a16="http://schemas.microsoft.com/office/drawing/2014/main" id="{D3910FB4-B872-4FE7-B33B-ABDB079348AD}"/>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848" name="n_2aveValue【公民館】&#10;一人当たり面積">
          <a:extLst>
            <a:ext uri="{FF2B5EF4-FFF2-40B4-BE49-F238E27FC236}">
              <a16:creationId xmlns:a16="http://schemas.microsoft.com/office/drawing/2014/main" id="{9CCFFE91-5E49-4854-8180-34862043C2A7}"/>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9" name="n_3aveValue【公民館】&#10;一人当たり面積">
          <a:extLst>
            <a:ext uri="{FF2B5EF4-FFF2-40B4-BE49-F238E27FC236}">
              <a16:creationId xmlns:a16="http://schemas.microsoft.com/office/drawing/2014/main" id="{8C82C3D0-6195-492E-9698-1A4AF30C6BD4}"/>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850" name="n_4aveValue【公民館】&#10;一人当たり面積">
          <a:extLst>
            <a:ext uri="{FF2B5EF4-FFF2-40B4-BE49-F238E27FC236}">
              <a16:creationId xmlns:a16="http://schemas.microsoft.com/office/drawing/2014/main" id="{FE0EF64E-2D36-4B79-A413-7F2910E6BBCA}"/>
            </a:ext>
          </a:extLst>
        </xdr:cNvPr>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47514</xdr:rowOff>
    </xdr:from>
    <xdr:ext cx="469744" cy="259045"/>
    <xdr:sp macro="" textlink="">
      <xdr:nvSpPr>
        <xdr:cNvPr id="851" name="n_1mainValue【公民館】&#10;一人当たり面積">
          <a:extLst>
            <a:ext uri="{FF2B5EF4-FFF2-40B4-BE49-F238E27FC236}">
              <a16:creationId xmlns:a16="http://schemas.microsoft.com/office/drawing/2014/main" id="{ECABFC6C-3F7D-4CF7-8958-A98BB4BC3A6D}"/>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52" name="n_2mainValue【公民館】&#10;一人当たり面積">
          <a:extLst>
            <a:ext uri="{FF2B5EF4-FFF2-40B4-BE49-F238E27FC236}">
              <a16:creationId xmlns:a16="http://schemas.microsoft.com/office/drawing/2014/main" id="{734B15D6-3701-460D-9FA5-A42695AA5D7E}"/>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853" name="n_3mainValue【公民館】&#10;一人当たり面積">
          <a:extLst>
            <a:ext uri="{FF2B5EF4-FFF2-40B4-BE49-F238E27FC236}">
              <a16:creationId xmlns:a16="http://schemas.microsoft.com/office/drawing/2014/main" id="{1F64628B-4EA7-4712-89DC-DEBDB2C18FB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54" name="n_4mainValue【公民館】&#10;一人当たり面積">
          <a:extLst>
            <a:ext uri="{FF2B5EF4-FFF2-40B4-BE49-F238E27FC236}">
              <a16:creationId xmlns:a16="http://schemas.microsoft.com/office/drawing/2014/main" id="{D73E416F-3FFA-492C-ABD9-0CBCC46215E6}"/>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EDE4A05A-69D6-49D5-BB99-3EEF1F681B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D33EE5F9-0AAE-4BC1-ADEF-930B10BA2D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6C338AF8-87F4-4BAE-8EB5-CC0BF3DDA4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・類似団体と比較して、特に有形固定資産減価償却率が高くなっている施設は、学校施設、プール、市民会館、庁舎である。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・学校施設については、プールにおいても老朽化が進んでいるものの、令和元年度から一部学校において、民間施設等のプールを活用した水泳授業を実施しているところである。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・一般廃棄物処理施設については、新焼却施設整備に向けた基本計画が令和２年２月に、整備・運営事業実施方針が令和４年８月に公表され、令和９年に更新が完了する予定である。</a:t>
          </a:r>
          <a:br>
            <a:rPr kumimoji="1" lang="en-US" altLang="ja-JP" sz="1300">
              <a:solidFill>
                <a:schemeClr val="tx1"/>
              </a:solidFill>
              <a:latin typeface="ＭＳ Ｐゴシック" panose="020B0600070205080204" pitchFamily="50" charset="-128"/>
              <a:ea typeface="ＭＳ Ｐゴシック" panose="020B0600070205080204" pitchFamily="50" charset="-128"/>
            </a:rPr>
          </a:br>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・消防施設については、令和３年４月１日から新消防本部庁舎・中央消防署の供用が開始され、減価償却率が改善された。市民会館は、令和３年６月に供用廃止され解体済。</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・その他、市民生活に直結する重要な施設の更新を控えているが、庁舎についても老朽化が進行していることから、適切な時期を見極めながら対応を検討する。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EA51A7-437B-4EFF-AC53-D06BCDC860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8BB2EE-799E-47CC-911F-C0FEB6804F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FF88AA-F6F1-4607-9D36-ADE71422BF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CEB0C9-334F-4E82-8265-4738AD955B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97FB6C-6818-40DE-B0A2-4690688502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65CEAC-53D9-4F42-97FC-F2A8FF71B5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E9345C-A40C-4986-8BBA-E58908837D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0CBD7C-0F74-41FB-BD4D-383D38F466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9700E5-0A91-4885-B13F-401A7E22CA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7FFA7B-2114-4AF4-A93D-B6F3202364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142,510
137,464
177.76
58,291,820
54,478,619
3,646,032
29,822,867
37,970,378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3B93F4-69CA-47D8-BEFD-73A6C7A6E5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A58082-CACF-4546-B1AD-C80DE63646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93048F-AFA1-4EA8-906A-99D67CA205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09379E-3507-4AC7-A199-B12C720E55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676313-1B12-4407-99F5-C6A7BEC3D8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D95805-1A80-408B-852E-B8A78FAB75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0E431B-128B-48CB-B4B3-379A87E683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A4946A-9B6B-448C-9168-D13271BEDF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0CFF8A-9D6F-4585-91F6-B7CF104D20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4E4D00-409F-4505-BD19-B3F4ACD0B3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E5292F-52C5-4C69-AA35-AF24F57E5F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AD64F7-C394-43BD-A544-CB03BCD16B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108A5A-4CEF-479E-B102-16394229FE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335FBC-64F3-4EDF-82FD-BD07F1F764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50A488-F1B6-44EA-AFCA-4D0FE4057C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6502F9-7563-457B-BC7C-7A1743DE60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A357CA-5E3D-4FA0-93EA-14AF054CD2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E35B69-D661-4F52-8911-DAB70714F5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2C1E9F-14BC-4611-9190-01E31E8CA6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E8A9FE-9DF0-4A18-86E8-3C93D46A8E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D6D232-207D-4EA1-BDDB-FEDE48A3E9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0592D7-271B-40AB-8A0A-6C3F65240D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A42219-3232-4011-B4D0-88E6F9201F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5EC076-EFB0-43A1-A8EE-2E7788301C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D061DB-C2B2-4F74-8F87-A986E7FB07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80BDD6-A31A-47F7-BAFC-8910EBCF50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1A5F2D-6B44-4512-A613-BC773F16D0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157652-1B6D-4890-9E15-13AF1F5744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5591BE-BBA5-4CF2-8083-FCAB301D30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EC72C4-A551-4BEA-B162-7BBC77EBED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F0707E-1C8F-4A37-880C-E19F32D976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9EA794-46C0-43EE-B631-B787E5642E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68F9BD-8228-41B5-85B9-948348F991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E94F9A9-2995-469D-BC55-5D0409F6992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AF8626-5E42-4BA4-A851-A74A17D130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39E6C8-E483-49F7-B03D-3CCBEB19E6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816A7DC-4606-42F5-908A-84BDCBC06C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21BCC3-B53A-477B-BCF4-7022C7481B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80F239-B1B0-42BB-BD02-A51EC5CE06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020E6C-7AA1-40A9-B9AA-A9F88E7CFA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CBD62E6-159D-45A8-A5C9-3F33899C4A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0432558-3BD5-401E-AD8A-61E80450399A}"/>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36BEFA-6248-4375-9E50-DE7E39C4A0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A9CD7C6-01DE-4D52-ABF7-AEDF456C8D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3B43723-841E-4195-A796-F46259D9141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21B95225-89BA-4287-A0B5-ECCDA73EAB81}"/>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A2A8F4B-1919-4FA0-A9BA-0E664563906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6355F52-0AC1-48C4-9626-48DF718BC0D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172528A-930A-47B8-8E1D-A296EA9C2CC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99077</xdr:rowOff>
    </xdr:from>
    <xdr:ext cx="405111" cy="259045"/>
    <xdr:sp macro="" textlink="">
      <xdr:nvSpPr>
        <xdr:cNvPr id="61" name="【図書館】&#10;有形固定資産減価償却率平均値テキスト">
          <a:extLst>
            <a:ext uri="{FF2B5EF4-FFF2-40B4-BE49-F238E27FC236}">
              <a16:creationId xmlns:a16="http://schemas.microsoft.com/office/drawing/2014/main" id="{8896BE1C-ACEE-4C2E-BDB5-6827ABBA7370}"/>
            </a:ext>
          </a:extLst>
        </xdr:cNvPr>
        <xdr:cNvSpPr txBox="1"/>
      </xdr:nvSpPr>
      <xdr:spPr>
        <a:xfrm>
          <a:off x="4673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2E939E4B-5334-4117-BEB6-75DC95A9909A}"/>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50460B9D-8D42-439D-8BC7-FEC2522D6649}"/>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3F3DEA39-BBF3-4085-8AB2-7E80C8E498D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95F02008-6231-4AEE-BB75-1FFD545D056A}"/>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F7D516C9-2BD6-4CFB-A526-C739D3FED1CE}"/>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BBC097B-16C6-4623-AD8E-8968B1F0EA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E6B396-1DF7-4A20-B692-9CF31D7168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154429-EFAD-457D-8060-BEE1F6701A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37EB07-C9EC-4AF7-A2E5-8EB1209B88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8720FC-6076-46FA-91CC-48D12617EC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158750</xdr:rowOff>
    </xdr:from>
    <xdr:to>
      <xdr:col>24</xdr:col>
      <xdr:colOff>114300</xdr:colOff>
      <xdr:row>35</xdr:row>
      <xdr:rowOff>88900</xdr:rowOff>
    </xdr:to>
    <xdr:sp macro="" textlink="">
      <xdr:nvSpPr>
        <xdr:cNvPr id="72" name="楕円 71">
          <a:extLst>
            <a:ext uri="{FF2B5EF4-FFF2-40B4-BE49-F238E27FC236}">
              <a16:creationId xmlns:a16="http://schemas.microsoft.com/office/drawing/2014/main" id="{F74F32E6-0A02-4BB1-87DD-BCCF30603E9D}"/>
            </a:ext>
          </a:extLst>
        </xdr:cNvPr>
        <xdr:cNvSpPr/>
      </xdr:nvSpPr>
      <xdr:spPr>
        <a:xfrm>
          <a:off x="4584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10177</xdr:rowOff>
    </xdr:from>
    <xdr:ext cx="405111" cy="259045"/>
    <xdr:sp macro="" textlink="">
      <xdr:nvSpPr>
        <xdr:cNvPr id="73" name="【図書館】&#10;有形固定資産減価償却率該当値テキスト">
          <a:extLst>
            <a:ext uri="{FF2B5EF4-FFF2-40B4-BE49-F238E27FC236}">
              <a16:creationId xmlns:a16="http://schemas.microsoft.com/office/drawing/2014/main" id="{0C519D05-7FFB-46AE-80D5-646E07D48C58}"/>
            </a:ext>
          </a:extLst>
        </xdr:cNvPr>
        <xdr:cNvSpPr txBox="1"/>
      </xdr:nvSpPr>
      <xdr:spPr>
        <a:xfrm>
          <a:off x="4673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104140</xdr:rowOff>
    </xdr:from>
    <xdr:to>
      <xdr:col>20</xdr:col>
      <xdr:colOff>38100</xdr:colOff>
      <xdr:row>35</xdr:row>
      <xdr:rowOff>34290</xdr:rowOff>
    </xdr:to>
    <xdr:sp macro="" textlink="">
      <xdr:nvSpPr>
        <xdr:cNvPr id="74" name="楕円 73">
          <a:extLst>
            <a:ext uri="{FF2B5EF4-FFF2-40B4-BE49-F238E27FC236}">
              <a16:creationId xmlns:a16="http://schemas.microsoft.com/office/drawing/2014/main" id="{403EDAFE-D21E-4D55-A0ED-96F432C7AA19}"/>
            </a:ext>
          </a:extLst>
        </xdr:cNvPr>
        <xdr:cNvSpPr/>
      </xdr:nvSpPr>
      <xdr:spPr>
        <a:xfrm>
          <a:off x="3746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154940</xdr:rowOff>
    </xdr:from>
    <xdr:to>
      <xdr:col>24</xdr:col>
      <xdr:colOff>63500</xdr:colOff>
      <xdr:row>35</xdr:row>
      <xdr:rowOff>38100</xdr:rowOff>
    </xdr:to>
    <xdr:cxnSp macro="">
      <xdr:nvCxnSpPr>
        <xdr:cNvPr id="75" name="直線コネクタ 74">
          <a:extLst>
            <a:ext uri="{FF2B5EF4-FFF2-40B4-BE49-F238E27FC236}">
              <a16:creationId xmlns:a16="http://schemas.microsoft.com/office/drawing/2014/main" id="{FCC6C883-A37B-4A51-8588-BA55F051EDFF}"/>
            </a:ext>
          </a:extLst>
        </xdr:cNvPr>
        <xdr:cNvCxnSpPr/>
      </xdr:nvCxnSpPr>
      <xdr:spPr>
        <a:xfrm>
          <a:off x="3797300" y="598424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50800</xdr:rowOff>
    </xdr:from>
    <xdr:to>
      <xdr:col>15</xdr:col>
      <xdr:colOff>101600</xdr:colOff>
      <xdr:row>34</xdr:row>
      <xdr:rowOff>152400</xdr:rowOff>
    </xdr:to>
    <xdr:sp macro="" textlink="">
      <xdr:nvSpPr>
        <xdr:cNvPr id="76" name="楕円 75">
          <a:extLst>
            <a:ext uri="{FF2B5EF4-FFF2-40B4-BE49-F238E27FC236}">
              <a16:creationId xmlns:a16="http://schemas.microsoft.com/office/drawing/2014/main" id="{63FB929E-B7AA-46B2-BEB0-C7067C9C3801}"/>
            </a:ext>
          </a:extLst>
        </xdr:cNvPr>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34</xdr:row>
      <xdr:rowOff>154940</xdr:rowOff>
    </xdr:to>
    <xdr:cxnSp macro="">
      <xdr:nvCxnSpPr>
        <xdr:cNvPr id="77" name="直線コネクタ 76">
          <a:extLst>
            <a:ext uri="{FF2B5EF4-FFF2-40B4-BE49-F238E27FC236}">
              <a16:creationId xmlns:a16="http://schemas.microsoft.com/office/drawing/2014/main" id="{BC2CC0CB-DEC4-46EC-998F-5CAC2CC20DAC}"/>
            </a:ext>
          </a:extLst>
        </xdr:cNvPr>
        <xdr:cNvCxnSpPr/>
      </xdr:nvCxnSpPr>
      <xdr:spPr>
        <a:xfrm>
          <a:off x="2908300" y="5930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168910</xdr:rowOff>
    </xdr:from>
    <xdr:to>
      <xdr:col>10</xdr:col>
      <xdr:colOff>165100</xdr:colOff>
      <xdr:row>34</xdr:row>
      <xdr:rowOff>99060</xdr:rowOff>
    </xdr:to>
    <xdr:sp macro="" textlink="">
      <xdr:nvSpPr>
        <xdr:cNvPr id="78" name="楕円 77">
          <a:extLst>
            <a:ext uri="{FF2B5EF4-FFF2-40B4-BE49-F238E27FC236}">
              <a16:creationId xmlns:a16="http://schemas.microsoft.com/office/drawing/2014/main" id="{06ADE7B4-6C5E-4DA7-854A-50794609AE3E}"/>
            </a:ext>
          </a:extLst>
        </xdr:cNvPr>
        <xdr:cNvSpPr/>
      </xdr:nvSpPr>
      <xdr:spPr>
        <a:xfrm>
          <a:off x="196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48260</xdr:rowOff>
    </xdr:from>
    <xdr:to>
      <xdr:col>15</xdr:col>
      <xdr:colOff>50800</xdr:colOff>
      <xdr:row>34</xdr:row>
      <xdr:rowOff>101600</xdr:rowOff>
    </xdr:to>
    <xdr:cxnSp macro="">
      <xdr:nvCxnSpPr>
        <xdr:cNvPr id="79" name="直線コネクタ 78">
          <a:extLst>
            <a:ext uri="{FF2B5EF4-FFF2-40B4-BE49-F238E27FC236}">
              <a16:creationId xmlns:a16="http://schemas.microsoft.com/office/drawing/2014/main" id="{E2045C30-3400-4DEA-A82E-FCB34F39AF3C}"/>
            </a:ext>
          </a:extLst>
        </xdr:cNvPr>
        <xdr:cNvCxnSpPr/>
      </xdr:nvCxnSpPr>
      <xdr:spPr>
        <a:xfrm>
          <a:off x="2019300" y="5877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114300</xdr:rowOff>
    </xdr:from>
    <xdr:to>
      <xdr:col>6</xdr:col>
      <xdr:colOff>38100</xdr:colOff>
      <xdr:row>34</xdr:row>
      <xdr:rowOff>44450</xdr:rowOff>
    </xdr:to>
    <xdr:sp macro="" textlink="">
      <xdr:nvSpPr>
        <xdr:cNvPr id="80" name="楕円 79">
          <a:extLst>
            <a:ext uri="{FF2B5EF4-FFF2-40B4-BE49-F238E27FC236}">
              <a16:creationId xmlns:a16="http://schemas.microsoft.com/office/drawing/2014/main" id="{67F2D7CA-363B-4DF8-AD2B-0AD5F143AC85}"/>
            </a:ext>
          </a:extLst>
        </xdr:cNvPr>
        <xdr:cNvSpPr/>
      </xdr:nvSpPr>
      <xdr:spPr>
        <a:xfrm>
          <a:off x="10795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165100</xdr:rowOff>
    </xdr:from>
    <xdr:to>
      <xdr:col>10</xdr:col>
      <xdr:colOff>114300</xdr:colOff>
      <xdr:row>34</xdr:row>
      <xdr:rowOff>48260</xdr:rowOff>
    </xdr:to>
    <xdr:cxnSp macro="">
      <xdr:nvCxnSpPr>
        <xdr:cNvPr id="81" name="直線コネクタ 80">
          <a:extLst>
            <a:ext uri="{FF2B5EF4-FFF2-40B4-BE49-F238E27FC236}">
              <a16:creationId xmlns:a16="http://schemas.microsoft.com/office/drawing/2014/main" id="{487A2986-0E75-4A19-8BF7-F0DD2E0327F3}"/>
            </a:ext>
          </a:extLst>
        </xdr:cNvPr>
        <xdr:cNvCxnSpPr/>
      </xdr:nvCxnSpPr>
      <xdr:spPr>
        <a:xfrm>
          <a:off x="1130300" y="582295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20337</xdr:rowOff>
    </xdr:from>
    <xdr:ext cx="405111" cy="259045"/>
    <xdr:sp macro="" textlink="">
      <xdr:nvSpPr>
        <xdr:cNvPr id="82" name="n_1aveValue【図書館】&#10;有形固定資産減価償却率">
          <a:extLst>
            <a:ext uri="{FF2B5EF4-FFF2-40B4-BE49-F238E27FC236}">
              <a16:creationId xmlns:a16="http://schemas.microsoft.com/office/drawing/2014/main" id="{9D257805-8FD2-4595-A065-D06FD9E6A53C}"/>
            </a:ext>
          </a:extLst>
        </xdr:cNvPr>
        <xdr:cNvSpPr txBox="1"/>
      </xdr:nvSpPr>
      <xdr:spPr>
        <a:xfrm>
          <a:off x="3582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31767</xdr:rowOff>
    </xdr:from>
    <xdr:ext cx="405111" cy="259045"/>
    <xdr:sp macro="" textlink="">
      <xdr:nvSpPr>
        <xdr:cNvPr id="83" name="n_2aveValue【図書館】&#10;有形固定資産減価償却率">
          <a:extLst>
            <a:ext uri="{FF2B5EF4-FFF2-40B4-BE49-F238E27FC236}">
              <a16:creationId xmlns:a16="http://schemas.microsoft.com/office/drawing/2014/main" id="{831EA504-72BF-4723-BDF0-18DEE9C890E3}"/>
            </a:ext>
          </a:extLst>
        </xdr:cNvPr>
        <xdr:cNvSpPr txBox="1"/>
      </xdr:nvSpPr>
      <xdr:spPr>
        <a:xfrm>
          <a:off x="27057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a:extLst>
            <a:ext uri="{FF2B5EF4-FFF2-40B4-BE49-F238E27FC236}">
              <a16:creationId xmlns:a16="http://schemas.microsoft.com/office/drawing/2014/main" id="{B191C53C-37A6-4FC2-8CEA-29854501C296}"/>
            </a:ext>
          </a:extLst>
        </xdr:cNvPr>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446C5846-1A83-478B-B460-FE6CA4DFB6AB}"/>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50817</xdr:rowOff>
    </xdr:from>
    <xdr:ext cx="405111" cy="259045"/>
    <xdr:sp macro="" textlink="">
      <xdr:nvSpPr>
        <xdr:cNvPr id="86" name="n_1mainValue【図書館】&#10;有形固定資産減価償却率">
          <a:extLst>
            <a:ext uri="{FF2B5EF4-FFF2-40B4-BE49-F238E27FC236}">
              <a16:creationId xmlns:a16="http://schemas.microsoft.com/office/drawing/2014/main" id="{66870CB4-9D86-4647-A76D-87757FFBF724}"/>
            </a:ext>
          </a:extLst>
        </xdr:cNvPr>
        <xdr:cNvSpPr txBox="1"/>
      </xdr:nvSpPr>
      <xdr:spPr>
        <a:xfrm>
          <a:off x="3582044"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168927</xdr:rowOff>
    </xdr:from>
    <xdr:ext cx="405111" cy="259045"/>
    <xdr:sp macro="" textlink="">
      <xdr:nvSpPr>
        <xdr:cNvPr id="87" name="n_2mainValue【図書館】&#10;有形固定資産減価償却率">
          <a:extLst>
            <a:ext uri="{FF2B5EF4-FFF2-40B4-BE49-F238E27FC236}">
              <a16:creationId xmlns:a16="http://schemas.microsoft.com/office/drawing/2014/main" id="{9DF806DF-A9BD-4B11-979A-9207B1FEA0E0}"/>
            </a:ext>
          </a:extLst>
        </xdr:cNvPr>
        <xdr:cNvSpPr txBox="1"/>
      </xdr:nvSpPr>
      <xdr:spPr>
        <a:xfrm>
          <a:off x="2705744"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115587</xdr:rowOff>
    </xdr:from>
    <xdr:ext cx="405111" cy="259045"/>
    <xdr:sp macro="" textlink="">
      <xdr:nvSpPr>
        <xdr:cNvPr id="88" name="n_3mainValue【図書館】&#10;有形固定資産減価償却率">
          <a:extLst>
            <a:ext uri="{FF2B5EF4-FFF2-40B4-BE49-F238E27FC236}">
              <a16:creationId xmlns:a16="http://schemas.microsoft.com/office/drawing/2014/main" id="{1D3F2D38-3D83-4774-84DD-8F455DA14460}"/>
            </a:ext>
          </a:extLst>
        </xdr:cNvPr>
        <xdr:cNvSpPr txBox="1"/>
      </xdr:nvSpPr>
      <xdr:spPr>
        <a:xfrm>
          <a:off x="18167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60977</xdr:rowOff>
    </xdr:from>
    <xdr:ext cx="340478" cy="259045"/>
    <xdr:sp macro="" textlink="">
      <xdr:nvSpPr>
        <xdr:cNvPr id="89" name="n_4mainValue【図書館】&#10;有形固定資産減価償却率">
          <a:extLst>
            <a:ext uri="{FF2B5EF4-FFF2-40B4-BE49-F238E27FC236}">
              <a16:creationId xmlns:a16="http://schemas.microsoft.com/office/drawing/2014/main" id="{40EEB3ED-F379-4603-BE2A-756CB31C7626}"/>
            </a:ext>
          </a:extLst>
        </xdr:cNvPr>
        <xdr:cNvSpPr txBox="1"/>
      </xdr:nvSpPr>
      <xdr:spPr>
        <a:xfrm>
          <a:off x="960061" y="5547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50F6F76-74EB-446A-8F63-E67E8883B1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5BB322B-05FD-44B7-AC64-B0D9DCDD3C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FC248C3-67AC-4CF7-9A8B-C972470B76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5EB3608-4608-4C06-B6DA-03F680DD93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57CED834-C59E-4B88-9C2C-E1EAE5D0C2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608A69AE-0468-4E5A-A154-68222210AB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56AB06E4-2899-4587-8EC8-DA4EA99994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875A74F-442D-42B9-A884-C5840F19C4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9C3BBE2-F088-4679-9C7E-02D640B028A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FAE3ECB4-13A3-4038-9D85-7064B64344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28ADB13-BF0B-484D-88EB-3D99126B52E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EDDBEE1-E26F-4DB9-9DC9-E23E73A3D5B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F18FF657-88C3-4526-81E3-D97A8A258F7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4010E9C1-6B7F-4312-A370-575DEDF23BD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E24F0125-1EF4-4712-8B3C-3956A940D62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3056B09F-BD47-4354-B82F-3A64E9C2FC3E}"/>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26574D81-25C0-40B6-9E22-F49D14D6CAA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D8F4C184-AFA0-42EB-A951-4DA8BE6860D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538B053C-21AF-4C74-B86D-A8738043B1C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7F19FE8D-6E52-441B-8331-4028FD2160B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D070E6D7-3F96-4CD1-8E6E-37798E7543F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C13BB20E-3943-41CE-AEB0-D58EB7AF4326}"/>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59903E4-4DCD-402E-A9EA-164BBBBFD1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638FCD6-B2EC-4E64-8A00-F7392C8897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44D4F-8B52-49FC-8306-74098C9A71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9D969089-E0A8-426D-B72A-608CAC3A6D53}"/>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FEB56EFB-C130-4D14-A30A-2152BECF3406}"/>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4B152502-C870-4EB1-8E8F-C6345F9EC695}"/>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4E15E458-E6C2-48E7-A3FC-7A38BE897081}"/>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E189135E-2DBB-46BA-A8E4-4101807A6766}"/>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BD33310B-AF56-4183-BA4D-C2524C662681}"/>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3CCCF763-1341-4DF6-AC46-9249FAC1CD0F}"/>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F2B5F22F-3D9B-4A3E-B187-45A4A17312BB}"/>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E301750E-2A3E-4CA1-A610-4D5656C114AD}"/>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130755FB-8262-4D3A-9CE1-595134E44E2D}"/>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4CF7B403-81D5-492A-A490-0899CF293353}"/>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3CD194-1FD2-48CD-A7AA-E1404EAE18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E71312-02BA-454B-B2B2-AA2544A600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C55B80-6FC5-4722-B245-C0EE8B883A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EE54FF-CE66-4DA8-85A1-CB8F027547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FEFB53B-4E3E-4E87-8270-95A45D0346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31" name="楕円 130">
          <a:extLst>
            <a:ext uri="{FF2B5EF4-FFF2-40B4-BE49-F238E27FC236}">
              <a16:creationId xmlns:a16="http://schemas.microsoft.com/office/drawing/2014/main" id="{49E99787-2582-4849-839A-6F1A943A7B11}"/>
            </a:ext>
          </a:extLst>
        </xdr:cNvPr>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32" name="【図書館】&#10;一人当たり面積該当値テキスト">
          <a:extLst>
            <a:ext uri="{FF2B5EF4-FFF2-40B4-BE49-F238E27FC236}">
              <a16:creationId xmlns:a16="http://schemas.microsoft.com/office/drawing/2014/main" id="{DD3BC505-41D3-44A8-AC12-73E54B847301}"/>
            </a:ext>
          </a:extLst>
        </xdr:cNvPr>
        <xdr:cNvSpPr txBox="1"/>
      </xdr:nvSpPr>
      <xdr:spPr>
        <a:xfrm>
          <a:off x="10515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3" name="楕円 132">
          <a:extLst>
            <a:ext uri="{FF2B5EF4-FFF2-40B4-BE49-F238E27FC236}">
              <a16:creationId xmlns:a16="http://schemas.microsoft.com/office/drawing/2014/main" id="{B7C90ADF-FEF0-435F-9044-155724245B17}"/>
            </a:ext>
          </a:extLst>
        </xdr:cNvPr>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34" name="直線コネクタ 133">
          <a:extLst>
            <a:ext uri="{FF2B5EF4-FFF2-40B4-BE49-F238E27FC236}">
              <a16:creationId xmlns:a16="http://schemas.microsoft.com/office/drawing/2014/main" id="{4AE7B136-DFD9-4A36-8A93-39C08337D2D7}"/>
            </a:ext>
          </a:extLst>
        </xdr:cNvPr>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5" name="楕円 134">
          <a:extLst>
            <a:ext uri="{FF2B5EF4-FFF2-40B4-BE49-F238E27FC236}">
              <a16:creationId xmlns:a16="http://schemas.microsoft.com/office/drawing/2014/main" id="{33F8294B-AF04-4E84-B60C-AD8FC0ED71CB}"/>
            </a:ext>
          </a:extLst>
        </xdr:cNvPr>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6" name="直線コネクタ 135">
          <a:extLst>
            <a:ext uri="{FF2B5EF4-FFF2-40B4-BE49-F238E27FC236}">
              <a16:creationId xmlns:a16="http://schemas.microsoft.com/office/drawing/2014/main" id="{97ADF40C-AE4B-4D83-8DDF-50096192F873}"/>
            </a:ext>
          </a:extLst>
        </xdr:cNvPr>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166915</xdr:rowOff>
    </xdr:from>
    <xdr:to>
      <xdr:col>41</xdr:col>
      <xdr:colOff>101600</xdr:colOff>
      <xdr:row>41</xdr:row>
      <xdr:rowOff>97065</xdr:rowOff>
    </xdr:to>
    <xdr:sp macro="" textlink="">
      <xdr:nvSpPr>
        <xdr:cNvPr id="137" name="楕円 136">
          <a:extLst>
            <a:ext uri="{FF2B5EF4-FFF2-40B4-BE49-F238E27FC236}">
              <a16:creationId xmlns:a16="http://schemas.microsoft.com/office/drawing/2014/main" id="{2C355A7E-944B-4AE3-B4E9-A7F6F0DAC023}"/>
            </a:ext>
          </a:extLst>
        </xdr:cNvPr>
        <xdr:cNvSpPr/>
      </xdr:nvSpPr>
      <xdr:spPr>
        <a:xfrm>
          <a:off x="7810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46265</xdr:rowOff>
    </xdr:to>
    <xdr:cxnSp macro="">
      <xdr:nvCxnSpPr>
        <xdr:cNvPr id="138" name="直線コネクタ 137">
          <a:extLst>
            <a:ext uri="{FF2B5EF4-FFF2-40B4-BE49-F238E27FC236}">
              <a16:creationId xmlns:a16="http://schemas.microsoft.com/office/drawing/2014/main" id="{C303C618-CE1D-4688-8621-D461710D4AF6}"/>
            </a:ext>
          </a:extLst>
        </xdr:cNvPr>
        <xdr:cNvCxnSpPr/>
      </xdr:nvCxnSpPr>
      <xdr:spPr>
        <a:xfrm flipV="1">
          <a:off x="7861300" y="7064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166915</xdr:rowOff>
    </xdr:from>
    <xdr:to>
      <xdr:col>36</xdr:col>
      <xdr:colOff>165100</xdr:colOff>
      <xdr:row>41</xdr:row>
      <xdr:rowOff>97065</xdr:rowOff>
    </xdr:to>
    <xdr:sp macro="" textlink="">
      <xdr:nvSpPr>
        <xdr:cNvPr id="139" name="楕円 138">
          <a:extLst>
            <a:ext uri="{FF2B5EF4-FFF2-40B4-BE49-F238E27FC236}">
              <a16:creationId xmlns:a16="http://schemas.microsoft.com/office/drawing/2014/main" id="{4643D39F-9076-4B3B-8AEC-B1ACC60F4D82}"/>
            </a:ext>
          </a:extLst>
        </xdr:cNvPr>
        <xdr:cNvSpPr/>
      </xdr:nvSpPr>
      <xdr:spPr>
        <a:xfrm>
          <a:off x="6921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46265</xdr:rowOff>
    </xdr:from>
    <xdr:to>
      <xdr:col>41</xdr:col>
      <xdr:colOff>50800</xdr:colOff>
      <xdr:row>41</xdr:row>
      <xdr:rowOff>46265</xdr:rowOff>
    </xdr:to>
    <xdr:cxnSp macro="">
      <xdr:nvCxnSpPr>
        <xdr:cNvPr id="140" name="直線コネクタ 139">
          <a:extLst>
            <a:ext uri="{FF2B5EF4-FFF2-40B4-BE49-F238E27FC236}">
              <a16:creationId xmlns:a16="http://schemas.microsoft.com/office/drawing/2014/main" id="{8C02B6DE-D179-4CC5-818E-A481773E6CED}"/>
            </a:ext>
          </a:extLst>
        </xdr:cNvPr>
        <xdr:cNvCxnSpPr/>
      </xdr:nvCxnSpPr>
      <xdr:spPr>
        <a:xfrm>
          <a:off x="6972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E7BD1CD4-2224-4D72-BAB5-5948771BB69B}"/>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a:extLst>
            <a:ext uri="{FF2B5EF4-FFF2-40B4-BE49-F238E27FC236}">
              <a16:creationId xmlns:a16="http://schemas.microsoft.com/office/drawing/2014/main" id="{87329A2D-1C64-4BBB-A5AE-7DAF879936CE}"/>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EA5AE50F-1802-405E-A5A1-402918F91A7B}"/>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63E977BF-812E-4409-A91D-FB98A402D31B}"/>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5" name="n_1mainValue【図書館】&#10;一人当たり面積">
          <a:extLst>
            <a:ext uri="{FF2B5EF4-FFF2-40B4-BE49-F238E27FC236}">
              <a16:creationId xmlns:a16="http://schemas.microsoft.com/office/drawing/2014/main" id="{5D8A3120-FE51-4678-9F73-FA5102052BE8}"/>
            </a:ext>
          </a:extLst>
        </xdr:cNvPr>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6" name="n_2mainValue【図書館】&#10;一人当たり面積">
          <a:extLst>
            <a:ext uri="{FF2B5EF4-FFF2-40B4-BE49-F238E27FC236}">
              <a16:creationId xmlns:a16="http://schemas.microsoft.com/office/drawing/2014/main" id="{49D403C9-0524-47BF-9644-91AEAAAA3D45}"/>
            </a:ext>
          </a:extLst>
        </xdr:cNvPr>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88192</xdr:rowOff>
    </xdr:from>
    <xdr:ext cx="469744" cy="259045"/>
    <xdr:sp macro="" textlink="">
      <xdr:nvSpPr>
        <xdr:cNvPr id="147" name="n_3mainValue【図書館】&#10;一人当たり面積">
          <a:extLst>
            <a:ext uri="{FF2B5EF4-FFF2-40B4-BE49-F238E27FC236}">
              <a16:creationId xmlns:a16="http://schemas.microsoft.com/office/drawing/2014/main" id="{461BDAB0-33C7-4881-9942-1A46BCF4DF1E}"/>
            </a:ext>
          </a:extLst>
        </xdr:cNvPr>
        <xdr:cNvSpPr txBox="1"/>
      </xdr:nvSpPr>
      <xdr:spPr>
        <a:xfrm>
          <a:off x="7626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88192</xdr:rowOff>
    </xdr:from>
    <xdr:ext cx="469744" cy="259045"/>
    <xdr:sp macro="" textlink="">
      <xdr:nvSpPr>
        <xdr:cNvPr id="148" name="n_4mainValue【図書館】&#10;一人当たり面積">
          <a:extLst>
            <a:ext uri="{FF2B5EF4-FFF2-40B4-BE49-F238E27FC236}">
              <a16:creationId xmlns:a16="http://schemas.microsoft.com/office/drawing/2014/main" id="{FB5A2F19-0378-4A85-86AB-0F6871D9E08D}"/>
            </a:ext>
          </a:extLst>
        </xdr:cNvPr>
        <xdr:cNvSpPr txBox="1"/>
      </xdr:nvSpPr>
      <xdr:spPr>
        <a:xfrm>
          <a:off x="6737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94FD144-C7BD-455A-9F46-EE09813C3D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D2B0738-6616-46FB-BF44-D3063ACF5A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3F816B6-F0FA-4334-A8C0-CB7F05FE1A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2046FB0-3E52-4000-9B1D-27F4F0B4DC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3574F7-2E27-48E9-AFE7-438F4A0733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3F535C0-801F-4BDC-9024-CDBA85E31B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2C783B9-56F0-4987-808B-8E91A1643A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AE186FF-328F-409D-BFA0-073031543D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6A3AF1F-376A-4E7E-8BB6-FBD7522FEC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B08CE1E-1F3C-46E6-904B-E7F9C2C538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5884385-BE24-4304-90BC-31853DA676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003D662-1F01-462B-8D9D-2B70420E4D8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731CC961-3B74-4323-92D9-5B5555FAB8A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CD8295D-28A6-4DDD-8A2A-9CB27D9993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25837BF-5FBC-45D0-8F9B-60BF75B84C8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C4DDEBA-9843-4ABA-81C3-1D2426DBE6C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1149A71-4639-4068-9BD5-567B7A22C24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E5362C9-1E81-432A-B82E-D8AF416F0CE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3F72DB4-0A08-423C-9551-89D7F54FEC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97A204B-242A-493A-99BE-52F7F9AE2D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16A8D46-FAD5-4AF1-B2A1-A293C0826A1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41BD53A-F0B2-4E02-9711-F6510C6156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0F5AA0B-3052-4E88-B1F9-437EECAD3D5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1D75F57-E05C-4AB7-9DF9-66CB7E7C2E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7E6E9F53-C5BC-4E15-B1A1-B34ED0551FF2}"/>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4002AF9-DF5B-4C89-B808-DC915C8E6848}"/>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51FC36A1-5E78-4040-8645-7C8FFDA02BFD}"/>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16A5832-AFA4-43A3-BE15-DD66E3FA4B67}"/>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87D699CB-3AE2-4CD8-8FF4-BE273B07B3EB}"/>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997A3F3-4505-4F4B-B9D4-39451DCC4759}"/>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B36180AA-8731-4B2C-BC54-B4C36B398ADF}"/>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8C6A94AB-C95D-427A-A589-CC0B598D7955}"/>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04273BC9-881E-4655-9B54-63B3EC9B8ADB}"/>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33759ADD-25FB-4BFE-8B38-B2D61807C29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8AB6EB48-C1E1-45D7-B90B-F28D64D35B90}"/>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AE75B0-5463-4762-92E4-15768C8F9E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C42611-2D37-4A38-AAAF-33F35001A6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950B80-1F54-4FAA-AC12-3F6C59103D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6798171-E66E-42B2-8D41-D7815A774F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9360E8-85EF-4B01-945B-7232B2A4AE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9" name="楕円 188">
          <a:extLst>
            <a:ext uri="{FF2B5EF4-FFF2-40B4-BE49-F238E27FC236}">
              <a16:creationId xmlns:a16="http://schemas.microsoft.com/office/drawing/2014/main" id="{9457B537-2CA9-4278-99BA-B6E4A5D6EF76}"/>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161307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C9DFBE0-1EF5-4144-9797-C7245B938594}"/>
            </a:ext>
          </a:extLst>
        </xdr:cNvPr>
        <xdr:cNvSpPr txBox="1"/>
      </xdr:nvSpPr>
      <xdr:spPr>
        <a:xfrm>
          <a:off x="4673600"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80645</xdr:rowOff>
    </xdr:from>
    <xdr:to>
      <xdr:col>20</xdr:col>
      <xdr:colOff>38100</xdr:colOff>
      <xdr:row>63</xdr:row>
      <xdr:rowOff>10795</xdr:rowOff>
    </xdr:to>
    <xdr:sp macro="" textlink="">
      <xdr:nvSpPr>
        <xdr:cNvPr id="191" name="楕円 190">
          <a:extLst>
            <a:ext uri="{FF2B5EF4-FFF2-40B4-BE49-F238E27FC236}">
              <a16:creationId xmlns:a16="http://schemas.microsoft.com/office/drawing/2014/main" id="{60120C36-2CDD-4CB9-8B6B-87A52FEB78A6}"/>
            </a:ext>
          </a:extLst>
        </xdr:cNvPr>
        <xdr:cNvSpPr/>
      </xdr:nvSpPr>
      <xdr:spPr>
        <a:xfrm>
          <a:off x="3746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131445</xdr:rowOff>
    </xdr:to>
    <xdr:cxnSp macro="">
      <xdr:nvCxnSpPr>
        <xdr:cNvPr id="192" name="直線コネクタ 191">
          <a:extLst>
            <a:ext uri="{FF2B5EF4-FFF2-40B4-BE49-F238E27FC236}">
              <a16:creationId xmlns:a16="http://schemas.microsoft.com/office/drawing/2014/main" id="{4C6673AB-2068-44F6-AD46-28232D0095E2}"/>
            </a:ext>
          </a:extLst>
        </xdr:cNvPr>
        <xdr:cNvCxnSpPr/>
      </xdr:nvCxnSpPr>
      <xdr:spPr>
        <a:xfrm flipV="1">
          <a:off x="3797300" y="10755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93" name="楕円 192">
          <a:extLst>
            <a:ext uri="{FF2B5EF4-FFF2-40B4-BE49-F238E27FC236}">
              <a16:creationId xmlns:a16="http://schemas.microsoft.com/office/drawing/2014/main" id="{3FD369EF-93DC-454E-B5CF-D9DEEFDA1E96}"/>
            </a:ext>
          </a:extLst>
        </xdr:cNvPr>
        <xdr:cNvSpPr/>
      </xdr:nvSpPr>
      <xdr:spPr>
        <a:xfrm>
          <a:off x="2857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131445</xdr:rowOff>
    </xdr:from>
    <xdr:to>
      <xdr:col>19</xdr:col>
      <xdr:colOff>177800</xdr:colOff>
      <xdr:row>62</xdr:row>
      <xdr:rowOff>161925</xdr:rowOff>
    </xdr:to>
    <xdr:cxnSp macro="">
      <xdr:nvCxnSpPr>
        <xdr:cNvPr id="194" name="直線コネクタ 193">
          <a:extLst>
            <a:ext uri="{FF2B5EF4-FFF2-40B4-BE49-F238E27FC236}">
              <a16:creationId xmlns:a16="http://schemas.microsoft.com/office/drawing/2014/main" id="{04F2F952-5550-482E-AF6F-E8F80AD3BB12}"/>
            </a:ext>
          </a:extLst>
        </xdr:cNvPr>
        <xdr:cNvCxnSpPr/>
      </xdr:nvCxnSpPr>
      <xdr:spPr>
        <a:xfrm flipV="1">
          <a:off x="2908300" y="10761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195" name="楕円 194">
          <a:extLst>
            <a:ext uri="{FF2B5EF4-FFF2-40B4-BE49-F238E27FC236}">
              <a16:creationId xmlns:a16="http://schemas.microsoft.com/office/drawing/2014/main" id="{E1CFEAB5-2A7E-48E9-BB35-B58D7345B1B8}"/>
            </a:ext>
          </a:extLst>
        </xdr:cNvPr>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62</xdr:row>
      <xdr:rowOff>161925</xdr:rowOff>
    </xdr:to>
    <xdr:cxnSp macro="">
      <xdr:nvCxnSpPr>
        <xdr:cNvPr id="196" name="直線コネクタ 195">
          <a:extLst>
            <a:ext uri="{FF2B5EF4-FFF2-40B4-BE49-F238E27FC236}">
              <a16:creationId xmlns:a16="http://schemas.microsoft.com/office/drawing/2014/main" id="{B5F303C2-F89D-4C8D-BED2-983EB43FF0BA}"/>
            </a:ext>
          </a:extLst>
        </xdr:cNvPr>
        <xdr:cNvCxnSpPr/>
      </xdr:nvCxnSpPr>
      <xdr:spPr>
        <a:xfrm>
          <a:off x="2019300" y="1079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97" name="楕円 196">
          <a:extLst>
            <a:ext uri="{FF2B5EF4-FFF2-40B4-BE49-F238E27FC236}">
              <a16:creationId xmlns:a16="http://schemas.microsoft.com/office/drawing/2014/main" id="{E98F74A1-4A7A-47B8-9CE2-D005E4AD3ED6}"/>
            </a:ext>
          </a:extLst>
        </xdr:cNvPr>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161925</xdr:rowOff>
    </xdr:to>
    <xdr:cxnSp macro="">
      <xdr:nvCxnSpPr>
        <xdr:cNvPr id="198" name="直線コネクタ 197">
          <a:extLst>
            <a:ext uri="{FF2B5EF4-FFF2-40B4-BE49-F238E27FC236}">
              <a16:creationId xmlns:a16="http://schemas.microsoft.com/office/drawing/2014/main" id="{E6ABB5E4-2D84-4340-BAED-3ADEE582ABDF}"/>
            </a:ext>
          </a:extLst>
        </xdr:cNvPr>
        <xdr:cNvCxnSpPr/>
      </xdr:nvCxnSpPr>
      <xdr:spPr>
        <a:xfrm>
          <a:off x="1130300" y="10732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77C68CE6-DE4A-4DD0-99DA-183C049AA899}"/>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BE026AA3-28A4-4319-9BD0-0C75B20766D9}"/>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5EBA4BD8-B589-4FA6-8AC5-1CD33834F71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A15078F4-06CA-4672-98A1-CC66913D072D}"/>
            </a:ext>
          </a:extLst>
        </xdr:cNvPr>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1922</xdr:rowOff>
    </xdr:from>
    <xdr:ext cx="405111" cy="259045"/>
    <xdr:sp macro="" textlink="">
      <xdr:nvSpPr>
        <xdr:cNvPr id="203" name="n_1mainValue【体育館・プール】&#10;有形固定資産減価償却率">
          <a:extLst>
            <a:ext uri="{FF2B5EF4-FFF2-40B4-BE49-F238E27FC236}">
              <a16:creationId xmlns:a16="http://schemas.microsoft.com/office/drawing/2014/main" id="{47B4E163-CEC0-4A95-8234-8816F2270D3D}"/>
            </a:ext>
          </a:extLst>
        </xdr:cNvPr>
        <xdr:cNvSpPr txBox="1"/>
      </xdr:nvSpPr>
      <xdr:spPr>
        <a:xfrm>
          <a:off x="3582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204" name="n_2mainValue【体育館・プール】&#10;有形固定資産減価償却率">
          <a:extLst>
            <a:ext uri="{FF2B5EF4-FFF2-40B4-BE49-F238E27FC236}">
              <a16:creationId xmlns:a16="http://schemas.microsoft.com/office/drawing/2014/main" id="{2F35C2EE-4108-478C-B75E-2FD5286E471F}"/>
            </a:ext>
          </a:extLst>
        </xdr:cNvPr>
        <xdr:cNvSpPr txBox="1"/>
      </xdr:nvSpPr>
      <xdr:spPr>
        <a:xfrm>
          <a:off x="2705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205" name="n_3mainValue【体育館・プール】&#10;有形固定資産減価償却率">
          <a:extLst>
            <a:ext uri="{FF2B5EF4-FFF2-40B4-BE49-F238E27FC236}">
              <a16:creationId xmlns:a16="http://schemas.microsoft.com/office/drawing/2014/main" id="{DCA3F149-9572-44BC-B13A-7DE97B446FC1}"/>
            </a:ext>
          </a:extLst>
        </xdr:cNvPr>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206" name="n_4mainValue【体育館・プール】&#10;有形固定資産減価償却率">
          <a:extLst>
            <a:ext uri="{FF2B5EF4-FFF2-40B4-BE49-F238E27FC236}">
              <a16:creationId xmlns:a16="http://schemas.microsoft.com/office/drawing/2014/main" id="{D83BA20E-2236-4E86-B843-0437B1651016}"/>
            </a:ext>
          </a:extLst>
        </xdr:cNvPr>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10D04D6-5A8C-47B7-AB68-2FE64A44DC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5CE00EB-5D6B-431F-9153-7576962D66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21F9ED3-F978-4DBF-BAAE-7A4614EA2F6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40C41C9-19A5-44B1-B63F-1F3E048B4A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893C90D-C7B3-49BE-8521-7CAC0E72DB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9874558-C1EE-40CA-8519-CCC84F90CE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E06C977-FA83-4126-8935-5C29F7151D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5ABD002-3E0D-4844-AEE2-0B9D855867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21C4367-91CB-4EB0-9EDD-B30D7CEF21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285D787-B809-4715-9A36-133B895B05D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640E9E5-BAF4-41C0-B533-F1752E1163D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F818226B-1589-4C34-B22C-F6CB1AC8029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8038C99-932B-4DDA-9517-B0EE07F29A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C2D2F4D-996D-4400-AB9F-990167FB325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C694397-20F1-4211-9586-658E26FC5FC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5CBC499-077D-40D5-B874-24402C26BDC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71A7715-89EE-4A84-B243-60BB7D5187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967D0FC1-8D2C-4826-B196-1F1FC57016F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1A2F65B-A8A9-4308-9BFF-E4FA765936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3A6669C-43B7-4E55-96B7-1297605238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D43FFA4-9ACF-4101-80F4-DCEA4DF9CE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870A1461-BC94-4523-BF53-543C5551545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A38276B0-CB6D-4487-A18C-8123240C81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7CA05C3B-4253-418E-80CC-418EE5F4B392}"/>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DDD885A0-719F-4DA2-8DBF-D3D89523573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482772AF-785B-421F-AF4A-B4CBCFB2DC4D}"/>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6086B41D-020D-4FD5-9AE5-5BAC03E46722}"/>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5C7702F1-E0C5-4827-A69A-8A0FE6ABCE71}"/>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663394D3-6862-4EBD-B6D4-CF85F9630A1A}"/>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1601BB3E-4B26-4450-957F-E751974C6EB0}"/>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9D571B3E-D6E7-425D-87CB-B27DC60FC4ED}"/>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5DA26E1A-5549-44D5-9F5A-39A3A540EE13}"/>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9BE11A4E-9556-4B8C-BD91-892DC306CE02}"/>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313412FE-016E-409C-AA2F-A47828567204}"/>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CB13CB-F593-472C-9FC3-A7A64AB2ED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B7AA05E-C442-4989-B459-86041FD1C6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4AA352-E60F-4528-9E8A-ED25064489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A852A0-08C2-402B-B95E-D02019842F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C193973-EEC9-4489-B618-0CB44F4593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6" name="楕円 245">
          <a:extLst>
            <a:ext uri="{FF2B5EF4-FFF2-40B4-BE49-F238E27FC236}">
              <a16:creationId xmlns:a16="http://schemas.microsoft.com/office/drawing/2014/main" id="{5153C03F-AFE6-4A1B-870B-485E6A742809}"/>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66057</xdr:rowOff>
    </xdr:from>
    <xdr:ext cx="469744" cy="259045"/>
    <xdr:sp macro="" textlink="">
      <xdr:nvSpPr>
        <xdr:cNvPr id="247" name="【体育館・プール】&#10;一人当たり面積該当値テキスト">
          <a:extLst>
            <a:ext uri="{FF2B5EF4-FFF2-40B4-BE49-F238E27FC236}">
              <a16:creationId xmlns:a16="http://schemas.microsoft.com/office/drawing/2014/main" id="{D5045BE2-9B49-4F25-BF9B-BAF049513C79}"/>
            </a:ext>
          </a:extLst>
        </xdr:cNvPr>
        <xdr:cNvSpPr txBox="1"/>
      </xdr:nvSpPr>
      <xdr:spPr>
        <a:xfrm>
          <a:off x="105156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160655</xdr:rowOff>
    </xdr:from>
    <xdr:to>
      <xdr:col>50</xdr:col>
      <xdr:colOff>165100</xdr:colOff>
      <xdr:row>63</xdr:row>
      <xdr:rowOff>90805</xdr:rowOff>
    </xdr:to>
    <xdr:sp macro="" textlink="">
      <xdr:nvSpPr>
        <xdr:cNvPr id="248" name="楕円 247">
          <a:extLst>
            <a:ext uri="{FF2B5EF4-FFF2-40B4-BE49-F238E27FC236}">
              <a16:creationId xmlns:a16="http://schemas.microsoft.com/office/drawing/2014/main" id="{2F392AF8-6E05-4B7C-BA43-59B128A52583}"/>
            </a:ext>
          </a:extLst>
        </xdr:cNvPr>
        <xdr:cNvSpPr/>
      </xdr:nvSpPr>
      <xdr:spPr>
        <a:xfrm>
          <a:off x="958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40005</xdr:rowOff>
    </xdr:to>
    <xdr:cxnSp macro="">
      <xdr:nvCxnSpPr>
        <xdr:cNvPr id="249" name="直線コネクタ 248">
          <a:extLst>
            <a:ext uri="{FF2B5EF4-FFF2-40B4-BE49-F238E27FC236}">
              <a16:creationId xmlns:a16="http://schemas.microsoft.com/office/drawing/2014/main" id="{978DC072-FA5F-426F-AC78-9CA95D16B129}"/>
            </a:ext>
          </a:extLst>
        </xdr:cNvPr>
        <xdr:cNvCxnSpPr/>
      </xdr:nvCxnSpPr>
      <xdr:spPr>
        <a:xfrm flipV="1">
          <a:off x="9639300" y="108318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164465</xdr:rowOff>
    </xdr:from>
    <xdr:to>
      <xdr:col>46</xdr:col>
      <xdr:colOff>38100</xdr:colOff>
      <xdr:row>63</xdr:row>
      <xdr:rowOff>94615</xdr:rowOff>
    </xdr:to>
    <xdr:sp macro="" textlink="">
      <xdr:nvSpPr>
        <xdr:cNvPr id="250" name="楕円 249">
          <a:extLst>
            <a:ext uri="{FF2B5EF4-FFF2-40B4-BE49-F238E27FC236}">
              <a16:creationId xmlns:a16="http://schemas.microsoft.com/office/drawing/2014/main" id="{B07189A6-2967-4C03-986E-5FEBE3DE1CA2}"/>
            </a:ext>
          </a:extLst>
        </xdr:cNvPr>
        <xdr:cNvSpPr/>
      </xdr:nvSpPr>
      <xdr:spPr>
        <a:xfrm>
          <a:off x="869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40005</xdr:rowOff>
    </xdr:from>
    <xdr:to>
      <xdr:col>50</xdr:col>
      <xdr:colOff>114300</xdr:colOff>
      <xdr:row>63</xdr:row>
      <xdr:rowOff>43815</xdr:rowOff>
    </xdr:to>
    <xdr:cxnSp macro="">
      <xdr:nvCxnSpPr>
        <xdr:cNvPr id="251" name="直線コネクタ 250">
          <a:extLst>
            <a:ext uri="{FF2B5EF4-FFF2-40B4-BE49-F238E27FC236}">
              <a16:creationId xmlns:a16="http://schemas.microsoft.com/office/drawing/2014/main" id="{67457C97-3E4A-4EAD-9E3F-A472FABF2652}"/>
            </a:ext>
          </a:extLst>
        </xdr:cNvPr>
        <xdr:cNvCxnSpPr/>
      </xdr:nvCxnSpPr>
      <xdr:spPr>
        <a:xfrm flipV="1">
          <a:off x="8750300" y="108413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96520</xdr:rowOff>
    </xdr:to>
    <xdr:sp macro="" textlink="">
      <xdr:nvSpPr>
        <xdr:cNvPr id="252" name="楕円 251">
          <a:extLst>
            <a:ext uri="{FF2B5EF4-FFF2-40B4-BE49-F238E27FC236}">
              <a16:creationId xmlns:a16="http://schemas.microsoft.com/office/drawing/2014/main" id="{7936FB63-274B-4370-AC65-AEC48232071B}"/>
            </a:ext>
          </a:extLst>
        </xdr:cNvPr>
        <xdr:cNvSpPr/>
      </xdr:nvSpPr>
      <xdr:spPr>
        <a:xfrm>
          <a:off x="781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43815</xdr:rowOff>
    </xdr:from>
    <xdr:to>
      <xdr:col>45</xdr:col>
      <xdr:colOff>177800</xdr:colOff>
      <xdr:row>63</xdr:row>
      <xdr:rowOff>45720</xdr:rowOff>
    </xdr:to>
    <xdr:cxnSp macro="">
      <xdr:nvCxnSpPr>
        <xdr:cNvPr id="253" name="直線コネクタ 252">
          <a:extLst>
            <a:ext uri="{FF2B5EF4-FFF2-40B4-BE49-F238E27FC236}">
              <a16:creationId xmlns:a16="http://schemas.microsoft.com/office/drawing/2014/main" id="{E52087E0-8777-4813-A707-4157659BD797}"/>
            </a:ext>
          </a:extLst>
        </xdr:cNvPr>
        <xdr:cNvCxnSpPr/>
      </xdr:nvCxnSpPr>
      <xdr:spPr>
        <a:xfrm flipV="1">
          <a:off x="7861300" y="10845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19685</xdr:rowOff>
    </xdr:from>
    <xdr:to>
      <xdr:col>36</xdr:col>
      <xdr:colOff>165100</xdr:colOff>
      <xdr:row>63</xdr:row>
      <xdr:rowOff>121285</xdr:rowOff>
    </xdr:to>
    <xdr:sp macro="" textlink="">
      <xdr:nvSpPr>
        <xdr:cNvPr id="254" name="楕円 253">
          <a:extLst>
            <a:ext uri="{FF2B5EF4-FFF2-40B4-BE49-F238E27FC236}">
              <a16:creationId xmlns:a16="http://schemas.microsoft.com/office/drawing/2014/main" id="{BDC3AF38-3722-49AD-B6D3-0EAAE07BFCBB}"/>
            </a:ext>
          </a:extLst>
        </xdr:cNvPr>
        <xdr:cNvSpPr/>
      </xdr:nvSpPr>
      <xdr:spPr>
        <a:xfrm>
          <a:off x="6921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45720</xdr:rowOff>
    </xdr:from>
    <xdr:to>
      <xdr:col>41</xdr:col>
      <xdr:colOff>50800</xdr:colOff>
      <xdr:row>63</xdr:row>
      <xdr:rowOff>70485</xdr:rowOff>
    </xdr:to>
    <xdr:cxnSp macro="">
      <xdr:nvCxnSpPr>
        <xdr:cNvPr id="255" name="直線コネクタ 254">
          <a:extLst>
            <a:ext uri="{FF2B5EF4-FFF2-40B4-BE49-F238E27FC236}">
              <a16:creationId xmlns:a16="http://schemas.microsoft.com/office/drawing/2014/main" id="{A3DBEDB7-75F7-4185-9DCE-CF46908AB130}"/>
            </a:ext>
          </a:extLst>
        </xdr:cNvPr>
        <xdr:cNvCxnSpPr/>
      </xdr:nvCxnSpPr>
      <xdr:spPr>
        <a:xfrm flipV="1">
          <a:off x="6972300" y="10847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C38DB0C5-345F-4C8B-ADCE-CB566AC523DD}"/>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a:extLst>
            <a:ext uri="{FF2B5EF4-FFF2-40B4-BE49-F238E27FC236}">
              <a16:creationId xmlns:a16="http://schemas.microsoft.com/office/drawing/2014/main" id="{88368E09-F187-4456-8620-34D587E1B796}"/>
            </a:ext>
          </a:extLst>
        </xdr:cNvPr>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a:extLst>
            <a:ext uri="{FF2B5EF4-FFF2-40B4-BE49-F238E27FC236}">
              <a16:creationId xmlns:a16="http://schemas.microsoft.com/office/drawing/2014/main" id="{23FCDBD9-1707-4B10-A725-CFDE4CF13303}"/>
            </a:ext>
          </a:extLst>
        </xdr:cNvPr>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a:extLst>
            <a:ext uri="{FF2B5EF4-FFF2-40B4-BE49-F238E27FC236}">
              <a16:creationId xmlns:a16="http://schemas.microsoft.com/office/drawing/2014/main" id="{CC1EBBC7-EC91-481D-B8A9-FF2EB1C8DB78}"/>
            </a:ext>
          </a:extLst>
        </xdr:cNvPr>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81932</xdr:rowOff>
    </xdr:from>
    <xdr:ext cx="469744" cy="259045"/>
    <xdr:sp macro="" textlink="">
      <xdr:nvSpPr>
        <xdr:cNvPr id="260" name="n_1mainValue【体育館・プール】&#10;一人当たり面積">
          <a:extLst>
            <a:ext uri="{FF2B5EF4-FFF2-40B4-BE49-F238E27FC236}">
              <a16:creationId xmlns:a16="http://schemas.microsoft.com/office/drawing/2014/main" id="{06378842-EF81-4882-82EB-A7BECB13EC83}"/>
            </a:ext>
          </a:extLst>
        </xdr:cNvPr>
        <xdr:cNvSpPr txBox="1"/>
      </xdr:nvSpPr>
      <xdr:spPr>
        <a:xfrm>
          <a:off x="93917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85742</xdr:rowOff>
    </xdr:from>
    <xdr:ext cx="469744" cy="259045"/>
    <xdr:sp macro="" textlink="">
      <xdr:nvSpPr>
        <xdr:cNvPr id="261" name="n_2mainValue【体育館・プール】&#10;一人当たり面積">
          <a:extLst>
            <a:ext uri="{FF2B5EF4-FFF2-40B4-BE49-F238E27FC236}">
              <a16:creationId xmlns:a16="http://schemas.microsoft.com/office/drawing/2014/main" id="{A065DFBB-48A3-4C65-AAF1-4FF9EBEDF2F8}"/>
            </a:ext>
          </a:extLst>
        </xdr:cNvPr>
        <xdr:cNvSpPr txBox="1"/>
      </xdr:nvSpPr>
      <xdr:spPr>
        <a:xfrm>
          <a:off x="851542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262" name="n_3mainValue【体育館・プール】&#10;一人当たり面積">
          <a:extLst>
            <a:ext uri="{FF2B5EF4-FFF2-40B4-BE49-F238E27FC236}">
              <a16:creationId xmlns:a16="http://schemas.microsoft.com/office/drawing/2014/main" id="{DC49D97E-CC43-4A6F-8B5D-AC27C5867458}"/>
            </a:ext>
          </a:extLst>
        </xdr:cNvPr>
        <xdr:cNvSpPr txBox="1"/>
      </xdr:nvSpPr>
      <xdr:spPr>
        <a:xfrm>
          <a:off x="7626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112412</xdr:rowOff>
    </xdr:from>
    <xdr:ext cx="469744" cy="259045"/>
    <xdr:sp macro="" textlink="">
      <xdr:nvSpPr>
        <xdr:cNvPr id="263" name="n_4mainValue【体育館・プール】&#10;一人当たり面積">
          <a:extLst>
            <a:ext uri="{FF2B5EF4-FFF2-40B4-BE49-F238E27FC236}">
              <a16:creationId xmlns:a16="http://schemas.microsoft.com/office/drawing/2014/main" id="{921AD48D-C1C7-4EC8-B7C5-1A2858403923}"/>
            </a:ext>
          </a:extLst>
        </xdr:cNvPr>
        <xdr:cNvSpPr txBox="1"/>
      </xdr:nvSpPr>
      <xdr:spPr>
        <a:xfrm>
          <a:off x="6737427"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8BADE0E-C221-488B-90D4-6EDF5F2280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86956BA-65D2-437E-85AD-28EF22E256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CE04C28-7922-4E61-BDCD-D0EBD6F710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AA05956-B296-49EC-8FD5-465AE01CA3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1829C2E-20A1-4B4B-A3B5-37B14865AF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8358242-0B95-4DBF-B18A-F52132C61C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A96EDA6-D84D-461A-951C-EF53D773FD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261E3D8-7FA6-499C-868D-61C0AD0946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6BF15CD-85D1-46ED-B4CA-78F99F4828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DD21BA4-0227-4FAC-96B9-D47E413D834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B9CBE21-484A-4972-98E4-A3344040AB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3ED7B2F-0411-47DB-AF24-84E53CA183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CEB39EE-7C51-4718-A34E-33262877343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C908E2F-DB76-4224-90FB-724C3DE047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82634EE-1827-4F3B-A996-3847B871E8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0FC0B0B-5B64-4F6C-9061-60A30C3BCE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059DC81-E027-41FC-A234-785501B491B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8FF3ACA-D4C8-4829-AAE4-F755CC89B6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F081991-DC25-49FE-BDD6-9270C920B8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C89EA10-FC54-41B6-AF80-1E1D9A0C6A7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65AB35D-DC7C-41CF-A833-8DC02EB6B91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F00D92E-3B33-4014-8252-9255D56312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16986F3-B3F3-44AC-8313-5423C3D5030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483C7B3A-5B41-414F-9195-7A73D38631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362AEA68-63C5-4B99-9684-E1EB772F69F8}"/>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73F4C4CD-6ABD-4BA9-AF6C-7E0768A224EB}"/>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216B2AF3-3CE5-4262-A6B8-AA7A8218DC38}"/>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714B516-20FE-4FE0-B952-84B814EEDDF1}"/>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6EA3B942-6D24-4602-8F37-9C5871AE0A9D}"/>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F3A8BC4F-32CB-4F49-A30E-1CC7DD421DE3}"/>
            </a:ext>
          </a:extLst>
        </xdr:cNvPr>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292240F7-2902-45C6-9209-2A287D15E658}"/>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51316AA3-D767-48F9-86C8-CF1B39EC1A0A}"/>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E18DC0B4-1AE8-4792-B353-A4C94983027E}"/>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09DCA22B-7637-41F8-8734-63825BFDA118}"/>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378318FF-8CB1-4ED6-B469-F0AEBB61669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F9E36FC-BAA7-4883-8CE7-F6F391E419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9CCF0E-F8DF-45C8-B9A8-1E8077BDC4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33CD5C6-E50F-4DF2-A85B-3BD978629C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1322F15-8859-4669-8EE8-68387D38B4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43B5CCD-004C-41C8-BCA1-D18E060DC4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4" name="楕円 303">
          <a:extLst>
            <a:ext uri="{FF2B5EF4-FFF2-40B4-BE49-F238E27FC236}">
              <a16:creationId xmlns:a16="http://schemas.microsoft.com/office/drawing/2014/main" id="{ECBA0EE5-BD89-4EC8-89A6-7CA9BE51DDBB}"/>
            </a:ext>
          </a:extLst>
        </xdr:cNvPr>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AE185CF-BDB8-458E-A402-293826816FCD}"/>
            </a:ext>
          </a:extLst>
        </xdr:cNvPr>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6" name="楕円 305">
          <a:extLst>
            <a:ext uri="{FF2B5EF4-FFF2-40B4-BE49-F238E27FC236}">
              <a16:creationId xmlns:a16="http://schemas.microsoft.com/office/drawing/2014/main" id="{35BF4E5F-8972-486E-93AC-5E9CD432B820}"/>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118111</xdr:rowOff>
    </xdr:to>
    <xdr:cxnSp macro="">
      <xdr:nvCxnSpPr>
        <xdr:cNvPr id="307" name="直線コネクタ 306">
          <a:extLst>
            <a:ext uri="{FF2B5EF4-FFF2-40B4-BE49-F238E27FC236}">
              <a16:creationId xmlns:a16="http://schemas.microsoft.com/office/drawing/2014/main" id="{19D4CD24-AD44-4194-A073-2E81BDADE88A}"/>
            </a:ext>
          </a:extLst>
        </xdr:cNvPr>
        <xdr:cNvCxnSpPr/>
      </xdr:nvCxnSpPr>
      <xdr:spPr>
        <a:xfrm flipV="1">
          <a:off x="3797300" y="13965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8" name="楕円 307">
          <a:extLst>
            <a:ext uri="{FF2B5EF4-FFF2-40B4-BE49-F238E27FC236}">
              <a16:creationId xmlns:a16="http://schemas.microsoft.com/office/drawing/2014/main" id="{80053D15-69A5-4F7A-8DE3-42372EB698F5}"/>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3811</xdr:rowOff>
    </xdr:to>
    <xdr:cxnSp macro="">
      <xdr:nvCxnSpPr>
        <xdr:cNvPr id="309" name="直線コネクタ 308">
          <a:extLst>
            <a:ext uri="{FF2B5EF4-FFF2-40B4-BE49-F238E27FC236}">
              <a16:creationId xmlns:a16="http://schemas.microsoft.com/office/drawing/2014/main" id="{F3FB9667-5D98-4B81-B0CA-5373E174CC23}"/>
            </a:ext>
          </a:extLst>
        </xdr:cNvPr>
        <xdr:cNvCxnSpPr/>
      </xdr:nvCxnSpPr>
      <xdr:spPr>
        <a:xfrm flipV="1">
          <a:off x="2908300" y="140055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310" name="楕円 309">
          <a:extLst>
            <a:ext uri="{FF2B5EF4-FFF2-40B4-BE49-F238E27FC236}">
              <a16:creationId xmlns:a16="http://schemas.microsoft.com/office/drawing/2014/main" id="{980B34C7-C87E-474E-99F7-BDBE950403DF}"/>
            </a:ext>
          </a:extLst>
        </xdr:cNvPr>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85</xdr:row>
      <xdr:rowOff>5714</xdr:rowOff>
    </xdr:to>
    <xdr:cxnSp macro="">
      <xdr:nvCxnSpPr>
        <xdr:cNvPr id="311" name="直線コネクタ 310">
          <a:extLst>
            <a:ext uri="{FF2B5EF4-FFF2-40B4-BE49-F238E27FC236}">
              <a16:creationId xmlns:a16="http://schemas.microsoft.com/office/drawing/2014/main" id="{B11C3CAB-AA0D-43F0-9421-6E168E51FC8F}"/>
            </a:ext>
          </a:extLst>
        </xdr:cNvPr>
        <xdr:cNvCxnSpPr/>
      </xdr:nvCxnSpPr>
      <xdr:spPr>
        <a:xfrm flipV="1">
          <a:off x="2019300" y="14062711"/>
          <a:ext cx="889000" cy="5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2" name="楕円 311">
          <a:extLst>
            <a:ext uri="{FF2B5EF4-FFF2-40B4-BE49-F238E27FC236}">
              <a16:creationId xmlns:a16="http://schemas.microsoft.com/office/drawing/2014/main" id="{68EC1828-24E6-4434-9435-653C4F09C98D}"/>
            </a:ext>
          </a:extLst>
        </xdr:cNvPr>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5714</xdr:rowOff>
    </xdr:to>
    <xdr:cxnSp macro="">
      <xdr:nvCxnSpPr>
        <xdr:cNvPr id="313" name="直線コネクタ 312">
          <a:extLst>
            <a:ext uri="{FF2B5EF4-FFF2-40B4-BE49-F238E27FC236}">
              <a16:creationId xmlns:a16="http://schemas.microsoft.com/office/drawing/2014/main" id="{CABC63F7-D007-4076-B9CB-E07B3E83DCA2}"/>
            </a:ext>
          </a:extLst>
        </xdr:cNvPr>
        <xdr:cNvCxnSpPr/>
      </xdr:nvCxnSpPr>
      <xdr:spPr>
        <a:xfrm>
          <a:off x="1130300" y="145580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171DCEF7-D13C-4E45-A3C8-A5E9FD4BFCE2}"/>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F7101546-25A9-4612-AC9D-6CD7E226BC6F}"/>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A48723CF-1427-4537-82D0-12450EA3B7CD}"/>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a:extLst>
            <a:ext uri="{FF2B5EF4-FFF2-40B4-BE49-F238E27FC236}">
              <a16:creationId xmlns:a16="http://schemas.microsoft.com/office/drawing/2014/main" id="{F93E1E68-58F0-4923-A95D-CB1ACCB24E7C}"/>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8" name="n_1mainValue【福祉施設】&#10;有形固定資産減価償却率">
          <a:extLst>
            <a:ext uri="{FF2B5EF4-FFF2-40B4-BE49-F238E27FC236}">
              <a16:creationId xmlns:a16="http://schemas.microsoft.com/office/drawing/2014/main" id="{E76CE4B5-1460-465A-88A9-4C222CABE2E8}"/>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9" name="n_2mainValue【福祉施設】&#10;有形固定資産減価償却率">
          <a:extLst>
            <a:ext uri="{FF2B5EF4-FFF2-40B4-BE49-F238E27FC236}">
              <a16:creationId xmlns:a16="http://schemas.microsoft.com/office/drawing/2014/main" id="{F74AB1F0-6376-4F78-A8E6-9AB0AFE7BFDE}"/>
            </a:ext>
          </a:extLst>
        </xdr:cNvPr>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20" name="n_3mainValue【福祉施設】&#10;有形固定資産減価償却率">
          <a:extLst>
            <a:ext uri="{FF2B5EF4-FFF2-40B4-BE49-F238E27FC236}">
              <a16:creationId xmlns:a16="http://schemas.microsoft.com/office/drawing/2014/main" id="{5F55E543-1F13-41F1-B699-C5448401A35E}"/>
            </a:ext>
          </a:extLst>
        </xdr:cNvPr>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21" name="n_4mainValue【福祉施設】&#10;有形固定資産減価償却率">
          <a:extLst>
            <a:ext uri="{FF2B5EF4-FFF2-40B4-BE49-F238E27FC236}">
              <a16:creationId xmlns:a16="http://schemas.microsoft.com/office/drawing/2014/main" id="{AEE8D9EA-AC4C-42EC-8B5F-FB30DE71B8C0}"/>
            </a:ext>
          </a:extLst>
        </xdr:cNvPr>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108815B-0DE6-4515-A7D4-35CE9FF5BD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B26C14B-67E6-4153-BA4D-A1C372C0A8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E01E4D6-AEBD-4155-9E0C-6DE3AAE948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AECEC24-3C73-492B-974C-C87F897EE7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3A88B04-F835-4A82-91EE-B44F56612D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192DA69-8C44-417F-96F8-D4506642BB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6542B30-24F2-4F7A-B8B0-D003BE7F1F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47E780B-29AC-4FD6-8F40-800BE1C586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49E2D68-723B-4AB8-B94E-FE3D832D73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638F0ED-A227-4B32-8327-7C5C6CCE55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21734474-E726-4ADD-B19D-E477432C832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DDEC9306-8375-4462-AFE8-6192E642780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BA80025-E873-4FAF-BCCC-BB6A2D87B95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393EFAC3-93F4-4B80-915C-382B4838CA6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23FD88B-02ED-40C0-BA50-9E71D5AAF7B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90FA803-0BD1-4C25-8E14-9D4924228C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BE43FAF7-C426-49A0-B643-F1DCA09309E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886A1457-DDEE-4807-95C8-1D9A76F6D2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CB15459-61B4-48A4-A057-D41E68140B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BF13477-9F57-4D4B-AE45-D3C677DA88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AA55D1C-876D-4368-B7FC-20DA2E98A4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CC439985-95E2-4424-AF9F-AAD9EEFB4F24}"/>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265D0D6B-100B-4F4A-BFD8-09F17FB92A85}"/>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A37A602B-D994-4D3D-82E3-2D0A97A8E716}"/>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41366A03-464E-456A-9F47-28D002084F9D}"/>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51A3C688-76DC-468E-AA0B-0F0AE1BD04A2}"/>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072ECBB6-63AB-48D7-A735-72A4F74D47DE}"/>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563985C7-6A81-420B-AEBA-DD77D4BCD38A}"/>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A1F68CFE-1546-4FEB-8D22-1BC39A67B74C}"/>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F829D304-E5B1-4A18-9374-228B58C00750}"/>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C98B547E-A3F6-47BA-BD2B-94D07601690B}"/>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4FC85FEC-C3B1-49F5-8AE3-0A6B229C9C52}"/>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5BCD59F-9607-41B2-8F0E-E90A9368E4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BCAE25A-0F9F-4B7A-8441-725EB0CC0D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3A913D-0D0A-40BB-9FEF-662C585F43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137874E-3A94-4132-9363-D3E4988E30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75348E5-6271-4DA8-ABD9-71294357A8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59" name="楕円 358">
          <a:extLst>
            <a:ext uri="{FF2B5EF4-FFF2-40B4-BE49-F238E27FC236}">
              <a16:creationId xmlns:a16="http://schemas.microsoft.com/office/drawing/2014/main" id="{77D8D58F-031B-48C0-956F-9BEC2DB396C0}"/>
            </a:ext>
          </a:extLst>
        </xdr:cNvPr>
        <xdr:cNvSpPr/>
      </xdr:nvSpPr>
      <xdr:spPr>
        <a:xfrm>
          <a:off x="10426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13733</xdr:rowOff>
    </xdr:from>
    <xdr:ext cx="469744" cy="259045"/>
    <xdr:sp macro="" textlink="">
      <xdr:nvSpPr>
        <xdr:cNvPr id="360" name="【福祉施設】&#10;一人当たり面積該当値テキスト">
          <a:extLst>
            <a:ext uri="{FF2B5EF4-FFF2-40B4-BE49-F238E27FC236}">
              <a16:creationId xmlns:a16="http://schemas.microsoft.com/office/drawing/2014/main" id="{237C9FBD-35D8-4676-AC42-00CC7F48834E}"/>
            </a:ext>
          </a:extLst>
        </xdr:cNvPr>
        <xdr:cNvSpPr txBox="1"/>
      </xdr:nvSpPr>
      <xdr:spPr>
        <a:xfrm>
          <a:off x="10515600"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361" name="楕円 360">
          <a:extLst>
            <a:ext uri="{FF2B5EF4-FFF2-40B4-BE49-F238E27FC236}">
              <a16:creationId xmlns:a16="http://schemas.microsoft.com/office/drawing/2014/main" id="{3FFAAFB6-9CC9-4A1F-8718-681441D6981B}"/>
            </a:ext>
          </a:extLst>
        </xdr:cNvPr>
        <xdr:cNvSpPr/>
      </xdr:nvSpPr>
      <xdr:spPr>
        <a:xfrm>
          <a:off x="958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86106</xdr:rowOff>
    </xdr:to>
    <xdr:cxnSp macro="">
      <xdr:nvCxnSpPr>
        <xdr:cNvPr id="362" name="直線コネクタ 361">
          <a:extLst>
            <a:ext uri="{FF2B5EF4-FFF2-40B4-BE49-F238E27FC236}">
              <a16:creationId xmlns:a16="http://schemas.microsoft.com/office/drawing/2014/main" id="{F65D8289-6ED0-40BF-8D30-DF05B30084C4}"/>
            </a:ext>
          </a:extLst>
        </xdr:cNvPr>
        <xdr:cNvCxnSpPr/>
      </xdr:nvCxnSpPr>
      <xdr:spPr>
        <a:xfrm>
          <a:off x="9639300" y="142524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3" name="楕円 362">
          <a:extLst>
            <a:ext uri="{FF2B5EF4-FFF2-40B4-BE49-F238E27FC236}">
              <a16:creationId xmlns:a16="http://schemas.microsoft.com/office/drawing/2014/main" id="{11648D5D-F352-489B-8B06-7AD8B8B7654D}"/>
            </a:ext>
          </a:extLst>
        </xdr:cNvPr>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83</xdr:row>
      <xdr:rowOff>22098</xdr:rowOff>
    </xdr:to>
    <xdr:cxnSp macro="">
      <xdr:nvCxnSpPr>
        <xdr:cNvPr id="364" name="直線コネクタ 363">
          <a:extLst>
            <a:ext uri="{FF2B5EF4-FFF2-40B4-BE49-F238E27FC236}">
              <a16:creationId xmlns:a16="http://schemas.microsoft.com/office/drawing/2014/main" id="{E631BB66-08BA-47AB-8A21-CC939C2ADED4}"/>
            </a:ext>
          </a:extLst>
        </xdr:cNvPr>
        <xdr:cNvCxnSpPr/>
      </xdr:nvCxnSpPr>
      <xdr:spPr>
        <a:xfrm>
          <a:off x="8750300" y="140970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5" name="楕円 364">
          <a:extLst>
            <a:ext uri="{FF2B5EF4-FFF2-40B4-BE49-F238E27FC236}">
              <a16:creationId xmlns:a16="http://schemas.microsoft.com/office/drawing/2014/main" id="{DA6807C0-CA6E-4B38-B60D-FB9FA50B674C}"/>
            </a:ext>
          </a:extLst>
        </xdr:cNvPr>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85</xdr:row>
      <xdr:rowOff>99822</xdr:rowOff>
    </xdr:to>
    <xdr:cxnSp macro="">
      <xdr:nvCxnSpPr>
        <xdr:cNvPr id="366" name="直線コネクタ 365">
          <a:extLst>
            <a:ext uri="{FF2B5EF4-FFF2-40B4-BE49-F238E27FC236}">
              <a16:creationId xmlns:a16="http://schemas.microsoft.com/office/drawing/2014/main" id="{E41204E4-648C-4766-9B10-1BA41908A7A3}"/>
            </a:ext>
          </a:extLst>
        </xdr:cNvPr>
        <xdr:cNvCxnSpPr/>
      </xdr:nvCxnSpPr>
      <xdr:spPr>
        <a:xfrm flipV="1">
          <a:off x="7861300" y="14097000"/>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7" name="楕円 366">
          <a:extLst>
            <a:ext uri="{FF2B5EF4-FFF2-40B4-BE49-F238E27FC236}">
              <a16:creationId xmlns:a16="http://schemas.microsoft.com/office/drawing/2014/main" id="{D31F3326-B421-4551-8B1D-2CE17FDBFA80}"/>
            </a:ext>
          </a:extLst>
        </xdr:cNvPr>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99822</xdr:rowOff>
    </xdr:to>
    <xdr:cxnSp macro="">
      <xdr:nvCxnSpPr>
        <xdr:cNvPr id="368" name="直線コネクタ 367">
          <a:extLst>
            <a:ext uri="{FF2B5EF4-FFF2-40B4-BE49-F238E27FC236}">
              <a16:creationId xmlns:a16="http://schemas.microsoft.com/office/drawing/2014/main" id="{09713F97-73DF-402C-97F9-AEAE495F7F59}"/>
            </a:ext>
          </a:extLst>
        </xdr:cNvPr>
        <xdr:cNvCxnSpPr/>
      </xdr:nvCxnSpPr>
      <xdr:spPr>
        <a:xfrm>
          <a:off x="6972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F800C47A-6E21-454F-8761-BEA17612B4E9}"/>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A945E7B9-64B7-4FFF-80C4-508764A542D8}"/>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43B84526-03E4-4B8D-8322-BB9120CA57A7}"/>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2E66ABDE-BFF2-42CF-B0E9-B78233424832}"/>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64025</xdr:rowOff>
    </xdr:from>
    <xdr:ext cx="469744" cy="259045"/>
    <xdr:sp macro="" textlink="">
      <xdr:nvSpPr>
        <xdr:cNvPr id="373" name="n_1mainValue【福祉施設】&#10;一人当たり面積">
          <a:extLst>
            <a:ext uri="{FF2B5EF4-FFF2-40B4-BE49-F238E27FC236}">
              <a16:creationId xmlns:a16="http://schemas.microsoft.com/office/drawing/2014/main" id="{46CCD385-B43E-4983-B8B8-A2B22224CB59}"/>
            </a:ext>
          </a:extLst>
        </xdr:cNvPr>
        <xdr:cNvSpPr txBox="1"/>
      </xdr:nvSpPr>
      <xdr:spPr>
        <a:xfrm>
          <a:off x="93917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74" name="n_2mainValue【福祉施設】&#10;一人当たり面積">
          <a:extLst>
            <a:ext uri="{FF2B5EF4-FFF2-40B4-BE49-F238E27FC236}">
              <a16:creationId xmlns:a16="http://schemas.microsoft.com/office/drawing/2014/main" id="{F2655871-7941-4E21-BFC8-38AEBF7D5F49}"/>
            </a:ext>
          </a:extLst>
        </xdr:cNvPr>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5" name="n_3mainValue【福祉施設】&#10;一人当たり面積">
          <a:extLst>
            <a:ext uri="{FF2B5EF4-FFF2-40B4-BE49-F238E27FC236}">
              <a16:creationId xmlns:a16="http://schemas.microsoft.com/office/drawing/2014/main" id="{5AEF78B7-8034-4006-928F-AF1662709097}"/>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mainValue【福祉施設】&#10;一人当たり面積">
          <a:extLst>
            <a:ext uri="{FF2B5EF4-FFF2-40B4-BE49-F238E27FC236}">
              <a16:creationId xmlns:a16="http://schemas.microsoft.com/office/drawing/2014/main" id="{06DA2BCE-3CAE-41FE-8AA4-57D633250BBD}"/>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15E7841-85EF-4979-8791-47CFB0FA14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08BDDCA-959E-4A02-97F8-2A7D49E7AD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1311D5F-66F7-49E7-BE54-4F0120E7F3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80D7F42-7993-47CB-933F-64148E381B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72FCB20-BEC9-435E-93F4-78CCCEA054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B7B78A0-3EA0-43B9-9EE7-9469D14987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43BD726-0A0A-4C7B-A43D-364D3A5A47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0D2DC6B-669B-4197-9A5B-F6048A289E7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5DAC1BF0-C2E6-47F3-B33E-F8E8E6B820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95F0C492-B808-43F5-B54B-BAFDFD39FA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26A9EAE1-E6F1-41B1-AB50-EBBF1AA7456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4F88D945-1D79-4B3C-83E1-14CAA24E7FC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29FF8326-1710-4B13-8F43-D088B0E4F78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A71A36E6-D5A4-437F-945E-11383791204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EFAA858E-775B-4659-AB04-B0E788E6DB6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BA961198-BA86-475A-A610-A5291A4165C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7D2B61C7-17CA-4F3E-BF04-EB070411749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606FAA9D-B8B4-4A83-B754-5CAE54862E6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3C62EC64-6C5E-4982-92D1-3CB14824406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DEC346C1-800E-4AD4-A6E0-D0C1E60B9B4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4681E6DB-27E5-4BA7-BA5A-6CE3D92148F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AF685F48-E779-4309-9180-9F72A9C06F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7CA71A26-24F2-42A8-B34A-D5562570BD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95A2A68-06A9-4342-9A96-6F5DB1D7F09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EAC42CD-111C-4BAC-8876-5290E7835C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21C06E94-5F00-4F6E-87DC-68A6F41D3C96}"/>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0840ED2-1025-4D28-9A79-634B842A86B2}"/>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4A231FE9-9C74-4018-99D0-02E25F4CB3DD}"/>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1866046-4F05-48FC-9980-15E21ED7C186}"/>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19FBDD81-F0E2-498B-9FED-386C0DBDC545}"/>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ECFC83D-0BFE-4EEF-A8E0-42CDA8858115}"/>
            </a:ext>
          </a:extLst>
        </xdr:cNvPr>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D1C2C712-C4D6-4FED-8063-B064D72D39A7}"/>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26D81CF3-F635-4236-AC12-CE839F94A4A4}"/>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02CB2F00-E339-4FFE-9107-55B005670199}"/>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AEA911E2-37AD-45AC-BF1A-592DCE6C8CFE}"/>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39B136DC-5A4E-4FE4-8390-C823338DBAC4}"/>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D37EB75-93EC-41C6-BDAD-892D57A59F5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34B574E-05D2-404E-9394-ED26F22D37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EE526AE-399D-4412-86E6-84E2C98347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E23B7FD-F1D2-46D3-AA11-7FC305D887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7F6E1DE-6358-4C61-90BD-7F7ADEFC21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418" name="楕円 417">
          <a:extLst>
            <a:ext uri="{FF2B5EF4-FFF2-40B4-BE49-F238E27FC236}">
              <a16:creationId xmlns:a16="http://schemas.microsoft.com/office/drawing/2014/main" id="{7605C62C-1212-4002-9E9D-01F6CF33A4F8}"/>
            </a:ext>
          </a:extLst>
        </xdr:cNvPr>
        <xdr:cNvSpPr/>
      </xdr:nvSpPr>
      <xdr:spPr>
        <a:xfrm>
          <a:off x="4584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152416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B528B19B-9519-49B3-A69E-433FDCA73CB3}"/>
            </a:ext>
          </a:extLst>
        </xdr:cNvPr>
        <xdr:cNvSpPr txBox="1"/>
      </xdr:nvSpPr>
      <xdr:spPr>
        <a:xfrm>
          <a:off x="4673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138068</xdr:rowOff>
    </xdr:from>
    <xdr:to>
      <xdr:col>20</xdr:col>
      <xdr:colOff>38100</xdr:colOff>
      <xdr:row>107</xdr:row>
      <xdr:rowOff>68218</xdr:rowOff>
    </xdr:to>
    <xdr:sp macro="" textlink="">
      <xdr:nvSpPr>
        <xdr:cNvPr id="420" name="楕円 419">
          <a:extLst>
            <a:ext uri="{FF2B5EF4-FFF2-40B4-BE49-F238E27FC236}">
              <a16:creationId xmlns:a16="http://schemas.microsoft.com/office/drawing/2014/main" id="{3DF4FA74-3BB7-4CA8-AA45-2FB39F20B6FE}"/>
            </a:ext>
          </a:extLst>
        </xdr:cNvPr>
        <xdr:cNvSpPr/>
      </xdr:nvSpPr>
      <xdr:spPr>
        <a:xfrm>
          <a:off x="3746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107</xdr:row>
      <xdr:rowOff>53339</xdr:rowOff>
    </xdr:to>
    <xdr:cxnSp macro="">
      <xdr:nvCxnSpPr>
        <xdr:cNvPr id="421" name="直線コネクタ 420">
          <a:extLst>
            <a:ext uri="{FF2B5EF4-FFF2-40B4-BE49-F238E27FC236}">
              <a16:creationId xmlns:a16="http://schemas.microsoft.com/office/drawing/2014/main" id="{D45B2C68-E819-43BF-B310-26AA5E5F319C}"/>
            </a:ext>
          </a:extLst>
        </xdr:cNvPr>
        <xdr:cNvCxnSpPr/>
      </xdr:nvCxnSpPr>
      <xdr:spPr>
        <a:xfrm>
          <a:off x="3797300" y="183625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146231</xdr:rowOff>
    </xdr:from>
    <xdr:to>
      <xdr:col>15</xdr:col>
      <xdr:colOff>101600</xdr:colOff>
      <xdr:row>108</xdr:row>
      <xdr:rowOff>76381</xdr:rowOff>
    </xdr:to>
    <xdr:sp macro="" textlink="">
      <xdr:nvSpPr>
        <xdr:cNvPr id="422" name="楕円 421">
          <a:extLst>
            <a:ext uri="{FF2B5EF4-FFF2-40B4-BE49-F238E27FC236}">
              <a16:creationId xmlns:a16="http://schemas.microsoft.com/office/drawing/2014/main" id="{3396A2ED-BC1E-43C0-A875-34513EF8828F}"/>
            </a:ext>
          </a:extLst>
        </xdr:cNvPr>
        <xdr:cNvSpPr/>
      </xdr:nvSpPr>
      <xdr:spPr>
        <a:xfrm>
          <a:off x="2857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17418</xdr:rowOff>
    </xdr:from>
    <xdr:to>
      <xdr:col>19</xdr:col>
      <xdr:colOff>177800</xdr:colOff>
      <xdr:row>108</xdr:row>
      <xdr:rowOff>25581</xdr:rowOff>
    </xdr:to>
    <xdr:cxnSp macro="">
      <xdr:nvCxnSpPr>
        <xdr:cNvPr id="423" name="直線コネクタ 422">
          <a:extLst>
            <a:ext uri="{FF2B5EF4-FFF2-40B4-BE49-F238E27FC236}">
              <a16:creationId xmlns:a16="http://schemas.microsoft.com/office/drawing/2014/main" id="{D84B4F9B-6D2E-4F06-A301-436BC3DC5AA0}"/>
            </a:ext>
          </a:extLst>
        </xdr:cNvPr>
        <xdr:cNvCxnSpPr/>
      </xdr:nvCxnSpPr>
      <xdr:spPr>
        <a:xfrm flipV="1">
          <a:off x="2908300" y="18362568"/>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129902</xdr:rowOff>
    </xdr:from>
    <xdr:to>
      <xdr:col>10</xdr:col>
      <xdr:colOff>165100</xdr:colOff>
      <xdr:row>108</xdr:row>
      <xdr:rowOff>60052</xdr:rowOff>
    </xdr:to>
    <xdr:sp macro="" textlink="">
      <xdr:nvSpPr>
        <xdr:cNvPr id="424" name="楕円 423">
          <a:extLst>
            <a:ext uri="{FF2B5EF4-FFF2-40B4-BE49-F238E27FC236}">
              <a16:creationId xmlns:a16="http://schemas.microsoft.com/office/drawing/2014/main" id="{846462BE-F171-409E-838A-F35C92ADF8F6}"/>
            </a:ext>
          </a:extLst>
        </xdr:cNvPr>
        <xdr:cNvSpPr/>
      </xdr:nvSpPr>
      <xdr:spPr>
        <a:xfrm>
          <a:off x="1968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9252</xdr:rowOff>
    </xdr:from>
    <xdr:to>
      <xdr:col>15</xdr:col>
      <xdr:colOff>50800</xdr:colOff>
      <xdr:row>108</xdr:row>
      <xdr:rowOff>25581</xdr:rowOff>
    </xdr:to>
    <xdr:cxnSp macro="">
      <xdr:nvCxnSpPr>
        <xdr:cNvPr id="425" name="直線コネクタ 424">
          <a:extLst>
            <a:ext uri="{FF2B5EF4-FFF2-40B4-BE49-F238E27FC236}">
              <a16:creationId xmlns:a16="http://schemas.microsoft.com/office/drawing/2014/main" id="{AD2A6B56-4443-4816-ABA7-D5B0C9E1E7A8}"/>
            </a:ext>
          </a:extLst>
        </xdr:cNvPr>
        <xdr:cNvCxnSpPr/>
      </xdr:nvCxnSpPr>
      <xdr:spPr>
        <a:xfrm>
          <a:off x="2019300" y="185258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108676</xdr:rowOff>
    </xdr:from>
    <xdr:to>
      <xdr:col>6</xdr:col>
      <xdr:colOff>38100</xdr:colOff>
      <xdr:row>108</xdr:row>
      <xdr:rowOff>38826</xdr:rowOff>
    </xdr:to>
    <xdr:sp macro="" textlink="">
      <xdr:nvSpPr>
        <xdr:cNvPr id="426" name="楕円 425">
          <a:extLst>
            <a:ext uri="{FF2B5EF4-FFF2-40B4-BE49-F238E27FC236}">
              <a16:creationId xmlns:a16="http://schemas.microsoft.com/office/drawing/2014/main" id="{4CB34457-BEC2-4E97-95CF-698C1D965EE0}"/>
            </a:ext>
          </a:extLst>
        </xdr:cNvPr>
        <xdr:cNvSpPr/>
      </xdr:nvSpPr>
      <xdr:spPr>
        <a:xfrm>
          <a:off x="1079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159476</xdr:rowOff>
    </xdr:from>
    <xdr:to>
      <xdr:col>10</xdr:col>
      <xdr:colOff>114300</xdr:colOff>
      <xdr:row>108</xdr:row>
      <xdr:rowOff>9252</xdr:rowOff>
    </xdr:to>
    <xdr:cxnSp macro="">
      <xdr:nvCxnSpPr>
        <xdr:cNvPr id="427" name="直線コネクタ 426">
          <a:extLst>
            <a:ext uri="{FF2B5EF4-FFF2-40B4-BE49-F238E27FC236}">
              <a16:creationId xmlns:a16="http://schemas.microsoft.com/office/drawing/2014/main" id="{1F25E375-E030-45C0-8DDD-39DAF87B2D45}"/>
            </a:ext>
          </a:extLst>
        </xdr:cNvPr>
        <xdr:cNvCxnSpPr/>
      </xdr:nvCxnSpPr>
      <xdr:spPr>
        <a:xfrm>
          <a:off x="1130300" y="185046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a:extLst>
            <a:ext uri="{FF2B5EF4-FFF2-40B4-BE49-F238E27FC236}">
              <a16:creationId xmlns:a16="http://schemas.microsoft.com/office/drawing/2014/main" id="{E98CB418-B757-4A2A-BAB8-FC5C03662280}"/>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a:extLst>
            <a:ext uri="{FF2B5EF4-FFF2-40B4-BE49-F238E27FC236}">
              <a16:creationId xmlns:a16="http://schemas.microsoft.com/office/drawing/2014/main" id="{36080C59-FF17-4230-9595-21F428D56052}"/>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E7E79868-B9B0-484E-BD3E-F8086F7312F4}"/>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57562659-07F8-464D-8BCD-435AC22C7366}"/>
            </a:ext>
          </a:extLst>
        </xdr:cNvPr>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59345</xdr:rowOff>
    </xdr:from>
    <xdr:ext cx="405111" cy="259045"/>
    <xdr:sp macro="" textlink="">
      <xdr:nvSpPr>
        <xdr:cNvPr id="432" name="n_1mainValue【市民会館】&#10;有形固定資産減価償却率">
          <a:extLst>
            <a:ext uri="{FF2B5EF4-FFF2-40B4-BE49-F238E27FC236}">
              <a16:creationId xmlns:a16="http://schemas.microsoft.com/office/drawing/2014/main" id="{00193680-8972-4976-B9DF-95D8134EBC4D}"/>
            </a:ext>
          </a:extLst>
        </xdr:cNvPr>
        <xdr:cNvSpPr txBox="1"/>
      </xdr:nvSpPr>
      <xdr:spPr>
        <a:xfrm>
          <a:off x="3582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67508</xdr:rowOff>
    </xdr:from>
    <xdr:ext cx="405111" cy="259045"/>
    <xdr:sp macro="" textlink="">
      <xdr:nvSpPr>
        <xdr:cNvPr id="433" name="n_2mainValue【市民会館】&#10;有形固定資産減価償却率">
          <a:extLst>
            <a:ext uri="{FF2B5EF4-FFF2-40B4-BE49-F238E27FC236}">
              <a16:creationId xmlns:a16="http://schemas.microsoft.com/office/drawing/2014/main" id="{F22D6E63-71C5-4EA3-9595-CB7AFF6A01BB}"/>
            </a:ext>
          </a:extLst>
        </xdr:cNvPr>
        <xdr:cNvSpPr txBox="1"/>
      </xdr:nvSpPr>
      <xdr:spPr>
        <a:xfrm>
          <a:off x="2705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51179</xdr:rowOff>
    </xdr:from>
    <xdr:ext cx="405111" cy="259045"/>
    <xdr:sp macro="" textlink="">
      <xdr:nvSpPr>
        <xdr:cNvPr id="434" name="n_3mainValue【市民会館】&#10;有形固定資産減価償却率">
          <a:extLst>
            <a:ext uri="{FF2B5EF4-FFF2-40B4-BE49-F238E27FC236}">
              <a16:creationId xmlns:a16="http://schemas.microsoft.com/office/drawing/2014/main" id="{1DAE459C-D51F-41FC-BF3E-B507C95E0B49}"/>
            </a:ext>
          </a:extLst>
        </xdr:cNvPr>
        <xdr:cNvSpPr txBox="1"/>
      </xdr:nvSpPr>
      <xdr:spPr>
        <a:xfrm>
          <a:off x="1816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29953</xdr:rowOff>
    </xdr:from>
    <xdr:ext cx="405111" cy="259045"/>
    <xdr:sp macro="" textlink="">
      <xdr:nvSpPr>
        <xdr:cNvPr id="435" name="n_4mainValue【市民会館】&#10;有形固定資産減価償却率">
          <a:extLst>
            <a:ext uri="{FF2B5EF4-FFF2-40B4-BE49-F238E27FC236}">
              <a16:creationId xmlns:a16="http://schemas.microsoft.com/office/drawing/2014/main" id="{AEF06C7F-B208-487B-A742-71B826820150}"/>
            </a:ext>
          </a:extLst>
        </xdr:cNvPr>
        <xdr:cNvSpPr txBox="1"/>
      </xdr:nvSpPr>
      <xdr:spPr>
        <a:xfrm>
          <a:off x="927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A18E1191-8A5B-4CB5-8799-461891D8E5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0125B84-8265-4FE1-8568-05AB0667C4D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C6765D4A-F8B3-4E0C-9FA1-177DA90034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55816152-2BF5-4797-B59F-B3F069CBD0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44C21EFA-FD9C-455A-93D3-C0EF72B9D0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31D4D39-57F9-4110-B19B-490F3C4724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6D6B13F-5EF9-4D84-A51F-0361A7A602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F6021CF0-941A-4CD7-982D-5857345616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333FF07-D0AF-4972-9EF0-E0C33A5C035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0AEA0A7-DE03-4B40-8C37-D4C5500DD9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D332FA95-2BDD-4373-BAAA-ECC88DC3DF0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7DA5B37B-3799-4F35-9862-F91F07AD760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BBF92367-5F62-41B8-B691-7FA4335BE56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CC6A150E-37CB-4DDD-B99B-9F59B6AB379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1A7560F-0585-4A5C-A17F-3957DFAE415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0D7A2EE-FD49-406D-A80B-97A191FB06A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942D58D8-7E81-4F5B-B593-0CC1C0B1AEA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166F4467-3D08-453F-9301-6A608E6A2C3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21AA6662-C6EC-416A-96EC-92B789DBFE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5AEFABD7-3A3D-4417-B56A-96A0400268B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31FA88D1-846C-4B06-A215-35BBB7E7C54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AD21532-CBBE-4793-BC5D-25DE22FE63F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CA8BF310-5141-4133-8BFA-CF7B9E7C8F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0D3490DD-4A1E-4A7A-A020-8115E3E492CE}"/>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ED9291E6-01B0-487B-BD77-E315AAAEF9FA}"/>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3EC32515-27A6-4233-ACE9-28ECA76D62DD}"/>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A322FCBE-28B5-425E-92D1-69CD8FFF8A4D}"/>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5E7AEB47-13B8-4C73-9C15-A30F3EF08E25}"/>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a:extLst>
            <a:ext uri="{FF2B5EF4-FFF2-40B4-BE49-F238E27FC236}">
              <a16:creationId xmlns:a16="http://schemas.microsoft.com/office/drawing/2014/main" id="{C53CCE50-2FF1-44D1-9106-455FEC42BAFC}"/>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C963358D-B41D-4D90-981B-2CE31E66E629}"/>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26032A0D-20E3-43ED-B723-0155687EA46C}"/>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2F7326D1-67C2-4C8C-B9AD-7211B6949609}"/>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62F47EF5-7080-474B-9844-066C3EFD2552}"/>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62D44D7B-FCF5-4DD7-9833-077871A69EC2}"/>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757041E-EEF8-4F18-B236-AC06990307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918660F-3164-4D5B-B285-33A0EB5A70C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1E4951D-7825-4EF2-8F35-CFBE85BF55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E1714CF-1972-40FD-821E-26B2C73BF8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F6F6C63-BCB7-4DEF-B034-EB16251F04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5" name="楕円 474">
          <a:extLst>
            <a:ext uri="{FF2B5EF4-FFF2-40B4-BE49-F238E27FC236}">
              <a16:creationId xmlns:a16="http://schemas.microsoft.com/office/drawing/2014/main" id="{93CE9C2A-7E42-4100-BCAD-5DF09049FE7D}"/>
            </a:ext>
          </a:extLst>
        </xdr:cNvPr>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6" name="【市民会館】&#10;一人当たり面積該当値テキスト">
          <a:extLst>
            <a:ext uri="{FF2B5EF4-FFF2-40B4-BE49-F238E27FC236}">
              <a16:creationId xmlns:a16="http://schemas.microsoft.com/office/drawing/2014/main" id="{42651A73-0505-423D-9514-C8B9A99695E0}"/>
            </a:ext>
          </a:extLst>
        </xdr:cNvPr>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477" name="楕円 476">
          <a:extLst>
            <a:ext uri="{FF2B5EF4-FFF2-40B4-BE49-F238E27FC236}">
              <a16:creationId xmlns:a16="http://schemas.microsoft.com/office/drawing/2014/main" id="{92369833-CF8B-415E-AD0C-36F41F534572}"/>
            </a:ext>
          </a:extLst>
        </xdr:cNvPr>
        <xdr:cNvSpPr/>
      </xdr:nvSpPr>
      <xdr:spPr>
        <a:xfrm>
          <a:off x="958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45720</xdr:rowOff>
    </xdr:to>
    <xdr:cxnSp macro="">
      <xdr:nvCxnSpPr>
        <xdr:cNvPr id="478" name="直線コネクタ 477">
          <a:extLst>
            <a:ext uri="{FF2B5EF4-FFF2-40B4-BE49-F238E27FC236}">
              <a16:creationId xmlns:a16="http://schemas.microsoft.com/office/drawing/2014/main" id="{38684D66-2ACD-4B94-9332-E95D2D6BFAB6}"/>
            </a:ext>
          </a:extLst>
        </xdr:cNvPr>
        <xdr:cNvCxnSpPr/>
      </xdr:nvCxnSpPr>
      <xdr:spPr>
        <a:xfrm flipV="1">
          <a:off x="9639300" y="18387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479" name="楕円 478">
          <a:extLst>
            <a:ext uri="{FF2B5EF4-FFF2-40B4-BE49-F238E27FC236}">
              <a16:creationId xmlns:a16="http://schemas.microsoft.com/office/drawing/2014/main" id="{15E60D52-0A19-4FC1-ACCC-AEAACCC2E734}"/>
            </a:ext>
          </a:extLst>
        </xdr:cNvPr>
        <xdr:cNvSpPr/>
      </xdr:nvSpPr>
      <xdr:spPr>
        <a:xfrm>
          <a:off x="869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152400</xdr:rowOff>
    </xdr:from>
    <xdr:to>
      <xdr:col>50</xdr:col>
      <xdr:colOff>114300</xdr:colOff>
      <xdr:row>107</xdr:row>
      <xdr:rowOff>45720</xdr:rowOff>
    </xdr:to>
    <xdr:cxnSp macro="">
      <xdr:nvCxnSpPr>
        <xdr:cNvPr id="480" name="直線コネクタ 479">
          <a:extLst>
            <a:ext uri="{FF2B5EF4-FFF2-40B4-BE49-F238E27FC236}">
              <a16:creationId xmlns:a16="http://schemas.microsoft.com/office/drawing/2014/main" id="{F57BCDD2-EFD3-48C4-8572-8741B8F478B7}"/>
            </a:ext>
          </a:extLst>
        </xdr:cNvPr>
        <xdr:cNvCxnSpPr/>
      </xdr:nvCxnSpPr>
      <xdr:spPr>
        <a:xfrm>
          <a:off x="8750300" y="181546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1" name="楕円 480">
          <a:extLst>
            <a:ext uri="{FF2B5EF4-FFF2-40B4-BE49-F238E27FC236}">
              <a16:creationId xmlns:a16="http://schemas.microsoft.com/office/drawing/2014/main" id="{32BB10D5-2224-40E3-A35D-DAD3C25D04B0}"/>
            </a:ext>
          </a:extLst>
        </xdr:cNvPr>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152400</xdr:rowOff>
    </xdr:from>
    <xdr:to>
      <xdr:col>45</xdr:col>
      <xdr:colOff>177800</xdr:colOff>
      <xdr:row>105</xdr:row>
      <xdr:rowOff>156211</xdr:rowOff>
    </xdr:to>
    <xdr:cxnSp macro="">
      <xdr:nvCxnSpPr>
        <xdr:cNvPr id="482" name="直線コネクタ 481">
          <a:extLst>
            <a:ext uri="{FF2B5EF4-FFF2-40B4-BE49-F238E27FC236}">
              <a16:creationId xmlns:a16="http://schemas.microsoft.com/office/drawing/2014/main" id="{2759C244-BACD-4A5B-8468-8750DCF2FE59}"/>
            </a:ext>
          </a:extLst>
        </xdr:cNvPr>
        <xdr:cNvCxnSpPr/>
      </xdr:nvCxnSpPr>
      <xdr:spPr>
        <a:xfrm flipV="1">
          <a:off x="7861300" y="18154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83" name="楕円 482">
          <a:extLst>
            <a:ext uri="{FF2B5EF4-FFF2-40B4-BE49-F238E27FC236}">
              <a16:creationId xmlns:a16="http://schemas.microsoft.com/office/drawing/2014/main" id="{CAF90064-A8B4-48A4-BE4C-161D68B55F05}"/>
            </a:ext>
          </a:extLst>
        </xdr:cNvPr>
        <xdr:cNvSpPr/>
      </xdr:nvSpPr>
      <xdr:spPr>
        <a:xfrm>
          <a:off x="692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160020</xdr:rowOff>
    </xdr:to>
    <xdr:cxnSp macro="">
      <xdr:nvCxnSpPr>
        <xdr:cNvPr id="484" name="直線コネクタ 483">
          <a:extLst>
            <a:ext uri="{FF2B5EF4-FFF2-40B4-BE49-F238E27FC236}">
              <a16:creationId xmlns:a16="http://schemas.microsoft.com/office/drawing/2014/main" id="{CDF3EDC0-06DE-4257-B1BD-3A9D413C0109}"/>
            </a:ext>
          </a:extLst>
        </xdr:cNvPr>
        <xdr:cNvCxnSpPr/>
      </xdr:nvCxnSpPr>
      <xdr:spPr>
        <a:xfrm flipV="1">
          <a:off x="6972300" y="18158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a:extLst>
            <a:ext uri="{FF2B5EF4-FFF2-40B4-BE49-F238E27FC236}">
              <a16:creationId xmlns:a16="http://schemas.microsoft.com/office/drawing/2014/main" id="{59983958-FFF5-4F87-A696-E012A142C084}"/>
            </a:ext>
          </a:extLst>
        </xdr:cNvPr>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a:extLst>
            <a:ext uri="{FF2B5EF4-FFF2-40B4-BE49-F238E27FC236}">
              <a16:creationId xmlns:a16="http://schemas.microsoft.com/office/drawing/2014/main" id="{490C5EE7-A933-4A2E-91B1-663E9C104FB7}"/>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a:extLst>
            <a:ext uri="{FF2B5EF4-FFF2-40B4-BE49-F238E27FC236}">
              <a16:creationId xmlns:a16="http://schemas.microsoft.com/office/drawing/2014/main" id="{FD3CE296-3B38-4D00-A641-DE5F125B807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a:extLst>
            <a:ext uri="{FF2B5EF4-FFF2-40B4-BE49-F238E27FC236}">
              <a16:creationId xmlns:a16="http://schemas.microsoft.com/office/drawing/2014/main" id="{698C7FDF-15C1-43FF-B062-29D4025719AE}"/>
            </a:ext>
          </a:extLst>
        </xdr:cNvPr>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87647</xdr:rowOff>
    </xdr:from>
    <xdr:ext cx="469744" cy="259045"/>
    <xdr:sp macro="" textlink="">
      <xdr:nvSpPr>
        <xdr:cNvPr id="489" name="n_1mainValue【市民会館】&#10;一人当たり面積">
          <a:extLst>
            <a:ext uri="{FF2B5EF4-FFF2-40B4-BE49-F238E27FC236}">
              <a16:creationId xmlns:a16="http://schemas.microsoft.com/office/drawing/2014/main" id="{DE844539-C4F7-43FF-AF9F-C39458E1EEBD}"/>
            </a:ext>
          </a:extLst>
        </xdr:cNvPr>
        <xdr:cNvSpPr txBox="1"/>
      </xdr:nvSpPr>
      <xdr:spPr>
        <a:xfrm>
          <a:off x="9391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48277</xdr:rowOff>
    </xdr:from>
    <xdr:ext cx="469744" cy="259045"/>
    <xdr:sp macro="" textlink="">
      <xdr:nvSpPr>
        <xdr:cNvPr id="490" name="n_2mainValue【市民会館】&#10;一人当たり面積">
          <a:extLst>
            <a:ext uri="{FF2B5EF4-FFF2-40B4-BE49-F238E27FC236}">
              <a16:creationId xmlns:a16="http://schemas.microsoft.com/office/drawing/2014/main" id="{62C2186E-601C-4E24-8688-5F07B3E9293B}"/>
            </a:ext>
          </a:extLst>
        </xdr:cNvPr>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1" name="n_3mainValue【市民会館】&#10;一人当たり面積">
          <a:extLst>
            <a:ext uri="{FF2B5EF4-FFF2-40B4-BE49-F238E27FC236}">
              <a16:creationId xmlns:a16="http://schemas.microsoft.com/office/drawing/2014/main" id="{2BB0D9EB-6606-4CD6-AB29-A1B96B836922}"/>
            </a:ext>
          </a:extLst>
        </xdr:cNvPr>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55897</xdr:rowOff>
    </xdr:from>
    <xdr:ext cx="469744" cy="259045"/>
    <xdr:sp macro="" textlink="">
      <xdr:nvSpPr>
        <xdr:cNvPr id="492" name="n_4mainValue【市民会館】&#10;一人当たり面積">
          <a:extLst>
            <a:ext uri="{FF2B5EF4-FFF2-40B4-BE49-F238E27FC236}">
              <a16:creationId xmlns:a16="http://schemas.microsoft.com/office/drawing/2014/main" id="{288E9BCB-A6B9-4A32-B818-F7EF2966D425}"/>
            </a:ext>
          </a:extLst>
        </xdr:cNvPr>
        <xdr:cNvSpPr txBox="1"/>
      </xdr:nvSpPr>
      <xdr:spPr>
        <a:xfrm>
          <a:off x="6737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C3A28A13-0A22-4301-88C4-A8DD9BDC13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55BA6A7-3658-41CB-BA13-820586D286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FA2C2241-EC41-48C7-AD92-A7CB14DE88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70BD811-4532-4057-AA18-A380B7B053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6B4FD722-48B3-49A7-A435-5835896922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303B680C-7B7B-4352-BD5F-5908E1B21B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FEBD27F-2DC4-44E9-8770-E1DA725A9C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EEAFABFF-A206-4AED-9362-981E9B35A0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4A9C2E8D-C294-4DA6-BFE9-4B490A5387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A5479DB5-FDF3-4966-B8D9-4391CEEA6F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1A83C9CA-6968-4B4E-904E-5FD8B3BC17D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FD1B81BA-8967-47D6-ACEB-4B021DC38D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1669EA0D-7728-4E1B-BBED-6D962C99102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B046E13D-8A9D-49CF-94DC-3EE3E021DB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67CDDDA1-E23A-434C-9BF7-DDE36F2CF7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D8D02C02-3D23-4774-89CE-D7876673F8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2A19D545-9CEA-4195-8223-1F81552022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FBE8CD01-CBE7-4624-A19D-865D1AC6FA1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E5C6B420-4449-4639-B6CD-C0B2EBE8E73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276C7FF0-9856-4659-A00C-13CCDE01A35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EEF90BAC-7831-4DB4-A1F9-BDA3B2863B1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F64729E5-883E-42DB-966E-BDF0EE7BCB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BE222358-24FC-48C4-B625-A71E00ABEB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2BB1FFCD-4970-4596-91F4-A197FB53554E}"/>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EEBE2FF0-2433-4F39-8A97-D86326340BD3}"/>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FF201C8E-91B4-4322-BB2F-3C9A0D99FA90}"/>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8587ADD2-D9BF-4CF7-8C9C-2E9D89F3E330}"/>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A42FA795-0329-4CF0-90B3-34F8A291C73C}"/>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DA391B7F-AC05-47EC-943D-64ADFB2D52DE}"/>
            </a:ext>
          </a:extLst>
        </xdr:cNvPr>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40AEC88F-D4FF-40C2-9900-A8096C96310F}"/>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B295BFB2-E2C4-4323-82C5-04FF5218B47E}"/>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4E4AFB88-C219-4B68-AD04-BE1B913ABE97}"/>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9B3714B7-417E-43AC-B7B3-F219A8559A39}"/>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8E1B311A-F5E3-4FC5-974F-13A9A8805C4F}"/>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A885EB5-B296-4358-8044-5CFFF3FD3D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0CA29E0-1C86-4148-BF2D-4DAFAF07DD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42D11D4-5CEF-43DA-B2A7-1F58A1E805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E929156-B09A-42D5-A41C-529E7FF8E6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B119CBE-4426-4487-8666-A2AD8AFB7F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97790</xdr:rowOff>
    </xdr:from>
    <xdr:to>
      <xdr:col>85</xdr:col>
      <xdr:colOff>177800</xdr:colOff>
      <xdr:row>42</xdr:row>
      <xdr:rowOff>27940</xdr:rowOff>
    </xdr:to>
    <xdr:sp macro="" textlink="">
      <xdr:nvSpPr>
        <xdr:cNvPr id="532" name="楕円 531">
          <a:extLst>
            <a:ext uri="{FF2B5EF4-FFF2-40B4-BE49-F238E27FC236}">
              <a16:creationId xmlns:a16="http://schemas.microsoft.com/office/drawing/2014/main" id="{302F234C-2F99-458C-A117-60836281BAB7}"/>
            </a:ext>
          </a:extLst>
        </xdr:cNvPr>
        <xdr:cNvSpPr/>
      </xdr:nvSpPr>
      <xdr:spPr>
        <a:xfrm>
          <a:off x="16268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12717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5CE25075-D393-4318-886E-8C4BF361DB2D}"/>
            </a:ext>
          </a:extLst>
        </xdr:cNvPr>
        <xdr:cNvSpPr txBox="1"/>
      </xdr:nvSpPr>
      <xdr:spPr>
        <a:xfrm>
          <a:off x="16357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84455</xdr:rowOff>
    </xdr:from>
    <xdr:to>
      <xdr:col>81</xdr:col>
      <xdr:colOff>101600</xdr:colOff>
      <xdr:row>42</xdr:row>
      <xdr:rowOff>14605</xdr:rowOff>
    </xdr:to>
    <xdr:sp macro="" textlink="">
      <xdr:nvSpPr>
        <xdr:cNvPr id="534" name="楕円 533">
          <a:extLst>
            <a:ext uri="{FF2B5EF4-FFF2-40B4-BE49-F238E27FC236}">
              <a16:creationId xmlns:a16="http://schemas.microsoft.com/office/drawing/2014/main" id="{2CFD28CB-A695-40F5-8306-6C327D011FD8}"/>
            </a:ext>
          </a:extLst>
        </xdr:cNvPr>
        <xdr:cNvSpPr/>
      </xdr:nvSpPr>
      <xdr:spPr>
        <a:xfrm>
          <a:off x="15430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135255</xdr:rowOff>
    </xdr:from>
    <xdr:to>
      <xdr:col>85</xdr:col>
      <xdr:colOff>127000</xdr:colOff>
      <xdr:row>41</xdr:row>
      <xdr:rowOff>148590</xdr:rowOff>
    </xdr:to>
    <xdr:cxnSp macro="">
      <xdr:nvCxnSpPr>
        <xdr:cNvPr id="535" name="直線コネクタ 534">
          <a:extLst>
            <a:ext uri="{FF2B5EF4-FFF2-40B4-BE49-F238E27FC236}">
              <a16:creationId xmlns:a16="http://schemas.microsoft.com/office/drawing/2014/main" id="{F5504BBB-3D97-4648-A560-8C94D16C4E8E}"/>
            </a:ext>
          </a:extLst>
        </xdr:cNvPr>
        <xdr:cNvCxnSpPr/>
      </xdr:nvCxnSpPr>
      <xdr:spPr>
        <a:xfrm>
          <a:off x="15481300" y="71647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536" name="楕円 535">
          <a:extLst>
            <a:ext uri="{FF2B5EF4-FFF2-40B4-BE49-F238E27FC236}">
              <a16:creationId xmlns:a16="http://schemas.microsoft.com/office/drawing/2014/main" id="{DE40C8FE-0020-4427-842F-B31679D70DC0}"/>
            </a:ext>
          </a:extLst>
        </xdr:cNvPr>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97155</xdr:rowOff>
    </xdr:from>
    <xdr:to>
      <xdr:col>81</xdr:col>
      <xdr:colOff>50800</xdr:colOff>
      <xdr:row>41</xdr:row>
      <xdr:rowOff>135255</xdr:rowOff>
    </xdr:to>
    <xdr:cxnSp macro="">
      <xdr:nvCxnSpPr>
        <xdr:cNvPr id="537" name="直線コネクタ 536">
          <a:extLst>
            <a:ext uri="{FF2B5EF4-FFF2-40B4-BE49-F238E27FC236}">
              <a16:creationId xmlns:a16="http://schemas.microsoft.com/office/drawing/2014/main" id="{9148CED6-689F-4B88-9A34-91AD9B9FCF41}"/>
            </a:ext>
          </a:extLst>
        </xdr:cNvPr>
        <xdr:cNvCxnSpPr/>
      </xdr:nvCxnSpPr>
      <xdr:spPr>
        <a:xfrm>
          <a:off x="14592300" y="7126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538" name="楕円 537">
          <a:extLst>
            <a:ext uri="{FF2B5EF4-FFF2-40B4-BE49-F238E27FC236}">
              <a16:creationId xmlns:a16="http://schemas.microsoft.com/office/drawing/2014/main" id="{21BF80C5-DCFB-4D18-BF32-09A4A6299855}"/>
            </a:ext>
          </a:extLst>
        </xdr:cNvPr>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97155</xdr:rowOff>
    </xdr:to>
    <xdr:cxnSp macro="">
      <xdr:nvCxnSpPr>
        <xdr:cNvPr id="539" name="直線コネクタ 538">
          <a:extLst>
            <a:ext uri="{FF2B5EF4-FFF2-40B4-BE49-F238E27FC236}">
              <a16:creationId xmlns:a16="http://schemas.microsoft.com/office/drawing/2014/main" id="{3E4FD52F-D0B3-4082-8416-813E06EDB1B0}"/>
            </a:ext>
          </a:extLst>
        </xdr:cNvPr>
        <xdr:cNvCxnSpPr/>
      </xdr:nvCxnSpPr>
      <xdr:spPr>
        <a:xfrm>
          <a:off x="13703300" y="7105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29210</xdr:rowOff>
    </xdr:from>
    <xdr:to>
      <xdr:col>67</xdr:col>
      <xdr:colOff>101600</xdr:colOff>
      <xdr:row>41</xdr:row>
      <xdr:rowOff>130810</xdr:rowOff>
    </xdr:to>
    <xdr:sp macro="" textlink="">
      <xdr:nvSpPr>
        <xdr:cNvPr id="540" name="楕円 539">
          <a:extLst>
            <a:ext uri="{FF2B5EF4-FFF2-40B4-BE49-F238E27FC236}">
              <a16:creationId xmlns:a16="http://schemas.microsoft.com/office/drawing/2014/main" id="{0CFD3FCD-5DF6-4125-B2E8-0A8C44894F68}"/>
            </a:ext>
          </a:extLst>
        </xdr:cNvPr>
        <xdr:cNvSpPr/>
      </xdr:nvSpPr>
      <xdr:spPr>
        <a:xfrm>
          <a:off x="1276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80010</xdr:rowOff>
    </xdr:to>
    <xdr:cxnSp macro="">
      <xdr:nvCxnSpPr>
        <xdr:cNvPr id="541" name="直線コネクタ 540">
          <a:extLst>
            <a:ext uri="{FF2B5EF4-FFF2-40B4-BE49-F238E27FC236}">
              <a16:creationId xmlns:a16="http://schemas.microsoft.com/office/drawing/2014/main" id="{05D77346-DD0F-49BD-801B-11EBDC25166B}"/>
            </a:ext>
          </a:extLst>
        </xdr:cNvPr>
        <xdr:cNvCxnSpPr/>
      </xdr:nvCxnSpPr>
      <xdr:spPr>
        <a:xfrm flipV="1">
          <a:off x="12814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B677D210-EA8A-44DA-BDA5-783806149119}"/>
            </a:ext>
          </a:extLst>
        </xdr:cNvPr>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7EBC11F9-8C38-4F1D-9F81-069791B76E98}"/>
            </a:ext>
          </a:extLst>
        </xdr:cNvPr>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8325F976-0DD6-409E-BB7D-048E783B883B}"/>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4CB25523-CECD-49F4-A27E-99CBB652EBB6}"/>
            </a:ext>
          </a:extLst>
        </xdr:cNvPr>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5732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9FE5793F-1DDF-4306-A2D8-D3FD76C39A34}"/>
            </a:ext>
          </a:extLst>
        </xdr:cNvPr>
        <xdr:cNvSpPr txBox="1"/>
      </xdr:nvSpPr>
      <xdr:spPr>
        <a:xfrm>
          <a:off x="152660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33767C21-6241-4933-8B79-158D29C92165}"/>
            </a:ext>
          </a:extLst>
        </xdr:cNvPr>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29C69AFB-6F48-4112-984A-1B404A24A4E6}"/>
            </a:ext>
          </a:extLst>
        </xdr:cNvPr>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121937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F5F18797-0385-4FCD-AD4F-98C500D29094}"/>
            </a:ext>
          </a:extLst>
        </xdr:cNvPr>
        <xdr:cNvSpPr txBox="1"/>
      </xdr:nvSpPr>
      <xdr:spPr>
        <a:xfrm>
          <a:off x="12611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BDB2F727-F103-47C0-BA04-FCF5673EA6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E9A2E55D-2ADC-4A3E-9F78-56756819FB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4984D7C-021F-4939-99EA-959CC4BC56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3B756494-3FF3-400C-A88D-69247DE158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3B899A4F-FC2F-407C-B17E-66120CDCF0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248EED44-4C07-4D93-B4B1-9146DF00EC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292E7749-1DBB-430C-AE65-5D7FB431E5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D85C3B94-4326-47EC-826F-8658C7B156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702DD019-F477-4FD4-A12D-A051944604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5A510DD9-695D-4DD0-9B59-EBAD43C95A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EE05C273-6194-4621-864E-EF8E0BBE34A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ED737B11-65CA-41A9-A254-93C096452AD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947B7332-C59F-41E9-8A38-A14005CE888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A3D80C17-DAA8-428A-B854-4666D9A3998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7CCD0C7B-D140-454D-B34E-7FD4BE26FF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9613C03E-67F6-451A-99E6-F29CA865C15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297F6B5F-1B4E-4863-B5CA-3AE367ABB8B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F61D73E-0381-42F2-97E0-6A235CC2F77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68B0A13C-9914-4364-B53A-AB1697542F1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72CF5E4E-C712-453A-8ABC-B9E161CC076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89440540-A1C1-40C5-B4F9-593A857C14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B903CFEF-2242-46AA-859A-2BE01351BC8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C48EF683-0E7E-42B3-B9BE-9F3F93DAEF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D918E160-4409-47ED-92FF-6045E4323483}"/>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B5A0B7D8-4121-4E04-9983-B9560C144ADC}"/>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F41C6FDC-529B-42D4-AEEE-A32499CA12AF}"/>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F4EDCDF9-3498-4670-9DFB-A7446E685453}"/>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598CD533-66F3-4285-805E-4FE51C5257AD}"/>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E4B15B0F-57E0-4B68-9224-71309D615990}"/>
            </a:ext>
          </a:extLst>
        </xdr:cNvPr>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CB4C519E-DDE5-4099-BCE6-46D24C9FAA4F}"/>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06EB1DA6-3FB3-49B6-A2FB-03CE2C7890F7}"/>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A5EEEC83-6556-4FBC-A898-F74B4FA4289C}"/>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65AEE7B2-4D54-488E-9F46-A7CB37A2FB21}"/>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1F5DDE92-6877-445B-8164-6B64B6192F77}"/>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1DCDC7D-8137-4E6F-930C-8326988C34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021D9D0-D2DC-486F-B6BC-4F7DC03D9B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46E32DB-34E1-4391-BB94-FB6863FF5D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9A6562C-0A91-425D-A40D-81449160A9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67D207F-64D6-4F3A-9DCF-31E0899B75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1595</xdr:rowOff>
    </xdr:from>
    <xdr:to>
      <xdr:col>116</xdr:col>
      <xdr:colOff>114300</xdr:colOff>
      <xdr:row>41</xdr:row>
      <xdr:rowOff>103195</xdr:rowOff>
    </xdr:to>
    <xdr:sp macro="" textlink="">
      <xdr:nvSpPr>
        <xdr:cNvPr id="589" name="楕円 588">
          <a:extLst>
            <a:ext uri="{FF2B5EF4-FFF2-40B4-BE49-F238E27FC236}">
              <a16:creationId xmlns:a16="http://schemas.microsoft.com/office/drawing/2014/main" id="{E3952E83-C475-48F5-B9D9-CF0C65FCE461}"/>
            </a:ext>
          </a:extLst>
        </xdr:cNvPr>
        <xdr:cNvSpPr/>
      </xdr:nvSpPr>
      <xdr:spPr>
        <a:xfrm>
          <a:off x="22110700" y="70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151472</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E442F4E9-AD72-46FF-A0D4-6B2EC2ED5E27}"/>
            </a:ext>
          </a:extLst>
        </xdr:cNvPr>
        <xdr:cNvSpPr txBox="1"/>
      </xdr:nvSpPr>
      <xdr:spPr>
        <a:xfrm>
          <a:off x="22199600" y="70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5885</xdr:rowOff>
    </xdr:from>
    <xdr:to>
      <xdr:col>112</xdr:col>
      <xdr:colOff>38100</xdr:colOff>
      <xdr:row>41</xdr:row>
      <xdr:rowOff>107485</xdr:rowOff>
    </xdr:to>
    <xdr:sp macro="" textlink="">
      <xdr:nvSpPr>
        <xdr:cNvPr id="591" name="楕円 590">
          <a:extLst>
            <a:ext uri="{FF2B5EF4-FFF2-40B4-BE49-F238E27FC236}">
              <a16:creationId xmlns:a16="http://schemas.microsoft.com/office/drawing/2014/main" id="{4FE0EA76-A704-403C-A646-0C94263A555F}"/>
            </a:ext>
          </a:extLst>
        </xdr:cNvPr>
        <xdr:cNvSpPr/>
      </xdr:nvSpPr>
      <xdr:spPr>
        <a:xfrm>
          <a:off x="21272500" y="7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52395</xdr:rowOff>
    </xdr:from>
    <xdr:to>
      <xdr:col>116</xdr:col>
      <xdr:colOff>63500</xdr:colOff>
      <xdr:row>41</xdr:row>
      <xdr:rowOff>56685</xdr:rowOff>
    </xdr:to>
    <xdr:cxnSp macro="">
      <xdr:nvCxnSpPr>
        <xdr:cNvPr id="592" name="直線コネクタ 591">
          <a:extLst>
            <a:ext uri="{FF2B5EF4-FFF2-40B4-BE49-F238E27FC236}">
              <a16:creationId xmlns:a16="http://schemas.microsoft.com/office/drawing/2014/main" id="{5781EB77-BB40-405E-A655-FA2624C639F3}"/>
            </a:ext>
          </a:extLst>
        </xdr:cNvPr>
        <xdr:cNvCxnSpPr/>
      </xdr:nvCxnSpPr>
      <xdr:spPr>
        <a:xfrm flipV="1">
          <a:off x="21323300" y="7081845"/>
          <a:ext cx="8382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7939</xdr:rowOff>
    </xdr:from>
    <xdr:to>
      <xdr:col>107</xdr:col>
      <xdr:colOff>101600</xdr:colOff>
      <xdr:row>41</xdr:row>
      <xdr:rowOff>109539</xdr:rowOff>
    </xdr:to>
    <xdr:sp macro="" textlink="">
      <xdr:nvSpPr>
        <xdr:cNvPr id="593" name="楕円 592">
          <a:extLst>
            <a:ext uri="{FF2B5EF4-FFF2-40B4-BE49-F238E27FC236}">
              <a16:creationId xmlns:a16="http://schemas.microsoft.com/office/drawing/2014/main" id="{55C5DBA9-BB99-4D2E-B827-65764E3644A7}"/>
            </a:ext>
          </a:extLst>
        </xdr:cNvPr>
        <xdr:cNvSpPr/>
      </xdr:nvSpPr>
      <xdr:spPr>
        <a:xfrm>
          <a:off x="20383500" y="70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56685</xdr:rowOff>
    </xdr:from>
    <xdr:to>
      <xdr:col>111</xdr:col>
      <xdr:colOff>177800</xdr:colOff>
      <xdr:row>41</xdr:row>
      <xdr:rowOff>58739</xdr:rowOff>
    </xdr:to>
    <xdr:cxnSp macro="">
      <xdr:nvCxnSpPr>
        <xdr:cNvPr id="594" name="直線コネクタ 593">
          <a:extLst>
            <a:ext uri="{FF2B5EF4-FFF2-40B4-BE49-F238E27FC236}">
              <a16:creationId xmlns:a16="http://schemas.microsoft.com/office/drawing/2014/main" id="{6B07C90F-50A8-4BD8-B8CB-792992DB19A9}"/>
            </a:ext>
          </a:extLst>
        </xdr:cNvPr>
        <xdr:cNvCxnSpPr/>
      </xdr:nvCxnSpPr>
      <xdr:spPr>
        <a:xfrm flipV="1">
          <a:off x="20434300" y="7086135"/>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11387</xdr:rowOff>
    </xdr:from>
    <xdr:to>
      <xdr:col>102</xdr:col>
      <xdr:colOff>165100</xdr:colOff>
      <xdr:row>41</xdr:row>
      <xdr:rowOff>112987</xdr:rowOff>
    </xdr:to>
    <xdr:sp macro="" textlink="">
      <xdr:nvSpPr>
        <xdr:cNvPr id="595" name="楕円 594">
          <a:extLst>
            <a:ext uri="{FF2B5EF4-FFF2-40B4-BE49-F238E27FC236}">
              <a16:creationId xmlns:a16="http://schemas.microsoft.com/office/drawing/2014/main" id="{AED04482-FA22-4835-9DF5-28740058AE81}"/>
            </a:ext>
          </a:extLst>
        </xdr:cNvPr>
        <xdr:cNvSpPr/>
      </xdr:nvSpPr>
      <xdr:spPr>
        <a:xfrm>
          <a:off x="19494500" y="70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58739</xdr:rowOff>
    </xdr:from>
    <xdr:to>
      <xdr:col>107</xdr:col>
      <xdr:colOff>50800</xdr:colOff>
      <xdr:row>41</xdr:row>
      <xdr:rowOff>62187</xdr:rowOff>
    </xdr:to>
    <xdr:cxnSp macro="">
      <xdr:nvCxnSpPr>
        <xdr:cNvPr id="596" name="直線コネクタ 595">
          <a:extLst>
            <a:ext uri="{FF2B5EF4-FFF2-40B4-BE49-F238E27FC236}">
              <a16:creationId xmlns:a16="http://schemas.microsoft.com/office/drawing/2014/main" id="{5887ECB4-3200-4D20-9834-091D74A88418}"/>
            </a:ext>
          </a:extLst>
        </xdr:cNvPr>
        <xdr:cNvCxnSpPr/>
      </xdr:nvCxnSpPr>
      <xdr:spPr>
        <a:xfrm flipV="1">
          <a:off x="19545300" y="708818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18131</xdr:rowOff>
    </xdr:from>
    <xdr:to>
      <xdr:col>98</xdr:col>
      <xdr:colOff>38100</xdr:colOff>
      <xdr:row>41</xdr:row>
      <xdr:rowOff>119731</xdr:rowOff>
    </xdr:to>
    <xdr:sp macro="" textlink="">
      <xdr:nvSpPr>
        <xdr:cNvPr id="597" name="楕円 596">
          <a:extLst>
            <a:ext uri="{FF2B5EF4-FFF2-40B4-BE49-F238E27FC236}">
              <a16:creationId xmlns:a16="http://schemas.microsoft.com/office/drawing/2014/main" id="{B74EDC5B-C7F6-48BB-9385-C4C7F3867BE5}"/>
            </a:ext>
          </a:extLst>
        </xdr:cNvPr>
        <xdr:cNvSpPr/>
      </xdr:nvSpPr>
      <xdr:spPr>
        <a:xfrm>
          <a:off x="18605500" y="7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62187</xdr:rowOff>
    </xdr:from>
    <xdr:to>
      <xdr:col>102</xdr:col>
      <xdr:colOff>114300</xdr:colOff>
      <xdr:row>41</xdr:row>
      <xdr:rowOff>68931</xdr:rowOff>
    </xdr:to>
    <xdr:cxnSp macro="">
      <xdr:nvCxnSpPr>
        <xdr:cNvPr id="598" name="直線コネクタ 597">
          <a:extLst>
            <a:ext uri="{FF2B5EF4-FFF2-40B4-BE49-F238E27FC236}">
              <a16:creationId xmlns:a16="http://schemas.microsoft.com/office/drawing/2014/main" id="{2F32DC33-45D2-42D6-93AE-97E17A3D3797}"/>
            </a:ext>
          </a:extLst>
        </xdr:cNvPr>
        <xdr:cNvCxnSpPr/>
      </xdr:nvCxnSpPr>
      <xdr:spPr>
        <a:xfrm flipV="1">
          <a:off x="18656300" y="709163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1FA522D4-9A83-4162-BF53-1C864D24D08C}"/>
            </a:ext>
          </a:extLst>
        </xdr:cNvPr>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4B7E2E86-5FCE-4384-AC77-BCE4506A7D5B}"/>
            </a:ext>
          </a:extLst>
        </xdr:cNvPr>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81FF68D2-DA70-4830-8199-0C78DB1125A1}"/>
            </a:ext>
          </a:extLst>
        </xdr:cNvPr>
        <xdr:cNvSpPr txBox="1"/>
      </xdr:nvSpPr>
      <xdr:spPr>
        <a:xfrm>
          <a:off x="19278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B8B5D1C-28B0-41A9-BBDF-FD08D73F920D}"/>
            </a:ext>
          </a:extLst>
        </xdr:cNvPr>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98612</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947DCD7A-0262-439B-9354-A35E4CE88975}"/>
            </a:ext>
          </a:extLst>
        </xdr:cNvPr>
        <xdr:cNvSpPr txBox="1"/>
      </xdr:nvSpPr>
      <xdr:spPr>
        <a:xfrm>
          <a:off x="21043411" y="7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100666</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4B0986C7-77A8-4870-BA72-6DA32D4C76F5}"/>
            </a:ext>
          </a:extLst>
        </xdr:cNvPr>
        <xdr:cNvSpPr txBox="1"/>
      </xdr:nvSpPr>
      <xdr:spPr>
        <a:xfrm>
          <a:off x="20167111" y="71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104114</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36A13B07-3110-43FC-A46B-7FFA355E6042}"/>
            </a:ext>
          </a:extLst>
        </xdr:cNvPr>
        <xdr:cNvSpPr txBox="1"/>
      </xdr:nvSpPr>
      <xdr:spPr>
        <a:xfrm>
          <a:off x="19278111" y="71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110858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BD98B536-248F-4EC1-BADB-454B0D4856A9}"/>
            </a:ext>
          </a:extLst>
        </xdr:cNvPr>
        <xdr:cNvSpPr txBox="1"/>
      </xdr:nvSpPr>
      <xdr:spPr>
        <a:xfrm>
          <a:off x="18389111" y="71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8F2195E4-0E61-45F8-8287-DCEC0A1538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85EA8E19-1042-403A-AD49-40F9EE9ACF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2257B161-53BA-4242-99B2-39373FE94C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26FAFB9C-B651-4FDF-BA5C-DBFB1F9C51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B38F43B2-A10F-4095-AB61-C0ACEEA6CF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58D8E74-6BC7-4D82-B119-67DFCC3BFA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17F4C485-2350-4FA0-9A0E-52A6DEE8D4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D3E265E-3627-4446-9DD6-952F14B7F9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3B631681-0777-46BD-86C6-40C45A50D6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F120238-3242-4093-929A-49126FD52E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58D3228C-FADD-4B92-8CD1-460BFC3A5F4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7EFD9D2D-0A69-408E-8A61-D373F450EA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a:extLst>
            <a:ext uri="{FF2B5EF4-FFF2-40B4-BE49-F238E27FC236}">
              <a16:creationId xmlns:a16="http://schemas.microsoft.com/office/drawing/2014/main" id="{85A78440-2F4A-4F70-8AB9-038D50C4F73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36A26D68-1852-4145-BDFD-56D8BB17CB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A22C339C-4465-460B-8785-E42FF687FB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4EF5AB09-5FEE-4D9C-9634-B53AEE234FF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86B1C083-CED9-4144-9889-55888505244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B0A30B08-C811-435C-96E1-07F63E8262F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294486C9-0FFB-4E8F-A175-ABA94AA0043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CDE16F8F-4FCD-43B6-892B-89B4BA5A08F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DEACE474-B020-4F98-AA22-FC4464561E8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57810C42-A2DB-4F4A-BA09-92ADBD7104F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a:extLst>
            <a:ext uri="{FF2B5EF4-FFF2-40B4-BE49-F238E27FC236}">
              <a16:creationId xmlns:a16="http://schemas.microsoft.com/office/drawing/2014/main" id="{093BB13E-95EB-467B-ABA1-72DDEE11BC3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3F0C5413-1977-417B-9065-AF0014320F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6EECF8DF-D61C-41F0-AF32-CC6AD1D3ECD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C611AE0C-1740-42B6-BCE8-FBE39A628F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142059</xdr:rowOff>
    </xdr:from>
    <xdr:to>
      <xdr:col>85</xdr:col>
      <xdr:colOff>126364</xdr:colOff>
      <xdr:row>62</xdr:row>
      <xdr:rowOff>143691</xdr:rowOff>
    </xdr:to>
    <xdr:cxnSp macro="">
      <xdr:nvCxnSpPr>
        <xdr:cNvPr id="633" name="直線コネクタ 632">
          <a:extLst>
            <a:ext uri="{FF2B5EF4-FFF2-40B4-BE49-F238E27FC236}">
              <a16:creationId xmlns:a16="http://schemas.microsoft.com/office/drawing/2014/main" id="{3374F9F4-B462-42C3-8F5F-F06B6576DD2A}"/>
            </a:ext>
          </a:extLst>
        </xdr:cNvPr>
        <xdr:cNvCxnSpPr/>
      </xdr:nvCxnSpPr>
      <xdr:spPr>
        <a:xfrm flipV="1">
          <a:off x="16318864" y="9571809"/>
          <a:ext cx="0"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147518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7EE52A40-AEEC-402D-87CC-8257BD9116A6}"/>
            </a:ext>
          </a:extLst>
        </xdr:cNvPr>
        <xdr:cNvSpPr txBox="1"/>
      </xdr:nvSpPr>
      <xdr:spPr>
        <a:xfrm>
          <a:off x="16357600" y="107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143691</xdr:rowOff>
    </xdr:from>
    <xdr:to>
      <xdr:col>86</xdr:col>
      <xdr:colOff>25400</xdr:colOff>
      <xdr:row>62</xdr:row>
      <xdr:rowOff>143691</xdr:rowOff>
    </xdr:to>
    <xdr:cxnSp macro="">
      <xdr:nvCxnSpPr>
        <xdr:cNvPr id="635" name="直線コネクタ 634">
          <a:extLst>
            <a:ext uri="{FF2B5EF4-FFF2-40B4-BE49-F238E27FC236}">
              <a16:creationId xmlns:a16="http://schemas.microsoft.com/office/drawing/2014/main" id="{FCE32BC5-EB89-4B7C-88A3-A1A9DB7DFCC5}"/>
            </a:ext>
          </a:extLst>
        </xdr:cNvPr>
        <xdr:cNvCxnSpPr/>
      </xdr:nvCxnSpPr>
      <xdr:spPr>
        <a:xfrm>
          <a:off x="16230600" y="107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88736</xdr:rowOff>
    </xdr:from>
    <xdr:ext cx="405111" cy="259045"/>
    <xdr:sp macro="" textlink="">
      <xdr:nvSpPr>
        <xdr:cNvPr id="636" name="【保健センター・保健所】&#10;有形固定資産減価償却率最大値テキスト">
          <a:extLst>
            <a:ext uri="{FF2B5EF4-FFF2-40B4-BE49-F238E27FC236}">
              <a16:creationId xmlns:a16="http://schemas.microsoft.com/office/drawing/2014/main" id="{018B5886-BA15-4300-A4D8-40597D15DA21}"/>
            </a:ext>
          </a:extLst>
        </xdr:cNvPr>
        <xdr:cNvSpPr txBox="1"/>
      </xdr:nvSpPr>
      <xdr:spPr>
        <a:xfrm>
          <a:off x="163576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142059</xdr:rowOff>
    </xdr:from>
    <xdr:to>
      <xdr:col>86</xdr:col>
      <xdr:colOff>25400</xdr:colOff>
      <xdr:row>55</xdr:row>
      <xdr:rowOff>142059</xdr:rowOff>
    </xdr:to>
    <xdr:cxnSp macro="">
      <xdr:nvCxnSpPr>
        <xdr:cNvPr id="637" name="直線コネクタ 636">
          <a:extLst>
            <a:ext uri="{FF2B5EF4-FFF2-40B4-BE49-F238E27FC236}">
              <a16:creationId xmlns:a16="http://schemas.microsoft.com/office/drawing/2014/main" id="{29230F9D-5851-449F-AB86-7D1CA75FAA18}"/>
            </a:ext>
          </a:extLst>
        </xdr:cNvPr>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118671</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96C0D4A7-B38B-436D-9CEE-948112A73F74}"/>
            </a:ext>
          </a:extLst>
        </xdr:cNvPr>
        <xdr:cNvSpPr txBox="1"/>
      </xdr:nvSpPr>
      <xdr:spPr>
        <a:xfrm>
          <a:off x="16357600" y="9891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639" name="フローチャート: 判断 638">
          <a:extLst>
            <a:ext uri="{FF2B5EF4-FFF2-40B4-BE49-F238E27FC236}">
              <a16:creationId xmlns:a16="http://schemas.microsoft.com/office/drawing/2014/main" id="{3805192B-2632-480B-A2F9-6CDE222AC7DE}"/>
            </a:ext>
          </a:extLst>
        </xdr:cNvPr>
        <xdr:cNvSpPr/>
      </xdr:nvSpPr>
      <xdr:spPr>
        <a:xfrm>
          <a:off x="16268700" y="99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114119</xdr:rowOff>
    </xdr:from>
    <xdr:to>
      <xdr:col>81</xdr:col>
      <xdr:colOff>101600</xdr:colOff>
      <xdr:row>58</xdr:row>
      <xdr:rowOff>44269</xdr:rowOff>
    </xdr:to>
    <xdr:sp macro="" textlink="">
      <xdr:nvSpPr>
        <xdr:cNvPr id="640" name="フローチャート: 判断 639">
          <a:extLst>
            <a:ext uri="{FF2B5EF4-FFF2-40B4-BE49-F238E27FC236}">
              <a16:creationId xmlns:a16="http://schemas.microsoft.com/office/drawing/2014/main" id="{84310462-3334-4C7F-B2B9-BBDD9A466C95}"/>
            </a:ext>
          </a:extLst>
        </xdr:cNvPr>
        <xdr:cNvSpPr/>
      </xdr:nvSpPr>
      <xdr:spPr>
        <a:xfrm>
          <a:off x="15430500" y="988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130447</xdr:rowOff>
    </xdr:from>
    <xdr:to>
      <xdr:col>76</xdr:col>
      <xdr:colOff>165100</xdr:colOff>
      <xdr:row>58</xdr:row>
      <xdr:rowOff>60597</xdr:rowOff>
    </xdr:to>
    <xdr:sp macro="" textlink="">
      <xdr:nvSpPr>
        <xdr:cNvPr id="641" name="フローチャート: 判断 640">
          <a:extLst>
            <a:ext uri="{FF2B5EF4-FFF2-40B4-BE49-F238E27FC236}">
              <a16:creationId xmlns:a16="http://schemas.microsoft.com/office/drawing/2014/main" id="{30BE65A5-69F7-4C38-B9C9-6850E4D55E2F}"/>
            </a:ext>
          </a:extLst>
        </xdr:cNvPr>
        <xdr:cNvSpPr/>
      </xdr:nvSpPr>
      <xdr:spPr>
        <a:xfrm>
          <a:off x="14541500" y="990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61867</xdr:rowOff>
    </xdr:from>
    <xdr:to>
      <xdr:col>72</xdr:col>
      <xdr:colOff>38100</xdr:colOff>
      <xdr:row>57</xdr:row>
      <xdr:rowOff>163467</xdr:rowOff>
    </xdr:to>
    <xdr:sp macro="" textlink="">
      <xdr:nvSpPr>
        <xdr:cNvPr id="642" name="フローチャート: 判断 641">
          <a:extLst>
            <a:ext uri="{FF2B5EF4-FFF2-40B4-BE49-F238E27FC236}">
              <a16:creationId xmlns:a16="http://schemas.microsoft.com/office/drawing/2014/main" id="{7D526565-2BE5-4961-9BB6-55135B6A082C}"/>
            </a:ext>
          </a:extLst>
        </xdr:cNvPr>
        <xdr:cNvSpPr/>
      </xdr:nvSpPr>
      <xdr:spPr>
        <a:xfrm>
          <a:off x="13652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55335</xdr:rowOff>
    </xdr:from>
    <xdr:to>
      <xdr:col>67</xdr:col>
      <xdr:colOff>101600</xdr:colOff>
      <xdr:row>57</xdr:row>
      <xdr:rowOff>156935</xdr:rowOff>
    </xdr:to>
    <xdr:sp macro="" textlink="">
      <xdr:nvSpPr>
        <xdr:cNvPr id="643" name="フローチャート: 判断 642">
          <a:extLst>
            <a:ext uri="{FF2B5EF4-FFF2-40B4-BE49-F238E27FC236}">
              <a16:creationId xmlns:a16="http://schemas.microsoft.com/office/drawing/2014/main" id="{89C9B1CC-56CC-4E55-851A-1C1F5C4F3027}"/>
            </a:ext>
          </a:extLst>
        </xdr:cNvPr>
        <xdr:cNvSpPr/>
      </xdr:nvSpPr>
      <xdr:spPr>
        <a:xfrm>
          <a:off x="12763500" y="98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11B6A4B-C661-46D9-8A92-A189BFBA03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1C748E7-5304-4506-BAFA-CD7BC7BE0C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08864BE-9DF1-4E54-8291-40DF404C6D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18523C7-CAEB-42ED-9A49-426E540DD1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454D9C4-EB33-4B1C-9CFC-94FBECB8C0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63</xdr:row>
      <xdr:rowOff>48804</xdr:rowOff>
    </xdr:from>
    <xdr:to>
      <xdr:col>67</xdr:col>
      <xdr:colOff>101600</xdr:colOff>
      <xdr:row>63</xdr:row>
      <xdr:rowOff>150404</xdr:rowOff>
    </xdr:to>
    <xdr:sp macro="" textlink="">
      <xdr:nvSpPr>
        <xdr:cNvPr id="649" name="楕円 648">
          <a:extLst>
            <a:ext uri="{FF2B5EF4-FFF2-40B4-BE49-F238E27FC236}">
              <a16:creationId xmlns:a16="http://schemas.microsoft.com/office/drawing/2014/main" id="{A3A42447-6ADE-4EFB-A0C3-AAAE50F437E0}"/>
            </a:ext>
          </a:extLst>
        </xdr:cNvPr>
        <xdr:cNvSpPr/>
      </xdr:nvSpPr>
      <xdr:spPr>
        <a:xfrm>
          <a:off x="12763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60796</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24108AD3-B02F-4857-977A-AB8992369B8D}"/>
            </a:ext>
          </a:extLst>
        </xdr:cNvPr>
        <xdr:cNvSpPr txBox="1"/>
      </xdr:nvSpPr>
      <xdr:spPr>
        <a:xfrm>
          <a:off x="15266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77124</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E3CD2232-57A0-431A-BC8F-C228881C42AF}"/>
            </a:ext>
          </a:extLst>
        </xdr:cNvPr>
        <xdr:cNvSpPr txBox="1"/>
      </xdr:nvSpPr>
      <xdr:spPr>
        <a:xfrm>
          <a:off x="14389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EA730E0B-538D-4DA4-AF36-3A6FC49CDB2F}"/>
            </a:ext>
          </a:extLst>
        </xdr:cNvPr>
        <xdr:cNvSpPr txBox="1"/>
      </xdr:nvSpPr>
      <xdr:spPr>
        <a:xfrm>
          <a:off x="13500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2012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82D8079-4755-40EA-BCFA-6D7B3297EAE7}"/>
            </a:ext>
          </a:extLst>
        </xdr:cNvPr>
        <xdr:cNvSpPr txBox="1"/>
      </xdr:nvSpPr>
      <xdr:spPr>
        <a:xfrm>
          <a:off x="12611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141531</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1F4AA142-E593-47C2-851C-479443268CDD}"/>
            </a:ext>
          </a:extLst>
        </xdr:cNvPr>
        <xdr:cNvSpPr txBox="1"/>
      </xdr:nvSpPr>
      <xdr:spPr>
        <a:xfrm>
          <a:off x="12611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CC291ED-EBED-48B3-83D7-BECB22DC4E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FB6C1EF-989C-4E87-BFE4-5BB1EFC8AD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979722BF-D715-4363-822F-5A8EE246EF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933462B2-5DED-42E8-85BD-D439BACE04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5B1CBEA4-05AA-4869-9EA8-CF119527FE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74CD4DB4-7B77-4DD0-8BDA-183FF3584C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F22A6C1C-D5FA-4CAC-8FAD-4BE8242E03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4F1F2CE3-009F-4861-97AA-3EDA075AB5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1BEF69A-1231-4644-9241-557F491AB0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8EF7B6-C9CC-47B2-8570-9D18314316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396C6A2F-E23B-4815-87C1-7B9D1901C10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7578357C-6A3C-447B-83D9-73C73A47CE3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67515123-97CA-4E55-B733-5099295989F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84DE45A6-533F-49A6-9606-9E9F5E27ECB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1A28834F-FA23-49B2-BFBF-462311CEB1D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8406E931-6AB0-48EF-8EAA-A65503ED880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8C16E507-D3C2-430E-8B1E-7FC433AEA4D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CB3F6996-4281-4123-98E0-0111EFB8A43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B425E54D-5EA4-4ABD-A34C-5EE1A71366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385B379C-F88A-4ED3-BB4F-824D74FF716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2CA01911-735F-4015-8005-F5E58999557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6" name="テキスト ボックス 675">
          <a:extLst>
            <a:ext uri="{FF2B5EF4-FFF2-40B4-BE49-F238E27FC236}">
              <a16:creationId xmlns:a16="http://schemas.microsoft.com/office/drawing/2014/main" id="{75AB91BD-FEC6-4B42-BFE5-861F13389CE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3A0A91B1-B30C-4EDE-989A-3F3828FC73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ABA59912-3D21-4E76-B63C-4AA070E02C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A39A994B-0BE7-4F14-8321-91FF265E1F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80" name="直線コネクタ 679">
          <a:extLst>
            <a:ext uri="{FF2B5EF4-FFF2-40B4-BE49-F238E27FC236}">
              <a16:creationId xmlns:a16="http://schemas.microsoft.com/office/drawing/2014/main" id="{A0229689-EB28-4B0F-A03F-19DC6A260339}"/>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14CEED85-44FB-47DE-9E5A-B22AC7AEC319}"/>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82" name="直線コネクタ 681">
          <a:extLst>
            <a:ext uri="{FF2B5EF4-FFF2-40B4-BE49-F238E27FC236}">
              <a16:creationId xmlns:a16="http://schemas.microsoft.com/office/drawing/2014/main" id="{78D0CB98-60EA-41C8-A565-4629E9663BBD}"/>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E6CEEC5F-E052-4F89-8EAC-B8309D7B9769}"/>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84" name="直線コネクタ 683">
          <a:extLst>
            <a:ext uri="{FF2B5EF4-FFF2-40B4-BE49-F238E27FC236}">
              <a16:creationId xmlns:a16="http://schemas.microsoft.com/office/drawing/2014/main" id="{0A733E8F-DF15-4DEC-BF1A-EE5DD758D0B1}"/>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4CE6CEFB-22AD-4FB0-8818-232CDEDDB998}"/>
            </a:ext>
          </a:extLst>
        </xdr:cNvPr>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86" name="フローチャート: 判断 685">
          <a:extLst>
            <a:ext uri="{FF2B5EF4-FFF2-40B4-BE49-F238E27FC236}">
              <a16:creationId xmlns:a16="http://schemas.microsoft.com/office/drawing/2014/main" id="{5D3801C1-53E9-4E61-816A-C27D021EE52B}"/>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87" name="フローチャート: 判断 686">
          <a:extLst>
            <a:ext uri="{FF2B5EF4-FFF2-40B4-BE49-F238E27FC236}">
              <a16:creationId xmlns:a16="http://schemas.microsoft.com/office/drawing/2014/main" id="{B4E294C5-5619-4CD3-9A20-35BCCBC46EFD}"/>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88" name="フローチャート: 判断 687">
          <a:extLst>
            <a:ext uri="{FF2B5EF4-FFF2-40B4-BE49-F238E27FC236}">
              <a16:creationId xmlns:a16="http://schemas.microsoft.com/office/drawing/2014/main" id="{43061118-6662-4BB0-8781-36050E2392D2}"/>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89" name="フローチャート: 判断 688">
          <a:extLst>
            <a:ext uri="{FF2B5EF4-FFF2-40B4-BE49-F238E27FC236}">
              <a16:creationId xmlns:a16="http://schemas.microsoft.com/office/drawing/2014/main" id="{732EDAE4-CF3C-4795-98AE-EB58C9B767E9}"/>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90" name="フローチャート: 判断 689">
          <a:extLst>
            <a:ext uri="{FF2B5EF4-FFF2-40B4-BE49-F238E27FC236}">
              <a16:creationId xmlns:a16="http://schemas.microsoft.com/office/drawing/2014/main" id="{497FFC60-0F43-4A53-8E67-BFB918C53BE4}"/>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D7A9BA8-0833-4C66-B209-20A59245C2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85B32DB-1390-4927-AD9F-EA2B69ADA7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4C6867D-53AF-4B6E-BF3A-AFE74357CF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B71300E-457D-49C6-BF28-71CC291913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9572E65-9F6E-4CD2-9256-21C9618225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87993</xdr:rowOff>
    </xdr:from>
    <xdr:to>
      <xdr:col>98</xdr:col>
      <xdr:colOff>38100</xdr:colOff>
      <xdr:row>64</xdr:row>
      <xdr:rowOff>18143</xdr:rowOff>
    </xdr:to>
    <xdr:sp macro="" textlink="">
      <xdr:nvSpPr>
        <xdr:cNvPr id="696" name="楕円 695">
          <a:extLst>
            <a:ext uri="{FF2B5EF4-FFF2-40B4-BE49-F238E27FC236}">
              <a16:creationId xmlns:a16="http://schemas.microsoft.com/office/drawing/2014/main" id="{07073073-25ED-4DB0-B93A-45941E6E600E}"/>
            </a:ext>
          </a:extLst>
        </xdr:cNvPr>
        <xdr:cNvSpPr/>
      </xdr:nvSpPr>
      <xdr:spPr>
        <a:xfrm>
          <a:off x="18605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31949</xdr:rowOff>
    </xdr:from>
    <xdr:ext cx="469744" cy="259045"/>
    <xdr:sp macro="" textlink="">
      <xdr:nvSpPr>
        <xdr:cNvPr id="697" name="n_1aveValue【保健センター・保健所】&#10;一人当たり面積">
          <a:extLst>
            <a:ext uri="{FF2B5EF4-FFF2-40B4-BE49-F238E27FC236}">
              <a16:creationId xmlns:a16="http://schemas.microsoft.com/office/drawing/2014/main" id="{5FDE9729-BB8B-4F4F-AE82-89FC468A6B57}"/>
            </a:ext>
          </a:extLst>
        </xdr:cNvPr>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98" name="n_2aveValue【保健センター・保健所】&#10;一人当たり面積">
          <a:extLst>
            <a:ext uri="{FF2B5EF4-FFF2-40B4-BE49-F238E27FC236}">
              <a16:creationId xmlns:a16="http://schemas.microsoft.com/office/drawing/2014/main" id="{72F96882-79C1-4C32-B037-996AD39C5C0F}"/>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699" name="n_3aveValue【保健センター・保健所】&#10;一人当たり面積">
          <a:extLst>
            <a:ext uri="{FF2B5EF4-FFF2-40B4-BE49-F238E27FC236}">
              <a16:creationId xmlns:a16="http://schemas.microsoft.com/office/drawing/2014/main" id="{BD8C8890-9F7B-4FAB-A632-5833F8F3AC33}"/>
            </a:ext>
          </a:extLst>
        </xdr:cNvPr>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00" name="n_4aveValue【保健センター・保健所】&#10;一人当たり面積">
          <a:extLst>
            <a:ext uri="{FF2B5EF4-FFF2-40B4-BE49-F238E27FC236}">
              <a16:creationId xmlns:a16="http://schemas.microsoft.com/office/drawing/2014/main" id="{15D0767E-3A66-4B28-83E6-C5959DEA0D2F}"/>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701" name="n_4mainValue【保健センター・保健所】&#10;一人当たり面積">
          <a:extLst>
            <a:ext uri="{FF2B5EF4-FFF2-40B4-BE49-F238E27FC236}">
              <a16:creationId xmlns:a16="http://schemas.microsoft.com/office/drawing/2014/main" id="{FECC592F-9500-4A93-8AC4-531315747F1F}"/>
            </a:ext>
          </a:extLst>
        </xdr:cNvPr>
        <xdr:cNvSpPr txBox="1"/>
      </xdr:nvSpPr>
      <xdr:spPr>
        <a:xfrm>
          <a:off x="18421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9E46DA14-E65F-44B0-B331-47D38F1AD7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1EACFB4F-C83F-427B-B039-0DF512AF1C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AB1D0E97-D048-406F-AC77-6676DCC7B1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6B915BAE-2581-499E-9049-9C58F9853D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44FDFDD7-7635-4E25-9C5B-E94EFD43BB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A2817E34-1AFC-451A-8ADF-04FECE2C64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C06911F5-F119-4151-8B95-DFACD89F1F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BB829F98-2434-4F4B-907A-5DF74A8459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FDB1FDF7-22C3-4C25-A857-F10FE4E670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A46A4269-806E-4E2F-BA79-EF8FF79949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97950600-0138-4BC2-8812-547F6A8AEC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979C8CEC-40C7-4CCD-84B4-724FC4B368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4" name="テキスト ボックス 713">
          <a:extLst>
            <a:ext uri="{FF2B5EF4-FFF2-40B4-BE49-F238E27FC236}">
              <a16:creationId xmlns:a16="http://schemas.microsoft.com/office/drawing/2014/main" id="{3B413FE2-4EBE-4DED-BCAD-AABF56F1CE9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B106E145-65F6-4D5A-9920-8A594587018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79DE3B79-0FBA-4141-9951-0361D2E81E7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AD61CBB9-50CB-4F0D-894C-B73ACBF9648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51935B70-3A6F-4403-B522-48F9A394FF6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2979ADE4-4AAE-49AB-9A2B-1D79D93040E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A1ADD855-057A-44EA-A135-57D300C90D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EBE70033-6FDB-48F2-9F90-E1111B53694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F762DADF-9CBD-4668-A9FB-BEE3608B530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C009827B-82A2-4207-BEF4-46F433680AE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4" name="テキスト ボックス 723">
          <a:extLst>
            <a:ext uri="{FF2B5EF4-FFF2-40B4-BE49-F238E27FC236}">
              <a16:creationId xmlns:a16="http://schemas.microsoft.com/office/drawing/2014/main" id="{C14C731B-D7DB-496C-B8AB-5771393862E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a:extLst>
            <a:ext uri="{FF2B5EF4-FFF2-40B4-BE49-F238E27FC236}">
              <a16:creationId xmlns:a16="http://schemas.microsoft.com/office/drawing/2014/main" id="{6096336B-D9B4-4D83-B2A2-FC78CA406F6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26" name="直線コネクタ 725">
          <a:extLst>
            <a:ext uri="{FF2B5EF4-FFF2-40B4-BE49-F238E27FC236}">
              <a16:creationId xmlns:a16="http://schemas.microsoft.com/office/drawing/2014/main" id="{BD65394D-5516-4E03-AE64-0E4CD6D2FCE5}"/>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27" name="【消防施設】&#10;有形固定資産減価償却率最小値テキスト">
          <a:extLst>
            <a:ext uri="{FF2B5EF4-FFF2-40B4-BE49-F238E27FC236}">
              <a16:creationId xmlns:a16="http://schemas.microsoft.com/office/drawing/2014/main" id="{AE82212D-FEEE-4F3F-83E3-EF3D48E9F82A}"/>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28" name="直線コネクタ 727">
          <a:extLst>
            <a:ext uri="{FF2B5EF4-FFF2-40B4-BE49-F238E27FC236}">
              <a16:creationId xmlns:a16="http://schemas.microsoft.com/office/drawing/2014/main" id="{24AC5894-3AE5-46B6-9DFE-F560DA44788D}"/>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29" name="【消防施設】&#10;有形固定資産減価償却率最大値テキスト">
          <a:extLst>
            <a:ext uri="{FF2B5EF4-FFF2-40B4-BE49-F238E27FC236}">
              <a16:creationId xmlns:a16="http://schemas.microsoft.com/office/drawing/2014/main" id="{B49884C2-36D9-4E34-AC71-27C251176BF9}"/>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30" name="直線コネクタ 729">
          <a:extLst>
            <a:ext uri="{FF2B5EF4-FFF2-40B4-BE49-F238E27FC236}">
              <a16:creationId xmlns:a16="http://schemas.microsoft.com/office/drawing/2014/main" id="{BA4551FD-4552-4B4B-90C6-09661246E44C}"/>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31" name="【消防施設】&#10;有形固定資産減価償却率平均値テキスト">
          <a:extLst>
            <a:ext uri="{FF2B5EF4-FFF2-40B4-BE49-F238E27FC236}">
              <a16:creationId xmlns:a16="http://schemas.microsoft.com/office/drawing/2014/main" id="{78D7AD5C-2457-4D1C-8EF9-3659AD231C72}"/>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32" name="フローチャート: 判断 731">
          <a:extLst>
            <a:ext uri="{FF2B5EF4-FFF2-40B4-BE49-F238E27FC236}">
              <a16:creationId xmlns:a16="http://schemas.microsoft.com/office/drawing/2014/main" id="{618DAF29-D411-42FA-9E33-90F13E3A8AEB}"/>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33" name="フローチャート: 判断 732">
          <a:extLst>
            <a:ext uri="{FF2B5EF4-FFF2-40B4-BE49-F238E27FC236}">
              <a16:creationId xmlns:a16="http://schemas.microsoft.com/office/drawing/2014/main" id="{95070317-6AD5-46D9-850F-1F69130A74F4}"/>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34" name="フローチャート: 判断 733">
          <a:extLst>
            <a:ext uri="{FF2B5EF4-FFF2-40B4-BE49-F238E27FC236}">
              <a16:creationId xmlns:a16="http://schemas.microsoft.com/office/drawing/2014/main" id="{6FA0C265-B20D-48E0-AE71-98984BC67FB6}"/>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35" name="フローチャート: 判断 734">
          <a:extLst>
            <a:ext uri="{FF2B5EF4-FFF2-40B4-BE49-F238E27FC236}">
              <a16:creationId xmlns:a16="http://schemas.microsoft.com/office/drawing/2014/main" id="{6CBD0C0D-B535-4421-A219-A8B8BDB35635}"/>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36" name="フローチャート: 判断 735">
          <a:extLst>
            <a:ext uri="{FF2B5EF4-FFF2-40B4-BE49-F238E27FC236}">
              <a16:creationId xmlns:a16="http://schemas.microsoft.com/office/drawing/2014/main" id="{E1013881-99F9-4069-B27E-A42BDEBAA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CD3D855-41B9-4E3D-A02D-9FAE8A464BD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C814286-AF60-4626-BAF9-542AFC61A4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2C79EEBB-28D7-4C67-A066-DA6BA0B06E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F6C12AA0-A8F0-4A7F-8778-18547DDBC7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E91EB081-7CB0-4E67-A0E8-1CFF2E78B1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742" name="楕円 741">
          <a:extLst>
            <a:ext uri="{FF2B5EF4-FFF2-40B4-BE49-F238E27FC236}">
              <a16:creationId xmlns:a16="http://schemas.microsoft.com/office/drawing/2014/main" id="{833CE221-F196-4912-8D1C-56195E4C0BC3}"/>
            </a:ext>
          </a:extLst>
        </xdr:cNvPr>
        <xdr:cNvSpPr/>
      </xdr:nvSpPr>
      <xdr:spPr>
        <a:xfrm>
          <a:off x="16268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137813</xdr:rowOff>
    </xdr:from>
    <xdr:ext cx="405111" cy="259045"/>
    <xdr:sp macro="" textlink="">
      <xdr:nvSpPr>
        <xdr:cNvPr id="743" name="【消防施設】&#10;有形固定資産減価償却率該当値テキスト">
          <a:extLst>
            <a:ext uri="{FF2B5EF4-FFF2-40B4-BE49-F238E27FC236}">
              <a16:creationId xmlns:a16="http://schemas.microsoft.com/office/drawing/2014/main" id="{1EC440A5-6089-4ACC-8585-B3B4258B2EF5}"/>
            </a:ext>
          </a:extLst>
        </xdr:cNvPr>
        <xdr:cNvSpPr txBox="1"/>
      </xdr:nvSpPr>
      <xdr:spPr>
        <a:xfrm>
          <a:off x="16357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44" name="楕円 743">
          <a:extLst>
            <a:ext uri="{FF2B5EF4-FFF2-40B4-BE49-F238E27FC236}">
              <a16:creationId xmlns:a16="http://schemas.microsoft.com/office/drawing/2014/main" id="{18DD9028-9504-4D40-8F11-88FA07BF51E7}"/>
            </a:ext>
          </a:extLst>
        </xdr:cNvPr>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165736</xdr:rowOff>
    </xdr:from>
    <xdr:to>
      <xdr:col>85</xdr:col>
      <xdr:colOff>127000</xdr:colOff>
      <xdr:row>82</xdr:row>
      <xdr:rowOff>45720</xdr:rowOff>
    </xdr:to>
    <xdr:cxnSp macro="">
      <xdr:nvCxnSpPr>
        <xdr:cNvPr id="745" name="直線コネクタ 744">
          <a:extLst>
            <a:ext uri="{FF2B5EF4-FFF2-40B4-BE49-F238E27FC236}">
              <a16:creationId xmlns:a16="http://schemas.microsoft.com/office/drawing/2014/main" id="{37B0B6F1-7171-4FE8-8DA2-6993C734C2CE}"/>
            </a:ext>
          </a:extLst>
        </xdr:cNvPr>
        <xdr:cNvCxnSpPr/>
      </xdr:nvCxnSpPr>
      <xdr:spPr>
        <a:xfrm flipV="1">
          <a:off x="15481300" y="140531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46" name="楕円 745">
          <a:extLst>
            <a:ext uri="{FF2B5EF4-FFF2-40B4-BE49-F238E27FC236}">
              <a16:creationId xmlns:a16="http://schemas.microsoft.com/office/drawing/2014/main" id="{773803DD-D07C-4FC3-90F9-5E75FFBA894D}"/>
            </a:ext>
          </a:extLst>
        </xdr:cNvPr>
        <xdr:cNvSpPr/>
      </xdr:nvSpPr>
      <xdr:spPr>
        <a:xfrm>
          <a:off x="1454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82</xdr:row>
      <xdr:rowOff>87630</xdr:rowOff>
    </xdr:to>
    <xdr:cxnSp macro="">
      <xdr:nvCxnSpPr>
        <xdr:cNvPr id="747" name="直線コネクタ 746">
          <a:extLst>
            <a:ext uri="{FF2B5EF4-FFF2-40B4-BE49-F238E27FC236}">
              <a16:creationId xmlns:a16="http://schemas.microsoft.com/office/drawing/2014/main" id="{4A440CF5-3404-4017-A836-099F99A69BE9}"/>
            </a:ext>
          </a:extLst>
        </xdr:cNvPr>
        <xdr:cNvCxnSpPr/>
      </xdr:nvCxnSpPr>
      <xdr:spPr>
        <a:xfrm flipV="1">
          <a:off x="14592300" y="1410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748" name="楕円 747">
          <a:extLst>
            <a:ext uri="{FF2B5EF4-FFF2-40B4-BE49-F238E27FC236}">
              <a16:creationId xmlns:a16="http://schemas.microsoft.com/office/drawing/2014/main" id="{FE4492B6-1402-4B36-95B6-E3D487832007}"/>
            </a:ext>
          </a:extLst>
        </xdr:cNvPr>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84</xdr:row>
      <xdr:rowOff>15239</xdr:rowOff>
    </xdr:to>
    <xdr:cxnSp macro="">
      <xdr:nvCxnSpPr>
        <xdr:cNvPr id="749" name="直線コネクタ 748">
          <a:extLst>
            <a:ext uri="{FF2B5EF4-FFF2-40B4-BE49-F238E27FC236}">
              <a16:creationId xmlns:a16="http://schemas.microsoft.com/office/drawing/2014/main" id="{5D4FC4D7-8D9B-4B46-BC66-51D2441DF195}"/>
            </a:ext>
          </a:extLst>
        </xdr:cNvPr>
        <xdr:cNvCxnSpPr/>
      </xdr:nvCxnSpPr>
      <xdr:spPr>
        <a:xfrm flipV="1">
          <a:off x="13703300" y="1414653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114936</xdr:rowOff>
    </xdr:from>
    <xdr:to>
      <xdr:col>67</xdr:col>
      <xdr:colOff>101600</xdr:colOff>
      <xdr:row>84</xdr:row>
      <xdr:rowOff>45086</xdr:rowOff>
    </xdr:to>
    <xdr:sp macro="" textlink="">
      <xdr:nvSpPr>
        <xdr:cNvPr id="750" name="楕円 749">
          <a:extLst>
            <a:ext uri="{FF2B5EF4-FFF2-40B4-BE49-F238E27FC236}">
              <a16:creationId xmlns:a16="http://schemas.microsoft.com/office/drawing/2014/main" id="{E58F5178-A469-45C7-A99C-ED662300C288}"/>
            </a:ext>
          </a:extLst>
        </xdr:cNvPr>
        <xdr:cNvSpPr/>
      </xdr:nvSpPr>
      <xdr:spPr>
        <a:xfrm>
          <a:off x="12763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165736</xdr:rowOff>
    </xdr:from>
    <xdr:to>
      <xdr:col>71</xdr:col>
      <xdr:colOff>177800</xdr:colOff>
      <xdr:row>84</xdr:row>
      <xdr:rowOff>15239</xdr:rowOff>
    </xdr:to>
    <xdr:cxnSp macro="">
      <xdr:nvCxnSpPr>
        <xdr:cNvPr id="751" name="直線コネクタ 750">
          <a:extLst>
            <a:ext uri="{FF2B5EF4-FFF2-40B4-BE49-F238E27FC236}">
              <a16:creationId xmlns:a16="http://schemas.microsoft.com/office/drawing/2014/main" id="{2489A899-F5CC-47BF-905E-E2C8617ED793}"/>
            </a:ext>
          </a:extLst>
        </xdr:cNvPr>
        <xdr:cNvCxnSpPr/>
      </xdr:nvCxnSpPr>
      <xdr:spPr>
        <a:xfrm>
          <a:off x="12814300" y="143960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52" name="n_1aveValue【消防施設】&#10;有形固定資産減価償却率">
          <a:extLst>
            <a:ext uri="{FF2B5EF4-FFF2-40B4-BE49-F238E27FC236}">
              <a16:creationId xmlns:a16="http://schemas.microsoft.com/office/drawing/2014/main" id="{C706CAA2-D416-47D5-A5DC-DE3A7DE907FD}"/>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53" name="n_2aveValue【消防施設】&#10;有形固定資産減価償却率">
          <a:extLst>
            <a:ext uri="{FF2B5EF4-FFF2-40B4-BE49-F238E27FC236}">
              <a16:creationId xmlns:a16="http://schemas.microsoft.com/office/drawing/2014/main" id="{55F1A8B4-48C8-4306-82C5-AB51C57E5772}"/>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54" name="n_3aveValue【消防施設】&#10;有形固定資産減価償却率">
          <a:extLst>
            <a:ext uri="{FF2B5EF4-FFF2-40B4-BE49-F238E27FC236}">
              <a16:creationId xmlns:a16="http://schemas.microsoft.com/office/drawing/2014/main" id="{AFE80940-CEE3-49B9-B11D-D490889B395E}"/>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55" name="n_4aveValue【消防施設】&#10;有形固定資産減価償却率">
          <a:extLst>
            <a:ext uri="{FF2B5EF4-FFF2-40B4-BE49-F238E27FC236}">
              <a16:creationId xmlns:a16="http://schemas.microsoft.com/office/drawing/2014/main" id="{DECB35AE-946B-4E94-A40B-B6469F80626F}"/>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87647</xdr:rowOff>
    </xdr:from>
    <xdr:ext cx="405111" cy="259045"/>
    <xdr:sp macro="" textlink="">
      <xdr:nvSpPr>
        <xdr:cNvPr id="756" name="n_1mainValue【消防施設】&#10;有形固定資産減価償却率">
          <a:extLst>
            <a:ext uri="{FF2B5EF4-FFF2-40B4-BE49-F238E27FC236}">
              <a16:creationId xmlns:a16="http://schemas.microsoft.com/office/drawing/2014/main" id="{F545C07F-EAC9-40D8-B4E3-DCB062BA737B}"/>
            </a:ext>
          </a:extLst>
        </xdr:cNvPr>
        <xdr:cNvSpPr txBox="1"/>
      </xdr:nvSpPr>
      <xdr:spPr>
        <a:xfrm>
          <a:off x="15266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757" name="n_2mainValue【消防施設】&#10;有形固定資産減価償却率">
          <a:extLst>
            <a:ext uri="{FF2B5EF4-FFF2-40B4-BE49-F238E27FC236}">
              <a16:creationId xmlns:a16="http://schemas.microsoft.com/office/drawing/2014/main" id="{729D55E9-32F6-4D74-88D8-6F2B72CC7A7A}"/>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758" name="n_3mainValue【消防施設】&#10;有形固定資産減価償却率">
          <a:extLst>
            <a:ext uri="{FF2B5EF4-FFF2-40B4-BE49-F238E27FC236}">
              <a16:creationId xmlns:a16="http://schemas.microsoft.com/office/drawing/2014/main" id="{1E14292F-9FA3-4852-BFF8-947DD7481168}"/>
            </a:ext>
          </a:extLst>
        </xdr:cNvPr>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36213</xdr:rowOff>
    </xdr:from>
    <xdr:ext cx="405111" cy="259045"/>
    <xdr:sp macro="" textlink="">
      <xdr:nvSpPr>
        <xdr:cNvPr id="759" name="n_4mainValue【消防施設】&#10;有形固定資産減価償却率">
          <a:extLst>
            <a:ext uri="{FF2B5EF4-FFF2-40B4-BE49-F238E27FC236}">
              <a16:creationId xmlns:a16="http://schemas.microsoft.com/office/drawing/2014/main" id="{5494D4DD-FD71-48F3-BA68-49575D73FBBE}"/>
            </a:ext>
          </a:extLst>
        </xdr:cNvPr>
        <xdr:cNvSpPr txBox="1"/>
      </xdr:nvSpPr>
      <xdr:spPr>
        <a:xfrm>
          <a:off x="12611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4184450B-BD3F-4F86-A4C4-5A5AAD6E17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a:extLst>
            <a:ext uri="{FF2B5EF4-FFF2-40B4-BE49-F238E27FC236}">
              <a16:creationId xmlns:a16="http://schemas.microsoft.com/office/drawing/2014/main" id="{E30BB83D-1CA2-4935-BE23-97D977FB30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a:extLst>
            <a:ext uri="{FF2B5EF4-FFF2-40B4-BE49-F238E27FC236}">
              <a16:creationId xmlns:a16="http://schemas.microsoft.com/office/drawing/2014/main" id="{EAAA6F6E-2771-4E68-915F-1B94CB36E0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a:extLst>
            <a:ext uri="{FF2B5EF4-FFF2-40B4-BE49-F238E27FC236}">
              <a16:creationId xmlns:a16="http://schemas.microsoft.com/office/drawing/2014/main" id="{6643D006-F49A-4AA6-AB8F-22B32B3602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a:extLst>
            <a:ext uri="{FF2B5EF4-FFF2-40B4-BE49-F238E27FC236}">
              <a16:creationId xmlns:a16="http://schemas.microsoft.com/office/drawing/2014/main" id="{0F750BC3-D542-4F9F-83FE-30B707431F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a:extLst>
            <a:ext uri="{FF2B5EF4-FFF2-40B4-BE49-F238E27FC236}">
              <a16:creationId xmlns:a16="http://schemas.microsoft.com/office/drawing/2014/main" id="{0056664A-C025-418E-8242-24587CD43D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a:extLst>
            <a:ext uri="{FF2B5EF4-FFF2-40B4-BE49-F238E27FC236}">
              <a16:creationId xmlns:a16="http://schemas.microsoft.com/office/drawing/2014/main" id="{69AA3F8B-C6B0-4F5D-A7A5-7DECDB8DE8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87B1B9E1-3208-4620-920F-076EB9A7D3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86F8AD90-A491-4035-873A-1C85D86B66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6F849225-C240-47E0-8C88-9D2D35A548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0" name="直線コネクタ 769">
          <a:extLst>
            <a:ext uri="{FF2B5EF4-FFF2-40B4-BE49-F238E27FC236}">
              <a16:creationId xmlns:a16="http://schemas.microsoft.com/office/drawing/2014/main" id="{D0B82B6A-E9DB-4F3E-8F6D-70E1F11218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1" name="テキスト ボックス 770">
          <a:extLst>
            <a:ext uri="{FF2B5EF4-FFF2-40B4-BE49-F238E27FC236}">
              <a16:creationId xmlns:a16="http://schemas.microsoft.com/office/drawing/2014/main" id="{2FFC8048-1925-4BBD-9D73-97827C168C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2" name="直線コネクタ 771">
          <a:extLst>
            <a:ext uri="{FF2B5EF4-FFF2-40B4-BE49-F238E27FC236}">
              <a16:creationId xmlns:a16="http://schemas.microsoft.com/office/drawing/2014/main" id="{BF06AED4-F2F0-4C31-AC48-68940782C52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3" name="テキスト ボックス 772">
          <a:extLst>
            <a:ext uri="{FF2B5EF4-FFF2-40B4-BE49-F238E27FC236}">
              <a16:creationId xmlns:a16="http://schemas.microsoft.com/office/drawing/2014/main" id="{C7F4C631-7258-48FB-BEFF-9CECCA62D89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4" name="直線コネクタ 773">
          <a:extLst>
            <a:ext uri="{FF2B5EF4-FFF2-40B4-BE49-F238E27FC236}">
              <a16:creationId xmlns:a16="http://schemas.microsoft.com/office/drawing/2014/main" id="{30E35D82-2BC6-46DD-82C9-F99C1ACED13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5" name="テキスト ボックス 774">
          <a:extLst>
            <a:ext uri="{FF2B5EF4-FFF2-40B4-BE49-F238E27FC236}">
              <a16:creationId xmlns:a16="http://schemas.microsoft.com/office/drawing/2014/main" id="{9D837B1A-F6C2-4974-A625-51973E109A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6" name="直線コネクタ 775">
          <a:extLst>
            <a:ext uri="{FF2B5EF4-FFF2-40B4-BE49-F238E27FC236}">
              <a16:creationId xmlns:a16="http://schemas.microsoft.com/office/drawing/2014/main" id="{1C2F296D-27D1-4C16-A2E3-DD33A8AE4BC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7" name="テキスト ボックス 776">
          <a:extLst>
            <a:ext uri="{FF2B5EF4-FFF2-40B4-BE49-F238E27FC236}">
              <a16:creationId xmlns:a16="http://schemas.microsoft.com/office/drawing/2014/main" id="{776B9994-B1E5-4479-8C4B-1C010DE946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8" name="直線コネクタ 777">
          <a:extLst>
            <a:ext uri="{FF2B5EF4-FFF2-40B4-BE49-F238E27FC236}">
              <a16:creationId xmlns:a16="http://schemas.microsoft.com/office/drawing/2014/main" id="{BF322637-E87E-4F83-9B9C-8311CD99A7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9" name="テキスト ボックス 778">
          <a:extLst>
            <a:ext uri="{FF2B5EF4-FFF2-40B4-BE49-F238E27FC236}">
              <a16:creationId xmlns:a16="http://schemas.microsoft.com/office/drawing/2014/main" id="{FBF52A14-798B-44C1-A223-771E42076A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FDD83811-638C-4204-BE6E-953F6EB584B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BAF37DE4-3F6C-4FC5-8AE1-80C9530D50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消防施設】&#10;一人当たり面積グラフ枠">
          <a:extLst>
            <a:ext uri="{FF2B5EF4-FFF2-40B4-BE49-F238E27FC236}">
              <a16:creationId xmlns:a16="http://schemas.microsoft.com/office/drawing/2014/main" id="{7BCCD922-9521-4204-BBB2-58B5FEC126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83" name="直線コネクタ 782">
          <a:extLst>
            <a:ext uri="{FF2B5EF4-FFF2-40B4-BE49-F238E27FC236}">
              <a16:creationId xmlns:a16="http://schemas.microsoft.com/office/drawing/2014/main" id="{8CB973EA-3926-4625-B38B-99269E287883}"/>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84" name="【消防施設】&#10;一人当たり面積最小値テキスト">
          <a:extLst>
            <a:ext uri="{FF2B5EF4-FFF2-40B4-BE49-F238E27FC236}">
              <a16:creationId xmlns:a16="http://schemas.microsoft.com/office/drawing/2014/main" id="{812E02FD-18CE-4D1F-8847-0C363775ADAA}"/>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85" name="直線コネクタ 784">
          <a:extLst>
            <a:ext uri="{FF2B5EF4-FFF2-40B4-BE49-F238E27FC236}">
              <a16:creationId xmlns:a16="http://schemas.microsoft.com/office/drawing/2014/main" id="{522A0FAD-3ECE-4EA0-9255-9CE7EF33B1ED}"/>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86" name="【消防施設】&#10;一人当たり面積最大値テキスト">
          <a:extLst>
            <a:ext uri="{FF2B5EF4-FFF2-40B4-BE49-F238E27FC236}">
              <a16:creationId xmlns:a16="http://schemas.microsoft.com/office/drawing/2014/main" id="{3FC4C2CE-A408-44EF-B4DA-47BBB7191981}"/>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87" name="直線コネクタ 786">
          <a:extLst>
            <a:ext uri="{FF2B5EF4-FFF2-40B4-BE49-F238E27FC236}">
              <a16:creationId xmlns:a16="http://schemas.microsoft.com/office/drawing/2014/main" id="{03F816A7-EC66-4072-9BA3-D8C7D1D31B54}"/>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88" name="【消防施設】&#10;一人当たり面積平均値テキスト">
          <a:extLst>
            <a:ext uri="{FF2B5EF4-FFF2-40B4-BE49-F238E27FC236}">
              <a16:creationId xmlns:a16="http://schemas.microsoft.com/office/drawing/2014/main" id="{D20F9A18-7725-41D2-840F-0B9C32CFC87F}"/>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89" name="フローチャート: 判断 788">
          <a:extLst>
            <a:ext uri="{FF2B5EF4-FFF2-40B4-BE49-F238E27FC236}">
              <a16:creationId xmlns:a16="http://schemas.microsoft.com/office/drawing/2014/main" id="{FDA1F650-D029-4854-BF94-4195021002E4}"/>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90" name="フローチャート: 判断 789">
          <a:extLst>
            <a:ext uri="{FF2B5EF4-FFF2-40B4-BE49-F238E27FC236}">
              <a16:creationId xmlns:a16="http://schemas.microsoft.com/office/drawing/2014/main" id="{35A62FA7-2B2B-4143-BCD2-1224787B25FE}"/>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91" name="フローチャート: 判断 790">
          <a:extLst>
            <a:ext uri="{FF2B5EF4-FFF2-40B4-BE49-F238E27FC236}">
              <a16:creationId xmlns:a16="http://schemas.microsoft.com/office/drawing/2014/main" id="{1D72232A-A7DF-4A89-81CB-573D044A82F4}"/>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92" name="フローチャート: 判断 791">
          <a:extLst>
            <a:ext uri="{FF2B5EF4-FFF2-40B4-BE49-F238E27FC236}">
              <a16:creationId xmlns:a16="http://schemas.microsoft.com/office/drawing/2014/main" id="{377C9F53-F77A-4445-9881-7DF3549B0207}"/>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93" name="フローチャート: 判断 792">
          <a:extLst>
            <a:ext uri="{FF2B5EF4-FFF2-40B4-BE49-F238E27FC236}">
              <a16:creationId xmlns:a16="http://schemas.microsoft.com/office/drawing/2014/main" id="{63375C5E-F8C3-440C-87C1-ED24EA720D0E}"/>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2E636512-BC64-4D38-A660-FF9469642C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A12244B7-ACF7-4660-A3D1-DCC61E5B591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3E56E344-B4A3-47D1-B99F-FC78A2E80E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96D3434B-4637-4DBF-BB90-4AE35C16D3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C1CD5FD9-AA6D-467E-8991-E0848D03A0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799" name="楕円 798">
          <a:extLst>
            <a:ext uri="{FF2B5EF4-FFF2-40B4-BE49-F238E27FC236}">
              <a16:creationId xmlns:a16="http://schemas.microsoft.com/office/drawing/2014/main" id="{8164C30B-CF12-45F4-B83D-E5E4E4899AB0}"/>
            </a:ext>
          </a:extLst>
        </xdr:cNvPr>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53357</xdr:rowOff>
    </xdr:from>
    <xdr:ext cx="469744" cy="259045"/>
    <xdr:sp macro="" textlink="">
      <xdr:nvSpPr>
        <xdr:cNvPr id="800" name="【消防施設】&#10;一人当たり面積該当値テキスト">
          <a:extLst>
            <a:ext uri="{FF2B5EF4-FFF2-40B4-BE49-F238E27FC236}">
              <a16:creationId xmlns:a16="http://schemas.microsoft.com/office/drawing/2014/main" id="{F284CE80-20B8-4059-8EE0-893ED1FA8EBD}"/>
            </a:ext>
          </a:extLst>
        </xdr:cNvPr>
        <xdr:cNvSpPr txBox="1"/>
      </xdr:nvSpPr>
      <xdr:spPr>
        <a:xfrm>
          <a:off x="2219960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01" name="楕円 800">
          <a:extLst>
            <a:ext uri="{FF2B5EF4-FFF2-40B4-BE49-F238E27FC236}">
              <a16:creationId xmlns:a16="http://schemas.microsoft.com/office/drawing/2014/main" id="{104469AD-B344-4D40-82DB-0C44CF05D187}"/>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84</xdr:row>
      <xdr:rowOff>15239</xdr:rowOff>
    </xdr:to>
    <xdr:cxnSp macro="">
      <xdr:nvCxnSpPr>
        <xdr:cNvPr id="802" name="直線コネクタ 801">
          <a:extLst>
            <a:ext uri="{FF2B5EF4-FFF2-40B4-BE49-F238E27FC236}">
              <a16:creationId xmlns:a16="http://schemas.microsoft.com/office/drawing/2014/main" id="{69633CC3-6A53-45E6-8EDE-26DC3E185D69}"/>
            </a:ext>
          </a:extLst>
        </xdr:cNvPr>
        <xdr:cNvCxnSpPr/>
      </xdr:nvCxnSpPr>
      <xdr:spPr>
        <a:xfrm flipV="1">
          <a:off x="21323300" y="14356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29211</xdr:rowOff>
    </xdr:from>
    <xdr:to>
      <xdr:col>107</xdr:col>
      <xdr:colOff>101600</xdr:colOff>
      <xdr:row>83</xdr:row>
      <xdr:rowOff>130811</xdr:rowOff>
    </xdr:to>
    <xdr:sp macro="" textlink="">
      <xdr:nvSpPr>
        <xdr:cNvPr id="803" name="楕円 802">
          <a:extLst>
            <a:ext uri="{FF2B5EF4-FFF2-40B4-BE49-F238E27FC236}">
              <a16:creationId xmlns:a16="http://schemas.microsoft.com/office/drawing/2014/main" id="{854502D7-3E58-4F29-A879-CBA586F3BDB5}"/>
            </a:ext>
          </a:extLst>
        </xdr:cNvPr>
        <xdr:cNvSpPr/>
      </xdr:nvSpPr>
      <xdr:spPr>
        <a:xfrm>
          <a:off x="2038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80011</xdr:rowOff>
    </xdr:from>
    <xdr:to>
      <xdr:col>111</xdr:col>
      <xdr:colOff>177800</xdr:colOff>
      <xdr:row>84</xdr:row>
      <xdr:rowOff>15239</xdr:rowOff>
    </xdr:to>
    <xdr:cxnSp macro="">
      <xdr:nvCxnSpPr>
        <xdr:cNvPr id="804" name="直線コネクタ 803">
          <a:extLst>
            <a:ext uri="{FF2B5EF4-FFF2-40B4-BE49-F238E27FC236}">
              <a16:creationId xmlns:a16="http://schemas.microsoft.com/office/drawing/2014/main" id="{591AFFD8-7907-40EB-AD2B-4F8019FBBB62}"/>
            </a:ext>
          </a:extLst>
        </xdr:cNvPr>
        <xdr:cNvCxnSpPr/>
      </xdr:nvCxnSpPr>
      <xdr:spPr>
        <a:xfrm>
          <a:off x="20434300" y="143103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805" name="楕円 804">
          <a:extLst>
            <a:ext uri="{FF2B5EF4-FFF2-40B4-BE49-F238E27FC236}">
              <a16:creationId xmlns:a16="http://schemas.microsoft.com/office/drawing/2014/main" id="{90C41E9D-77FF-4452-87B5-7ABD249F2A50}"/>
            </a:ext>
          </a:extLst>
        </xdr:cNvPr>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80011</xdr:rowOff>
    </xdr:from>
    <xdr:to>
      <xdr:col>107</xdr:col>
      <xdr:colOff>50800</xdr:colOff>
      <xdr:row>84</xdr:row>
      <xdr:rowOff>30480</xdr:rowOff>
    </xdr:to>
    <xdr:cxnSp macro="">
      <xdr:nvCxnSpPr>
        <xdr:cNvPr id="806" name="直線コネクタ 805">
          <a:extLst>
            <a:ext uri="{FF2B5EF4-FFF2-40B4-BE49-F238E27FC236}">
              <a16:creationId xmlns:a16="http://schemas.microsoft.com/office/drawing/2014/main" id="{28F9B84B-942E-452D-8EC8-670B737F5A1F}"/>
            </a:ext>
          </a:extLst>
        </xdr:cNvPr>
        <xdr:cNvCxnSpPr/>
      </xdr:nvCxnSpPr>
      <xdr:spPr>
        <a:xfrm flipV="1">
          <a:off x="19545300" y="14310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7" name="楕円 806">
          <a:extLst>
            <a:ext uri="{FF2B5EF4-FFF2-40B4-BE49-F238E27FC236}">
              <a16:creationId xmlns:a16="http://schemas.microsoft.com/office/drawing/2014/main" id="{4F3CD9B0-73F9-407E-A198-A57D0D1E4F54}"/>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38100</xdr:rowOff>
    </xdr:to>
    <xdr:cxnSp macro="">
      <xdr:nvCxnSpPr>
        <xdr:cNvPr id="808" name="直線コネクタ 807">
          <a:extLst>
            <a:ext uri="{FF2B5EF4-FFF2-40B4-BE49-F238E27FC236}">
              <a16:creationId xmlns:a16="http://schemas.microsoft.com/office/drawing/2014/main" id="{C4663193-0BA1-48B6-9E2C-BDCFDFFB22B1}"/>
            </a:ext>
          </a:extLst>
        </xdr:cNvPr>
        <xdr:cNvCxnSpPr/>
      </xdr:nvCxnSpPr>
      <xdr:spPr>
        <a:xfrm flipV="1">
          <a:off x="18656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809" name="n_1aveValue【消防施設】&#10;一人当たり面積">
          <a:extLst>
            <a:ext uri="{FF2B5EF4-FFF2-40B4-BE49-F238E27FC236}">
              <a16:creationId xmlns:a16="http://schemas.microsoft.com/office/drawing/2014/main" id="{1738307F-8D21-463D-9B30-DE1C9D411B8A}"/>
            </a:ext>
          </a:extLst>
        </xdr:cNvPr>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10" name="n_2aveValue【消防施設】&#10;一人当たり面積">
          <a:extLst>
            <a:ext uri="{FF2B5EF4-FFF2-40B4-BE49-F238E27FC236}">
              <a16:creationId xmlns:a16="http://schemas.microsoft.com/office/drawing/2014/main" id="{1CCD781C-CCD7-4619-9B86-EF5D3F56F0D3}"/>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11" name="n_3aveValue【消防施設】&#10;一人当たり面積">
          <a:extLst>
            <a:ext uri="{FF2B5EF4-FFF2-40B4-BE49-F238E27FC236}">
              <a16:creationId xmlns:a16="http://schemas.microsoft.com/office/drawing/2014/main" id="{A6DE3FDE-0D54-4735-9FB8-9DDA298897ED}"/>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12" name="n_4aveValue【消防施設】&#10;一人当たり面積">
          <a:extLst>
            <a:ext uri="{FF2B5EF4-FFF2-40B4-BE49-F238E27FC236}">
              <a16:creationId xmlns:a16="http://schemas.microsoft.com/office/drawing/2014/main" id="{FFA1A6E1-D5B2-4792-A270-D11961781241}"/>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13" name="n_1mainValue【消防施設】&#10;一人当たり面積">
          <a:extLst>
            <a:ext uri="{FF2B5EF4-FFF2-40B4-BE49-F238E27FC236}">
              <a16:creationId xmlns:a16="http://schemas.microsoft.com/office/drawing/2014/main" id="{4114CB5C-4697-4D49-863C-F91EFA994E77}"/>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147338</xdr:rowOff>
    </xdr:from>
    <xdr:ext cx="469744" cy="259045"/>
    <xdr:sp macro="" textlink="">
      <xdr:nvSpPr>
        <xdr:cNvPr id="814" name="n_2mainValue【消防施設】&#10;一人当たり面積">
          <a:extLst>
            <a:ext uri="{FF2B5EF4-FFF2-40B4-BE49-F238E27FC236}">
              <a16:creationId xmlns:a16="http://schemas.microsoft.com/office/drawing/2014/main" id="{1536A080-CC7C-4255-8A71-E76FCF9EBE7F}"/>
            </a:ext>
          </a:extLst>
        </xdr:cNvPr>
        <xdr:cNvSpPr txBox="1"/>
      </xdr:nvSpPr>
      <xdr:spPr>
        <a:xfrm>
          <a:off x="20199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72407</xdr:rowOff>
    </xdr:from>
    <xdr:ext cx="469744" cy="259045"/>
    <xdr:sp macro="" textlink="">
      <xdr:nvSpPr>
        <xdr:cNvPr id="815" name="n_3mainValue【消防施設】&#10;一人当たり面積">
          <a:extLst>
            <a:ext uri="{FF2B5EF4-FFF2-40B4-BE49-F238E27FC236}">
              <a16:creationId xmlns:a16="http://schemas.microsoft.com/office/drawing/2014/main" id="{A4DF40B8-54C2-4533-978F-07A2EC332078}"/>
            </a:ext>
          </a:extLst>
        </xdr:cNvPr>
        <xdr:cNvSpPr txBox="1"/>
      </xdr:nvSpPr>
      <xdr:spPr>
        <a:xfrm>
          <a:off x="19310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16" name="n_4mainValue【消防施設】&#10;一人当たり面積">
          <a:extLst>
            <a:ext uri="{FF2B5EF4-FFF2-40B4-BE49-F238E27FC236}">
              <a16:creationId xmlns:a16="http://schemas.microsoft.com/office/drawing/2014/main" id="{DF288B64-4EC2-4C8E-B278-B5EB2CBD6A02}"/>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a16="http://schemas.microsoft.com/office/drawing/2014/main" id="{A38FEB5C-FA5E-4899-9775-16EB6F1CC5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a16="http://schemas.microsoft.com/office/drawing/2014/main" id="{664DBF38-11DF-470C-AB8D-CAACD4EBB0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a16="http://schemas.microsoft.com/office/drawing/2014/main" id="{5A77F3A2-6EB0-4D0D-9390-A9D3278314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a16="http://schemas.microsoft.com/office/drawing/2014/main" id="{DE1AE5D0-E2E2-472D-9AF3-F2FAAE9534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a16="http://schemas.microsoft.com/office/drawing/2014/main" id="{C80B9C10-19CE-458B-B7F2-A39A44ACA9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a16="http://schemas.microsoft.com/office/drawing/2014/main" id="{BF7B1D28-959A-43CB-81F1-1B174EA7AC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a16="http://schemas.microsoft.com/office/drawing/2014/main" id="{C8E4D214-6ED4-4661-A45B-3738760DB1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a16="http://schemas.microsoft.com/office/drawing/2014/main" id="{DE9E850B-96B5-48B4-8F7D-F3573F0EA9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a16="http://schemas.microsoft.com/office/drawing/2014/main" id="{91E3E001-E065-4848-A815-20954830D5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a16="http://schemas.microsoft.com/office/drawing/2014/main" id="{846541ED-CDA6-4436-97C5-288C9CD424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DED51BE7-F11A-4DD9-AD14-2DFEF03F74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8" name="直線コネクタ 827">
          <a:extLst>
            <a:ext uri="{FF2B5EF4-FFF2-40B4-BE49-F238E27FC236}">
              <a16:creationId xmlns:a16="http://schemas.microsoft.com/office/drawing/2014/main" id="{A145DB89-BF0D-4A5B-A8B3-7028BCCF84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9" name="テキスト ボックス 828">
          <a:extLst>
            <a:ext uri="{FF2B5EF4-FFF2-40B4-BE49-F238E27FC236}">
              <a16:creationId xmlns:a16="http://schemas.microsoft.com/office/drawing/2014/main" id="{12507C26-F6C0-4F3C-8225-75F9259737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0" name="直線コネクタ 829">
          <a:extLst>
            <a:ext uri="{FF2B5EF4-FFF2-40B4-BE49-F238E27FC236}">
              <a16:creationId xmlns:a16="http://schemas.microsoft.com/office/drawing/2014/main" id="{E40E7D5E-9387-443D-A7A7-38030509C66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1" name="テキスト ボックス 830">
          <a:extLst>
            <a:ext uri="{FF2B5EF4-FFF2-40B4-BE49-F238E27FC236}">
              <a16:creationId xmlns:a16="http://schemas.microsoft.com/office/drawing/2014/main" id="{9E76E7C4-A305-46A2-AB41-BCAB5DCEFEA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2" name="直線コネクタ 831">
          <a:extLst>
            <a:ext uri="{FF2B5EF4-FFF2-40B4-BE49-F238E27FC236}">
              <a16:creationId xmlns:a16="http://schemas.microsoft.com/office/drawing/2014/main" id="{61AC8F3F-C3EE-4B05-94C0-9093251F83F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3" name="テキスト ボックス 832">
          <a:extLst>
            <a:ext uri="{FF2B5EF4-FFF2-40B4-BE49-F238E27FC236}">
              <a16:creationId xmlns:a16="http://schemas.microsoft.com/office/drawing/2014/main" id="{B0BD6797-AA37-4388-AF11-F098E8C01FF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4" name="直線コネクタ 833">
          <a:extLst>
            <a:ext uri="{FF2B5EF4-FFF2-40B4-BE49-F238E27FC236}">
              <a16:creationId xmlns:a16="http://schemas.microsoft.com/office/drawing/2014/main" id="{B6F6041A-8DBE-4675-AC56-D1A70ABCBB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5" name="テキスト ボックス 834">
          <a:extLst>
            <a:ext uri="{FF2B5EF4-FFF2-40B4-BE49-F238E27FC236}">
              <a16:creationId xmlns:a16="http://schemas.microsoft.com/office/drawing/2014/main" id="{A7B7E37E-5E5A-4505-A40A-ADCCCB12C5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6" name="直線コネクタ 835">
          <a:extLst>
            <a:ext uri="{FF2B5EF4-FFF2-40B4-BE49-F238E27FC236}">
              <a16:creationId xmlns:a16="http://schemas.microsoft.com/office/drawing/2014/main" id="{8003E31C-B04F-4C02-A7D6-DBCBA0C394E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7" name="テキスト ボックス 836">
          <a:extLst>
            <a:ext uri="{FF2B5EF4-FFF2-40B4-BE49-F238E27FC236}">
              <a16:creationId xmlns:a16="http://schemas.microsoft.com/office/drawing/2014/main" id="{38CEE47F-83C9-4B48-BAEF-299FE60D5A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8" name="直線コネクタ 837">
          <a:extLst>
            <a:ext uri="{FF2B5EF4-FFF2-40B4-BE49-F238E27FC236}">
              <a16:creationId xmlns:a16="http://schemas.microsoft.com/office/drawing/2014/main" id="{26F00E0F-9306-4164-B1FB-B802A3F361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9" name="テキスト ボックス 838">
          <a:extLst>
            <a:ext uri="{FF2B5EF4-FFF2-40B4-BE49-F238E27FC236}">
              <a16:creationId xmlns:a16="http://schemas.microsoft.com/office/drawing/2014/main" id="{7CE1F8FD-B274-49EE-AC1A-D30DAAE264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a:extLst>
            <a:ext uri="{FF2B5EF4-FFF2-40B4-BE49-F238E27FC236}">
              <a16:creationId xmlns:a16="http://schemas.microsoft.com/office/drawing/2014/main" id="{D6D2328B-31D3-455E-9B8D-0F0A993FA4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庁舎】&#10;有形固定資産減価償却率グラフ枠">
          <a:extLst>
            <a:ext uri="{FF2B5EF4-FFF2-40B4-BE49-F238E27FC236}">
              <a16:creationId xmlns:a16="http://schemas.microsoft.com/office/drawing/2014/main" id="{EE5D8DC9-16E0-4744-B8A4-4A57720EA0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42" name="直線コネクタ 841">
          <a:extLst>
            <a:ext uri="{FF2B5EF4-FFF2-40B4-BE49-F238E27FC236}">
              <a16:creationId xmlns:a16="http://schemas.microsoft.com/office/drawing/2014/main" id="{1B2CEF68-2698-4B05-A284-9AA2C3F9D980}"/>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43" name="【庁舎】&#10;有形固定資産減価償却率最小値テキスト">
          <a:extLst>
            <a:ext uri="{FF2B5EF4-FFF2-40B4-BE49-F238E27FC236}">
              <a16:creationId xmlns:a16="http://schemas.microsoft.com/office/drawing/2014/main" id="{F9F03DBD-CB22-47B0-A9DD-033165C2B7C4}"/>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44" name="直線コネクタ 843">
          <a:extLst>
            <a:ext uri="{FF2B5EF4-FFF2-40B4-BE49-F238E27FC236}">
              <a16:creationId xmlns:a16="http://schemas.microsoft.com/office/drawing/2014/main" id="{E93B2C8B-8C52-4015-BC67-C15BEE13AF5A}"/>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45" name="【庁舎】&#10;有形固定資産減価償却率最大値テキスト">
          <a:extLst>
            <a:ext uri="{FF2B5EF4-FFF2-40B4-BE49-F238E27FC236}">
              <a16:creationId xmlns:a16="http://schemas.microsoft.com/office/drawing/2014/main" id="{5DE4EDC6-4E4E-4571-9B66-4F234E08765E}"/>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46" name="直線コネクタ 845">
          <a:extLst>
            <a:ext uri="{FF2B5EF4-FFF2-40B4-BE49-F238E27FC236}">
              <a16:creationId xmlns:a16="http://schemas.microsoft.com/office/drawing/2014/main" id="{7DA7831D-74D7-4990-8418-DC3FE88EC3C2}"/>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47" name="【庁舎】&#10;有形固定資産減価償却率平均値テキスト">
          <a:extLst>
            <a:ext uri="{FF2B5EF4-FFF2-40B4-BE49-F238E27FC236}">
              <a16:creationId xmlns:a16="http://schemas.microsoft.com/office/drawing/2014/main" id="{34E46B14-217C-451F-ADA2-B8A8E1F47BA5}"/>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48" name="フローチャート: 判断 847">
          <a:extLst>
            <a:ext uri="{FF2B5EF4-FFF2-40B4-BE49-F238E27FC236}">
              <a16:creationId xmlns:a16="http://schemas.microsoft.com/office/drawing/2014/main" id="{5FF19F8A-5B90-4F21-9097-022E034BB523}"/>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49" name="フローチャート: 判断 848">
          <a:extLst>
            <a:ext uri="{FF2B5EF4-FFF2-40B4-BE49-F238E27FC236}">
              <a16:creationId xmlns:a16="http://schemas.microsoft.com/office/drawing/2014/main" id="{254AEE9E-D0C9-426F-AC3B-00DCBF55FF8F}"/>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50" name="フローチャート: 判断 849">
          <a:extLst>
            <a:ext uri="{FF2B5EF4-FFF2-40B4-BE49-F238E27FC236}">
              <a16:creationId xmlns:a16="http://schemas.microsoft.com/office/drawing/2014/main" id="{6E9CB546-374D-4AC7-8DA1-27118F821D1F}"/>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51" name="フローチャート: 判断 850">
          <a:extLst>
            <a:ext uri="{FF2B5EF4-FFF2-40B4-BE49-F238E27FC236}">
              <a16:creationId xmlns:a16="http://schemas.microsoft.com/office/drawing/2014/main" id="{8718D5E2-E23D-4DC1-AC51-BD41B98E6055}"/>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52" name="フローチャート: 判断 851">
          <a:extLst>
            <a:ext uri="{FF2B5EF4-FFF2-40B4-BE49-F238E27FC236}">
              <a16:creationId xmlns:a16="http://schemas.microsoft.com/office/drawing/2014/main" id="{2EEF655B-C7A7-407E-9EA3-BD4EC1582699}"/>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C23665E7-76FD-44AA-9C16-F0428C746B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3EDB687F-8028-496A-8CE3-1E7C337508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CCBC3E0D-118B-425F-A121-F86D1E82FF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C44AE1D1-F70E-46A5-B305-9636D8B3B5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C30A3714-F123-4349-B90F-13DCE2BD7B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95613</xdr:rowOff>
    </xdr:from>
    <xdr:to>
      <xdr:col>85</xdr:col>
      <xdr:colOff>177800</xdr:colOff>
      <xdr:row>109</xdr:row>
      <xdr:rowOff>25763</xdr:rowOff>
    </xdr:to>
    <xdr:sp macro="" textlink="">
      <xdr:nvSpPr>
        <xdr:cNvPr id="858" name="楕円 857">
          <a:extLst>
            <a:ext uri="{FF2B5EF4-FFF2-40B4-BE49-F238E27FC236}">
              <a16:creationId xmlns:a16="http://schemas.microsoft.com/office/drawing/2014/main" id="{AAACED86-3D2A-4FDE-8295-AA7B5CE25CCE}"/>
            </a:ext>
          </a:extLst>
        </xdr:cNvPr>
        <xdr:cNvSpPr/>
      </xdr:nvSpPr>
      <xdr:spPr>
        <a:xfrm>
          <a:off x="162687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10540</xdr:rowOff>
    </xdr:from>
    <xdr:ext cx="405111" cy="259045"/>
    <xdr:sp macro="" textlink="">
      <xdr:nvSpPr>
        <xdr:cNvPr id="859" name="【庁舎】&#10;有形固定資産減価償却率該当値テキスト">
          <a:extLst>
            <a:ext uri="{FF2B5EF4-FFF2-40B4-BE49-F238E27FC236}">
              <a16:creationId xmlns:a16="http://schemas.microsoft.com/office/drawing/2014/main" id="{70055144-1ED3-4814-89C0-47F320A748D7}"/>
            </a:ext>
          </a:extLst>
        </xdr:cNvPr>
        <xdr:cNvSpPr txBox="1"/>
      </xdr:nvSpPr>
      <xdr:spPr>
        <a:xfrm>
          <a:off x="16357600" y="185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860" name="楕円 859">
          <a:extLst>
            <a:ext uri="{FF2B5EF4-FFF2-40B4-BE49-F238E27FC236}">
              <a16:creationId xmlns:a16="http://schemas.microsoft.com/office/drawing/2014/main" id="{B70DBF40-01BF-49C6-898A-87BF2E0FE7E9}"/>
            </a:ext>
          </a:extLst>
        </xdr:cNvPr>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118655</xdr:rowOff>
    </xdr:from>
    <xdr:to>
      <xdr:col>85</xdr:col>
      <xdr:colOff>127000</xdr:colOff>
      <xdr:row>108</xdr:row>
      <xdr:rowOff>146413</xdr:rowOff>
    </xdr:to>
    <xdr:cxnSp macro="">
      <xdr:nvCxnSpPr>
        <xdr:cNvPr id="861" name="直線コネクタ 860">
          <a:extLst>
            <a:ext uri="{FF2B5EF4-FFF2-40B4-BE49-F238E27FC236}">
              <a16:creationId xmlns:a16="http://schemas.microsoft.com/office/drawing/2014/main" id="{30162091-BDD4-4374-A5B7-FF0EE8D5F628}"/>
            </a:ext>
          </a:extLst>
        </xdr:cNvPr>
        <xdr:cNvCxnSpPr/>
      </xdr:nvCxnSpPr>
      <xdr:spPr>
        <a:xfrm>
          <a:off x="15481300" y="1863525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40095</xdr:rowOff>
    </xdr:from>
    <xdr:to>
      <xdr:col>76</xdr:col>
      <xdr:colOff>165100</xdr:colOff>
      <xdr:row>108</xdr:row>
      <xdr:rowOff>141695</xdr:rowOff>
    </xdr:to>
    <xdr:sp macro="" textlink="">
      <xdr:nvSpPr>
        <xdr:cNvPr id="862" name="楕円 861">
          <a:extLst>
            <a:ext uri="{FF2B5EF4-FFF2-40B4-BE49-F238E27FC236}">
              <a16:creationId xmlns:a16="http://schemas.microsoft.com/office/drawing/2014/main" id="{1D19AB5F-8EF8-4A28-9644-1870829DA9EA}"/>
            </a:ext>
          </a:extLst>
        </xdr:cNvPr>
        <xdr:cNvSpPr/>
      </xdr:nvSpPr>
      <xdr:spPr>
        <a:xfrm>
          <a:off x="14541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90895</xdr:rowOff>
    </xdr:from>
    <xdr:to>
      <xdr:col>81</xdr:col>
      <xdr:colOff>50800</xdr:colOff>
      <xdr:row>108</xdr:row>
      <xdr:rowOff>118655</xdr:rowOff>
    </xdr:to>
    <xdr:cxnSp macro="">
      <xdr:nvCxnSpPr>
        <xdr:cNvPr id="863" name="直線コネクタ 862">
          <a:extLst>
            <a:ext uri="{FF2B5EF4-FFF2-40B4-BE49-F238E27FC236}">
              <a16:creationId xmlns:a16="http://schemas.microsoft.com/office/drawing/2014/main" id="{7D891758-269A-4210-B2F0-A4BAA8F84F5E}"/>
            </a:ext>
          </a:extLst>
        </xdr:cNvPr>
        <xdr:cNvCxnSpPr/>
      </xdr:nvCxnSpPr>
      <xdr:spPr>
        <a:xfrm>
          <a:off x="14592300" y="186074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xdr:rowOff>
    </xdr:from>
    <xdr:to>
      <xdr:col>72</xdr:col>
      <xdr:colOff>38100</xdr:colOff>
      <xdr:row>108</xdr:row>
      <xdr:rowOff>113937</xdr:rowOff>
    </xdr:to>
    <xdr:sp macro="" textlink="">
      <xdr:nvSpPr>
        <xdr:cNvPr id="864" name="楕円 863">
          <a:extLst>
            <a:ext uri="{FF2B5EF4-FFF2-40B4-BE49-F238E27FC236}">
              <a16:creationId xmlns:a16="http://schemas.microsoft.com/office/drawing/2014/main" id="{B781365D-88E3-43FE-9DD8-20F60BF10428}"/>
            </a:ext>
          </a:extLst>
        </xdr:cNvPr>
        <xdr:cNvSpPr/>
      </xdr:nvSpPr>
      <xdr:spPr>
        <a:xfrm>
          <a:off x="1365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63137</xdr:rowOff>
    </xdr:from>
    <xdr:to>
      <xdr:col>76</xdr:col>
      <xdr:colOff>114300</xdr:colOff>
      <xdr:row>108</xdr:row>
      <xdr:rowOff>90895</xdr:rowOff>
    </xdr:to>
    <xdr:cxnSp macro="">
      <xdr:nvCxnSpPr>
        <xdr:cNvPr id="865" name="直線コネクタ 864">
          <a:extLst>
            <a:ext uri="{FF2B5EF4-FFF2-40B4-BE49-F238E27FC236}">
              <a16:creationId xmlns:a16="http://schemas.microsoft.com/office/drawing/2014/main" id="{44A85755-ADD4-416F-B9A2-840D6B6F766D}"/>
            </a:ext>
          </a:extLst>
        </xdr:cNvPr>
        <xdr:cNvCxnSpPr/>
      </xdr:nvCxnSpPr>
      <xdr:spPr>
        <a:xfrm>
          <a:off x="13703300" y="185797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154395</xdr:rowOff>
    </xdr:from>
    <xdr:to>
      <xdr:col>67</xdr:col>
      <xdr:colOff>101600</xdr:colOff>
      <xdr:row>108</xdr:row>
      <xdr:rowOff>84545</xdr:rowOff>
    </xdr:to>
    <xdr:sp macro="" textlink="">
      <xdr:nvSpPr>
        <xdr:cNvPr id="866" name="楕円 865">
          <a:extLst>
            <a:ext uri="{FF2B5EF4-FFF2-40B4-BE49-F238E27FC236}">
              <a16:creationId xmlns:a16="http://schemas.microsoft.com/office/drawing/2014/main" id="{0432DBF1-E980-4D0B-9989-168080C3ED49}"/>
            </a:ext>
          </a:extLst>
        </xdr:cNvPr>
        <xdr:cNvSpPr/>
      </xdr:nvSpPr>
      <xdr:spPr>
        <a:xfrm>
          <a:off x="1276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33745</xdr:rowOff>
    </xdr:from>
    <xdr:to>
      <xdr:col>71</xdr:col>
      <xdr:colOff>177800</xdr:colOff>
      <xdr:row>108</xdr:row>
      <xdr:rowOff>63137</xdr:rowOff>
    </xdr:to>
    <xdr:cxnSp macro="">
      <xdr:nvCxnSpPr>
        <xdr:cNvPr id="867" name="直線コネクタ 866">
          <a:extLst>
            <a:ext uri="{FF2B5EF4-FFF2-40B4-BE49-F238E27FC236}">
              <a16:creationId xmlns:a16="http://schemas.microsoft.com/office/drawing/2014/main" id="{6AC16072-0D7B-44D6-876B-4338F18A824B}"/>
            </a:ext>
          </a:extLst>
        </xdr:cNvPr>
        <xdr:cNvCxnSpPr/>
      </xdr:nvCxnSpPr>
      <xdr:spPr>
        <a:xfrm>
          <a:off x="12814300" y="185503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868" name="n_1aveValue【庁舎】&#10;有形固定資産減価償却率">
          <a:extLst>
            <a:ext uri="{FF2B5EF4-FFF2-40B4-BE49-F238E27FC236}">
              <a16:creationId xmlns:a16="http://schemas.microsoft.com/office/drawing/2014/main" id="{536B30B9-648D-4727-90E8-33CFA0BAA975}"/>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69" name="n_2aveValue【庁舎】&#10;有形固定資産減価償却率">
          <a:extLst>
            <a:ext uri="{FF2B5EF4-FFF2-40B4-BE49-F238E27FC236}">
              <a16:creationId xmlns:a16="http://schemas.microsoft.com/office/drawing/2014/main" id="{79F85E4C-FB44-4240-9E01-BE48FE1808C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70" name="n_3aveValue【庁舎】&#10;有形固定資産減価償却率">
          <a:extLst>
            <a:ext uri="{FF2B5EF4-FFF2-40B4-BE49-F238E27FC236}">
              <a16:creationId xmlns:a16="http://schemas.microsoft.com/office/drawing/2014/main" id="{0394D0A8-EAB2-4209-816C-B2C8FDA49A8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71" name="n_4aveValue【庁舎】&#10;有形固定資産減価償却率">
          <a:extLst>
            <a:ext uri="{FF2B5EF4-FFF2-40B4-BE49-F238E27FC236}">
              <a16:creationId xmlns:a16="http://schemas.microsoft.com/office/drawing/2014/main" id="{5298D864-06FC-4E40-BEF8-E3A4D573F5C9}"/>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160582</xdr:rowOff>
    </xdr:from>
    <xdr:ext cx="405111" cy="259045"/>
    <xdr:sp macro="" textlink="">
      <xdr:nvSpPr>
        <xdr:cNvPr id="872" name="n_1mainValue【庁舎】&#10;有形固定資産減価償却率">
          <a:extLst>
            <a:ext uri="{FF2B5EF4-FFF2-40B4-BE49-F238E27FC236}">
              <a16:creationId xmlns:a16="http://schemas.microsoft.com/office/drawing/2014/main" id="{AE045797-3F98-42EF-9503-E663ECB4A897}"/>
            </a:ext>
          </a:extLst>
        </xdr:cNvPr>
        <xdr:cNvSpPr txBox="1"/>
      </xdr:nvSpPr>
      <xdr:spPr>
        <a:xfrm>
          <a:off x="15266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132822</xdr:rowOff>
    </xdr:from>
    <xdr:ext cx="405111" cy="259045"/>
    <xdr:sp macro="" textlink="">
      <xdr:nvSpPr>
        <xdr:cNvPr id="873" name="n_2mainValue【庁舎】&#10;有形固定資産減価償却率">
          <a:extLst>
            <a:ext uri="{FF2B5EF4-FFF2-40B4-BE49-F238E27FC236}">
              <a16:creationId xmlns:a16="http://schemas.microsoft.com/office/drawing/2014/main" id="{69121924-32C0-4294-BBA5-C462952AFDEE}"/>
            </a:ext>
          </a:extLst>
        </xdr:cNvPr>
        <xdr:cNvSpPr txBox="1"/>
      </xdr:nvSpPr>
      <xdr:spPr>
        <a:xfrm>
          <a:off x="14389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105064</xdr:rowOff>
    </xdr:from>
    <xdr:ext cx="405111" cy="259045"/>
    <xdr:sp macro="" textlink="">
      <xdr:nvSpPr>
        <xdr:cNvPr id="874" name="n_3mainValue【庁舎】&#10;有形固定資産減価償却率">
          <a:extLst>
            <a:ext uri="{FF2B5EF4-FFF2-40B4-BE49-F238E27FC236}">
              <a16:creationId xmlns:a16="http://schemas.microsoft.com/office/drawing/2014/main" id="{46AA3EF3-7E52-4DD1-85D2-994E1C5A8B5A}"/>
            </a:ext>
          </a:extLst>
        </xdr:cNvPr>
        <xdr:cNvSpPr txBox="1"/>
      </xdr:nvSpPr>
      <xdr:spPr>
        <a:xfrm>
          <a:off x="13500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75672</xdr:rowOff>
    </xdr:from>
    <xdr:ext cx="405111" cy="259045"/>
    <xdr:sp macro="" textlink="">
      <xdr:nvSpPr>
        <xdr:cNvPr id="875" name="n_4mainValue【庁舎】&#10;有形固定資産減価償却率">
          <a:extLst>
            <a:ext uri="{FF2B5EF4-FFF2-40B4-BE49-F238E27FC236}">
              <a16:creationId xmlns:a16="http://schemas.microsoft.com/office/drawing/2014/main" id="{5C23780F-1234-4149-A050-669AE259EA34}"/>
            </a:ext>
          </a:extLst>
        </xdr:cNvPr>
        <xdr:cNvSpPr txBox="1"/>
      </xdr:nvSpPr>
      <xdr:spPr>
        <a:xfrm>
          <a:off x="12611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55517F5B-5B78-4E35-A619-588B33618F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a:extLst>
            <a:ext uri="{FF2B5EF4-FFF2-40B4-BE49-F238E27FC236}">
              <a16:creationId xmlns:a16="http://schemas.microsoft.com/office/drawing/2014/main" id="{AC7A8A92-F7D5-421E-AAA2-7EDED17A0B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a:extLst>
            <a:ext uri="{FF2B5EF4-FFF2-40B4-BE49-F238E27FC236}">
              <a16:creationId xmlns:a16="http://schemas.microsoft.com/office/drawing/2014/main" id="{FC87C165-46D3-4356-A083-1ED41CCE31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a:extLst>
            <a:ext uri="{FF2B5EF4-FFF2-40B4-BE49-F238E27FC236}">
              <a16:creationId xmlns:a16="http://schemas.microsoft.com/office/drawing/2014/main" id="{2D83F96B-FE3C-4317-906B-6091D1204F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a:extLst>
            <a:ext uri="{FF2B5EF4-FFF2-40B4-BE49-F238E27FC236}">
              <a16:creationId xmlns:a16="http://schemas.microsoft.com/office/drawing/2014/main" id="{0622A73C-34CD-4E0E-8887-5D99EB9792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a:extLst>
            <a:ext uri="{FF2B5EF4-FFF2-40B4-BE49-F238E27FC236}">
              <a16:creationId xmlns:a16="http://schemas.microsoft.com/office/drawing/2014/main" id="{05E577D0-D5F8-4C0A-988F-D8BEDFC2DD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a:extLst>
            <a:ext uri="{FF2B5EF4-FFF2-40B4-BE49-F238E27FC236}">
              <a16:creationId xmlns:a16="http://schemas.microsoft.com/office/drawing/2014/main" id="{85C94831-4B49-4DC6-BC32-0E0FDFF368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a:extLst>
            <a:ext uri="{FF2B5EF4-FFF2-40B4-BE49-F238E27FC236}">
              <a16:creationId xmlns:a16="http://schemas.microsoft.com/office/drawing/2014/main" id="{67C4D9AC-C68B-4E8A-9245-49C57B3615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a:extLst>
            <a:ext uri="{FF2B5EF4-FFF2-40B4-BE49-F238E27FC236}">
              <a16:creationId xmlns:a16="http://schemas.microsoft.com/office/drawing/2014/main" id="{7BEF6415-FD30-4ED5-AB1F-E2C8946211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a:extLst>
            <a:ext uri="{FF2B5EF4-FFF2-40B4-BE49-F238E27FC236}">
              <a16:creationId xmlns:a16="http://schemas.microsoft.com/office/drawing/2014/main" id="{F3D5D2C9-A0E5-4C02-8E77-0C9B12788E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6" name="テキスト ボックス 885">
          <a:extLst>
            <a:ext uri="{FF2B5EF4-FFF2-40B4-BE49-F238E27FC236}">
              <a16:creationId xmlns:a16="http://schemas.microsoft.com/office/drawing/2014/main" id="{417BAD2B-3604-4B15-AA45-BF9A4B79E46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87" name="直線コネクタ 886">
          <a:extLst>
            <a:ext uri="{FF2B5EF4-FFF2-40B4-BE49-F238E27FC236}">
              <a16:creationId xmlns:a16="http://schemas.microsoft.com/office/drawing/2014/main" id="{52D16974-44DA-4F12-9E53-5B887FE0BDE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8" name="テキスト ボックス 887">
          <a:extLst>
            <a:ext uri="{FF2B5EF4-FFF2-40B4-BE49-F238E27FC236}">
              <a16:creationId xmlns:a16="http://schemas.microsoft.com/office/drawing/2014/main" id="{8E5E83E0-8F06-4838-9A38-9915053B5E4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9" name="直線コネクタ 888">
          <a:extLst>
            <a:ext uri="{FF2B5EF4-FFF2-40B4-BE49-F238E27FC236}">
              <a16:creationId xmlns:a16="http://schemas.microsoft.com/office/drawing/2014/main" id="{F48A53E0-E3BE-45F5-9254-441A8037148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0" name="テキスト ボックス 889">
          <a:extLst>
            <a:ext uri="{FF2B5EF4-FFF2-40B4-BE49-F238E27FC236}">
              <a16:creationId xmlns:a16="http://schemas.microsoft.com/office/drawing/2014/main" id="{8D6C8FE3-DED6-4789-9553-754B5762F77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1" name="直線コネクタ 890">
          <a:extLst>
            <a:ext uri="{FF2B5EF4-FFF2-40B4-BE49-F238E27FC236}">
              <a16:creationId xmlns:a16="http://schemas.microsoft.com/office/drawing/2014/main" id="{718A22C3-6873-4550-8EDF-7DF5B0C946F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2" name="テキスト ボックス 891">
          <a:extLst>
            <a:ext uri="{FF2B5EF4-FFF2-40B4-BE49-F238E27FC236}">
              <a16:creationId xmlns:a16="http://schemas.microsoft.com/office/drawing/2014/main" id="{367E3F08-9437-41F2-8935-F97170860EF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3" name="直線コネクタ 892">
          <a:extLst>
            <a:ext uri="{FF2B5EF4-FFF2-40B4-BE49-F238E27FC236}">
              <a16:creationId xmlns:a16="http://schemas.microsoft.com/office/drawing/2014/main" id="{A4AB4C1A-D11C-4CF6-8C72-4B0893C7BA1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4" name="テキスト ボックス 893">
          <a:extLst>
            <a:ext uri="{FF2B5EF4-FFF2-40B4-BE49-F238E27FC236}">
              <a16:creationId xmlns:a16="http://schemas.microsoft.com/office/drawing/2014/main" id="{77A5695B-9A06-496D-9D75-4B869A51071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B990283D-A055-4988-A89F-B4C32E8022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2D68650F-3141-4284-B5C2-D922C99F15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533AB912-60BD-442A-A650-5BAFB84214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98" name="直線コネクタ 897">
          <a:extLst>
            <a:ext uri="{FF2B5EF4-FFF2-40B4-BE49-F238E27FC236}">
              <a16:creationId xmlns:a16="http://schemas.microsoft.com/office/drawing/2014/main" id="{D43568DB-F42B-4AB4-8D4C-C0DC767A683D}"/>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99" name="【庁舎】&#10;一人当たり面積最小値テキスト">
          <a:extLst>
            <a:ext uri="{FF2B5EF4-FFF2-40B4-BE49-F238E27FC236}">
              <a16:creationId xmlns:a16="http://schemas.microsoft.com/office/drawing/2014/main" id="{67E400BF-BDCA-4237-B9F3-588AC0B3AF4D}"/>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00" name="直線コネクタ 899">
          <a:extLst>
            <a:ext uri="{FF2B5EF4-FFF2-40B4-BE49-F238E27FC236}">
              <a16:creationId xmlns:a16="http://schemas.microsoft.com/office/drawing/2014/main" id="{42EAC533-265B-4743-B95F-E8781B15E32D}"/>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01" name="【庁舎】&#10;一人当たり面積最大値テキスト">
          <a:extLst>
            <a:ext uri="{FF2B5EF4-FFF2-40B4-BE49-F238E27FC236}">
              <a16:creationId xmlns:a16="http://schemas.microsoft.com/office/drawing/2014/main" id="{CDF619F2-FD02-42E6-A8D5-5EC9AF4B3B74}"/>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02" name="直線コネクタ 901">
          <a:extLst>
            <a:ext uri="{FF2B5EF4-FFF2-40B4-BE49-F238E27FC236}">
              <a16:creationId xmlns:a16="http://schemas.microsoft.com/office/drawing/2014/main" id="{30B38F07-0EC3-45D8-83AA-3137F19AE0B1}"/>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03" name="【庁舎】&#10;一人当たり面積平均値テキスト">
          <a:extLst>
            <a:ext uri="{FF2B5EF4-FFF2-40B4-BE49-F238E27FC236}">
              <a16:creationId xmlns:a16="http://schemas.microsoft.com/office/drawing/2014/main" id="{35E17B32-2A2F-4530-87D2-F88A24689A19}"/>
            </a:ext>
          </a:extLst>
        </xdr:cNvPr>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04" name="フローチャート: 判断 903">
          <a:extLst>
            <a:ext uri="{FF2B5EF4-FFF2-40B4-BE49-F238E27FC236}">
              <a16:creationId xmlns:a16="http://schemas.microsoft.com/office/drawing/2014/main" id="{AD925EA4-4415-45CD-9580-590E513B49CE}"/>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05" name="フローチャート: 判断 904">
          <a:extLst>
            <a:ext uri="{FF2B5EF4-FFF2-40B4-BE49-F238E27FC236}">
              <a16:creationId xmlns:a16="http://schemas.microsoft.com/office/drawing/2014/main" id="{B7FA3801-761C-4117-9613-CFE3B5BAE8FD}"/>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06" name="フローチャート: 判断 905">
          <a:extLst>
            <a:ext uri="{FF2B5EF4-FFF2-40B4-BE49-F238E27FC236}">
              <a16:creationId xmlns:a16="http://schemas.microsoft.com/office/drawing/2014/main" id="{7CD83F98-D05A-4F07-A5B7-6E0DF4428A61}"/>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07" name="フローチャート: 判断 906">
          <a:extLst>
            <a:ext uri="{FF2B5EF4-FFF2-40B4-BE49-F238E27FC236}">
              <a16:creationId xmlns:a16="http://schemas.microsoft.com/office/drawing/2014/main" id="{324B0E3A-011A-435C-8E46-64B818C1338E}"/>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08" name="フローチャート: 判断 907">
          <a:extLst>
            <a:ext uri="{FF2B5EF4-FFF2-40B4-BE49-F238E27FC236}">
              <a16:creationId xmlns:a16="http://schemas.microsoft.com/office/drawing/2014/main" id="{EE70BF02-A13D-45DD-B7B2-0F5636F75F4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7C02CE64-4393-4C9C-AF97-D56555658F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A9FAE454-CEDE-4C02-AC72-CF74437F60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729A7AA2-106A-4E48-9D39-0A703466AB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541BB199-D145-41AD-85AD-E9165F8687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A749F512-7D67-4F78-88DC-6BC1260048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914" name="楕円 913">
          <a:extLst>
            <a:ext uri="{FF2B5EF4-FFF2-40B4-BE49-F238E27FC236}">
              <a16:creationId xmlns:a16="http://schemas.microsoft.com/office/drawing/2014/main" id="{6A18F83B-86E7-42D6-B8DB-3E0E58331DE4}"/>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915" name="【庁舎】&#10;一人当たり面積該当値テキスト">
          <a:extLst>
            <a:ext uri="{FF2B5EF4-FFF2-40B4-BE49-F238E27FC236}">
              <a16:creationId xmlns:a16="http://schemas.microsoft.com/office/drawing/2014/main" id="{5745A650-4162-49F2-B79A-8BC9BCAC7254}"/>
            </a:ext>
          </a:extLst>
        </xdr:cNvPr>
        <xdr:cNvSpPr txBox="1"/>
      </xdr:nvSpPr>
      <xdr:spPr>
        <a:xfrm>
          <a:off x="22199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132842</xdr:rowOff>
    </xdr:from>
    <xdr:to>
      <xdr:col>112</xdr:col>
      <xdr:colOff>38100</xdr:colOff>
      <xdr:row>108</xdr:row>
      <xdr:rowOff>62992</xdr:rowOff>
    </xdr:to>
    <xdr:sp macro="" textlink="">
      <xdr:nvSpPr>
        <xdr:cNvPr id="916" name="楕円 915">
          <a:extLst>
            <a:ext uri="{FF2B5EF4-FFF2-40B4-BE49-F238E27FC236}">
              <a16:creationId xmlns:a16="http://schemas.microsoft.com/office/drawing/2014/main" id="{A119BD31-6508-4369-BED2-0472FD06C9EF}"/>
            </a:ext>
          </a:extLst>
        </xdr:cNvPr>
        <xdr:cNvSpPr/>
      </xdr:nvSpPr>
      <xdr:spPr>
        <a:xfrm>
          <a:off x="21272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12192</xdr:rowOff>
    </xdr:to>
    <xdr:cxnSp macro="">
      <xdr:nvCxnSpPr>
        <xdr:cNvPr id="917" name="直線コネクタ 916">
          <a:extLst>
            <a:ext uri="{FF2B5EF4-FFF2-40B4-BE49-F238E27FC236}">
              <a16:creationId xmlns:a16="http://schemas.microsoft.com/office/drawing/2014/main" id="{0D573449-A371-45DD-80F0-A5F88650C99A}"/>
            </a:ext>
          </a:extLst>
        </xdr:cNvPr>
        <xdr:cNvCxnSpPr/>
      </xdr:nvCxnSpPr>
      <xdr:spPr>
        <a:xfrm flipV="1">
          <a:off x="21323300" y="1852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141987</xdr:rowOff>
    </xdr:from>
    <xdr:to>
      <xdr:col>107</xdr:col>
      <xdr:colOff>101600</xdr:colOff>
      <xdr:row>108</xdr:row>
      <xdr:rowOff>72137</xdr:rowOff>
    </xdr:to>
    <xdr:sp macro="" textlink="">
      <xdr:nvSpPr>
        <xdr:cNvPr id="918" name="楕円 917">
          <a:extLst>
            <a:ext uri="{FF2B5EF4-FFF2-40B4-BE49-F238E27FC236}">
              <a16:creationId xmlns:a16="http://schemas.microsoft.com/office/drawing/2014/main" id="{66ABCBE3-0972-4B8D-8EB8-E22AF39A93BE}"/>
            </a:ext>
          </a:extLst>
        </xdr:cNvPr>
        <xdr:cNvSpPr/>
      </xdr:nvSpPr>
      <xdr:spPr>
        <a:xfrm>
          <a:off x="20383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xdr:rowOff>
    </xdr:from>
    <xdr:to>
      <xdr:col>111</xdr:col>
      <xdr:colOff>177800</xdr:colOff>
      <xdr:row>108</xdr:row>
      <xdr:rowOff>21337</xdr:rowOff>
    </xdr:to>
    <xdr:cxnSp macro="">
      <xdr:nvCxnSpPr>
        <xdr:cNvPr id="919" name="直線コネクタ 918">
          <a:extLst>
            <a:ext uri="{FF2B5EF4-FFF2-40B4-BE49-F238E27FC236}">
              <a16:creationId xmlns:a16="http://schemas.microsoft.com/office/drawing/2014/main" id="{68C61C28-42F8-403C-8284-9DFFDDDE4EE7}"/>
            </a:ext>
          </a:extLst>
        </xdr:cNvPr>
        <xdr:cNvCxnSpPr/>
      </xdr:nvCxnSpPr>
      <xdr:spPr>
        <a:xfrm flipV="1">
          <a:off x="20434300" y="1852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146558</xdr:rowOff>
    </xdr:from>
    <xdr:to>
      <xdr:col>102</xdr:col>
      <xdr:colOff>165100</xdr:colOff>
      <xdr:row>108</xdr:row>
      <xdr:rowOff>76708</xdr:rowOff>
    </xdr:to>
    <xdr:sp macro="" textlink="">
      <xdr:nvSpPr>
        <xdr:cNvPr id="920" name="楕円 919">
          <a:extLst>
            <a:ext uri="{FF2B5EF4-FFF2-40B4-BE49-F238E27FC236}">
              <a16:creationId xmlns:a16="http://schemas.microsoft.com/office/drawing/2014/main" id="{DB65B1CC-810D-409E-9562-2CCDD927B7D1}"/>
            </a:ext>
          </a:extLst>
        </xdr:cNvPr>
        <xdr:cNvSpPr/>
      </xdr:nvSpPr>
      <xdr:spPr>
        <a:xfrm>
          <a:off x="19494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21337</xdr:rowOff>
    </xdr:from>
    <xdr:to>
      <xdr:col>107</xdr:col>
      <xdr:colOff>50800</xdr:colOff>
      <xdr:row>108</xdr:row>
      <xdr:rowOff>25908</xdr:rowOff>
    </xdr:to>
    <xdr:cxnSp macro="">
      <xdr:nvCxnSpPr>
        <xdr:cNvPr id="921" name="直線コネクタ 920">
          <a:extLst>
            <a:ext uri="{FF2B5EF4-FFF2-40B4-BE49-F238E27FC236}">
              <a16:creationId xmlns:a16="http://schemas.microsoft.com/office/drawing/2014/main" id="{60D3583C-27CE-440E-908C-4771EF866388}"/>
            </a:ext>
          </a:extLst>
        </xdr:cNvPr>
        <xdr:cNvCxnSpPr/>
      </xdr:nvCxnSpPr>
      <xdr:spPr>
        <a:xfrm flipV="1">
          <a:off x="19545300" y="18537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22" name="楕円 921">
          <a:extLst>
            <a:ext uri="{FF2B5EF4-FFF2-40B4-BE49-F238E27FC236}">
              <a16:creationId xmlns:a16="http://schemas.microsoft.com/office/drawing/2014/main" id="{74A5F44D-7B07-4C40-8CFA-4420804F4FDD}"/>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25908</xdr:rowOff>
    </xdr:from>
    <xdr:to>
      <xdr:col>102</xdr:col>
      <xdr:colOff>114300</xdr:colOff>
      <xdr:row>108</xdr:row>
      <xdr:rowOff>30480</xdr:rowOff>
    </xdr:to>
    <xdr:cxnSp macro="">
      <xdr:nvCxnSpPr>
        <xdr:cNvPr id="923" name="直線コネクタ 922">
          <a:extLst>
            <a:ext uri="{FF2B5EF4-FFF2-40B4-BE49-F238E27FC236}">
              <a16:creationId xmlns:a16="http://schemas.microsoft.com/office/drawing/2014/main" id="{C6E6CE79-3F48-4D55-AA46-311669FDC576}"/>
            </a:ext>
          </a:extLst>
        </xdr:cNvPr>
        <xdr:cNvCxnSpPr/>
      </xdr:nvCxnSpPr>
      <xdr:spPr>
        <a:xfrm flipV="1">
          <a:off x="18656300" y="1854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24" name="n_1aveValue【庁舎】&#10;一人当たり面積">
          <a:extLst>
            <a:ext uri="{FF2B5EF4-FFF2-40B4-BE49-F238E27FC236}">
              <a16:creationId xmlns:a16="http://schemas.microsoft.com/office/drawing/2014/main" id="{7C947795-2086-4A99-A2B9-A9D58861C858}"/>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25" name="n_2aveValue【庁舎】&#10;一人当たり面積">
          <a:extLst>
            <a:ext uri="{FF2B5EF4-FFF2-40B4-BE49-F238E27FC236}">
              <a16:creationId xmlns:a16="http://schemas.microsoft.com/office/drawing/2014/main" id="{36F40718-ED97-46D2-9720-BB0B171D9A1B}"/>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26" name="n_3aveValue【庁舎】&#10;一人当たり面積">
          <a:extLst>
            <a:ext uri="{FF2B5EF4-FFF2-40B4-BE49-F238E27FC236}">
              <a16:creationId xmlns:a16="http://schemas.microsoft.com/office/drawing/2014/main" id="{5525EF78-FD64-4FFE-BC3C-F5A08D899CCA}"/>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27" name="n_4aveValue【庁舎】&#10;一人当たり面積">
          <a:extLst>
            <a:ext uri="{FF2B5EF4-FFF2-40B4-BE49-F238E27FC236}">
              <a16:creationId xmlns:a16="http://schemas.microsoft.com/office/drawing/2014/main" id="{518B4060-D1F9-4B73-BE7C-87403FDADEF3}"/>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54119</xdr:rowOff>
    </xdr:from>
    <xdr:ext cx="469744" cy="259045"/>
    <xdr:sp macro="" textlink="">
      <xdr:nvSpPr>
        <xdr:cNvPr id="928" name="n_1mainValue【庁舎】&#10;一人当たり面積">
          <a:extLst>
            <a:ext uri="{FF2B5EF4-FFF2-40B4-BE49-F238E27FC236}">
              <a16:creationId xmlns:a16="http://schemas.microsoft.com/office/drawing/2014/main" id="{3A647686-1CBE-4419-84F9-B79E546EA703}"/>
            </a:ext>
          </a:extLst>
        </xdr:cNvPr>
        <xdr:cNvSpPr txBox="1"/>
      </xdr:nvSpPr>
      <xdr:spPr>
        <a:xfrm>
          <a:off x="21075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63264</xdr:rowOff>
    </xdr:from>
    <xdr:ext cx="469744" cy="259045"/>
    <xdr:sp macro="" textlink="">
      <xdr:nvSpPr>
        <xdr:cNvPr id="929" name="n_2mainValue【庁舎】&#10;一人当たり面積">
          <a:extLst>
            <a:ext uri="{FF2B5EF4-FFF2-40B4-BE49-F238E27FC236}">
              <a16:creationId xmlns:a16="http://schemas.microsoft.com/office/drawing/2014/main" id="{28F1C409-67F2-47AA-8E4A-F74270C3094C}"/>
            </a:ext>
          </a:extLst>
        </xdr:cNvPr>
        <xdr:cNvSpPr txBox="1"/>
      </xdr:nvSpPr>
      <xdr:spPr>
        <a:xfrm>
          <a:off x="20199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67835</xdr:rowOff>
    </xdr:from>
    <xdr:ext cx="469744" cy="259045"/>
    <xdr:sp macro="" textlink="">
      <xdr:nvSpPr>
        <xdr:cNvPr id="930" name="n_3mainValue【庁舎】&#10;一人当たり面積">
          <a:extLst>
            <a:ext uri="{FF2B5EF4-FFF2-40B4-BE49-F238E27FC236}">
              <a16:creationId xmlns:a16="http://schemas.microsoft.com/office/drawing/2014/main" id="{967FA8C3-627F-48FC-AEF0-ED7EAE7D38FF}"/>
            </a:ext>
          </a:extLst>
        </xdr:cNvPr>
        <xdr:cNvSpPr txBox="1"/>
      </xdr:nvSpPr>
      <xdr:spPr>
        <a:xfrm>
          <a:off x="19310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31" name="n_4mainValue【庁舎】&#10;一人当たり面積">
          <a:extLst>
            <a:ext uri="{FF2B5EF4-FFF2-40B4-BE49-F238E27FC236}">
              <a16:creationId xmlns:a16="http://schemas.microsoft.com/office/drawing/2014/main" id="{29220871-CC91-4E68-9E7B-F06FBFD0D1B9}"/>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E7D9F98E-7DFC-430E-B848-85DC40CC28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AC96E20F-1435-4C4D-BEDC-BE1A3E1348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23DF8CE1-0EE3-438E-8F6D-73EE1AC59E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・類似団体と比較して、特に有形固定資産減価償却率が高くなっている施設は、学校施設、プール、市民会館、庁舎である。</a:t>
          </a:r>
        </a:p>
        <a:p>
          <a:r>
            <a:rPr kumimoji="1" lang="ja-JP" altLang="en-US" sz="1300">
              <a:latin typeface="ＭＳ Ｐゴシック" panose="020B0600070205080204" pitchFamily="50" charset="-128"/>
              <a:ea typeface="ＭＳ Ｐゴシック" panose="020B0600070205080204" pitchFamily="50" charset="-128"/>
            </a:rPr>
            <a:t>・学校施設については、プールにおいても老朽化が進んでいるものの、令和元年度から一部学校において、民間施設等のプールを活用した水泳授業を実施しているところである。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・一般廃棄物処理施設については、新焼却施設整備に向けた基本計画が令和２年２月に、整備・運営事業実施方針が令和４年８月に公表され、令和９年に更新が完了する予定である。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・消防施設については、令和３年４月１日から新消防本部庁舎・中央消防署の供用が開始され、減価償却率が改善された。市民会館は、令和３年６月に供用廃止され解体済。</a:t>
          </a:r>
        </a:p>
        <a:p>
          <a:r>
            <a:rPr kumimoji="1" lang="ja-JP" altLang="en-US" sz="1300">
              <a:latin typeface="ＭＳ Ｐゴシック" panose="020B0600070205080204" pitchFamily="50" charset="-128"/>
              <a:ea typeface="ＭＳ Ｐゴシック" panose="020B0600070205080204" pitchFamily="50" charset="-128"/>
            </a:rPr>
            <a:t>・その他、市民生活に直結する重要な施設の更新を控えているが、庁舎についても老朽化が進行していることから、適切な時期を見極めながら対応を検討する。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45322\Desktop\(20240828)&#12304;&#30476;&#24066;&#30010;&#26449;&#35506;&#65306;919&#65288;&#26408;&#65289;&#12294;&#12305;&#20196;&#21644;&#65300;&#24180;&#24230;&#36001;&#25919;&#29366;&#27841;&#36039;&#26009;&#38598;&#12398;&#20316;&#25104;&#12395;&#12388;&#12356;&#12390;&#65288;2&#22238;&#30446;&#12539;&#22320;&#26041;&#20844;&#20250;&#35336;&#38306;&#20418;&#65289;&#8251;&#20998;&#26512;&#27396;&#35352;&#20837;&#20381;&#38972;\04%20&#12480;&#12454;&#12531;&#12525;&#12540;&#12489;&#36039;&#26009;&#12408;&#20837;&#21147;&#12375;&#12383;&#12418;&#12398;\&#12304;&#36001;&#25919;&#29366;&#27841;&#36039;&#26009;&#38598;&#12305;_092029_&#36275;&#2103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63.5</v>
          </cell>
          <cell r="BX53">
            <v>65</v>
          </cell>
          <cell r="CF53">
            <v>66.2</v>
          </cell>
          <cell r="CN53">
            <v>67.599999999999994</v>
          </cell>
          <cell r="CV53">
            <v>69.099999999999994</v>
          </cell>
        </row>
        <row r="55">
          <cell r="AN55" t="str">
            <v>類似団体内平均値</v>
          </cell>
          <cell r="BP55">
            <v>2.7</v>
          </cell>
          <cell r="BX55">
            <v>0.5</v>
          </cell>
          <cell r="CF55">
            <v>5.9</v>
          </cell>
          <cell r="CN55">
            <v>4.0999999999999996</v>
          </cell>
          <cell r="CV55">
            <v>0</v>
          </cell>
        </row>
        <row r="57">
          <cell r="BP57">
            <v>60.2</v>
          </cell>
          <cell r="BX57">
            <v>60.4</v>
          </cell>
          <cell r="CF57">
            <v>61.9</v>
          </cell>
          <cell r="CN57">
            <v>63</v>
          </cell>
          <cell r="CV57">
            <v>64.2</v>
          </cell>
        </row>
        <row r="72">
          <cell r="BP72" t="str">
            <v>H30</v>
          </cell>
          <cell r="BX72" t="str">
            <v>R01</v>
          </cell>
          <cell r="CF72" t="str">
            <v>R02</v>
          </cell>
          <cell r="CN72" t="str">
            <v>R03</v>
          </cell>
          <cell r="CV72" t="str">
            <v>R04</v>
          </cell>
        </row>
        <row r="73">
          <cell r="AN73" t="str">
            <v>当該団体値</v>
          </cell>
        </row>
        <row r="75">
          <cell r="BP75">
            <v>7.4</v>
          </cell>
          <cell r="BX75">
            <v>7.3</v>
          </cell>
          <cell r="CF75">
            <v>6.6</v>
          </cell>
          <cell r="CN75">
            <v>5.6</v>
          </cell>
          <cell r="CV75">
            <v>4.7</v>
          </cell>
        </row>
        <row r="77">
          <cell r="AN77" t="str">
            <v>類似団体内平均値</v>
          </cell>
          <cell r="BP77">
            <v>2.7</v>
          </cell>
          <cell r="BX77">
            <v>0.5</v>
          </cell>
          <cell r="CF77">
            <v>5.9</v>
          </cell>
          <cell r="CN77">
            <v>4.0999999999999996</v>
          </cell>
          <cell r="CV77">
            <v>0</v>
          </cell>
        </row>
        <row r="79">
          <cell r="BP79">
            <v>5</v>
          </cell>
          <cell r="BX79">
            <v>5.0999999999999996</v>
          </cell>
          <cell r="CF79">
            <v>5.2</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13" workbookViewId="0">
      <selection activeCell="BY34" sqref="BY34:CM34"/>
    </sheetView>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1" t="s">
        <v>133</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2"/>
      <c r="DK1" s="2"/>
      <c r="DL1" s="2"/>
      <c r="DM1" s="2"/>
      <c r="DN1" s="2"/>
      <c r="DO1" s="2"/>
    </row>
    <row r="2" spans="1:119" ht="23.5" x14ac:dyDescent="0.2">
      <c r="B2" s="3" t="s">
        <v>135</v>
      </c>
      <c r="C2" s="3"/>
      <c r="D2" s="10"/>
    </row>
    <row r="3" spans="1:119" ht="18.75" customHeight="1" x14ac:dyDescent="0.2">
      <c r="A3" s="2"/>
      <c r="B3" s="415" t="s">
        <v>137</v>
      </c>
      <c r="C3" s="416"/>
      <c r="D3" s="416"/>
      <c r="E3" s="417"/>
      <c r="F3" s="417"/>
      <c r="G3" s="417"/>
      <c r="H3" s="417"/>
      <c r="I3" s="417"/>
      <c r="J3" s="417"/>
      <c r="K3" s="417"/>
      <c r="L3" s="417" t="s">
        <v>141</v>
      </c>
      <c r="M3" s="417"/>
      <c r="N3" s="417"/>
      <c r="O3" s="417"/>
      <c r="P3" s="417"/>
      <c r="Q3" s="417"/>
      <c r="R3" s="423"/>
      <c r="S3" s="423"/>
      <c r="T3" s="423"/>
      <c r="U3" s="423"/>
      <c r="V3" s="424"/>
      <c r="W3" s="428" t="s">
        <v>143</v>
      </c>
      <c r="X3" s="429"/>
      <c r="Y3" s="429"/>
      <c r="Z3" s="429"/>
      <c r="AA3" s="429"/>
      <c r="AB3" s="416"/>
      <c r="AC3" s="423" t="s">
        <v>144</v>
      </c>
      <c r="AD3" s="429"/>
      <c r="AE3" s="429"/>
      <c r="AF3" s="429"/>
      <c r="AG3" s="429"/>
      <c r="AH3" s="429"/>
      <c r="AI3" s="429"/>
      <c r="AJ3" s="429"/>
      <c r="AK3" s="429"/>
      <c r="AL3" s="433"/>
      <c r="AM3" s="428" t="s">
        <v>145</v>
      </c>
      <c r="AN3" s="429"/>
      <c r="AO3" s="429"/>
      <c r="AP3" s="429"/>
      <c r="AQ3" s="429"/>
      <c r="AR3" s="429"/>
      <c r="AS3" s="429"/>
      <c r="AT3" s="429"/>
      <c r="AU3" s="429"/>
      <c r="AV3" s="429"/>
      <c r="AW3" s="429"/>
      <c r="AX3" s="433"/>
      <c r="AY3" s="456" t="s">
        <v>8</v>
      </c>
      <c r="AZ3" s="457"/>
      <c r="BA3" s="457"/>
      <c r="BB3" s="457"/>
      <c r="BC3" s="457"/>
      <c r="BD3" s="457"/>
      <c r="BE3" s="457"/>
      <c r="BF3" s="457"/>
      <c r="BG3" s="457"/>
      <c r="BH3" s="457"/>
      <c r="BI3" s="457"/>
      <c r="BJ3" s="457"/>
      <c r="BK3" s="457"/>
      <c r="BL3" s="457"/>
      <c r="BM3" s="582"/>
      <c r="BN3" s="428" t="s">
        <v>149</v>
      </c>
      <c r="BO3" s="429"/>
      <c r="BP3" s="429"/>
      <c r="BQ3" s="429"/>
      <c r="BR3" s="429"/>
      <c r="BS3" s="429"/>
      <c r="BT3" s="429"/>
      <c r="BU3" s="433"/>
      <c r="BV3" s="428" t="s">
        <v>150</v>
      </c>
      <c r="BW3" s="429"/>
      <c r="BX3" s="429"/>
      <c r="BY3" s="429"/>
      <c r="BZ3" s="429"/>
      <c r="CA3" s="429"/>
      <c r="CB3" s="429"/>
      <c r="CC3" s="433"/>
      <c r="CD3" s="456" t="s">
        <v>8</v>
      </c>
      <c r="CE3" s="457"/>
      <c r="CF3" s="457"/>
      <c r="CG3" s="457"/>
      <c r="CH3" s="457"/>
      <c r="CI3" s="457"/>
      <c r="CJ3" s="457"/>
      <c r="CK3" s="457"/>
      <c r="CL3" s="457"/>
      <c r="CM3" s="457"/>
      <c r="CN3" s="457"/>
      <c r="CO3" s="457"/>
      <c r="CP3" s="457"/>
      <c r="CQ3" s="457"/>
      <c r="CR3" s="457"/>
      <c r="CS3" s="582"/>
      <c r="CT3" s="428" t="s">
        <v>153</v>
      </c>
      <c r="CU3" s="429"/>
      <c r="CV3" s="429"/>
      <c r="CW3" s="429"/>
      <c r="CX3" s="429"/>
      <c r="CY3" s="429"/>
      <c r="CZ3" s="429"/>
      <c r="DA3" s="433"/>
      <c r="DB3" s="428" t="s">
        <v>128</v>
      </c>
      <c r="DC3" s="429"/>
      <c r="DD3" s="429"/>
      <c r="DE3" s="429"/>
      <c r="DF3" s="429"/>
      <c r="DG3" s="429"/>
      <c r="DH3" s="429"/>
      <c r="DI3" s="433"/>
    </row>
    <row r="4" spans="1:119" ht="18.75" customHeight="1" x14ac:dyDescent="0.2">
      <c r="A4" s="2"/>
      <c r="B4" s="418"/>
      <c r="C4" s="419"/>
      <c r="D4" s="419"/>
      <c r="E4" s="420"/>
      <c r="F4" s="420"/>
      <c r="G4" s="420"/>
      <c r="H4" s="420"/>
      <c r="I4" s="420"/>
      <c r="J4" s="420"/>
      <c r="K4" s="420"/>
      <c r="L4" s="420"/>
      <c r="M4" s="420"/>
      <c r="N4" s="420"/>
      <c r="O4" s="420"/>
      <c r="P4" s="420"/>
      <c r="Q4" s="420"/>
      <c r="R4" s="425"/>
      <c r="S4" s="425"/>
      <c r="T4" s="425"/>
      <c r="U4" s="425"/>
      <c r="V4" s="426"/>
      <c r="W4" s="430"/>
      <c r="X4" s="431"/>
      <c r="Y4" s="431"/>
      <c r="Z4" s="431"/>
      <c r="AA4" s="431"/>
      <c r="AB4" s="419"/>
      <c r="AC4" s="425"/>
      <c r="AD4" s="431"/>
      <c r="AE4" s="431"/>
      <c r="AF4" s="431"/>
      <c r="AG4" s="431"/>
      <c r="AH4" s="431"/>
      <c r="AI4" s="431"/>
      <c r="AJ4" s="431"/>
      <c r="AK4" s="431"/>
      <c r="AL4" s="434"/>
      <c r="AM4" s="432"/>
      <c r="AN4" s="379"/>
      <c r="AO4" s="379"/>
      <c r="AP4" s="379"/>
      <c r="AQ4" s="379"/>
      <c r="AR4" s="379"/>
      <c r="AS4" s="379"/>
      <c r="AT4" s="379"/>
      <c r="AU4" s="379"/>
      <c r="AV4" s="379"/>
      <c r="AW4" s="379"/>
      <c r="AX4" s="435"/>
      <c r="AY4" s="411" t="s">
        <v>154</v>
      </c>
      <c r="AZ4" s="412"/>
      <c r="BA4" s="412"/>
      <c r="BB4" s="412"/>
      <c r="BC4" s="412"/>
      <c r="BD4" s="412"/>
      <c r="BE4" s="412"/>
      <c r="BF4" s="412"/>
      <c r="BG4" s="412"/>
      <c r="BH4" s="412"/>
      <c r="BI4" s="412"/>
      <c r="BJ4" s="412"/>
      <c r="BK4" s="412"/>
      <c r="BL4" s="412"/>
      <c r="BM4" s="413"/>
      <c r="BN4" s="372">
        <v>58291820</v>
      </c>
      <c r="BO4" s="373"/>
      <c r="BP4" s="373"/>
      <c r="BQ4" s="373"/>
      <c r="BR4" s="373"/>
      <c r="BS4" s="373"/>
      <c r="BT4" s="373"/>
      <c r="BU4" s="374"/>
      <c r="BV4" s="372">
        <v>59924194</v>
      </c>
      <c r="BW4" s="373"/>
      <c r="BX4" s="373"/>
      <c r="BY4" s="373"/>
      <c r="BZ4" s="373"/>
      <c r="CA4" s="373"/>
      <c r="CB4" s="373"/>
      <c r="CC4" s="374"/>
      <c r="CD4" s="549" t="s">
        <v>152</v>
      </c>
      <c r="CE4" s="550"/>
      <c r="CF4" s="550"/>
      <c r="CG4" s="550"/>
      <c r="CH4" s="550"/>
      <c r="CI4" s="550"/>
      <c r="CJ4" s="550"/>
      <c r="CK4" s="550"/>
      <c r="CL4" s="550"/>
      <c r="CM4" s="550"/>
      <c r="CN4" s="550"/>
      <c r="CO4" s="550"/>
      <c r="CP4" s="550"/>
      <c r="CQ4" s="550"/>
      <c r="CR4" s="550"/>
      <c r="CS4" s="551"/>
      <c r="CT4" s="583">
        <v>12.2</v>
      </c>
      <c r="CU4" s="584"/>
      <c r="CV4" s="584"/>
      <c r="CW4" s="584"/>
      <c r="CX4" s="584"/>
      <c r="CY4" s="584"/>
      <c r="CZ4" s="584"/>
      <c r="DA4" s="585"/>
      <c r="DB4" s="583">
        <v>10</v>
      </c>
      <c r="DC4" s="584"/>
      <c r="DD4" s="584"/>
      <c r="DE4" s="584"/>
      <c r="DF4" s="584"/>
      <c r="DG4" s="584"/>
      <c r="DH4" s="584"/>
      <c r="DI4" s="585"/>
    </row>
    <row r="5" spans="1:119" ht="18.75" customHeight="1" x14ac:dyDescent="0.2">
      <c r="A5" s="2"/>
      <c r="B5" s="421"/>
      <c r="C5" s="380"/>
      <c r="D5" s="380"/>
      <c r="E5" s="422"/>
      <c r="F5" s="422"/>
      <c r="G5" s="422"/>
      <c r="H5" s="422"/>
      <c r="I5" s="422"/>
      <c r="J5" s="422"/>
      <c r="K5" s="422"/>
      <c r="L5" s="422"/>
      <c r="M5" s="422"/>
      <c r="N5" s="422"/>
      <c r="O5" s="422"/>
      <c r="P5" s="422"/>
      <c r="Q5" s="422"/>
      <c r="R5" s="378"/>
      <c r="S5" s="378"/>
      <c r="T5" s="378"/>
      <c r="U5" s="378"/>
      <c r="V5" s="427"/>
      <c r="W5" s="432"/>
      <c r="X5" s="379"/>
      <c r="Y5" s="379"/>
      <c r="Z5" s="379"/>
      <c r="AA5" s="379"/>
      <c r="AB5" s="380"/>
      <c r="AC5" s="378"/>
      <c r="AD5" s="379"/>
      <c r="AE5" s="379"/>
      <c r="AF5" s="379"/>
      <c r="AG5" s="379"/>
      <c r="AH5" s="379"/>
      <c r="AI5" s="379"/>
      <c r="AJ5" s="379"/>
      <c r="AK5" s="379"/>
      <c r="AL5" s="435"/>
      <c r="AM5" s="520" t="s">
        <v>155</v>
      </c>
      <c r="AN5" s="405"/>
      <c r="AO5" s="405"/>
      <c r="AP5" s="405"/>
      <c r="AQ5" s="405"/>
      <c r="AR5" s="405"/>
      <c r="AS5" s="405"/>
      <c r="AT5" s="406"/>
      <c r="AU5" s="521" t="s">
        <v>73</v>
      </c>
      <c r="AV5" s="522"/>
      <c r="AW5" s="522"/>
      <c r="AX5" s="522"/>
      <c r="AY5" s="494" t="s">
        <v>146</v>
      </c>
      <c r="AZ5" s="495"/>
      <c r="BA5" s="495"/>
      <c r="BB5" s="495"/>
      <c r="BC5" s="495"/>
      <c r="BD5" s="495"/>
      <c r="BE5" s="495"/>
      <c r="BF5" s="495"/>
      <c r="BG5" s="495"/>
      <c r="BH5" s="495"/>
      <c r="BI5" s="495"/>
      <c r="BJ5" s="495"/>
      <c r="BK5" s="495"/>
      <c r="BL5" s="495"/>
      <c r="BM5" s="496"/>
      <c r="BN5" s="366">
        <v>54478619</v>
      </c>
      <c r="BO5" s="367"/>
      <c r="BP5" s="367"/>
      <c r="BQ5" s="367"/>
      <c r="BR5" s="367"/>
      <c r="BS5" s="367"/>
      <c r="BT5" s="367"/>
      <c r="BU5" s="368"/>
      <c r="BV5" s="366">
        <v>56530138</v>
      </c>
      <c r="BW5" s="367"/>
      <c r="BX5" s="367"/>
      <c r="BY5" s="367"/>
      <c r="BZ5" s="367"/>
      <c r="CA5" s="367"/>
      <c r="CB5" s="367"/>
      <c r="CC5" s="368"/>
      <c r="CD5" s="502" t="s">
        <v>157</v>
      </c>
      <c r="CE5" s="472"/>
      <c r="CF5" s="472"/>
      <c r="CG5" s="472"/>
      <c r="CH5" s="472"/>
      <c r="CI5" s="472"/>
      <c r="CJ5" s="472"/>
      <c r="CK5" s="472"/>
      <c r="CL5" s="472"/>
      <c r="CM5" s="472"/>
      <c r="CN5" s="472"/>
      <c r="CO5" s="472"/>
      <c r="CP5" s="472"/>
      <c r="CQ5" s="472"/>
      <c r="CR5" s="472"/>
      <c r="CS5" s="503"/>
      <c r="CT5" s="354">
        <v>88.2</v>
      </c>
      <c r="CU5" s="355"/>
      <c r="CV5" s="355"/>
      <c r="CW5" s="355"/>
      <c r="CX5" s="355"/>
      <c r="CY5" s="355"/>
      <c r="CZ5" s="355"/>
      <c r="DA5" s="356"/>
      <c r="DB5" s="354">
        <v>86.7</v>
      </c>
      <c r="DC5" s="355"/>
      <c r="DD5" s="355"/>
      <c r="DE5" s="355"/>
      <c r="DF5" s="355"/>
      <c r="DG5" s="355"/>
      <c r="DH5" s="355"/>
      <c r="DI5" s="356"/>
    </row>
    <row r="6" spans="1:119" ht="18.75" customHeight="1" x14ac:dyDescent="0.2">
      <c r="A6" s="2"/>
      <c r="B6" s="436" t="s">
        <v>158</v>
      </c>
      <c r="C6" s="377"/>
      <c r="D6" s="377"/>
      <c r="E6" s="437"/>
      <c r="F6" s="437"/>
      <c r="G6" s="437"/>
      <c r="H6" s="437"/>
      <c r="I6" s="437"/>
      <c r="J6" s="437"/>
      <c r="K6" s="437"/>
      <c r="L6" s="437" t="s">
        <v>162</v>
      </c>
      <c r="M6" s="437"/>
      <c r="N6" s="437"/>
      <c r="O6" s="437"/>
      <c r="P6" s="437"/>
      <c r="Q6" s="437"/>
      <c r="R6" s="375"/>
      <c r="S6" s="375"/>
      <c r="T6" s="375"/>
      <c r="U6" s="375"/>
      <c r="V6" s="441"/>
      <c r="W6" s="444" t="s">
        <v>164</v>
      </c>
      <c r="X6" s="376"/>
      <c r="Y6" s="376"/>
      <c r="Z6" s="376"/>
      <c r="AA6" s="376"/>
      <c r="AB6" s="377"/>
      <c r="AC6" s="447" t="s">
        <v>134</v>
      </c>
      <c r="AD6" s="448"/>
      <c r="AE6" s="448"/>
      <c r="AF6" s="448"/>
      <c r="AG6" s="448"/>
      <c r="AH6" s="448"/>
      <c r="AI6" s="448"/>
      <c r="AJ6" s="448"/>
      <c r="AK6" s="448"/>
      <c r="AL6" s="449"/>
      <c r="AM6" s="520" t="s">
        <v>77</v>
      </c>
      <c r="AN6" s="405"/>
      <c r="AO6" s="405"/>
      <c r="AP6" s="405"/>
      <c r="AQ6" s="405"/>
      <c r="AR6" s="405"/>
      <c r="AS6" s="405"/>
      <c r="AT6" s="406"/>
      <c r="AU6" s="521" t="s">
        <v>73</v>
      </c>
      <c r="AV6" s="522"/>
      <c r="AW6" s="522"/>
      <c r="AX6" s="522"/>
      <c r="AY6" s="494" t="s">
        <v>167</v>
      </c>
      <c r="AZ6" s="495"/>
      <c r="BA6" s="495"/>
      <c r="BB6" s="495"/>
      <c r="BC6" s="495"/>
      <c r="BD6" s="495"/>
      <c r="BE6" s="495"/>
      <c r="BF6" s="495"/>
      <c r="BG6" s="495"/>
      <c r="BH6" s="495"/>
      <c r="BI6" s="495"/>
      <c r="BJ6" s="495"/>
      <c r="BK6" s="495"/>
      <c r="BL6" s="495"/>
      <c r="BM6" s="496"/>
      <c r="BN6" s="366">
        <v>3813201</v>
      </c>
      <c r="BO6" s="367"/>
      <c r="BP6" s="367"/>
      <c r="BQ6" s="367"/>
      <c r="BR6" s="367"/>
      <c r="BS6" s="367"/>
      <c r="BT6" s="367"/>
      <c r="BU6" s="368"/>
      <c r="BV6" s="366">
        <v>3394056</v>
      </c>
      <c r="BW6" s="367"/>
      <c r="BX6" s="367"/>
      <c r="BY6" s="367"/>
      <c r="BZ6" s="367"/>
      <c r="CA6" s="367"/>
      <c r="CB6" s="367"/>
      <c r="CC6" s="368"/>
      <c r="CD6" s="502" t="s">
        <v>168</v>
      </c>
      <c r="CE6" s="472"/>
      <c r="CF6" s="472"/>
      <c r="CG6" s="472"/>
      <c r="CH6" s="472"/>
      <c r="CI6" s="472"/>
      <c r="CJ6" s="472"/>
      <c r="CK6" s="472"/>
      <c r="CL6" s="472"/>
      <c r="CM6" s="472"/>
      <c r="CN6" s="472"/>
      <c r="CO6" s="472"/>
      <c r="CP6" s="472"/>
      <c r="CQ6" s="472"/>
      <c r="CR6" s="472"/>
      <c r="CS6" s="503"/>
      <c r="CT6" s="578">
        <v>90.2</v>
      </c>
      <c r="CU6" s="579"/>
      <c r="CV6" s="579"/>
      <c r="CW6" s="579"/>
      <c r="CX6" s="579"/>
      <c r="CY6" s="579"/>
      <c r="CZ6" s="579"/>
      <c r="DA6" s="580"/>
      <c r="DB6" s="578">
        <v>93.3</v>
      </c>
      <c r="DC6" s="579"/>
      <c r="DD6" s="579"/>
      <c r="DE6" s="579"/>
      <c r="DF6" s="579"/>
      <c r="DG6" s="579"/>
      <c r="DH6" s="579"/>
      <c r="DI6" s="580"/>
    </row>
    <row r="7" spans="1:119" ht="18.75" customHeight="1" x14ac:dyDescent="0.2">
      <c r="A7" s="2"/>
      <c r="B7" s="418"/>
      <c r="C7" s="419"/>
      <c r="D7" s="419"/>
      <c r="E7" s="420"/>
      <c r="F7" s="420"/>
      <c r="G7" s="420"/>
      <c r="H7" s="420"/>
      <c r="I7" s="420"/>
      <c r="J7" s="420"/>
      <c r="K7" s="420"/>
      <c r="L7" s="420"/>
      <c r="M7" s="420"/>
      <c r="N7" s="420"/>
      <c r="O7" s="420"/>
      <c r="P7" s="420"/>
      <c r="Q7" s="420"/>
      <c r="R7" s="425"/>
      <c r="S7" s="425"/>
      <c r="T7" s="425"/>
      <c r="U7" s="425"/>
      <c r="V7" s="426"/>
      <c r="W7" s="430"/>
      <c r="X7" s="431"/>
      <c r="Y7" s="431"/>
      <c r="Z7" s="431"/>
      <c r="AA7" s="431"/>
      <c r="AB7" s="419"/>
      <c r="AC7" s="450"/>
      <c r="AD7" s="451"/>
      <c r="AE7" s="451"/>
      <c r="AF7" s="451"/>
      <c r="AG7" s="451"/>
      <c r="AH7" s="451"/>
      <c r="AI7" s="451"/>
      <c r="AJ7" s="451"/>
      <c r="AK7" s="451"/>
      <c r="AL7" s="452"/>
      <c r="AM7" s="520" t="s">
        <v>169</v>
      </c>
      <c r="AN7" s="405"/>
      <c r="AO7" s="405"/>
      <c r="AP7" s="405"/>
      <c r="AQ7" s="405"/>
      <c r="AR7" s="405"/>
      <c r="AS7" s="405"/>
      <c r="AT7" s="406"/>
      <c r="AU7" s="521" t="s">
        <v>171</v>
      </c>
      <c r="AV7" s="522"/>
      <c r="AW7" s="522"/>
      <c r="AX7" s="522"/>
      <c r="AY7" s="494" t="s">
        <v>172</v>
      </c>
      <c r="AZ7" s="495"/>
      <c r="BA7" s="495"/>
      <c r="BB7" s="495"/>
      <c r="BC7" s="495"/>
      <c r="BD7" s="495"/>
      <c r="BE7" s="495"/>
      <c r="BF7" s="495"/>
      <c r="BG7" s="495"/>
      <c r="BH7" s="495"/>
      <c r="BI7" s="495"/>
      <c r="BJ7" s="495"/>
      <c r="BK7" s="495"/>
      <c r="BL7" s="495"/>
      <c r="BM7" s="496"/>
      <c r="BN7" s="366">
        <v>167169</v>
      </c>
      <c r="BO7" s="367"/>
      <c r="BP7" s="367"/>
      <c r="BQ7" s="367"/>
      <c r="BR7" s="367"/>
      <c r="BS7" s="367"/>
      <c r="BT7" s="367"/>
      <c r="BU7" s="368"/>
      <c r="BV7" s="366">
        <v>340524</v>
      </c>
      <c r="BW7" s="367"/>
      <c r="BX7" s="367"/>
      <c r="BY7" s="367"/>
      <c r="BZ7" s="367"/>
      <c r="CA7" s="367"/>
      <c r="CB7" s="367"/>
      <c r="CC7" s="368"/>
      <c r="CD7" s="502" t="s">
        <v>173</v>
      </c>
      <c r="CE7" s="472"/>
      <c r="CF7" s="472"/>
      <c r="CG7" s="472"/>
      <c r="CH7" s="472"/>
      <c r="CI7" s="472"/>
      <c r="CJ7" s="472"/>
      <c r="CK7" s="472"/>
      <c r="CL7" s="472"/>
      <c r="CM7" s="472"/>
      <c r="CN7" s="472"/>
      <c r="CO7" s="472"/>
      <c r="CP7" s="472"/>
      <c r="CQ7" s="472"/>
      <c r="CR7" s="472"/>
      <c r="CS7" s="503"/>
      <c r="CT7" s="366">
        <v>29822867</v>
      </c>
      <c r="CU7" s="367"/>
      <c r="CV7" s="367"/>
      <c r="CW7" s="367"/>
      <c r="CX7" s="367"/>
      <c r="CY7" s="367"/>
      <c r="CZ7" s="367"/>
      <c r="DA7" s="368"/>
      <c r="DB7" s="366">
        <v>30629529</v>
      </c>
      <c r="DC7" s="367"/>
      <c r="DD7" s="367"/>
      <c r="DE7" s="367"/>
      <c r="DF7" s="367"/>
      <c r="DG7" s="367"/>
      <c r="DH7" s="367"/>
      <c r="DI7" s="368"/>
    </row>
    <row r="8" spans="1:119" ht="18.75" customHeight="1" x14ac:dyDescent="0.2">
      <c r="A8" s="2"/>
      <c r="B8" s="438"/>
      <c r="C8" s="439"/>
      <c r="D8" s="439"/>
      <c r="E8" s="440"/>
      <c r="F8" s="440"/>
      <c r="G8" s="440"/>
      <c r="H8" s="440"/>
      <c r="I8" s="440"/>
      <c r="J8" s="440"/>
      <c r="K8" s="440"/>
      <c r="L8" s="440"/>
      <c r="M8" s="440"/>
      <c r="N8" s="440"/>
      <c r="O8" s="440"/>
      <c r="P8" s="440"/>
      <c r="Q8" s="440"/>
      <c r="R8" s="442"/>
      <c r="S8" s="442"/>
      <c r="T8" s="442"/>
      <c r="U8" s="442"/>
      <c r="V8" s="443"/>
      <c r="W8" s="445"/>
      <c r="X8" s="446"/>
      <c r="Y8" s="446"/>
      <c r="Z8" s="446"/>
      <c r="AA8" s="446"/>
      <c r="AB8" s="439"/>
      <c r="AC8" s="453"/>
      <c r="AD8" s="454"/>
      <c r="AE8" s="454"/>
      <c r="AF8" s="454"/>
      <c r="AG8" s="454"/>
      <c r="AH8" s="454"/>
      <c r="AI8" s="454"/>
      <c r="AJ8" s="454"/>
      <c r="AK8" s="454"/>
      <c r="AL8" s="455"/>
      <c r="AM8" s="520" t="s">
        <v>174</v>
      </c>
      <c r="AN8" s="405"/>
      <c r="AO8" s="405"/>
      <c r="AP8" s="405"/>
      <c r="AQ8" s="405"/>
      <c r="AR8" s="405"/>
      <c r="AS8" s="405"/>
      <c r="AT8" s="406"/>
      <c r="AU8" s="521" t="s">
        <v>73</v>
      </c>
      <c r="AV8" s="522"/>
      <c r="AW8" s="522"/>
      <c r="AX8" s="522"/>
      <c r="AY8" s="494" t="s">
        <v>177</v>
      </c>
      <c r="AZ8" s="495"/>
      <c r="BA8" s="495"/>
      <c r="BB8" s="495"/>
      <c r="BC8" s="495"/>
      <c r="BD8" s="495"/>
      <c r="BE8" s="495"/>
      <c r="BF8" s="495"/>
      <c r="BG8" s="495"/>
      <c r="BH8" s="495"/>
      <c r="BI8" s="495"/>
      <c r="BJ8" s="495"/>
      <c r="BK8" s="495"/>
      <c r="BL8" s="495"/>
      <c r="BM8" s="496"/>
      <c r="BN8" s="366">
        <v>3646032</v>
      </c>
      <c r="BO8" s="367"/>
      <c r="BP8" s="367"/>
      <c r="BQ8" s="367"/>
      <c r="BR8" s="367"/>
      <c r="BS8" s="367"/>
      <c r="BT8" s="367"/>
      <c r="BU8" s="368"/>
      <c r="BV8" s="366">
        <v>3053532</v>
      </c>
      <c r="BW8" s="367"/>
      <c r="BX8" s="367"/>
      <c r="BY8" s="367"/>
      <c r="BZ8" s="367"/>
      <c r="CA8" s="367"/>
      <c r="CB8" s="367"/>
      <c r="CC8" s="368"/>
      <c r="CD8" s="502" t="s">
        <v>178</v>
      </c>
      <c r="CE8" s="472"/>
      <c r="CF8" s="472"/>
      <c r="CG8" s="472"/>
      <c r="CH8" s="472"/>
      <c r="CI8" s="472"/>
      <c r="CJ8" s="472"/>
      <c r="CK8" s="472"/>
      <c r="CL8" s="472"/>
      <c r="CM8" s="472"/>
      <c r="CN8" s="472"/>
      <c r="CO8" s="472"/>
      <c r="CP8" s="472"/>
      <c r="CQ8" s="472"/>
      <c r="CR8" s="472"/>
      <c r="CS8" s="503"/>
      <c r="CT8" s="554">
        <v>0.75</v>
      </c>
      <c r="CU8" s="555"/>
      <c r="CV8" s="555"/>
      <c r="CW8" s="555"/>
      <c r="CX8" s="555"/>
      <c r="CY8" s="555"/>
      <c r="CZ8" s="555"/>
      <c r="DA8" s="556"/>
      <c r="DB8" s="554">
        <v>0.76</v>
      </c>
      <c r="DC8" s="555"/>
      <c r="DD8" s="555"/>
      <c r="DE8" s="555"/>
      <c r="DF8" s="555"/>
      <c r="DG8" s="555"/>
      <c r="DH8" s="555"/>
      <c r="DI8" s="556"/>
    </row>
    <row r="9" spans="1:119" ht="18.75" customHeight="1" x14ac:dyDescent="0.2">
      <c r="A9" s="2"/>
      <c r="B9" s="456" t="s">
        <v>20</v>
      </c>
      <c r="C9" s="457"/>
      <c r="D9" s="457"/>
      <c r="E9" s="457"/>
      <c r="F9" s="457"/>
      <c r="G9" s="457"/>
      <c r="H9" s="457"/>
      <c r="I9" s="457"/>
      <c r="J9" s="457"/>
      <c r="K9" s="458"/>
      <c r="L9" s="572" t="s">
        <v>14</v>
      </c>
      <c r="M9" s="573"/>
      <c r="N9" s="573"/>
      <c r="O9" s="573"/>
      <c r="P9" s="573"/>
      <c r="Q9" s="574"/>
      <c r="R9" s="575">
        <v>144746</v>
      </c>
      <c r="S9" s="576"/>
      <c r="T9" s="576"/>
      <c r="U9" s="576"/>
      <c r="V9" s="577"/>
      <c r="W9" s="428" t="s">
        <v>180</v>
      </c>
      <c r="X9" s="429"/>
      <c r="Y9" s="429"/>
      <c r="Z9" s="429"/>
      <c r="AA9" s="429"/>
      <c r="AB9" s="429"/>
      <c r="AC9" s="429"/>
      <c r="AD9" s="429"/>
      <c r="AE9" s="429"/>
      <c r="AF9" s="429"/>
      <c r="AG9" s="429"/>
      <c r="AH9" s="429"/>
      <c r="AI9" s="429"/>
      <c r="AJ9" s="429"/>
      <c r="AK9" s="429"/>
      <c r="AL9" s="433"/>
      <c r="AM9" s="520" t="s">
        <v>181</v>
      </c>
      <c r="AN9" s="405"/>
      <c r="AO9" s="405"/>
      <c r="AP9" s="405"/>
      <c r="AQ9" s="405"/>
      <c r="AR9" s="405"/>
      <c r="AS9" s="405"/>
      <c r="AT9" s="406"/>
      <c r="AU9" s="521" t="s">
        <v>73</v>
      </c>
      <c r="AV9" s="522"/>
      <c r="AW9" s="522"/>
      <c r="AX9" s="522"/>
      <c r="AY9" s="494" t="s">
        <v>74</v>
      </c>
      <c r="AZ9" s="495"/>
      <c r="BA9" s="495"/>
      <c r="BB9" s="495"/>
      <c r="BC9" s="495"/>
      <c r="BD9" s="495"/>
      <c r="BE9" s="495"/>
      <c r="BF9" s="495"/>
      <c r="BG9" s="495"/>
      <c r="BH9" s="495"/>
      <c r="BI9" s="495"/>
      <c r="BJ9" s="495"/>
      <c r="BK9" s="495"/>
      <c r="BL9" s="495"/>
      <c r="BM9" s="496"/>
      <c r="BN9" s="366">
        <v>592500</v>
      </c>
      <c r="BO9" s="367"/>
      <c r="BP9" s="367"/>
      <c r="BQ9" s="367"/>
      <c r="BR9" s="367"/>
      <c r="BS9" s="367"/>
      <c r="BT9" s="367"/>
      <c r="BU9" s="368"/>
      <c r="BV9" s="366">
        <v>1440695</v>
      </c>
      <c r="BW9" s="367"/>
      <c r="BX9" s="367"/>
      <c r="BY9" s="367"/>
      <c r="BZ9" s="367"/>
      <c r="CA9" s="367"/>
      <c r="CB9" s="367"/>
      <c r="CC9" s="368"/>
      <c r="CD9" s="502" t="s">
        <v>71</v>
      </c>
      <c r="CE9" s="472"/>
      <c r="CF9" s="472"/>
      <c r="CG9" s="472"/>
      <c r="CH9" s="472"/>
      <c r="CI9" s="472"/>
      <c r="CJ9" s="472"/>
      <c r="CK9" s="472"/>
      <c r="CL9" s="472"/>
      <c r="CM9" s="472"/>
      <c r="CN9" s="472"/>
      <c r="CO9" s="472"/>
      <c r="CP9" s="472"/>
      <c r="CQ9" s="472"/>
      <c r="CR9" s="472"/>
      <c r="CS9" s="503"/>
      <c r="CT9" s="354">
        <v>11.8</v>
      </c>
      <c r="CU9" s="355"/>
      <c r="CV9" s="355"/>
      <c r="CW9" s="355"/>
      <c r="CX9" s="355"/>
      <c r="CY9" s="355"/>
      <c r="CZ9" s="355"/>
      <c r="DA9" s="356"/>
      <c r="DB9" s="354">
        <v>11.9</v>
      </c>
      <c r="DC9" s="355"/>
      <c r="DD9" s="355"/>
      <c r="DE9" s="355"/>
      <c r="DF9" s="355"/>
      <c r="DG9" s="355"/>
      <c r="DH9" s="355"/>
      <c r="DI9" s="356"/>
    </row>
    <row r="10" spans="1:119" ht="18.75" customHeight="1" x14ac:dyDescent="0.2">
      <c r="A10" s="2"/>
      <c r="B10" s="456"/>
      <c r="C10" s="457"/>
      <c r="D10" s="457"/>
      <c r="E10" s="457"/>
      <c r="F10" s="457"/>
      <c r="G10" s="457"/>
      <c r="H10" s="457"/>
      <c r="I10" s="457"/>
      <c r="J10" s="457"/>
      <c r="K10" s="458"/>
      <c r="L10" s="404" t="s">
        <v>163</v>
      </c>
      <c r="M10" s="405"/>
      <c r="N10" s="405"/>
      <c r="O10" s="405"/>
      <c r="P10" s="405"/>
      <c r="Q10" s="406"/>
      <c r="R10" s="407">
        <v>149452</v>
      </c>
      <c r="S10" s="408"/>
      <c r="T10" s="408"/>
      <c r="U10" s="408"/>
      <c r="V10" s="410"/>
      <c r="W10" s="430"/>
      <c r="X10" s="431"/>
      <c r="Y10" s="431"/>
      <c r="Z10" s="431"/>
      <c r="AA10" s="431"/>
      <c r="AB10" s="431"/>
      <c r="AC10" s="431"/>
      <c r="AD10" s="431"/>
      <c r="AE10" s="431"/>
      <c r="AF10" s="431"/>
      <c r="AG10" s="431"/>
      <c r="AH10" s="431"/>
      <c r="AI10" s="431"/>
      <c r="AJ10" s="431"/>
      <c r="AK10" s="431"/>
      <c r="AL10" s="434"/>
      <c r="AM10" s="520" t="s">
        <v>183</v>
      </c>
      <c r="AN10" s="405"/>
      <c r="AO10" s="405"/>
      <c r="AP10" s="405"/>
      <c r="AQ10" s="405"/>
      <c r="AR10" s="405"/>
      <c r="AS10" s="405"/>
      <c r="AT10" s="406"/>
      <c r="AU10" s="521" t="s">
        <v>73</v>
      </c>
      <c r="AV10" s="522"/>
      <c r="AW10" s="522"/>
      <c r="AX10" s="522"/>
      <c r="AY10" s="494" t="s">
        <v>185</v>
      </c>
      <c r="AZ10" s="495"/>
      <c r="BA10" s="495"/>
      <c r="BB10" s="495"/>
      <c r="BC10" s="495"/>
      <c r="BD10" s="495"/>
      <c r="BE10" s="495"/>
      <c r="BF10" s="495"/>
      <c r="BG10" s="495"/>
      <c r="BH10" s="495"/>
      <c r="BI10" s="495"/>
      <c r="BJ10" s="495"/>
      <c r="BK10" s="495"/>
      <c r="BL10" s="495"/>
      <c r="BM10" s="496"/>
      <c r="BN10" s="366">
        <v>387</v>
      </c>
      <c r="BO10" s="367"/>
      <c r="BP10" s="367"/>
      <c r="BQ10" s="367"/>
      <c r="BR10" s="367"/>
      <c r="BS10" s="367"/>
      <c r="BT10" s="367"/>
      <c r="BU10" s="368"/>
      <c r="BV10" s="366">
        <v>165334</v>
      </c>
      <c r="BW10" s="367"/>
      <c r="BX10" s="367"/>
      <c r="BY10" s="367"/>
      <c r="BZ10" s="367"/>
      <c r="CA10" s="367"/>
      <c r="CB10" s="367"/>
      <c r="CC10" s="368"/>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56"/>
      <c r="C11" s="457"/>
      <c r="D11" s="457"/>
      <c r="E11" s="457"/>
      <c r="F11" s="457"/>
      <c r="G11" s="457"/>
      <c r="H11" s="457"/>
      <c r="I11" s="457"/>
      <c r="J11" s="457"/>
      <c r="K11" s="458"/>
      <c r="L11" s="473" t="s">
        <v>190</v>
      </c>
      <c r="M11" s="474"/>
      <c r="N11" s="474"/>
      <c r="O11" s="474"/>
      <c r="P11" s="474"/>
      <c r="Q11" s="475"/>
      <c r="R11" s="569" t="s">
        <v>191</v>
      </c>
      <c r="S11" s="570"/>
      <c r="T11" s="570"/>
      <c r="U11" s="570"/>
      <c r="V11" s="571"/>
      <c r="W11" s="430"/>
      <c r="X11" s="431"/>
      <c r="Y11" s="431"/>
      <c r="Z11" s="431"/>
      <c r="AA11" s="431"/>
      <c r="AB11" s="431"/>
      <c r="AC11" s="431"/>
      <c r="AD11" s="431"/>
      <c r="AE11" s="431"/>
      <c r="AF11" s="431"/>
      <c r="AG11" s="431"/>
      <c r="AH11" s="431"/>
      <c r="AI11" s="431"/>
      <c r="AJ11" s="431"/>
      <c r="AK11" s="431"/>
      <c r="AL11" s="434"/>
      <c r="AM11" s="520" t="s">
        <v>192</v>
      </c>
      <c r="AN11" s="405"/>
      <c r="AO11" s="405"/>
      <c r="AP11" s="405"/>
      <c r="AQ11" s="405"/>
      <c r="AR11" s="405"/>
      <c r="AS11" s="405"/>
      <c r="AT11" s="406"/>
      <c r="AU11" s="521" t="s">
        <v>73</v>
      </c>
      <c r="AV11" s="522"/>
      <c r="AW11" s="522"/>
      <c r="AX11" s="522"/>
      <c r="AY11" s="494" t="s">
        <v>193</v>
      </c>
      <c r="AZ11" s="495"/>
      <c r="BA11" s="495"/>
      <c r="BB11" s="495"/>
      <c r="BC11" s="495"/>
      <c r="BD11" s="495"/>
      <c r="BE11" s="495"/>
      <c r="BF11" s="495"/>
      <c r="BG11" s="495"/>
      <c r="BH11" s="495"/>
      <c r="BI11" s="495"/>
      <c r="BJ11" s="495"/>
      <c r="BK11" s="495"/>
      <c r="BL11" s="495"/>
      <c r="BM11" s="496"/>
      <c r="BN11" s="366">
        <v>0</v>
      </c>
      <c r="BO11" s="367"/>
      <c r="BP11" s="367"/>
      <c r="BQ11" s="367"/>
      <c r="BR11" s="367"/>
      <c r="BS11" s="367"/>
      <c r="BT11" s="367"/>
      <c r="BU11" s="368"/>
      <c r="BV11" s="366">
        <v>0</v>
      </c>
      <c r="BW11" s="367"/>
      <c r="BX11" s="367"/>
      <c r="BY11" s="367"/>
      <c r="BZ11" s="367"/>
      <c r="CA11" s="367"/>
      <c r="CB11" s="367"/>
      <c r="CC11" s="368"/>
      <c r="CD11" s="502" t="s">
        <v>196</v>
      </c>
      <c r="CE11" s="472"/>
      <c r="CF11" s="472"/>
      <c r="CG11" s="472"/>
      <c r="CH11" s="472"/>
      <c r="CI11" s="472"/>
      <c r="CJ11" s="472"/>
      <c r="CK11" s="472"/>
      <c r="CL11" s="472"/>
      <c r="CM11" s="472"/>
      <c r="CN11" s="472"/>
      <c r="CO11" s="472"/>
      <c r="CP11" s="472"/>
      <c r="CQ11" s="472"/>
      <c r="CR11" s="472"/>
      <c r="CS11" s="503"/>
      <c r="CT11" s="554" t="s">
        <v>198</v>
      </c>
      <c r="CU11" s="555"/>
      <c r="CV11" s="555"/>
      <c r="CW11" s="555"/>
      <c r="CX11" s="555"/>
      <c r="CY11" s="555"/>
      <c r="CZ11" s="555"/>
      <c r="DA11" s="556"/>
      <c r="DB11" s="554" t="s">
        <v>198</v>
      </c>
      <c r="DC11" s="555"/>
      <c r="DD11" s="555"/>
      <c r="DE11" s="555"/>
      <c r="DF11" s="555"/>
      <c r="DG11" s="555"/>
      <c r="DH11" s="555"/>
      <c r="DI11" s="556"/>
    </row>
    <row r="12" spans="1:119" ht="18.75" customHeight="1" x14ac:dyDescent="0.2">
      <c r="A12" s="2"/>
      <c r="B12" s="459" t="s">
        <v>200</v>
      </c>
      <c r="C12" s="460"/>
      <c r="D12" s="460"/>
      <c r="E12" s="460"/>
      <c r="F12" s="460"/>
      <c r="G12" s="460"/>
      <c r="H12" s="460"/>
      <c r="I12" s="460"/>
      <c r="J12" s="460"/>
      <c r="K12" s="461"/>
      <c r="L12" s="557" t="s">
        <v>202</v>
      </c>
      <c r="M12" s="558"/>
      <c r="N12" s="558"/>
      <c r="O12" s="558"/>
      <c r="P12" s="558"/>
      <c r="Q12" s="559"/>
      <c r="R12" s="560">
        <v>142510</v>
      </c>
      <c r="S12" s="561"/>
      <c r="T12" s="561"/>
      <c r="U12" s="561"/>
      <c r="V12" s="562"/>
      <c r="W12" s="563" t="s">
        <v>8</v>
      </c>
      <c r="X12" s="522"/>
      <c r="Y12" s="522"/>
      <c r="Z12" s="522"/>
      <c r="AA12" s="522"/>
      <c r="AB12" s="564"/>
      <c r="AC12" s="565" t="s">
        <v>106</v>
      </c>
      <c r="AD12" s="566"/>
      <c r="AE12" s="566"/>
      <c r="AF12" s="566"/>
      <c r="AG12" s="567"/>
      <c r="AH12" s="565" t="s">
        <v>204</v>
      </c>
      <c r="AI12" s="566"/>
      <c r="AJ12" s="566"/>
      <c r="AK12" s="566"/>
      <c r="AL12" s="568"/>
      <c r="AM12" s="520" t="s">
        <v>205</v>
      </c>
      <c r="AN12" s="405"/>
      <c r="AO12" s="405"/>
      <c r="AP12" s="405"/>
      <c r="AQ12" s="405"/>
      <c r="AR12" s="405"/>
      <c r="AS12" s="405"/>
      <c r="AT12" s="406"/>
      <c r="AU12" s="521" t="s">
        <v>73</v>
      </c>
      <c r="AV12" s="522"/>
      <c r="AW12" s="522"/>
      <c r="AX12" s="522"/>
      <c r="AY12" s="494" t="s">
        <v>208</v>
      </c>
      <c r="AZ12" s="495"/>
      <c r="BA12" s="495"/>
      <c r="BB12" s="495"/>
      <c r="BC12" s="495"/>
      <c r="BD12" s="495"/>
      <c r="BE12" s="495"/>
      <c r="BF12" s="495"/>
      <c r="BG12" s="495"/>
      <c r="BH12" s="495"/>
      <c r="BI12" s="495"/>
      <c r="BJ12" s="495"/>
      <c r="BK12" s="495"/>
      <c r="BL12" s="495"/>
      <c r="BM12" s="496"/>
      <c r="BN12" s="366">
        <v>0</v>
      </c>
      <c r="BO12" s="367"/>
      <c r="BP12" s="367"/>
      <c r="BQ12" s="367"/>
      <c r="BR12" s="367"/>
      <c r="BS12" s="367"/>
      <c r="BT12" s="367"/>
      <c r="BU12" s="368"/>
      <c r="BV12" s="366">
        <v>0</v>
      </c>
      <c r="BW12" s="367"/>
      <c r="BX12" s="367"/>
      <c r="BY12" s="367"/>
      <c r="BZ12" s="367"/>
      <c r="CA12" s="367"/>
      <c r="CB12" s="367"/>
      <c r="CC12" s="368"/>
      <c r="CD12" s="502" t="s">
        <v>209</v>
      </c>
      <c r="CE12" s="472"/>
      <c r="CF12" s="472"/>
      <c r="CG12" s="472"/>
      <c r="CH12" s="472"/>
      <c r="CI12" s="472"/>
      <c r="CJ12" s="472"/>
      <c r="CK12" s="472"/>
      <c r="CL12" s="472"/>
      <c r="CM12" s="472"/>
      <c r="CN12" s="472"/>
      <c r="CO12" s="472"/>
      <c r="CP12" s="472"/>
      <c r="CQ12" s="472"/>
      <c r="CR12" s="472"/>
      <c r="CS12" s="503"/>
      <c r="CT12" s="554" t="s">
        <v>198</v>
      </c>
      <c r="CU12" s="555"/>
      <c r="CV12" s="555"/>
      <c r="CW12" s="555"/>
      <c r="CX12" s="555"/>
      <c r="CY12" s="555"/>
      <c r="CZ12" s="555"/>
      <c r="DA12" s="556"/>
      <c r="DB12" s="554" t="s">
        <v>198</v>
      </c>
      <c r="DC12" s="555"/>
      <c r="DD12" s="555"/>
      <c r="DE12" s="555"/>
      <c r="DF12" s="555"/>
      <c r="DG12" s="555"/>
      <c r="DH12" s="555"/>
      <c r="DI12" s="556"/>
    </row>
    <row r="13" spans="1:119" ht="18.75" customHeight="1" x14ac:dyDescent="0.2">
      <c r="A13" s="2"/>
      <c r="B13" s="462"/>
      <c r="C13" s="463"/>
      <c r="D13" s="463"/>
      <c r="E13" s="463"/>
      <c r="F13" s="463"/>
      <c r="G13" s="463"/>
      <c r="H13" s="463"/>
      <c r="I13" s="463"/>
      <c r="J13" s="463"/>
      <c r="K13" s="464"/>
      <c r="L13" s="14"/>
      <c r="M13" s="543" t="s">
        <v>211</v>
      </c>
      <c r="N13" s="544"/>
      <c r="O13" s="544"/>
      <c r="P13" s="544"/>
      <c r="Q13" s="545"/>
      <c r="R13" s="546">
        <v>137464</v>
      </c>
      <c r="S13" s="547"/>
      <c r="T13" s="547"/>
      <c r="U13" s="547"/>
      <c r="V13" s="548"/>
      <c r="W13" s="444" t="s">
        <v>212</v>
      </c>
      <c r="X13" s="376"/>
      <c r="Y13" s="376"/>
      <c r="Z13" s="376"/>
      <c r="AA13" s="376"/>
      <c r="AB13" s="377"/>
      <c r="AC13" s="407">
        <v>1249</v>
      </c>
      <c r="AD13" s="408"/>
      <c r="AE13" s="408"/>
      <c r="AF13" s="408"/>
      <c r="AG13" s="409"/>
      <c r="AH13" s="407">
        <v>1292</v>
      </c>
      <c r="AI13" s="408"/>
      <c r="AJ13" s="408"/>
      <c r="AK13" s="408"/>
      <c r="AL13" s="410"/>
      <c r="AM13" s="520" t="s">
        <v>214</v>
      </c>
      <c r="AN13" s="405"/>
      <c r="AO13" s="405"/>
      <c r="AP13" s="405"/>
      <c r="AQ13" s="405"/>
      <c r="AR13" s="405"/>
      <c r="AS13" s="405"/>
      <c r="AT13" s="406"/>
      <c r="AU13" s="521" t="s">
        <v>171</v>
      </c>
      <c r="AV13" s="522"/>
      <c r="AW13" s="522"/>
      <c r="AX13" s="522"/>
      <c r="AY13" s="494" t="s">
        <v>216</v>
      </c>
      <c r="AZ13" s="495"/>
      <c r="BA13" s="495"/>
      <c r="BB13" s="495"/>
      <c r="BC13" s="495"/>
      <c r="BD13" s="495"/>
      <c r="BE13" s="495"/>
      <c r="BF13" s="495"/>
      <c r="BG13" s="495"/>
      <c r="BH13" s="495"/>
      <c r="BI13" s="495"/>
      <c r="BJ13" s="495"/>
      <c r="BK13" s="495"/>
      <c r="BL13" s="495"/>
      <c r="BM13" s="496"/>
      <c r="BN13" s="366">
        <v>592887</v>
      </c>
      <c r="BO13" s="367"/>
      <c r="BP13" s="367"/>
      <c r="BQ13" s="367"/>
      <c r="BR13" s="367"/>
      <c r="BS13" s="367"/>
      <c r="BT13" s="367"/>
      <c r="BU13" s="368"/>
      <c r="BV13" s="366">
        <v>1606029</v>
      </c>
      <c r="BW13" s="367"/>
      <c r="BX13" s="367"/>
      <c r="BY13" s="367"/>
      <c r="BZ13" s="367"/>
      <c r="CA13" s="367"/>
      <c r="CB13" s="367"/>
      <c r="CC13" s="368"/>
      <c r="CD13" s="502" t="s">
        <v>217</v>
      </c>
      <c r="CE13" s="472"/>
      <c r="CF13" s="472"/>
      <c r="CG13" s="472"/>
      <c r="CH13" s="472"/>
      <c r="CI13" s="472"/>
      <c r="CJ13" s="472"/>
      <c r="CK13" s="472"/>
      <c r="CL13" s="472"/>
      <c r="CM13" s="472"/>
      <c r="CN13" s="472"/>
      <c r="CO13" s="472"/>
      <c r="CP13" s="472"/>
      <c r="CQ13" s="472"/>
      <c r="CR13" s="472"/>
      <c r="CS13" s="503"/>
      <c r="CT13" s="354">
        <v>4.7</v>
      </c>
      <c r="CU13" s="355"/>
      <c r="CV13" s="355"/>
      <c r="CW13" s="355"/>
      <c r="CX13" s="355"/>
      <c r="CY13" s="355"/>
      <c r="CZ13" s="355"/>
      <c r="DA13" s="356"/>
      <c r="DB13" s="354">
        <v>5.6</v>
      </c>
      <c r="DC13" s="355"/>
      <c r="DD13" s="355"/>
      <c r="DE13" s="355"/>
      <c r="DF13" s="355"/>
      <c r="DG13" s="355"/>
      <c r="DH13" s="355"/>
      <c r="DI13" s="356"/>
    </row>
    <row r="14" spans="1:119" ht="18.75" customHeight="1" x14ac:dyDescent="0.2">
      <c r="A14" s="2"/>
      <c r="B14" s="462"/>
      <c r="C14" s="463"/>
      <c r="D14" s="463"/>
      <c r="E14" s="463"/>
      <c r="F14" s="463"/>
      <c r="G14" s="463"/>
      <c r="H14" s="463"/>
      <c r="I14" s="463"/>
      <c r="J14" s="463"/>
      <c r="K14" s="464"/>
      <c r="L14" s="533" t="s">
        <v>218</v>
      </c>
      <c r="M14" s="552"/>
      <c r="N14" s="552"/>
      <c r="O14" s="552"/>
      <c r="P14" s="552"/>
      <c r="Q14" s="553"/>
      <c r="R14" s="546">
        <v>144055</v>
      </c>
      <c r="S14" s="547"/>
      <c r="T14" s="547"/>
      <c r="U14" s="547"/>
      <c r="V14" s="548"/>
      <c r="W14" s="432"/>
      <c r="X14" s="379"/>
      <c r="Y14" s="379"/>
      <c r="Z14" s="379"/>
      <c r="AA14" s="379"/>
      <c r="AB14" s="380"/>
      <c r="AC14" s="536">
        <v>1.8</v>
      </c>
      <c r="AD14" s="537"/>
      <c r="AE14" s="537"/>
      <c r="AF14" s="537"/>
      <c r="AG14" s="538"/>
      <c r="AH14" s="536">
        <v>1.8</v>
      </c>
      <c r="AI14" s="537"/>
      <c r="AJ14" s="537"/>
      <c r="AK14" s="537"/>
      <c r="AL14" s="539"/>
      <c r="AM14" s="520"/>
      <c r="AN14" s="405"/>
      <c r="AO14" s="405"/>
      <c r="AP14" s="405"/>
      <c r="AQ14" s="405"/>
      <c r="AR14" s="405"/>
      <c r="AS14" s="405"/>
      <c r="AT14" s="406"/>
      <c r="AU14" s="521"/>
      <c r="AV14" s="522"/>
      <c r="AW14" s="522"/>
      <c r="AX14" s="522"/>
      <c r="AY14" s="494"/>
      <c r="AZ14" s="495"/>
      <c r="BA14" s="495"/>
      <c r="BB14" s="495"/>
      <c r="BC14" s="495"/>
      <c r="BD14" s="495"/>
      <c r="BE14" s="495"/>
      <c r="BF14" s="495"/>
      <c r="BG14" s="495"/>
      <c r="BH14" s="495"/>
      <c r="BI14" s="495"/>
      <c r="BJ14" s="495"/>
      <c r="BK14" s="495"/>
      <c r="BL14" s="495"/>
      <c r="BM14" s="496"/>
      <c r="BN14" s="366"/>
      <c r="BO14" s="367"/>
      <c r="BP14" s="367"/>
      <c r="BQ14" s="367"/>
      <c r="BR14" s="367"/>
      <c r="BS14" s="367"/>
      <c r="BT14" s="367"/>
      <c r="BU14" s="368"/>
      <c r="BV14" s="366"/>
      <c r="BW14" s="367"/>
      <c r="BX14" s="367"/>
      <c r="BY14" s="367"/>
      <c r="BZ14" s="367"/>
      <c r="CA14" s="367"/>
      <c r="CB14" s="367"/>
      <c r="CC14" s="368"/>
      <c r="CD14" s="497" t="s">
        <v>221</v>
      </c>
      <c r="CE14" s="498"/>
      <c r="CF14" s="498"/>
      <c r="CG14" s="498"/>
      <c r="CH14" s="498"/>
      <c r="CI14" s="498"/>
      <c r="CJ14" s="498"/>
      <c r="CK14" s="498"/>
      <c r="CL14" s="498"/>
      <c r="CM14" s="498"/>
      <c r="CN14" s="498"/>
      <c r="CO14" s="498"/>
      <c r="CP14" s="498"/>
      <c r="CQ14" s="498"/>
      <c r="CR14" s="498"/>
      <c r="CS14" s="499"/>
      <c r="CT14" s="540" t="s">
        <v>198</v>
      </c>
      <c r="CU14" s="541"/>
      <c r="CV14" s="541"/>
      <c r="CW14" s="541"/>
      <c r="CX14" s="541"/>
      <c r="CY14" s="541"/>
      <c r="CZ14" s="541"/>
      <c r="DA14" s="542"/>
      <c r="DB14" s="540" t="s">
        <v>198</v>
      </c>
      <c r="DC14" s="541"/>
      <c r="DD14" s="541"/>
      <c r="DE14" s="541"/>
      <c r="DF14" s="541"/>
      <c r="DG14" s="541"/>
      <c r="DH14" s="541"/>
      <c r="DI14" s="542"/>
    </row>
    <row r="15" spans="1:119" ht="18.75" customHeight="1" x14ac:dyDescent="0.2">
      <c r="A15" s="2"/>
      <c r="B15" s="462"/>
      <c r="C15" s="463"/>
      <c r="D15" s="463"/>
      <c r="E15" s="463"/>
      <c r="F15" s="463"/>
      <c r="G15" s="463"/>
      <c r="H15" s="463"/>
      <c r="I15" s="463"/>
      <c r="J15" s="463"/>
      <c r="K15" s="464"/>
      <c r="L15" s="14"/>
      <c r="M15" s="543" t="s">
        <v>211</v>
      </c>
      <c r="N15" s="544"/>
      <c r="O15" s="544"/>
      <c r="P15" s="544"/>
      <c r="Q15" s="545"/>
      <c r="R15" s="546">
        <v>139303</v>
      </c>
      <c r="S15" s="547"/>
      <c r="T15" s="547"/>
      <c r="U15" s="547"/>
      <c r="V15" s="548"/>
      <c r="W15" s="444" t="s">
        <v>6</v>
      </c>
      <c r="X15" s="376"/>
      <c r="Y15" s="376"/>
      <c r="Z15" s="376"/>
      <c r="AA15" s="376"/>
      <c r="AB15" s="377"/>
      <c r="AC15" s="407">
        <v>24606</v>
      </c>
      <c r="AD15" s="408"/>
      <c r="AE15" s="408"/>
      <c r="AF15" s="408"/>
      <c r="AG15" s="409"/>
      <c r="AH15" s="407">
        <v>25931</v>
      </c>
      <c r="AI15" s="408"/>
      <c r="AJ15" s="408"/>
      <c r="AK15" s="408"/>
      <c r="AL15" s="410"/>
      <c r="AM15" s="520"/>
      <c r="AN15" s="405"/>
      <c r="AO15" s="405"/>
      <c r="AP15" s="405"/>
      <c r="AQ15" s="405"/>
      <c r="AR15" s="405"/>
      <c r="AS15" s="405"/>
      <c r="AT15" s="406"/>
      <c r="AU15" s="521"/>
      <c r="AV15" s="522"/>
      <c r="AW15" s="522"/>
      <c r="AX15" s="522"/>
      <c r="AY15" s="411" t="s">
        <v>223</v>
      </c>
      <c r="AZ15" s="412"/>
      <c r="BA15" s="412"/>
      <c r="BB15" s="412"/>
      <c r="BC15" s="412"/>
      <c r="BD15" s="412"/>
      <c r="BE15" s="412"/>
      <c r="BF15" s="412"/>
      <c r="BG15" s="412"/>
      <c r="BH15" s="412"/>
      <c r="BI15" s="412"/>
      <c r="BJ15" s="412"/>
      <c r="BK15" s="412"/>
      <c r="BL15" s="412"/>
      <c r="BM15" s="413"/>
      <c r="BN15" s="372">
        <v>17918848</v>
      </c>
      <c r="BO15" s="373"/>
      <c r="BP15" s="373"/>
      <c r="BQ15" s="373"/>
      <c r="BR15" s="373"/>
      <c r="BS15" s="373"/>
      <c r="BT15" s="373"/>
      <c r="BU15" s="374"/>
      <c r="BV15" s="372">
        <v>17374745</v>
      </c>
      <c r="BW15" s="373"/>
      <c r="BX15" s="373"/>
      <c r="BY15" s="373"/>
      <c r="BZ15" s="373"/>
      <c r="CA15" s="373"/>
      <c r="CB15" s="373"/>
      <c r="CC15" s="374"/>
      <c r="CD15" s="549" t="s">
        <v>210</v>
      </c>
      <c r="CE15" s="550"/>
      <c r="CF15" s="550"/>
      <c r="CG15" s="550"/>
      <c r="CH15" s="550"/>
      <c r="CI15" s="550"/>
      <c r="CJ15" s="550"/>
      <c r="CK15" s="550"/>
      <c r="CL15" s="550"/>
      <c r="CM15" s="550"/>
      <c r="CN15" s="550"/>
      <c r="CO15" s="550"/>
      <c r="CP15" s="550"/>
      <c r="CQ15" s="550"/>
      <c r="CR15" s="550"/>
      <c r="CS15" s="551"/>
      <c r="CT15" s="28"/>
      <c r="CU15" s="31"/>
      <c r="CV15" s="31"/>
      <c r="CW15" s="31"/>
      <c r="CX15" s="31"/>
      <c r="CY15" s="31"/>
      <c r="CZ15" s="31"/>
      <c r="DA15" s="34"/>
      <c r="DB15" s="28"/>
      <c r="DC15" s="31"/>
      <c r="DD15" s="31"/>
      <c r="DE15" s="31"/>
      <c r="DF15" s="31"/>
      <c r="DG15" s="31"/>
      <c r="DH15" s="31"/>
      <c r="DI15" s="34"/>
    </row>
    <row r="16" spans="1:119" ht="18.75" customHeight="1" x14ac:dyDescent="0.2">
      <c r="A16" s="2"/>
      <c r="B16" s="462"/>
      <c r="C16" s="463"/>
      <c r="D16" s="463"/>
      <c r="E16" s="463"/>
      <c r="F16" s="463"/>
      <c r="G16" s="463"/>
      <c r="H16" s="463"/>
      <c r="I16" s="463"/>
      <c r="J16" s="463"/>
      <c r="K16" s="464"/>
      <c r="L16" s="533" t="s">
        <v>225</v>
      </c>
      <c r="M16" s="534"/>
      <c r="N16" s="534"/>
      <c r="O16" s="534"/>
      <c r="P16" s="534"/>
      <c r="Q16" s="535"/>
      <c r="R16" s="530" t="s">
        <v>227</v>
      </c>
      <c r="S16" s="531"/>
      <c r="T16" s="531"/>
      <c r="U16" s="531"/>
      <c r="V16" s="532"/>
      <c r="W16" s="432"/>
      <c r="X16" s="379"/>
      <c r="Y16" s="379"/>
      <c r="Z16" s="379"/>
      <c r="AA16" s="379"/>
      <c r="AB16" s="380"/>
      <c r="AC16" s="536">
        <v>36.200000000000003</v>
      </c>
      <c r="AD16" s="537"/>
      <c r="AE16" s="537"/>
      <c r="AF16" s="537"/>
      <c r="AG16" s="538"/>
      <c r="AH16" s="536">
        <v>36.9</v>
      </c>
      <c r="AI16" s="537"/>
      <c r="AJ16" s="537"/>
      <c r="AK16" s="537"/>
      <c r="AL16" s="539"/>
      <c r="AM16" s="520"/>
      <c r="AN16" s="405"/>
      <c r="AO16" s="405"/>
      <c r="AP16" s="405"/>
      <c r="AQ16" s="405"/>
      <c r="AR16" s="405"/>
      <c r="AS16" s="405"/>
      <c r="AT16" s="406"/>
      <c r="AU16" s="521"/>
      <c r="AV16" s="522"/>
      <c r="AW16" s="522"/>
      <c r="AX16" s="522"/>
      <c r="AY16" s="494" t="s">
        <v>104</v>
      </c>
      <c r="AZ16" s="495"/>
      <c r="BA16" s="495"/>
      <c r="BB16" s="495"/>
      <c r="BC16" s="495"/>
      <c r="BD16" s="495"/>
      <c r="BE16" s="495"/>
      <c r="BF16" s="495"/>
      <c r="BG16" s="495"/>
      <c r="BH16" s="495"/>
      <c r="BI16" s="495"/>
      <c r="BJ16" s="495"/>
      <c r="BK16" s="495"/>
      <c r="BL16" s="495"/>
      <c r="BM16" s="496"/>
      <c r="BN16" s="366">
        <v>24476028</v>
      </c>
      <c r="BO16" s="367"/>
      <c r="BP16" s="367"/>
      <c r="BQ16" s="367"/>
      <c r="BR16" s="367"/>
      <c r="BS16" s="367"/>
      <c r="BT16" s="367"/>
      <c r="BU16" s="368"/>
      <c r="BV16" s="366">
        <v>23796993</v>
      </c>
      <c r="BW16" s="367"/>
      <c r="BX16" s="367"/>
      <c r="BY16" s="367"/>
      <c r="BZ16" s="367"/>
      <c r="CA16" s="367"/>
      <c r="CB16" s="367"/>
      <c r="CC16" s="368"/>
      <c r="CD16" s="21"/>
      <c r="CE16" s="352"/>
      <c r="CF16" s="352"/>
      <c r="CG16" s="352"/>
      <c r="CH16" s="352"/>
      <c r="CI16" s="352"/>
      <c r="CJ16" s="352"/>
      <c r="CK16" s="352"/>
      <c r="CL16" s="352"/>
      <c r="CM16" s="352"/>
      <c r="CN16" s="352"/>
      <c r="CO16" s="352"/>
      <c r="CP16" s="352"/>
      <c r="CQ16" s="352"/>
      <c r="CR16" s="352"/>
      <c r="CS16" s="353"/>
      <c r="CT16" s="354"/>
      <c r="CU16" s="355"/>
      <c r="CV16" s="355"/>
      <c r="CW16" s="355"/>
      <c r="CX16" s="355"/>
      <c r="CY16" s="355"/>
      <c r="CZ16" s="355"/>
      <c r="DA16" s="356"/>
      <c r="DB16" s="354"/>
      <c r="DC16" s="355"/>
      <c r="DD16" s="355"/>
      <c r="DE16" s="355"/>
      <c r="DF16" s="355"/>
      <c r="DG16" s="355"/>
      <c r="DH16" s="355"/>
      <c r="DI16" s="356"/>
    </row>
    <row r="17" spans="1:113" ht="18.75" customHeight="1" x14ac:dyDescent="0.2">
      <c r="A17" s="2"/>
      <c r="B17" s="465"/>
      <c r="C17" s="466"/>
      <c r="D17" s="466"/>
      <c r="E17" s="466"/>
      <c r="F17" s="466"/>
      <c r="G17" s="466"/>
      <c r="H17" s="466"/>
      <c r="I17" s="466"/>
      <c r="J17" s="466"/>
      <c r="K17" s="467"/>
      <c r="L17" s="15"/>
      <c r="M17" s="527" t="s">
        <v>99</v>
      </c>
      <c r="N17" s="528"/>
      <c r="O17" s="528"/>
      <c r="P17" s="528"/>
      <c r="Q17" s="529"/>
      <c r="R17" s="530" t="s">
        <v>228</v>
      </c>
      <c r="S17" s="531"/>
      <c r="T17" s="531"/>
      <c r="U17" s="531"/>
      <c r="V17" s="532"/>
      <c r="W17" s="444" t="s">
        <v>93</v>
      </c>
      <c r="X17" s="376"/>
      <c r="Y17" s="376"/>
      <c r="Z17" s="376"/>
      <c r="AA17" s="376"/>
      <c r="AB17" s="377"/>
      <c r="AC17" s="407">
        <v>42150</v>
      </c>
      <c r="AD17" s="408"/>
      <c r="AE17" s="408"/>
      <c r="AF17" s="408"/>
      <c r="AG17" s="409"/>
      <c r="AH17" s="407">
        <v>42981</v>
      </c>
      <c r="AI17" s="408"/>
      <c r="AJ17" s="408"/>
      <c r="AK17" s="408"/>
      <c r="AL17" s="410"/>
      <c r="AM17" s="520"/>
      <c r="AN17" s="405"/>
      <c r="AO17" s="405"/>
      <c r="AP17" s="405"/>
      <c r="AQ17" s="405"/>
      <c r="AR17" s="405"/>
      <c r="AS17" s="405"/>
      <c r="AT17" s="406"/>
      <c r="AU17" s="521"/>
      <c r="AV17" s="522"/>
      <c r="AW17" s="522"/>
      <c r="AX17" s="522"/>
      <c r="AY17" s="494" t="s">
        <v>230</v>
      </c>
      <c r="AZ17" s="495"/>
      <c r="BA17" s="495"/>
      <c r="BB17" s="495"/>
      <c r="BC17" s="495"/>
      <c r="BD17" s="495"/>
      <c r="BE17" s="495"/>
      <c r="BF17" s="495"/>
      <c r="BG17" s="495"/>
      <c r="BH17" s="495"/>
      <c r="BI17" s="495"/>
      <c r="BJ17" s="495"/>
      <c r="BK17" s="495"/>
      <c r="BL17" s="495"/>
      <c r="BM17" s="496"/>
      <c r="BN17" s="366">
        <v>22621598</v>
      </c>
      <c r="BO17" s="367"/>
      <c r="BP17" s="367"/>
      <c r="BQ17" s="367"/>
      <c r="BR17" s="367"/>
      <c r="BS17" s="367"/>
      <c r="BT17" s="367"/>
      <c r="BU17" s="368"/>
      <c r="BV17" s="366">
        <v>21925785</v>
      </c>
      <c r="BW17" s="367"/>
      <c r="BX17" s="367"/>
      <c r="BY17" s="367"/>
      <c r="BZ17" s="367"/>
      <c r="CA17" s="367"/>
      <c r="CB17" s="367"/>
      <c r="CC17" s="368"/>
      <c r="CD17" s="21"/>
      <c r="CE17" s="352"/>
      <c r="CF17" s="352"/>
      <c r="CG17" s="352"/>
      <c r="CH17" s="352"/>
      <c r="CI17" s="352"/>
      <c r="CJ17" s="352"/>
      <c r="CK17" s="352"/>
      <c r="CL17" s="352"/>
      <c r="CM17" s="352"/>
      <c r="CN17" s="352"/>
      <c r="CO17" s="352"/>
      <c r="CP17" s="352"/>
      <c r="CQ17" s="352"/>
      <c r="CR17" s="352"/>
      <c r="CS17" s="353"/>
      <c r="CT17" s="354"/>
      <c r="CU17" s="355"/>
      <c r="CV17" s="355"/>
      <c r="CW17" s="355"/>
      <c r="CX17" s="355"/>
      <c r="CY17" s="355"/>
      <c r="CZ17" s="355"/>
      <c r="DA17" s="356"/>
      <c r="DB17" s="354"/>
      <c r="DC17" s="355"/>
      <c r="DD17" s="355"/>
      <c r="DE17" s="355"/>
      <c r="DF17" s="355"/>
      <c r="DG17" s="355"/>
      <c r="DH17" s="355"/>
      <c r="DI17" s="356"/>
    </row>
    <row r="18" spans="1:113" ht="18.75" customHeight="1" x14ac:dyDescent="0.2">
      <c r="A18" s="2"/>
      <c r="B18" s="507" t="s">
        <v>231</v>
      </c>
      <c r="C18" s="458"/>
      <c r="D18" s="458"/>
      <c r="E18" s="508"/>
      <c r="F18" s="508"/>
      <c r="G18" s="508"/>
      <c r="H18" s="508"/>
      <c r="I18" s="508"/>
      <c r="J18" s="508"/>
      <c r="K18" s="508"/>
      <c r="L18" s="523">
        <v>177.76</v>
      </c>
      <c r="M18" s="523"/>
      <c r="N18" s="523"/>
      <c r="O18" s="523"/>
      <c r="P18" s="523"/>
      <c r="Q18" s="523"/>
      <c r="R18" s="524"/>
      <c r="S18" s="524"/>
      <c r="T18" s="524"/>
      <c r="U18" s="524"/>
      <c r="V18" s="525"/>
      <c r="W18" s="445"/>
      <c r="X18" s="446"/>
      <c r="Y18" s="446"/>
      <c r="Z18" s="446"/>
      <c r="AA18" s="446"/>
      <c r="AB18" s="439"/>
      <c r="AC18" s="482">
        <v>62</v>
      </c>
      <c r="AD18" s="483"/>
      <c r="AE18" s="483"/>
      <c r="AF18" s="483"/>
      <c r="AG18" s="526"/>
      <c r="AH18" s="482">
        <v>61.2</v>
      </c>
      <c r="AI18" s="483"/>
      <c r="AJ18" s="483"/>
      <c r="AK18" s="483"/>
      <c r="AL18" s="484"/>
      <c r="AM18" s="520"/>
      <c r="AN18" s="405"/>
      <c r="AO18" s="405"/>
      <c r="AP18" s="405"/>
      <c r="AQ18" s="405"/>
      <c r="AR18" s="405"/>
      <c r="AS18" s="405"/>
      <c r="AT18" s="406"/>
      <c r="AU18" s="521"/>
      <c r="AV18" s="522"/>
      <c r="AW18" s="522"/>
      <c r="AX18" s="522"/>
      <c r="AY18" s="494" t="s">
        <v>232</v>
      </c>
      <c r="AZ18" s="495"/>
      <c r="BA18" s="495"/>
      <c r="BB18" s="495"/>
      <c r="BC18" s="495"/>
      <c r="BD18" s="495"/>
      <c r="BE18" s="495"/>
      <c r="BF18" s="495"/>
      <c r="BG18" s="495"/>
      <c r="BH18" s="495"/>
      <c r="BI18" s="495"/>
      <c r="BJ18" s="495"/>
      <c r="BK18" s="495"/>
      <c r="BL18" s="495"/>
      <c r="BM18" s="496"/>
      <c r="BN18" s="366">
        <v>27252450</v>
      </c>
      <c r="BO18" s="367"/>
      <c r="BP18" s="367"/>
      <c r="BQ18" s="367"/>
      <c r="BR18" s="367"/>
      <c r="BS18" s="367"/>
      <c r="BT18" s="367"/>
      <c r="BU18" s="368"/>
      <c r="BV18" s="366">
        <v>27619353</v>
      </c>
      <c r="BW18" s="367"/>
      <c r="BX18" s="367"/>
      <c r="BY18" s="367"/>
      <c r="BZ18" s="367"/>
      <c r="CA18" s="367"/>
      <c r="CB18" s="367"/>
      <c r="CC18" s="368"/>
      <c r="CD18" s="21"/>
      <c r="CE18" s="352"/>
      <c r="CF18" s="352"/>
      <c r="CG18" s="352"/>
      <c r="CH18" s="352"/>
      <c r="CI18" s="352"/>
      <c r="CJ18" s="352"/>
      <c r="CK18" s="352"/>
      <c r="CL18" s="352"/>
      <c r="CM18" s="352"/>
      <c r="CN18" s="352"/>
      <c r="CO18" s="352"/>
      <c r="CP18" s="352"/>
      <c r="CQ18" s="352"/>
      <c r="CR18" s="352"/>
      <c r="CS18" s="353"/>
      <c r="CT18" s="354"/>
      <c r="CU18" s="355"/>
      <c r="CV18" s="355"/>
      <c r="CW18" s="355"/>
      <c r="CX18" s="355"/>
      <c r="CY18" s="355"/>
      <c r="CZ18" s="355"/>
      <c r="DA18" s="356"/>
      <c r="DB18" s="354"/>
      <c r="DC18" s="355"/>
      <c r="DD18" s="355"/>
      <c r="DE18" s="355"/>
      <c r="DF18" s="355"/>
      <c r="DG18" s="355"/>
      <c r="DH18" s="355"/>
      <c r="DI18" s="356"/>
    </row>
    <row r="19" spans="1:113" ht="18.75" customHeight="1" x14ac:dyDescent="0.2">
      <c r="A19" s="2"/>
      <c r="B19" s="507" t="s">
        <v>68</v>
      </c>
      <c r="C19" s="458"/>
      <c r="D19" s="458"/>
      <c r="E19" s="508"/>
      <c r="F19" s="508"/>
      <c r="G19" s="508"/>
      <c r="H19" s="508"/>
      <c r="I19" s="508"/>
      <c r="J19" s="508"/>
      <c r="K19" s="508"/>
      <c r="L19" s="509">
        <v>814</v>
      </c>
      <c r="M19" s="509"/>
      <c r="N19" s="509"/>
      <c r="O19" s="509"/>
      <c r="P19" s="509"/>
      <c r="Q19" s="509"/>
      <c r="R19" s="510"/>
      <c r="S19" s="510"/>
      <c r="T19" s="510"/>
      <c r="U19" s="510"/>
      <c r="V19" s="511"/>
      <c r="W19" s="428"/>
      <c r="X19" s="429"/>
      <c r="Y19" s="429"/>
      <c r="Z19" s="429"/>
      <c r="AA19" s="429"/>
      <c r="AB19" s="429"/>
      <c r="AC19" s="518"/>
      <c r="AD19" s="518"/>
      <c r="AE19" s="518"/>
      <c r="AF19" s="518"/>
      <c r="AG19" s="518"/>
      <c r="AH19" s="518"/>
      <c r="AI19" s="518"/>
      <c r="AJ19" s="518"/>
      <c r="AK19" s="518"/>
      <c r="AL19" s="519"/>
      <c r="AM19" s="520"/>
      <c r="AN19" s="405"/>
      <c r="AO19" s="405"/>
      <c r="AP19" s="405"/>
      <c r="AQ19" s="405"/>
      <c r="AR19" s="405"/>
      <c r="AS19" s="405"/>
      <c r="AT19" s="406"/>
      <c r="AU19" s="521"/>
      <c r="AV19" s="522"/>
      <c r="AW19" s="522"/>
      <c r="AX19" s="522"/>
      <c r="AY19" s="494" t="s">
        <v>233</v>
      </c>
      <c r="AZ19" s="495"/>
      <c r="BA19" s="495"/>
      <c r="BB19" s="495"/>
      <c r="BC19" s="495"/>
      <c r="BD19" s="495"/>
      <c r="BE19" s="495"/>
      <c r="BF19" s="495"/>
      <c r="BG19" s="495"/>
      <c r="BH19" s="495"/>
      <c r="BI19" s="495"/>
      <c r="BJ19" s="495"/>
      <c r="BK19" s="495"/>
      <c r="BL19" s="495"/>
      <c r="BM19" s="496"/>
      <c r="BN19" s="366">
        <v>36041579</v>
      </c>
      <c r="BO19" s="367"/>
      <c r="BP19" s="367"/>
      <c r="BQ19" s="367"/>
      <c r="BR19" s="367"/>
      <c r="BS19" s="367"/>
      <c r="BT19" s="367"/>
      <c r="BU19" s="368"/>
      <c r="BV19" s="366">
        <v>36053945</v>
      </c>
      <c r="BW19" s="367"/>
      <c r="BX19" s="367"/>
      <c r="BY19" s="367"/>
      <c r="BZ19" s="367"/>
      <c r="CA19" s="367"/>
      <c r="CB19" s="367"/>
      <c r="CC19" s="368"/>
      <c r="CD19" s="21"/>
      <c r="CE19" s="352"/>
      <c r="CF19" s="352"/>
      <c r="CG19" s="352"/>
      <c r="CH19" s="352"/>
      <c r="CI19" s="352"/>
      <c r="CJ19" s="352"/>
      <c r="CK19" s="352"/>
      <c r="CL19" s="352"/>
      <c r="CM19" s="352"/>
      <c r="CN19" s="352"/>
      <c r="CO19" s="352"/>
      <c r="CP19" s="352"/>
      <c r="CQ19" s="352"/>
      <c r="CR19" s="352"/>
      <c r="CS19" s="353"/>
      <c r="CT19" s="354"/>
      <c r="CU19" s="355"/>
      <c r="CV19" s="355"/>
      <c r="CW19" s="355"/>
      <c r="CX19" s="355"/>
      <c r="CY19" s="355"/>
      <c r="CZ19" s="355"/>
      <c r="DA19" s="356"/>
      <c r="DB19" s="354"/>
      <c r="DC19" s="355"/>
      <c r="DD19" s="355"/>
      <c r="DE19" s="355"/>
      <c r="DF19" s="355"/>
      <c r="DG19" s="355"/>
      <c r="DH19" s="355"/>
      <c r="DI19" s="356"/>
    </row>
    <row r="20" spans="1:113" ht="18.75" customHeight="1" x14ac:dyDescent="0.2">
      <c r="A20" s="2"/>
      <c r="B20" s="507" t="s">
        <v>237</v>
      </c>
      <c r="C20" s="458"/>
      <c r="D20" s="458"/>
      <c r="E20" s="508"/>
      <c r="F20" s="508"/>
      <c r="G20" s="508"/>
      <c r="H20" s="508"/>
      <c r="I20" s="508"/>
      <c r="J20" s="508"/>
      <c r="K20" s="508"/>
      <c r="L20" s="509">
        <v>61617</v>
      </c>
      <c r="M20" s="509"/>
      <c r="N20" s="509"/>
      <c r="O20" s="509"/>
      <c r="P20" s="509"/>
      <c r="Q20" s="509"/>
      <c r="R20" s="510"/>
      <c r="S20" s="510"/>
      <c r="T20" s="510"/>
      <c r="U20" s="510"/>
      <c r="V20" s="511"/>
      <c r="W20" s="445"/>
      <c r="X20" s="446"/>
      <c r="Y20" s="446"/>
      <c r="Z20" s="446"/>
      <c r="AA20" s="446"/>
      <c r="AB20" s="446"/>
      <c r="AC20" s="512"/>
      <c r="AD20" s="512"/>
      <c r="AE20" s="512"/>
      <c r="AF20" s="512"/>
      <c r="AG20" s="512"/>
      <c r="AH20" s="512"/>
      <c r="AI20" s="512"/>
      <c r="AJ20" s="512"/>
      <c r="AK20" s="512"/>
      <c r="AL20" s="513"/>
      <c r="AM20" s="514"/>
      <c r="AN20" s="474"/>
      <c r="AO20" s="474"/>
      <c r="AP20" s="474"/>
      <c r="AQ20" s="474"/>
      <c r="AR20" s="474"/>
      <c r="AS20" s="474"/>
      <c r="AT20" s="475"/>
      <c r="AU20" s="515"/>
      <c r="AV20" s="516"/>
      <c r="AW20" s="516"/>
      <c r="AX20" s="517"/>
      <c r="AY20" s="494"/>
      <c r="AZ20" s="495"/>
      <c r="BA20" s="495"/>
      <c r="BB20" s="495"/>
      <c r="BC20" s="495"/>
      <c r="BD20" s="495"/>
      <c r="BE20" s="495"/>
      <c r="BF20" s="495"/>
      <c r="BG20" s="495"/>
      <c r="BH20" s="495"/>
      <c r="BI20" s="495"/>
      <c r="BJ20" s="495"/>
      <c r="BK20" s="495"/>
      <c r="BL20" s="495"/>
      <c r="BM20" s="496"/>
      <c r="BN20" s="366"/>
      <c r="BO20" s="367"/>
      <c r="BP20" s="367"/>
      <c r="BQ20" s="367"/>
      <c r="BR20" s="367"/>
      <c r="BS20" s="367"/>
      <c r="BT20" s="367"/>
      <c r="BU20" s="368"/>
      <c r="BV20" s="366"/>
      <c r="BW20" s="367"/>
      <c r="BX20" s="367"/>
      <c r="BY20" s="367"/>
      <c r="BZ20" s="367"/>
      <c r="CA20" s="367"/>
      <c r="CB20" s="367"/>
      <c r="CC20" s="368"/>
      <c r="CD20" s="21"/>
      <c r="CE20" s="352"/>
      <c r="CF20" s="352"/>
      <c r="CG20" s="352"/>
      <c r="CH20" s="352"/>
      <c r="CI20" s="352"/>
      <c r="CJ20" s="352"/>
      <c r="CK20" s="352"/>
      <c r="CL20" s="352"/>
      <c r="CM20" s="352"/>
      <c r="CN20" s="352"/>
      <c r="CO20" s="352"/>
      <c r="CP20" s="352"/>
      <c r="CQ20" s="352"/>
      <c r="CR20" s="352"/>
      <c r="CS20" s="353"/>
      <c r="CT20" s="354"/>
      <c r="CU20" s="355"/>
      <c r="CV20" s="355"/>
      <c r="CW20" s="355"/>
      <c r="CX20" s="355"/>
      <c r="CY20" s="355"/>
      <c r="CZ20" s="355"/>
      <c r="DA20" s="356"/>
      <c r="DB20" s="354"/>
      <c r="DC20" s="355"/>
      <c r="DD20" s="355"/>
      <c r="DE20" s="355"/>
      <c r="DF20" s="355"/>
      <c r="DG20" s="355"/>
      <c r="DH20" s="355"/>
      <c r="DI20" s="356"/>
    </row>
    <row r="21" spans="1:113" ht="18.75" customHeight="1" x14ac:dyDescent="0.2">
      <c r="A21" s="2"/>
      <c r="B21" s="504" t="s">
        <v>238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85"/>
      <c r="AZ21" s="486"/>
      <c r="BA21" s="486"/>
      <c r="BB21" s="486"/>
      <c r="BC21" s="486"/>
      <c r="BD21" s="486"/>
      <c r="BE21" s="486"/>
      <c r="BF21" s="486"/>
      <c r="BG21" s="486"/>
      <c r="BH21" s="486"/>
      <c r="BI21" s="486"/>
      <c r="BJ21" s="486"/>
      <c r="BK21" s="486"/>
      <c r="BL21" s="486"/>
      <c r="BM21" s="487"/>
      <c r="BN21" s="369"/>
      <c r="BO21" s="370"/>
      <c r="BP21" s="370"/>
      <c r="BQ21" s="370"/>
      <c r="BR21" s="370"/>
      <c r="BS21" s="370"/>
      <c r="BT21" s="370"/>
      <c r="BU21" s="371"/>
      <c r="BV21" s="369"/>
      <c r="BW21" s="370"/>
      <c r="BX21" s="370"/>
      <c r="BY21" s="370"/>
      <c r="BZ21" s="370"/>
      <c r="CA21" s="370"/>
      <c r="CB21" s="370"/>
      <c r="CC21" s="371"/>
      <c r="CD21" s="21"/>
      <c r="CE21" s="352"/>
      <c r="CF21" s="352"/>
      <c r="CG21" s="352"/>
      <c r="CH21" s="352"/>
      <c r="CI21" s="352"/>
      <c r="CJ21" s="352"/>
      <c r="CK21" s="352"/>
      <c r="CL21" s="352"/>
      <c r="CM21" s="352"/>
      <c r="CN21" s="352"/>
      <c r="CO21" s="352"/>
      <c r="CP21" s="352"/>
      <c r="CQ21" s="352"/>
      <c r="CR21" s="352"/>
      <c r="CS21" s="353"/>
      <c r="CT21" s="354"/>
      <c r="CU21" s="355"/>
      <c r="CV21" s="355"/>
      <c r="CW21" s="355"/>
      <c r="CX21" s="355"/>
      <c r="CY21" s="355"/>
      <c r="CZ21" s="355"/>
      <c r="DA21" s="356"/>
      <c r="DB21" s="354"/>
      <c r="DC21" s="355"/>
      <c r="DD21" s="355"/>
      <c r="DE21" s="355"/>
      <c r="DF21" s="355"/>
      <c r="DG21" s="355"/>
      <c r="DH21" s="355"/>
      <c r="DI21" s="356"/>
    </row>
    <row r="22" spans="1:113" ht="18.75" customHeight="1" x14ac:dyDescent="0.2">
      <c r="A22" s="2"/>
      <c r="B22" s="489" t="s">
        <v>239</v>
      </c>
      <c r="C22" s="396"/>
      <c r="D22" s="397"/>
      <c r="E22" s="375" t="s">
        <v>8</v>
      </c>
      <c r="F22" s="376"/>
      <c r="G22" s="376"/>
      <c r="H22" s="376"/>
      <c r="I22" s="376"/>
      <c r="J22" s="376"/>
      <c r="K22" s="377"/>
      <c r="L22" s="375" t="s">
        <v>241</v>
      </c>
      <c r="M22" s="376"/>
      <c r="N22" s="376"/>
      <c r="O22" s="376"/>
      <c r="P22" s="377"/>
      <c r="Q22" s="381" t="s">
        <v>243</v>
      </c>
      <c r="R22" s="382"/>
      <c r="S22" s="382"/>
      <c r="T22" s="382"/>
      <c r="U22" s="382"/>
      <c r="V22" s="383"/>
      <c r="W22" s="395" t="s">
        <v>244</v>
      </c>
      <c r="X22" s="396"/>
      <c r="Y22" s="397"/>
      <c r="Z22" s="375" t="s">
        <v>8</v>
      </c>
      <c r="AA22" s="376"/>
      <c r="AB22" s="376"/>
      <c r="AC22" s="376"/>
      <c r="AD22" s="376"/>
      <c r="AE22" s="376"/>
      <c r="AF22" s="376"/>
      <c r="AG22" s="377"/>
      <c r="AH22" s="387" t="s">
        <v>182</v>
      </c>
      <c r="AI22" s="376"/>
      <c r="AJ22" s="376"/>
      <c r="AK22" s="376"/>
      <c r="AL22" s="377"/>
      <c r="AM22" s="387" t="s">
        <v>245</v>
      </c>
      <c r="AN22" s="388"/>
      <c r="AO22" s="388"/>
      <c r="AP22" s="388"/>
      <c r="AQ22" s="388"/>
      <c r="AR22" s="389"/>
      <c r="AS22" s="381" t="s">
        <v>243</v>
      </c>
      <c r="AT22" s="382"/>
      <c r="AU22" s="382"/>
      <c r="AV22" s="382"/>
      <c r="AW22" s="382"/>
      <c r="AX22" s="393"/>
      <c r="AY22" s="411" t="s">
        <v>247</v>
      </c>
      <c r="AZ22" s="412"/>
      <c r="BA22" s="412"/>
      <c r="BB22" s="412"/>
      <c r="BC22" s="412"/>
      <c r="BD22" s="412"/>
      <c r="BE22" s="412"/>
      <c r="BF22" s="412"/>
      <c r="BG22" s="412"/>
      <c r="BH22" s="412"/>
      <c r="BI22" s="412"/>
      <c r="BJ22" s="412"/>
      <c r="BK22" s="412"/>
      <c r="BL22" s="412"/>
      <c r="BM22" s="413"/>
      <c r="BN22" s="372">
        <v>37970378</v>
      </c>
      <c r="BO22" s="373"/>
      <c r="BP22" s="373"/>
      <c r="BQ22" s="373"/>
      <c r="BR22" s="373"/>
      <c r="BS22" s="373"/>
      <c r="BT22" s="373"/>
      <c r="BU22" s="374"/>
      <c r="BV22" s="372">
        <v>39636679</v>
      </c>
      <c r="BW22" s="373"/>
      <c r="BX22" s="373"/>
      <c r="BY22" s="373"/>
      <c r="BZ22" s="373"/>
      <c r="CA22" s="373"/>
      <c r="CB22" s="373"/>
      <c r="CC22" s="374"/>
      <c r="CD22" s="21"/>
      <c r="CE22" s="352"/>
      <c r="CF22" s="352"/>
      <c r="CG22" s="352"/>
      <c r="CH22" s="352"/>
      <c r="CI22" s="352"/>
      <c r="CJ22" s="352"/>
      <c r="CK22" s="352"/>
      <c r="CL22" s="352"/>
      <c r="CM22" s="352"/>
      <c r="CN22" s="352"/>
      <c r="CO22" s="352"/>
      <c r="CP22" s="352"/>
      <c r="CQ22" s="352"/>
      <c r="CR22" s="352"/>
      <c r="CS22" s="353"/>
      <c r="CT22" s="354"/>
      <c r="CU22" s="355"/>
      <c r="CV22" s="355"/>
      <c r="CW22" s="355"/>
      <c r="CX22" s="355"/>
      <c r="CY22" s="355"/>
      <c r="CZ22" s="355"/>
      <c r="DA22" s="356"/>
      <c r="DB22" s="354"/>
      <c r="DC22" s="355"/>
      <c r="DD22" s="355"/>
      <c r="DE22" s="355"/>
      <c r="DF22" s="355"/>
      <c r="DG22" s="355"/>
      <c r="DH22" s="355"/>
      <c r="DI22" s="356"/>
    </row>
    <row r="23" spans="1:113" ht="18.75" customHeight="1" x14ac:dyDescent="0.2">
      <c r="A23" s="2"/>
      <c r="B23" s="490"/>
      <c r="C23" s="399"/>
      <c r="D23" s="400"/>
      <c r="E23" s="378"/>
      <c r="F23" s="379"/>
      <c r="G23" s="379"/>
      <c r="H23" s="379"/>
      <c r="I23" s="379"/>
      <c r="J23" s="379"/>
      <c r="K23" s="380"/>
      <c r="L23" s="378"/>
      <c r="M23" s="379"/>
      <c r="N23" s="379"/>
      <c r="O23" s="379"/>
      <c r="P23" s="380"/>
      <c r="Q23" s="384"/>
      <c r="R23" s="385"/>
      <c r="S23" s="385"/>
      <c r="T23" s="385"/>
      <c r="U23" s="385"/>
      <c r="V23" s="386"/>
      <c r="W23" s="398"/>
      <c r="X23" s="399"/>
      <c r="Y23" s="400"/>
      <c r="Z23" s="378"/>
      <c r="AA23" s="379"/>
      <c r="AB23" s="379"/>
      <c r="AC23" s="379"/>
      <c r="AD23" s="379"/>
      <c r="AE23" s="379"/>
      <c r="AF23" s="379"/>
      <c r="AG23" s="380"/>
      <c r="AH23" s="378"/>
      <c r="AI23" s="379"/>
      <c r="AJ23" s="379"/>
      <c r="AK23" s="379"/>
      <c r="AL23" s="380"/>
      <c r="AM23" s="390"/>
      <c r="AN23" s="391"/>
      <c r="AO23" s="391"/>
      <c r="AP23" s="391"/>
      <c r="AQ23" s="391"/>
      <c r="AR23" s="392"/>
      <c r="AS23" s="384"/>
      <c r="AT23" s="385"/>
      <c r="AU23" s="385"/>
      <c r="AV23" s="385"/>
      <c r="AW23" s="385"/>
      <c r="AX23" s="394"/>
      <c r="AY23" s="494" t="s">
        <v>249</v>
      </c>
      <c r="AZ23" s="495"/>
      <c r="BA23" s="495"/>
      <c r="BB23" s="495"/>
      <c r="BC23" s="495"/>
      <c r="BD23" s="495"/>
      <c r="BE23" s="495"/>
      <c r="BF23" s="495"/>
      <c r="BG23" s="495"/>
      <c r="BH23" s="495"/>
      <c r="BI23" s="495"/>
      <c r="BJ23" s="495"/>
      <c r="BK23" s="495"/>
      <c r="BL23" s="495"/>
      <c r="BM23" s="496"/>
      <c r="BN23" s="366">
        <v>20516817</v>
      </c>
      <c r="BO23" s="367"/>
      <c r="BP23" s="367"/>
      <c r="BQ23" s="367"/>
      <c r="BR23" s="367"/>
      <c r="BS23" s="367"/>
      <c r="BT23" s="367"/>
      <c r="BU23" s="368"/>
      <c r="BV23" s="366">
        <v>21225155</v>
      </c>
      <c r="BW23" s="367"/>
      <c r="BX23" s="367"/>
      <c r="BY23" s="367"/>
      <c r="BZ23" s="367"/>
      <c r="CA23" s="367"/>
      <c r="CB23" s="367"/>
      <c r="CC23" s="368"/>
      <c r="CD23" s="21"/>
      <c r="CE23" s="352"/>
      <c r="CF23" s="352"/>
      <c r="CG23" s="352"/>
      <c r="CH23" s="352"/>
      <c r="CI23" s="352"/>
      <c r="CJ23" s="352"/>
      <c r="CK23" s="352"/>
      <c r="CL23" s="352"/>
      <c r="CM23" s="352"/>
      <c r="CN23" s="352"/>
      <c r="CO23" s="352"/>
      <c r="CP23" s="352"/>
      <c r="CQ23" s="352"/>
      <c r="CR23" s="352"/>
      <c r="CS23" s="353"/>
      <c r="CT23" s="354"/>
      <c r="CU23" s="355"/>
      <c r="CV23" s="355"/>
      <c r="CW23" s="355"/>
      <c r="CX23" s="355"/>
      <c r="CY23" s="355"/>
      <c r="CZ23" s="355"/>
      <c r="DA23" s="356"/>
      <c r="DB23" s="354"/>
      <c r="DC23" s="355"/>
      <c r="DD23" s="355"/>
      <c r="DE23" s="355"/>
      <c r="DF23" s="355"/>
      <c r="DG23" s="355"/>
      <c r="DH23" s="355"/>
      <c r="DI23" s="356"/>
    </row>
    <row r="24" spans="1:113" ht="18.75" customHeight="1" x14ac:dyDescent="0.2">
      <c r="A24" s="2"/>
      <c r="B24" s="490"/>
      <c r="C24" s="399"/>
      <c r="D24" s="400"/>
      <c r="E24" s="404" t="s">
        <v>251</v>
      </c>
      <c r="F24" s="405"/>
      <c r="G24" s="405"/>
      <c r="H24" s="405"/>
      <c r="I24" s="405"/>
      <c r="J24" s="405"/>
      <c r="K24" s="406"/>
      <c r="L24" s="407">
        <v>1</v>
      </c>
      <c r="M24" s="408"/>
      <c r="N24" s="408"/>
      <c r="O24" s="408"/>
      <c r="P24" s="409"/>
      <c r="Q24" s="407">
        <v>10150</v>
      </c>
      <c r="R24" s="408"/>
      <c r="S24" s="408"/>
      <c r="T24" s="408"/>
      <c r="U24" s="408"/>
      <c r="V24" s="409"/>
      <c r="W24" s="398"/>
      <c r="X24" s="399"/>
      <c r="Y24" s="400"/>
      <c r="Z24" s="404" t="s">
        <v>252</v>
      </c>
      <c r="AA24" s="405"/>
      <c r="AB24" s="405"/>
      <c r="AC24" s="405"/>
      <c r="AD24" s="405"/>
      <c r="AE24" s="405"/>
      <c r="AF24" s="405"/>
      <c r="AG24" s="406"/>
      <c r="AH24" s="407">
        <v>973</v>
      </c>
      <c r="AI24" s="408"/>
      <c r="AJ24" s="408"/>
      <c r="AK24" s="408"/>
      <c r="AL24" s="409"/>
      <c r="AM24" s="407">
        <v>3077599</v>
      </c>
      <c r="AN24" s="408"/>
      <c r="AO24" s="408"/>
      <c r="AP24" s="408"/>
      <c r="AQ24" s="408"/>
      <c r="AR24" s="409"/>
      <c r="AS24" s="407">
        <v>3163</v>
      </c>
      <c r="AT24" s="408"/>
      <c r="AU24" s="408"/>
      <c r="AV24" s="408"/>
      <c r="AW24" s="408"/>
      <c r="AX24" s="410"/>
      <c r="AY24" s="485" t="s">
        <v>254</v>
      </c>
      <c r="AZ24" s="486"/>
      <c r="BA24" s="486"/>
      <c r="BB24" s="486"/>
      <c r="BC24" s="486"/>
      <c r="BD24" s="486"/>
      <c r="BE24" s="486"/>
      <c r="BF24" s="486"/>
      <c r="BG24" s="486"/>
      <c r="BH24" s="486"/>
      <c r="BI24" s="486"/>
      <c r="BJ24" s="486"/>
      <c r="BK24" s="486"/>
      <c r="BL24" s="486"/>
      <c r="BM24" s="487"/>
      <c r="BN24" s="366">
        <v>17800576</v>
      </c>
      <c r="BO24" s="367"/>
      <c r="BP24" s="367"/>
      <c r="BQ24" s="367"/>
      <c r="BR24" s="367"/>
      <c r="BS24" s="367"/>
      <c r="BT24" s="367"/>
      <c r="BU24" s="368"/>
      <c r="BV24" s="366">
        <v>17990437</v>
      </c>
      <c r="BW24" s="367"/>
      <c r="BX24" s="367"/>
      <c r="BY24" s="367"/>
      <c r="BZ24" s="367"/>
      <c r="CA24" s="367"/>
      <c r="CB24" s="367"/>
      <c r="CC24" s="368"/>
      <c r="CD24" s="21"/>
      <c r="CE24" s="352"/>
      <c r="CF24" s="352"/>
      <c r="CG24" s="352"/>
      <c r="CH24" s="352"/>
      <c r="CI24" s="352"/>
      <c r="CJ24" s="352"/>
      <c r="CK24" s="352"/>
      <c r="CL24" s="352"/>
      <c r="CM24" s="352"/>
      <c r="CN24" s="352"/>
      <c r="CO24" s="352"/>
      <c r="CP24" s="352"/>
      <c r="CQ24" s="352"/>
      <c r="CR24" s="352"/>
      <c r="CS24" s="353"/>
      <c r="CT24" s="354"/>
      <c r="CU24" s="355"/>
      <c r="CV24" s="355"/>
      <c r="CW24" s="355"/>
      <c r="CX24" s="355"/>
      <c r="CY24" s="355"/>
      <c r="CZ24" s="355"/>
      <c r="DA24" s="356"/>
      <c r="DB24" s="354"/>
      <c r="DC24" s="355"/>
      <c r="DD24" s="355"/>
      <c r="DE24" s="355"/>
      <c r="DF24" s="355"/>
      <c r="DG24" s="355"/>
      <c r="DH24" s="355"/>
      <c r="DI24" s="356"/>
    </row>
    <row r="25" spans="1:113" ht="18.75" customHeight="1" x14ac:dyDescent="0.2">
      <c r="A25" s="2"/>
      <c r="B25" s="490"/>
      <c r="C25" s="399"/>
      <c r="D25" s="400"/>
      <c r="E25" s="404" t="s">
        <v>256</v>
      </c>
      <c r="F25" s="405"/>
      <c r="G25" s="405"/>
      <c r="H25" s="405"/>
      <c r="I25" s="405"/>
      <c r="J25" s="405"/>
      <c r="K25" s="406"/>
      <c r="L25" s="407">
        <v>1</v>
      </c>
      <c r="M25" s="408"/>
      <c r="N25" s="408"/>
      <c r="O25" s="408"/>
      <c r="P25" s="409"/>
      <c r="Q25" s="407">
        <v>8360</v>
      </c>
      <c r="R25" s="408"/>
      <c r="S25" s="408"/>
      <c r="T25" s="408"/>
      <c r="U25" s="408"/>
      <c r="V25" s="409"/>
      <c r="W25" s="398"/>
      <c r="X25" s="399"/>
      <c r="Y25" s="400"/>
      <c r="Z25" s="404" t="s">
        <v>257</v>
      </c>
      <c r="AA25" s="405"/>
      <c r="AB25" s="405"/>
      <c r="AC25" s="405"/>
      <c r="AD25" s="405"/>
      <c r="AE25" s="405"/>
      <c r="AF25" s="405"/>
      <c r="AG25" s="406"/>
      <c r="AH25" s="407">
        <v>173</v>
      </c>
      <c r="AI25" s="408"/>
      <c r="AJ25" s="408"/>
      <c r="AK25" s="408"/>
      <c r="AL25" s="409"/>
      <c r="AM25" s="407">
        <v>540106</v>
      </c>
      <c r="AN25" s="408"/>
      <c r="AO25" s="408"/>
      <c r="AP25" s="408"/>
      <c r="AQ25" s="408"/>
      <c r="AR25" s="409"/>
      <c r="AS25" s="407">
        <v>3122</v>
      </c>
      <c r="AT25" s="408"/>
      <c r="AU25" s="408"/>
      <c r="AV25" s="408"/>
      <c r="AW25" s="408"/>
      <c r="AX25" s="410"/>
      <c r="AY25" s="411" t="s">
        <v>35</v>
      </c>
      <c r="AZ25" s="412"/>
      <c r="BA25" s="412"/>
      <c r="BB25" s="412"/>
      <c r="BC25" s="412"/>
      <c r="BD25" s="412"/>
      <c r="BE25" s="412"/>
      <c r="BF25" s="412"/>
      <c r="BG25" s="412"/>
      <c r="BH25" s="412"/>
      <c r="BI25" s="412"/>
      <c r="BJ25" s="412"/>
      <c r="BK25" s="412"/>
      <c r="BL25" s="412"/>
      <c r="BM25" s="413"/>
      <c r="BN25" s="372">
        <v>68154789</v>
      </c>
      <c r="BO25" s="373"/>
      <c r="BP25" s="373"/>
      <c r="BQ25" s="373"/>
      <c r="BR25" s="373"/>
      <c r="BS25" s="373"/>
      <c r="BT25" s="373"/>
      <c r="BU25" s="374"/>
      <c r="BV25" s="372">
        <v>10512775</v>
      </c>
      <c r="BW25" s="373"/>
      <c r="BX25" s="373"/>
      <c r="BY25" s="373"/>
      <c r="BZ25" s="373"/>
      <c r="CA25" s="373"/>
      <c r="CB25" s="373"/>
      <c r="CC25" s="374"/>
      <c r="CD25" s="21"/>
      <c r="CE25" s="352"/>
      <c r="CF25" s="352"/>
      <c r="CG25" s="352"/>
      <c r="CH25" s="352"/>
      <c r="CI25" s="352"/>
      <c r="CJ25" s="352"/>
      <c r="CK25" s="352"/>
      <c r="CL25" s="352"/>
      <c r="CM25" s="352"/>
      <c r="CN25" s="352"/>
      <c r="CO25" s="352"/>
      <c r="CP25" s="352"/>
      <c r="CQ25" s="352"/>
      <c r="CR25" s="352"/>
      <c r="CS25" s="353"/>
      <c r="CT25" s="354"/>
      <c r="CU25" s="355"/>
      <c r="CV25" s="355"/>
      <c r="CW25" s="355"/>
      <c r="CX25" s="355"/>
      <c r="CY25" s="355"/>
      <c r="CZ25" s="355"/>
      <c r="DA25" s="356"/>
      <c r="DB25" s="354"/>
      <c r="DC25" s="355"/>
      <c r="DD25" s="355"/>
      <c r="DE25" s="355"/>
      <c r="DF25" s="355"/>
      <c r="DG25" s="355"/>
      <c r="DH25" s="355"/>
      <c r="DI25" s="356"/>
    </row>
    <row r="26" spans="1:113" ht="18.75" customHeight="1" x14ac:dyDescent="0.2">
      <c r="A26" s="2"/>
      <c r="B26" s="490"/>
      <c r="C26" s="399"/>
      <c r="D26" s="400"/>
      <c r="E26" s="404" t="s">
        <v>258</v>
      </c>
      <c r="F26" s="405"/>
      <c r="G26" s="405"/>
      <c r="H26" s="405"/>
      <c r="I26" s="405"/>
      <c r="J26" s="405"/>
      <c r="K26" s="406"/>
      <c r="L26" s="407">
        <v>1</v>
      </c>
      <c r="M26" s="408"/>
      <c r="N26" s="408"/>
      <c r="O26" s="408"/>
      <c r="P26" s="409"/>
      <c r="Q26" s="407">
        <v>6770</v>
      </c>
      <c r="R26" s="408"/>
      <c r="S26" s="408"/>
      <c r="T26" s="408"/>
      <c r="U26" s="408"/>
      <c r="V26" s="409"/>
      <c r="W26" s="398"/>
      <c r="X26" s="399"/>
      <c r="Y26" s="400"/>
      <c r="Z26" s="404" t="s">
        <v>259</v>
      </c>
      <c r="AA26" s="500"/>
      <c r="AB26" s="500"/>
      <c r="AC26" s="500"/>
      <c r="AD26" s="500"/>
      <c r="AE26" s="500"/>
      <c r="AF26" s="500"/>
      <c r="AG26" s="501"/>
      <c r="AH26" s="407">
        <v>54</v>
      </c>
      <c r="AI26" s="408"/>
      <c r="AJ26" s="408"/>
      <c r="AK26" s="408"/>
      <c r="AL26" s="409"/>
      <c r="AM26" s="407">
        <v>182682</v>
      </c>
      <c r="AN26" s="408"/>
      <c r="AO26" s="408"/>
      <c r="AP26" s="408"/>
      <c r="AQ26" s="408"/>
      <c r="AR26" s="409"/>
      <c r="AS26" s="407">
        <v>3383</v>
      </c>
      <c r="AT26" s="408"/>
      <c r="AU26" s="408"/>
      <c r="AV26" s="408"/>
      <c r="AW26" s="408"/>
      <c r="AX26" s="410"/>
      <c r="AY26" s="502" t="s">
        <v>261</v>
      </c>
      <c r="AZ26" s="472"/>
      <c r="BA26" s="472"/>
      <c r="BB26" s="472"/>
      <c r="BC26" s="472"/>
      <c r="BD26" s="472"/>
      <c r="BE26" s="472"/>
      <c r="BF26" s="472"/>
      <c r="BG26" s="472"/>
      <c r="BH26" s="472"/>
      <c r="BI26" s="472"/>
      <c r="BJ26" s="472"/>
      <c r="BK26" s="472"/>
      <c r="BL26" s="472"/>
      <c r="BM26" s="503"/>
      <c r="BN26" s="366" t="s">
        <v>198</v>
      </c>
      <c r="BO26" s="367"/>
      <c r="BP26" s="367"/>
      <c r="BQ26" s="367"/>
      <c r="BR26" s="367"/>
      <c r="BS26" s="367"/>
      <c r="BT26" s="367"/>
      <c r="BU26" s="368"/>
      <c r="BV26" s="366" t="s">
        <v>198</v>
      </c>
      <c r="BW26" s="367"/>
      <c r="BX26" s="367"/>
      <c r="BY26" s="367"/>
      <c r="BZ26" s="367"/>
      <c r="CA26" s="367"/>
      <c r="CB26" s="367"/>
      <c r="CC26" s="368"/>
      <c r="CD26" s="21"/>
      <c r="CE26" s="352"/>
      <c r="CF26" s="352"/>
      <c r="CG26" s="352"/>
      <c r="CH26" s="352"/>
      <c r="CI26" s="352"/>
      <c r="CJ26" s="352"/>
      <c r="CK26" s="352"/>
      <c r="CL26" s="352"/>
      <c r="CM26" s="352"/>
      <c r="CN26" s="352"/>
      <c r="CO26" s="352"/>
      <c r="CP26" s="352"/>
      <c r="CQ26" s="352"/>
      <c r="CR26" s="352"/>
      <c r="CS26" s="353"/>
      <c r="CT26" s="354"/>
      <c r="CU26" s="355"/>
      <c r="CV26" s="355"/>
      <c r="CW26" s="355"/>
      <c r="CX26" s="355"/>
      <c r="CY26" s="355"/>
      <c r="CZ26" s="355"/>
      <c r="DA26" s="356"/>
      <c r="DB26" s="354"/>
      <c r="DC26" s="355"/>
      <c r="DD26" s="355"/>
      <c r="DE26" s="355"/>
      <c r="DF26" s="355"/>
      <c r="DG26" s="355"/>
      <c r="DH26" s="355"/>
      <c r="DI26" s="356"/>
    </row>
    <row r="27" spans="1:113" ht="18.75" customHeight="1" x14ac:dyDescent="0.2">
      <c r="A27" s="2"/>
      <c r="B27" s="490"/>
      <c r="C27" s="399"/>
      <c r="D27" s="400"/>
      <c r="E27" s="404" t="s">
        <v>262</v>
      </c>
      <c r="F27" s="405"/>
      <c r="G27" s="405"/>
      <c r="H27" s="405"/>
      <c r="I27" s="405"/>
      <c r="J27" s="405"/>
      <c r="K27" s="406"/>
      <c r="L27" s="407">
        <v>1</v>
      </c>
      <c r="M27" s="408"/>
      <c r="N27" s="408"/>
      <c r="O27" s="408"/>
      <c r="P27" s="409"/>
      <c r="Q27" s="407">
        <v>5870</v>
      </c>
      <c r="R27" s="408"/>
      <c r="S27" s="408"/>
      <c r="T27" s="408"/>
      <c r="U27" s="408"/>
      <c r="V27" s="409"/>
      <c r="W27" s="398"/>
      <c r="X27" s="399"/>
      <c r="Y27" s="400"/>
      <c r="Z27" s="404" t="s">
        <v>264</v>
      </c>
      <c r="AA27" s="405"/>
      <c r="AB27" s="405"/>
      <c r="AC27" s="405"/>
      <c r="AD27" s="405"/>
      <c r="AE27" s="405"/>
      <c r="AF27" s="405"/>
      <c r="AG27" s="406"/>
      <c r="AH27" s="407">
        <v>17</v>
      </c>
      <c r="AI27" s="408"/>
      <c r="AJ27" s="408"/>
      <c r="AK27" s="408"/>
      <c r="AL27" s="409"/>
      <c r="AM27" s="407">
        <v>64345</v>
      </c>
      <c r="AN27" s="408"/>
      <c r="AO27" s="408"/>
      <c r="AP27" s="408"/>
      <c r="AQ27" s="408"/>
      <c r="AR27" s="409"/>
      <c r="AS27" s="407">
        <v>3785</v>
      </c>
      <c r="AT27" s="408"/>
      <c r="AU27" s="408"/>
      <c r="AV27" s="408"/>
      <c r="AW27" s="408"/>
      <c r="AX27" s="410"/>
      <c r="AY27" s="497" t="s">
        <v>266</v>
      </c>
      <c r="AZ27" s="498"/>
      <c r="BA27" s="498"/>
      <c r="BB27" s="498"/>
      <c r="BC27" s="498"/>
      <c r="BD27" s="498"/>
      <c r="BE27" s="498"/>
      <c r="BF27" s="498"/>
      <c r="BG27" s="498"/>
      <c r="BH27" s="498"/>
      <c r="BI27" s="498"/>
      <c r="BJ27" s="498"/>
      <c r="BK27" s="498"/>
      <c r="BL27" s="498"/>
      <c r="BM27" s="499"/>
      <c r="BN27" s="369" t="s">
        <v>198</v>
      </c>
      <c r="BO27" s="370"/>
      <c r="BP27" s="370"/>
      <c r="BQ27" s="370"/>
      <c r="BR27" s="370"/>
      <c r="BS27" s="370"/>
      <c r="BT27" s="370"/>
      <c r="BU27" s="371"/>
      <c r="BV27" s="369" t="s">
        <v>198</v>
      </c>
      <c r="BW27" s="370"/>
      <c r="BX27" s="370"/>
      <c r="BY27" s="370"/>
      <c r="BZ27" s="370"/>
      <c r="CA27" s="370"/>
      <c r="CB27" s="370"/>
      <c r="CC27" s="371"/>
      <c r="CD27" s="17"/>
      <c r="CE27" s="352"/>
      <c r="CF27" s="352"/>
      <c r="CG27" s="352"/>
      <c r="CH27" s="352"/>
      <c r="CI27" s="352"/>
      <c r="CJ27" s="352"/>
      <c r="CK27" s="352"/>
      <c r="CL27" s="352"/>
      <c r="CM27" s="352"/>
      <c r="CN27" s="352"/>
      <c r="CO27" s="352"/>
      <c r="CP27" s="352"/>
      <c r="CQ27" s="352"/>
      <c r="CR27" s="352"/>
      <c r="CS27" s="353"/>
      <c r="CT27" s="354"/>
      <c r="CU27" s="355"/>
      <c r="CV27" s="355"/>
      <c r="CW27" s="355"/>
      <c r="CX27" s="355"/>
      <c r="CY27" s="355"/>
      <c r="CZ27" s="355"/>
      <c r="DA27" s="356"/>
      <c r="DB27" s="354"/>
      <c r="DC27" s="355"/>
      <c r="DD27" s="355"/>
      <c r="DE27" s="355"/>
      <c r="DF27" s="355"/>
      <c r="DG27" s="355"/>
      <c r="DH27" s="355"/>
      <c r="DI27" s="356"/>
    </row>
    <row r="28" spans="1:113" ht="18.75" customHeight="1" x14ac:dyDescent="0.2">
      <c r="A28" s="2"/>
      <c r="B28" s="490"/>
      <c r="C28" s="399"/>
      <c r="D28" s="400"/>
      <c r="E28" s="404" t="s">
        <v>267</v>
      </c>
      <c r="F28" s="405"/>
      <c r="G28" s="405"/>
      <c r="H28" s="405"/>
      <c r="I28" s="405"/>
      <c r="J28" s="405"/>
      <c r="K28" s="406"/>
      <c r="L28" s="407">
        <v>1</v>
      </c>
      <c r="M28" s="408"/>
      <c r="N28" s="408"/>
      <c r="O28" s="408"/>
      <c r="P28" s="409"/>
      <c r="Q28" s="407">
        <v>5370</v>
      </c>
      <c r="R28" s="408"/>
      <c r="S28" s="408"/>
      <c r="T28" s="408"/>
      <c r="U28" s="408"/>
      <c r="V28" s="409"/>
      <c r="W28" s="398"/>
      <c r="X28" s="399"/>
      <c r="Y28" s="400"/>
      <c r="Z28" s="404" t="s">
        <v>36</v>
      </c>
      <c r="AA28" s="405"/>
      <c r="AB28" s="405"/>
      <c r="AC28" s="405"/>
      <c r="AD28" s="405"/>
      <c r="AE28" s="405"/>
      <c r="AF28" s="405"/>
      <c r="AG28" s="406"/>
      <c r="AH28" s="407" t="s">
        <v>198</v>
      </c>
      <c r="AI28" s="408"/>
      <c r="AJ28" s="408"/>
      <c r="AK28" s="408"/>
      <c r="AL28" s="409"/>
      <c r="AM28" s="407" t="s">
        <v>198</v>
      </c>
      <c r="AN28" s="408"/>
      <c r="AO28" s="408"/>
      <c r="AP28" s="408"/>
      <c r="AQ28" s="408"/>
      <c r="AR28" s="409"/>
      <c r="AS28" s="407" t="s">
        <v>198</v>
      </c>
      <c r="AT28" s="408"/>
      <c r="AU28" s="408"/>
      <c r="AV28" s="408"/>
      <c r="AW28" s="408"/>
      <c r="AX28" s="410"/>
      <c r="AY28" s="357" t="s">
        <v>270</v>
      </c>
      <c r="AZ28" s="358"/>
      <c r="BA28" s="358"/>
      <c r="BB28" s="359"/>
      <c r="BC28" s="411" t="s">
        <v>98</v>
      </c>
      <c r="BD28" s="412"/>
      <c r="BE28" s="412"/>
      <c r="BF28" s="412"/>
      <c r="BG28" s="412"/>
      <c r="BH28" s="412"/>
      <c r="BI28" s="412"/>
      <c r="BJ28" s="412"/>
      <c r="BK28" s="412"/>
      <c r="BL28" s="412"/>
      <c r="BM28" s="413"/>
      <c r="BN28" s="372">
        <v>4378491</v>
      </c>
      <c r="BO28" s="373"/>
      <c r="BP28" s="373"/>
      <c r="BQ28" s="373"/>
      <c r="BR28" s="373"/>
      <c r="BS28" s="373"/>
      <c r="BT28" s="373"/>
      <c r="BU28" s="374"/>
      <c r="BV28" s="372">
        <v>3078104</v>
      </c>
      <c r="BW28" s="373"/>
      <c r="BX28" s="373"/>
      <c r="BY28" s="373"/>
      <c r="BZ28" s="373"/>
      <c r="CA28" s="373"/>
      <c r="CB28" s="373"/>
      <c r="CC28" s="374"/>
      <c r="CD28" s="21"/>
      <c r="CE28" s="352"/>
      <c r="CF28" s="352"/>
      <c r="CG28" s="352"/>
      <c r="CH28" s="352"/>
      <c r="CI28" s="352"/>
      <c r="CJ28" s="352"/>
      <c r="CK28" s="352"/>
      <c r="CL28" s="352"/>
      <c r="CM28" s="352"/>
      <c r="CN28" s="352"/>
      <c r="CO28" s="352"/>
      <c r="CP28" s="352"/>
      <c r="CQ28" s="352"/>
      <c r="CR28" s="352"/>
      <c r="CS28" s="353"/>
      <c r="CT28" s="354"/>
      <c r="CU28" s="355"/>
      <c r="CV28" s="355"/>
      <c r="CW28" s="355"/>
      <c r="CX28" s="355"/>
      <c r="CY28" s="355"/>
      <c r="CZ28" s="355"/>
      <c r="DA28" s="356"/>
      <c r="DB28" s="354"/>
      <c r="DC28" s="355"/>
      <c r="DD28" s="355"/>
      <c r="DE28" s="355"/>
      <c r="DF28" s="355"/>
      <c r="DG28" s="355"/>
      <c r="DH28" s="355"/>
      <c r="DI28" s="356"/>
    </row>
    <row r="29" spans="1:113" ht="18.75" customHeight="1" x14ac:dyDescent="0.2">
      <c r="A29" s="2"/>
      <c r="B29" s="490"/>
      <c r="C29" s="399"/>
      <c r="D29" s="400"/>
      <c r="E29" s="404" t="s">
        <v>271</v>
      </c>
      <c r="F29" s="405"/>
      <c r="G29" s="405"/>
      <c r="H29" s="405"/>
      <c r="I29" s="405"/>
      <c r="J29" s="405"/>
      <c r="K29" s="406"/>
      <c r="L29" s="407">
        <v>22</v>
      </c>
      <c r="M29" s="408"/>
      <c r="N29" s="408"/>
      <c r="O29" s="408"/>
      <c r="P29" s="409"/>
      <c r="Q29" s="407">
        <v>4980</v>
      </c>
      <c r="R29" s="408"/>
      <c r="S29" s="408"/>
      <c r="T29" s="408"/>
      <c r="U29" s="408"/>
      <c r="V29" s="409"/>
      <c r="W29" s="401"/>
      <c r="X29" s="402"/>
      <c r="Y29" s="403"/>
      <c r="Z29" s="404" t="s">
        <v>273</v>
      </c>
      <c r="AA29" s="405"/>
      <c r="AB29" s="405"/>
      <c r="AC29" s="405"/>
      <c r="AD29" s="405"/>
      <c r="AE29" s="405"/>
      <c r="AF29" s="405"/>
      <c r="AG29" s="406"/>
      <c r="AH29" s="407">
        <v>990</v>
      </c>
      <c r="AI29" s="408"/>
      <c r="AJ29" s="408"/>
      <c r="AK29" s="408"/>
      <c r="AL29" s="409"/>
      <c r="AM29" s="407">
        <v>3141944</v>
      </c>
      <c r="AN29" s="408"/>
      <c r="AO29" s="408"/>
      <c r="AP29" s="408"/>
      <c r="AQ29" s="408"/>
      <c r="AR29" s="409"/>
      <c r="AS29" s="407">
        <v>3174</v>
      </c>
      <c r="AT29" s="408"/>
      <c r="AU29" s="408"/>
      <c r="AV29" s="408"/>
      <c r="AW29" s="408"/>
      <c r="AX29" s="410"/>
      <c r="AY29" s="360"/>
      <c r="AZ29" s="361"/>
      <c r="BA29" s="361"/>
      <c r="BB29" s="362"/>
      <c r="BC29" s="494" t="s">
        <v>275</v>
      </c>
      <c r="BD29" s="495"/>
      <c r="BE29" s="495"/>
      <c r="BF29" s="495"/>
      <c r="BG29" s="495"/>
      <c r="BH29" s="495"/>
      <c r="BI29" s="495"/>
      <c r="BJ29" s="495"/>
      <c r="BK29" s="495"/>
      <c r="BL29" s="495"/>
      <c r="BM29" s="496"/>
      <c r="BN29" s="366">
        <v>2123101</v>
      </c>
      <c r="BO29" s="367"/>
      <c r="BP29" s="367"/>
      <c r="BQ29" s="367"/>
      <c r="BR29" s="367"/>
      <c r="BS29" s="367"/>
      <c r="BT29" s="367"/>
      <c r="BU29" s="368"/>
      <c r="BV29" s="366">
        <v>1892932</v>
      </c>
      <c r="BW29" s="367"/>
      <c r="BX29" s="367"/>
      <c r="BY29" s="367"/>
      <c r="BZ29" s="367"/>
      <c r="CA29" s="367"/>
      <c r="CB29" s="367"/>
      <c r="CC29" s="368"/>
      <c r="CD29" s="17"/>
      <c r="CE29" s="352"/>
      <c r="CF29" s="352"/>
      <c r="CG29" s="352"/>
      <c r="CH29" s="352"/>
      <c r="CI29" s="352"/>
      <c r="CJ29" s="352"/>
      <c r="CK29" s="352"/>
      <c r="CL29" s="352"/>
      <c r="CM29" s="352"/>
      <c r="CN29" s="352"/>
      <c r="CO29" s="352"/>
      <c r="CP29" s="352"/>
      <c r="CQ29" s="352"/>
      <c r="CR29" s="352"/>
      <c r="CS29" s="353"/>
      <c r="CT29" s="354"/>
      <c r="CU29" s="355"/>
      <c r="CV29" s="355"/>
      <c r="CW29" s="355"/>
      <c r="CX29" s="355"/>
      <c r="CY29" s="355"/>
      <c r="CZ29" s="355"/>
      <c r="DA29" s="356"/>
      <c r="DB29" s="354"/>
      <c r="DC29" s="355"/>
      <c r="DD29" s="355"/>
      <c r="DE29" s="355"/>
      <c r="DF29" s="355"/>
      <c r="DG29" s="355"/>
      <c r="DH29" s="355"/>
      <c r="DI29" s="356"/>
    </row>
    <row r="30" spans="1:113" ht="18.75" customHeight="1" x14ac:dyDescent="0.2">
      <c r="A30" s="2"/>
      <c r="B30" s="491"/>
      <c r="C30" s="492"/>
      <c r="D30" s="493"/>
      <c r="E30" s="473"/>
      <c r="F30" s="474"/>
      <c r="G30" s="474"/>
      <c r="H30" s="474"/>
      <c r="I30" s="474"/>
      <c r="J30" s="474"/>
      <c r="K30" s="475"/>
      <c r="L30" s="476"/>
      <c r="M30" s="477"/>
      <c r="N30" s="477"/>
      <c r="O30" s="477"/>
      <c r="P30" s="478"/>
      <c r="Q30" s="476"/>
      <c r="R30" s="477"/>
      <c r="S30" s="477"/>
      <c r="T30" s="477"/>
      <c r="U30" s="477"/>
      <c r="V30" s="478"/>
      <c r="W30" s="479" t="s">
        <v>276</v>
      </c>
      <c r="X30" s="480"/>
      <c r="Y30" s="480"/>
      <c r="Z30" s="480"/>
      <c r="AA30" s="480"/>
      <c r="AB30" s="480"/>
      <c r="AC30" s="480"/>
      <c r="AD30" s="480"/>
      <c r="AE30" s="480"/>
      <c r="AF30" s="480"/>
      <c r="AG30" s="481"/>
      <c r="AH30" s="482">
        <v>99.2</v>
      </c>
      <c r="AI30" s="483"/>
      <c r="AJ30" s="483"/>
      <c r="AK30" s="483"/>
      <c r="AL30" s="483"/>
      <c r="AM30" s="483"/>
      <c r="AN30" s="483"/>
      <c r="AO30" s="483"/>
      <c r="AP30" s="483"/>
      <c r="AQ30" s="483"/>
      <c r="AR30" s="483"/>
      <c r="AS30" s="483"/>
      <c r="AT30" s="483"/>
      <c r="AU30" s="483"/>
      <c r="AV30" s="483"/>
      <c r="AW30" s="483"/>
      <c r="AX30" s="484"/>
      <c r="AY30" s="363"/>
      <c r="AZ30" s="364"/>
      <c r="BA30" s="364"/>
      <c r="BB30" s="365"/>
      <c r="BC30" s="485" t="s">
        <v>72</v>
      </c>
      <c r="BD30" s="486"/>
      <c r="BE30" s="486"/>
      <c r="BF30" s="486"/>
      <c r="BG30" s="486"/>
      <c r="BH30" s="486"/>
      <c r="BI30" s="486"/>
      <c r="BJ30" s="486"/>
      <c r="BK30" s="486"/>
      <c r="BL30" s="486"/>
      <c r="BM30" s="487"/>
      <c r="BN30" s="369">
        <v>9586241</v>
      </c>
      <c r="BO30" s="370"/>
      <c r="BP30" s="370"/>
      <c r="BQ30" s="370"/>
      <c r="BR30" s="370"/>
      <c r="BS30" s="370"/>
      <c r="BT30" s="370"/>
      <c r="BU30" s="371"/>
      <c r="BV30" s="369">
        <v>9756434</v>
      </c>
      <c r="BW30" s="370"/>
      <c r="BX30" s="370"/>
      <c r="BY30" s="370"/>
      <c r="BZ30" s="370"/>
      <c r="CA30" s="370"/>
      <c r="CB30" s="370"/>
      <c r="CC30" s="37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8" t="s">
        <v>184</v>
      </c>
      <c r="D32" s="488"/>
      <c r="E32" s="488"/>
      <c r="F32" s="488"/>
      <c r="G32" s="488"/>
      <c r="H32" s="488"/>
      <c r="I32" s="488"/>
      <c r="J32" s="488"/>
      <c r="K32" s="488"/>
      <c r="L32" s="488"/>
      <c r="M32" s="488"/>
      <c r="N32" s="488"/>
      <c r="O32" s="488"/>
      <c r="P32" s="488"/>
      <c r="Q32" s="488"/>
      <c r="R32" s="488"/>
      <c r="S32" s="488"/>
      <c r="U32" s="472" t="s">
        <v>88</v>
      </c>
      <c r="V32" s="472"/>
      <c r="W32" s="472"/>
      <c r="X32" s="472"/>
      <c r="Y32" s="472"/>
      <c r="Z32" s="472"/>
      <c r="AA32" s="472"/>
      <c r="AB32" s="472"/>
      <c r="AC32" s="472"/>
      <c r="AD32" s="472"/>
      <c r="AE32" s="472"/>
      <c r="AF32" s="472"/>
      <c r="AG32" s="472"/>
      <c r="AH32" s="472"/>
      <c r="AI32" s="472"/>
      <c r="AJ32" s="472"/>
      <c r="AK32" s="472"/>
      <c r="AM32" s="472" t="s">
        <v>278</v>
      </c>
      <c r="AN32" s="472"/>
      <c r="AO32" s="472"/>
      <c r="AP32" s="472"/>
      <c r="AQ32" s="472"/>
      <c r="AR32" s="472"/>
      <c r="AS32" s="472"/>
      <c r="AT32" s="472"/>
      <c r="AU32" s="472"/>
      <c r="AV32" s="472"/>
      <c r="AW32" s="472"/>
      <c r="AX32" s="472"/>
      <c r="AY32" s="472"/>
      <c r="AZ32" s="472"/>
      <c r="BA32" s="472"/>
      <c r="BB32" s="472"/>
      <c r="BC32" s="472"/>
      <c r="BE32" s="472" t="s">
        <v>279</v>
      </c>
      <c r="BF32" s="472"/>
      <c r="BG32" s="472"/>
      <c r="BH32" s="472"/>
      <c r="BI32" s="472"/>
      <c r="BJ32" s="472"/>
      <c r="BK32" s="472"/>
      <c r="BL32" s="472"/>
      <c r="BM32" s="472"/>
      <c r="BN32" s="472"/>
      <c r="BO32" s="472"/>
      <c r="BP32" s="472"/>
      <c r="BQ32" s="472"/>
      <c r="BR32" s="472"/>
      <c r="BS32" s="472"/>
      <c r="BT32" s="472"/>
      <c r="BU32" s="472"/>
      <c r="BW32" s="472" t="s">
        <v>281</v>
      </c>
      <c r="BX32" s="472"/>
      <c r="BY32" s="472"/>
      <c r="BZ32" s="472"/>
      <c r="CA32" s="472"/>
      <c r="CB32" s="472"/>
      <c r="CC32" s="472"/>
      <c r="CD32" s="472"/>
      <c r="CE32" s="472"/>
      <c r="CF32" s="472"/>
      <c r="CG32" s="472"/>
      <c r="CH32" s="472"/>
      <c r="CI32" s="472"/>
      <c r="CJ32" s="472"/>
      <c r="CK32" s="472"/>
      <c r="CL32" s="472"/>
      <c r="CM32" s="472"/>
      <c r="CO32" s="472" t="s">
        <v>282</v>
      </c>
      <c r="CP32" s="472"/>
      <c r="CQ32" s="472"/>
      <c r="CR32" s="472"/>
      <c r="CS32" s="472"/>
      <c r="CT32" s="472"/>
      <c r="CU32" s="472"/>
      <c r="CV32" s="472"/>
      <c r="CW32" s="472"/>
      <c r="CX32" s="472"/>
      <c r="CY32" s="472"/>
      <c r="CZ32" s="472"/>
      <c r="DA32" s="472"/>
      <c r="DB32" s="472"/>
      <c r="DC32" s="472"/>
      <c r="DD32" s="472"/>
      <c r="DE32" s="472"/>
      <c r="DI32" s="36"/>
    </row>
    <row r="33" spans="1:113" ht="13.5" customHeight="1" x14ac:dyDescent="0.2">
      <c r="A33" s="2"/>
      <c r="B33" s="5"/>
      <c r="C33" s="451" t="s">
        <v>118</v>
      </c>
      <c r="D33" s="451"/>
      <c r="E33" s="431" t="s">
        <v>283</v>
      </c>
      <c r="F33" s="431"/>
      <c r="G33" s="431"/>
      <c r="H33" s="431"/>
      <c r="I33" s="431"/>
      <c r="J33" s="431"/>
      <c r="K33" s="431"/>
      <c r="L33" s="431"/>
      <c r="M33" s="431"/>
      <c r="N33" s="431"/>
      <c r="O33" s="431"/>
      <c r="P33" s="431"/>
      <c r="Q33" s="431"/>
      <c r="R33" s="431"/>
      <c r="S33" s="431"/>
      <c r="T33" s="12"/>
      <c r="U33" s="451" t="s">
        <v>118</v>
      </c>
      <c r="V33" s="451"/>
      <c r="W33" s="431" t="s">
        <v>283</v>
      </c>
      <c r="X33" s="431"/>
      <c r="Y33" s="431"/>
      <c r="Z33" s="431"/>
      <c r="AA33" s="431"/>
      <c r="AB33" s="431"/>
      <c r="AC33" s="431"/>
      <c r="AD33" s="431"/>
      <c r="AE33" s="431"/>
      <c r="AF33" s="431"/>
      <c r="AG33" s="431"/>
      <c r="AH33" s="431"/>
      <c r="AI33" s="431"/>
      <c r="AJ33" s="431"/>
      <c r="AK33" s="431"/>
      <c r="AL33" s="12"/>
      <c r="AM33" s="451" t="s">
        <v>118</v>
      </c>
      <c r="AN33" s="451"/>
      <c r="AO33" s="431" t="s">
        <v>283</v>
      </c>
      <c r="AP33" s="431"/>
      <c r="AQ33" s="431"/>
      <c r="AR33" s="431"/>
      <c r="AS33" s="431"/>
      <c r="AT33" s="431"/>
      <c r="AU33" s="431"/>
      <c r="AV33" s="431"/>
      <c r="AW33" s="431"/>
      <c r="AX33" s="431"/>
      <c r="AY33" s="431"/>
      <c r="AZ33" s="431"/>
      <c r="BA33" s="431"/>
      <c r="BB33" s="431"/>
      <c r="BC33" s="431"/>
      <c r="BD33" s="8"/>
      <c r="BE33" s="431" t="s">
        <v>285</v>
      </c>
      <c r="BF33" s="431"/>
      <c r="BG33" s="431" t="s">
        <v>165</v>
      </c>
      <c r="BH33" s="431"/>
      <c r="BI33" s="431"/>
      <c r="BJ33" s="431"/>
      <c r="BK33" s="431"/>
      <c r="BL33" s="431"/>
      <c r="BM33" s="431"/>
      <c r="BN33" s="431"/>
      <c r="BO33" s="431"/>
      <c r="BP33" s="431"/>
      <c r="BQ33" s="431"/>
      <c r="BR33" s="431"/>
      <c r="BS33" s="431"/>
      <c r="BT33" s="431"/>
      <c r="BU33" s="431"/>
      <c r="BV33" s="8"/>
      <c r="BW33" s="451" t="s">
        <v>285</v>
      </c>
      <c r="BX33" s="451"/>
      <c r="BY33" s="431" t="s">
        <v>105</v>
      </c>
      <c r="BZ33" s="431"/>
      <c r="CA33" s="431"/>
      <c r="CB33" s="431"/>
      <c r="CC33" s="431"/>
      <c r="CD33" s="431"/>
      <c r="CE33" s="431"/>
      <c r="CF33" s="431"/>
      <c r="CG33" s="431"/>
      <c r="CH33" s="431"/>
      <c r="CI33" s="431"/>
      <c r="CJ33" s="431"/>
      <c r="CK33" s="431"/>
      <c r="CL33" s="431"/>
      <c r="CM33" s="431"/>
      <c r="CN33" s="12"/>
      <c r="CO33" s="451" t="s">
        <v>118</v>
      </c>
      <c r="CP33" s="451"/>
      <c r="CQ33" s="431" t="s">
        <v>286</v>
      </c>
      <c r="CR33" s="431"/>
      <c r="CS33" s="431"/>
      <c r="CT33" s="431"/>
      <c r="CU33" s="431"/>
      <c r="CV33" s="431"/>
      <c r="CW33" s="431"/>
      <c r="CX33" s="431"/>
      <c r="CY33" s="431"/>
      <c r="CZ33" s="431"/>
      <c r="DA33" s="431"/>
      <c r="DB33" s="431"/>
      <c r="DC33" s="431"/>
      <c r="DD33" s="431"/>
      <c r="DE33" s="431"/>
      <c r="DF33" s="12"/>
      <c r="DG33" s="471" t="s">
        <v>82</v>
      </c>
      <c r="DH33" s="471"/>
      <c r="DI33" s="19"/>
    </row>
    <row r="34" spans="1:113" ht="32.25" customHeight="1" x14ac:dyDescent="0.2">
      <c r="A34" s="2"/>
      <c r="B34" s="5"/>
      <c r="C34" s="469">
        <f>IF(E34="","",1)</f>
        <v>1</v>
      </c>
      <c r="D34" s="469"/>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9">
        <f>IF(W34="","",MAX(C34:D43)+1)</f>
        <v>2</v>
      </c>
      <c r="V34" s="469"/>
      <c r="W34" s="468" t="str">
        <f>IF('各会計、関係団体の財政状況及び健全化判断比率'!B28="","",'各会計、関係団体の財政状況及び健全化判断比率'!B28)</f>
        <v>介護保険特別会計</v>
      </c>
      <c r="X34" s="468"/>
      <c r="Y34" s="468"/>
      <c r="Z34" s="468"/>
      <c r="AA34" s="468"/>
      <c r="AB34" s="468"/>
      <c r="AC34" s="468"/>
      <c r="AD34" s="468"/>
      <c r="AE34" s="468"/>
      <c r="AF34" s="468"/>
      <c r="AG34" s="468"/>
      <c r="AH34" s="468"/>
      <c r="AI34" s="468"/>
      <c r="AJ34" s="468"/>
      <c r="AK34" s="468"/>
      <c r="AL34" s="2"/>
      <c r="AM34" s="469">
        <f>IF(AO34="","",MAX(C34:D43,U34:V43)+1)</f>
        <v>5</v>
      </c>
      <c r="AN34" s="469"/>
      <c r="AO34" s="468" t="str">
        <f>IF('各会計、関係団体の財政状況及び健全化判断比率'!B31="","",'各会計、関係団体の財政状況及び健全化判断比率'!B31)</f>
        <v>水道事業会計</v>
      </c>
      <c r="AP34" s="468"/>
      <c r="AQ34" s="468"/>
      <c r="AR34" s="468"/>
      <c r="AS34" s="468"/>
      <c r="AT34" s="468"/>
      <c r="AU34" s="468"/>
      <c r="AV34" s="468"/>
      <c r="AW34" s="468"/>
      <c r="AX34" s="468"/>
      <c r="AY34" s="468"/>
      <c r="AZ34" s="468"/>
      <c r="BA34" s="468"/>
      <c r="BB34" s="468"/>
      <c r="BC34" s="468"/>
      <c r="BD34" s="2"/>
      <c r="BE34" s="469">
        <f>IF(BG34="","",MAX(C34:D43,U34:V43,AM34:AN43)+1)</f>
        <v>8</v>
      </c>
      <c r="BF34" s="469"/>
      <c r="BG34" s="468" t="str">
        <f>IF('各会計、関係団体の財政状況及び健全化判断比率'!B34="","",'各会計、関係団体の財政状況及び健全化判断比率'!B34)</f>
        <v>太陽光発電事業特別会計</v>
      </c>
      <c r="BH34" s="468"/>
      <c r="BI34" s="468"/>
      <c r="BJ34" s="468"/>
      <c r="BK34" s="468"/>
      <c r="BL34" s="468"/>
      <c r="BM34" s="468"/>
      <c r="BN34" s="468"/>
      <c r="BO34" s="468"/>
      <c r="BP34" s="468"/>
      <c r="BQ34" s="468"/>
      <c r="BR34" s="468"/>
      <c r="BS34" s="468"/>
      <c r="BT34" s="468"/>
      <c r="BU34" s="468"/>
      <c r="BV34" s="2"/>
      <c r="BW34" s="469">
        <f>IF(BY34="","",MAX(C34:D43,U34:V43,AM34:AN43,BE34:BF43)+1)</f>
        <v>10</v>
      </c>
      <c r="BX34" s="469"/>
      <c r="BY34" s="468" t="str">
        <f>IF('各会計、関係団体の財政状況及び健全化判断比率'!B68="","",'各会計、関係団体の財政状況及び健全化判断比率'!B68)</f>
        <v>栃木県市町村総合事務組合(一般会計)</v>
      </c>
      <c r="BZ34" s="468"/>
      <c r="CA34" s="468"/>
      <c r="CB34" s="468"/>
      <c r="CC34" s="468"/>
      <c r="CD34" s="468"/>
      <c r="CE34" s="468"/>
      <c r="CF34" s="468"/>
      <c r="CG34" s="468"/>
      <c r="CH34" s="468"/>
      <c r="CI34" s="468"/>
      <c r="CJ34" s="468"/>
      <c r="CK34" s="468"/>
      <c r="CL34" s="468"/>
      <c r="CM34" s="468"/>
      <c r="CN34" s="2"/>
      <c r="CO34" s="469">
        <f>IF(CQ34="","",MAX(C34:D43,U34:V43,AM34:AN43,BE34:BF43,BW34:BX43)+1)</f>
        <v>14</v>
      </c>
      <c r="CP34" s="469"/>
      <c r="CQ34" s="468" t="str">
        <f>IF('各会計、関係団体の財政状況及び健全化判断比率'!BS7="","",'各会計、関係団体の財政状況及び健全化判断比率'!BS7)</f>
        <v>栃木県南地域地場産業振興センター</v>
      </c>
      <c r="CR34" s="468"/>
      <c r="CS34" s="468"/>
      <c r="CT34" s="468"/>
      <c r="CU34" s="468"/>
      <c r="CV34" s="468"/>
      <c r="CW34" s="468"/>
      <c r="CX34" s="468"/>
      <c r="CY34" s="468"/>
      <c r="CZ34" s="468"/>
      <c r="DA34" s="468"/>
      <c r="DB34" s="468"/>
      <c r="DC34" s="468"/>
      <c r="DD34" s="468"/>
      <c r="DE34" s="468"/>
      <c r="DG34" s="470" t="str">
        <f>IF('各会計、関係団体の財政状況及び健全化判断比率'!BR7="","",'各会計、関係団体の財政状況及び健全化判断比率'!BR7)</f>
        <v/>
      </c>
      <c r="DH34" s="470"/>
      <c r="DI34" s="19"/>
    </row>
    <row r="35" spans="1:113" ht="32.25" customHeight="1" x14ac:dyDescent="0.2">
      <c r="A35" s="2"/>
      <c r="B35" s="5"/>
      <c r="C35" s="469" t="str">
        <f t="shared" ref="C35:C43" si="0">IF(E35="","",C34+1)</f>
        <v/>
      </c>
      <c r="D35" s="469"/>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9">
        <f t="shared" ref="U35:U43" si="1">IF(W35="","",U34+1)</f>
        <v>3</v>
      </c>
      <c r="V35" s="469"/>
      <c r="W35" s="468" t="str">
        <f>IF('各会計、関係団体の財政状況及び健全化判断比率'!B29="","",'各会計、関係団体の財政状況及び健全化判断比率'!B29)</f>
        <v>国民健康保険特別会計</v>
      </c>
      <c r="X35" s="468"/>
      <c r="Y35" s="468"/>
      <c r="Z35" s="468"/>
      <c r="AA35" s="468"/>
      <c r="AB35" s="468"/>
      <c r="AC35" s="468"/>
      <c r="AD35" s="468"/>
      <c r="AE35" s="468"/>
      <c r="AF35" s="468"/>
      <c r="AG35" s="468"/>
      <c r="AH35" s="468"/>
      <c r="AI35" s="468"/>
      <c r="AJ35" s="468"/>
      <c r="AK35" s="468"/>
      <c r="AL35" s="2"/>
      <c r="AM35" s="469">
        <f t="shared" ref="AM35:AM43" si="2">IF(AO35="","",AM34+1)</f>
        <v>6</v>
      </c>
      <c r="AN35" s="469"/>
      <c r="AO35" s="468" t="str">
        <f>IF('各会計、関係団体の財政状況及び健全化判断比率'!B32="","",'各会計、関係団体の財政状況及び健全化判断比率'!B32)</f>
        <v>工業用水道事業会計</v>
      </c>
      <c r="AP35" s="468"/>
      <c r="AQ35" s="468"/>
      <c r="AR35" s="468"/>
      <c r="AS35" s="468"/>
      <c r="AT35" s="468"/>
      <c r="AU35" s="468"/>
      <c r="AV35" s="468"/>
      <c r="AW35" s="468"/>
      <c r="AX35" s="468"/>
      <c r="AY35" s="468"/>
      <c r="AZ35" s="468"/>
      <c r="BA35" s="468"/>
      <c r="BB35" s="468"/>
      <c r="BC35" s="468"/>
      <c r="BD35" s="2"/>
      <c r="BE35" s="469">
        <f t="shared" ref="BE35:BE43" si="3">IF(BG35="","",BE34+1)</f>
        <v>9</v>
      </c>
      <c r="BF35" s="469"/>
      <c r="BG35" s="468" t="str">
        <f>IF('各会計、関係団体の財政状況及び健全化判断比率'!B35="","",'各会計、関係団体の財政状況及び健全化判断比率'!B35)</f>
        <v>(仮称)あがた駅北産業団地開発事業特別会計</v>
      </c>
      <c r="BH35" s="468"/>
      <c r="BI35" s="468"/>
      <c r="BJ35" s="468"/>
      <c r="BK35" s="468"/>
      <c r="BL35" s="468"/>
      <c r="BM35" s="468"/>
      <c r="BN35" s="468"/>
      <c r="BO35" s="468"/>
      <c r="BP35" s="468"/>
      <c r="BQ35" s="468"/>
      <c r="BR35" s="468"/>
      <c r="BS35" s="468"/>
      <c r="BT35" s="468"/>
      <c r="BU35" s="468"/>
      <c r="BV35" s="2"/>
      <c r="BW35" s="469">
        <f t="shared" ref="BW35:BW43" si="4">IF(BY35="","",BW34+1)</f>
        <v>11</v>
      </c>
      <c r="BX35" s="469"/>
      <c r="BY35" s="468" t="str">
        <f>IF('各会計、関係団体の財政状況及び健全化判断比率'!B69="","",'各会計、関係団体の財政状況及び健全化判断比率'!B69)</f>
        <v>栃木県市町村総合事務組合(特別会計)</v>
      </c>
      <c r="BZ35" s="468"/>
      <c r="CA35" s="468"/>
      <c r="CB35" s="468"/>
      <c r="CC35" s="468"/>
      <c r="CD35" s="468"/>
      <c r="CE35" s="468"/>
      <c r="CF35" s="468"/>
      <c r="CG35" s="468"/>
      <c r="CH35" s="468"/>
      <c r="CI35" s="468"/>
      <c r="CJ35" s="468"/>
      <c r="CK35" s="468"/>
      <c r="CL35" s="468"/>
      <c r="CM35" s="468"/>
      <c r="CN35" s="2"/>
      <c r="CO35" s="469">
        <f t="shared" ref="CO35:CO43" si="5">IF(CQ35="","",CO34+1)</f>
        <v>15</v>
      </c>
      <c r="CP35" s="469"/>
      <c r="CQ35" s="468" t="str">
        <f>IF('各会計、関係団体の財政状況及び健全化判断比率'!BS8="","",'各会計、関係団体の財政状況及び健全化判断比率'!BS8)</f>
        <v>足利市民文化財団</v>
      </c>
      <c r="CR35" s="468"/>
      <c r="CS35" s="468"/>
      <c r="CT35" s="468"/>
      <c r="CU35" s="468"/>
      <c r="CV35" s="468"/>
      <c r="CW35" s="468"/>
      <c r="CX35" s="468"/>
      <c r="CY35" s="468"/>
      <c r="CZ35" s="468"/>
      <c r="DA35" s="468"/>
      <c r="DB35" s="468"/>
      <c r="DC35" s="468"/>
      <c r="DD35" s="468"/>
      <c r="DE35" s="468"/>
      <c r="DG35" s="470" t="str">
        <f>IF('各会計、関係団体の財政状況及び健全化判断比率'!BR8="","",'各会計、関係団体の財政状況及び健全化判断比率'!BR8)</f>
        <v/>
      </c>
      <c r="DH35" s="470"/>
      <c r="DI35" s="19"/>
    </row>
    <row r="36" spans="1:113" ht="32.25" customHeight="1" x14ac:dyDescent="0.2">
      <c r="A36" s="2"/>
      <c r="B36" s="5"/>
      <c r="C36" s="469" t="str">
        <f t="shared" si="0"/>
        <v/>
      </c>
      <c r="D36" s="469"/>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9">
        <f t="shared" si="1"/>
        <v>4</v>
      </c>
      <c r="V36" s="469"/>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9">
        <f t="shared" si="2"/>
        <v>7</v>
      </c>
      <c r="AN36" s="469"/>
      <c r="AO36" s="468" t="str">
        <f>IF('各会計、関係団体の財政状況及び健全化判断比率'!B33="","",'各会計、関係団体の財政状況及び健全化判断比率'!B33)</f>
        <v>下水道事業会計</v>
      </c>
      <c r="AP36" s="468"/>
      <c r="AQ36" s="468"/>
      <c r="AR36" s="468"/>
      <c r="AS36" s="468"/>
      <c r="AT36" s="468"/>
      <c r="AU36" s="468"/>
      <c r="AV36" s="468"/>
      <c r="AW36" s="468"/>
      <c r="AX36" s="468"/>
      <c r="AY36" s="468"/>
      <c r="AZ36" s="468"/>
      <c r="BA36" s="468"/>
      <c r="BB36" s="468"/>
      <c r="BC36" s="468"/>
      <c r="BD36" s="2"/>
      <c r="BE36" s="469" t="str">
        <f t="shared" si="3"/>
        <v/>
      </c>
      <c r="BF36" s="469"/>
      <c r="BG36" s="468"/>
      <c r="BH36" s="468"/>
      <c r="BI36" s="468"/>
      <c r="BJ36" s="468"/>
      <c r="BK36" s="468"/>
      <c r="BL36" s="468"/>
      <c r="BM36" s="468"/>
      <c r="BN36" s="468"/>
      <c r="BO36" s="468"/>
      <c r="BP36" s="468"/>
      <c r="BQ36" s="468"/>
      <c r="BR36" s="468"/>
      <c r="BS36" s="468"/>
      <c r="BT36" s="468"/>
      <c r="BU36" s="468"/>
      <c r="BV36" s="2"/>
      <c r="BW36" s="469">
        <f t="shared" si="4"/>
        <v>12</v>
      </c>
      <c r="BX36" s="469"/>
      <c r="BY36" s="468" t="str">
        <f>IF('各会計、関係団体の財政状況及び健全化判断比率'!B70="","",'各会計、関係団体の財政状況及び健全化判断比率'!B70)</f>
        <v>栃木県後期高齢者医療広域連合(一般会計)</v>
      </c>
      <c r="BZ36" s="468"/>
      <c r="CA36" s="468"/>
      <c r="CB36" s="468"/>
      <c r="CC36" s="468"/>
      <c r="CD36" s="468"/>
      <c r="CE36" s="468"/>
      <c r="CF36" s="468"/>
      <c r="CG36" s="468"/>
      <c r="CH36" s="468"/>
      <c r="CI36" s="468"/>
      <c r="CJ36" s="468"/>
      <c r="CK36" s="468"/>
      <c r="CL36" s="468"/>
      <c r="CM36" s="468"/>
      <c r="CN36" s="2"/>
      <c r="CO36" s="469">
        <f t="shared" si="5"/>
        <v>16</v>
      </c>
      <c r="CP36" s="469"/>
      <c r="CQ36" s="468" t="str">
        <f>IF('各会計、関係団体の財政状況及び健全化判断比率'!BS9="","",'各会計、関係団体の財政状況及び健全化判断比率'!BS9)</f>
        <v>足利市土地開発公社</v>
      </c>
      <c r="CR36" s="468"/>
      <c r="CS36" s="468"/>
      <c r="CT36" s="468"/>
      <c r="CU36" s="468"/>
      <c r="CV36" s="468"/>
      <c r="CW36" s="468"/>
      <c r="CX36" s="468"/>
      <c r="CY36" s="468"/>
      <c r="CZ36" s="468"/>
      <c r="DA36" s="468"/>
      <c r="DB36" s="468"/>
      <c r="DC36" s="468"/>
      <c r="DD36" s="468"/>
      <c r="DE36" s="468"/>
      <c r="DG36" s="470" t="str">
        <f>IF('各会計、関係団体の財政状況及び健全化判断比率'!BR9="","",'各会計、関係団体の財政状況及び健全化判断比率'!BR9)</f>
        <v/>
      </c>
      <c r="DH36" s="470"/>
      <c r="DI36" s="19"/>
    </row>
    <row r="37" spans="1:113" ht="32.25" customHeight="1" x14ac:dyDescent="0.2">
      <c r="A37" s="2"/>
      <c r="B37" s="5"/>
      <c r="C37" s="469" t="str">
        <f t="shared" si="0"/>
        <v/>
      </c>
      <c r="D37" s="469"/>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9" t="str">
        <f t="shared" si="1"/>
        <v/>
      </c>
      <c r="V37" s="469"/>
      <c r="W37" s="468"/>
      <c r="X37" s="468"/>
      <c r="Y37" s="468"/>
      <c r="Z37" s="468"/>
      <c r="AA37" s="468"/>
      <c r="AB37" s="468"/>
      <c r="AC37" s="468"/>
      <c r="AD37" s="468"/>
      <c r="AE37" s="468"/>
      <c r="AF37" s="468"/>
      <c r="AG37" s="468"/>
      <c r="AH37" s="468"/>
      <c r="AI37" s="468"/>
      <c r="AJ37" s="468"/>
      <c r="AK37" s="468"/>
      <c r="AL37" s="2"/>
      <c r="AM37" s="469" t="str">
        <f t="shared" si="2"/>
        <v/>
      </c>
      <c r="AN37" s="469"/>
      <c r="AO37" s="468"/>
      <c r="AP37" s="468"/>
      <c r="AQ37" s="468"/>
      <c r="AR37" s="468"/>
      <c r="AS37" s="468"/>
      <c r="AT37" s="468"/>
      <c r="AU37" s="468"/>
      <c r="AV37" s="468"/>
      <c r="AW37" s="468"/>
      <c r="AX37" s="468"/>
      <c r="AY37" s="468"/>
      <c r="AZ37" s="468"/>
      <c r="BA37" s="468"/>
      <c r="BB37" s="468"/>
      <c r="BC37" s="468"/>
      <c r="BD37" s="2"/>
      <c r="BE37" s="469" t="str">
        <f t="shared" si="3"/>
        <v/>
      </c>
      <c r="BF37" s="469"/>
      <c r="BG37" s="468"/>
      <c r="BH37" s="468"/>
      <c r="BI37" s="468"/>
      <c r="BJ37" s="468"/>
      <c r="BK37" s="468"/>
      <c r="BL37" s="468"/>
      <c r="BM37" s="468"/>
      <c r="BN37" s="468"/>
      <c r="BO37" s="468"/>
      <c r="BP37" s="468"/>
      <c r="BQ37" s="468"/>
      <c r="BR37" s="468"/>
      <c r="BS37" s="468"/>
      <c r="BT37" s="468"/>
      <c r="BU37" s="468"/>
      <c r="BV37" s="2"/>
      <c r="BW37" s="469">
        <f t="shared" si="4"/>
        <v>13</v>
      </c>
      <c r="BX37" s="469"/>
      <c r="BY37" s="468" t="str">
        <f>IF('各会計、関係団体の財政状況及び健全化判断比率'!B71="","",'各会計、関係団体の財政状況及び健全化判断比率'!B71)</f>
        <v>栃木県後期高齢者医療広域連合(後期高齢者特別会計)</v>
      </c>
      <c r="BZ37" s="468"/>
      <c r="CA37" s="468"/>
      <c r="CB37" s="468"/>
      <c r="CC37" s="468"/>
      <c r="CD37" s="468"/>
      <c r="CE37" s="468"/>
      <c r="CF37" s="468"/>
      <c r="CG37" s="468"/>
      <c r="CH37" s="468"/>
      <c r="CI37" s="468"/>
      <c r="CJ37" s="468"/>
      <c r="CK37" s="468"/>
      <c r="CL37" s="468"/>
      <c r="CM37" s="468"/>
      <c r="CN37" s="2"/>
      <c r="CO37" s="469">
        <f t="shared" si="5"/>
        <v>17</v>
      </c>
      <c r="CP37" s="469"/>
      <c r="CQ37" s="468" t="str">
        <f>IF('各会計、関係団体の財政状況及び健全化判断比率'!BS10="","",'各会計、関係団体の財政状況及び健全化判断比率'!BS10)</f>
        <v>足利市みどりと文化・スポーツ財団</v>
      </c>
      <c r="CR37" s="468"/>
      <c r="CS37" s="468"/>
      <c r="CT37" s="468"/>
      <c r="CU37" s="468"/>
      <c r="CV37" s="468"/>
      <c r="CW37" s="468"/>
      <c r="CX37" s="468"/>
      <c r="CY37" s="468"/>
      <c r="CZ37" s="468"/>
      <c r="DA37" s="468"/>
      <c r="DB37" s="468"/>
      <c r="DC37" s="468"/>
      <c r="DD37" s="468"/>
      <c r="DE37" s="468"/>
      <c r="DG37" s="470" t="str">
        <f>IF('各会計、関係団体の財政状況及び健全化判断比率'!BR10="","",'各会計、関係団体の財政状況及び健全化判断比率'!BR10)</f>
        <v/>
      </c>
      <c r="DH37" s="470"/>
      <c r="DI37" s="19"/>
    </row>
    <row r="38" spans="1:113" ht="32.25" customHeight="1" x14ac:dyDescent="0.2">
      <c r="A38" s="2"/>
      <c r="B38" s="5"/>
      <c r="C38" s="469" t="str">
        <f t="shared" si="0"/>
        <v/>
      </c>
      <c r="D38" s="469"/>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9" t="str">
        <f t="shared" si="1"/>
        <v/>
      </c>
      <c r="V38" s="469"/>
      <c r="W38" s="468"/>
      <c r="X38" s="468"/>
      <c r="Y38" s="468"/>
      <c r="Z38" s="468"/>
      <c r="AA38" s="468"/>
      <c r="AB38" s="468"/>
      <c r="AC38" s="468"/>
      <c r="AD38" s="468"/>
      <c r="AE38" s="468"/>
      <c r="AF38" s="468"/>
      <c r="AG38" s="468"/>
      <c r="AH38" s="468"/>
      <c r="AI38" s="468"/>
      <c r="AJ38" s="468"/>
      <c r="AK38" s="468"/>
      <c r="AL38" s="2"/>
      <c r="AM38" s="469" t="str">
        <f t="shared" si="2"/>
        <v/>
      </c>
      <c r="AN38" s="469"/>
      <c r="AO38" s="468"/>
      <c r="AP38" s="468"/>
      <c r="AQ38" s="468"/>
      <c r="AR38" s="468"/>
      <c r="AS38" s="468"/>
      <c r="AT38" s="468"/>
      <c r="AU38" s="468"/>
      <c r="AV38" s="468"/>
      <c r="AW38" s="468"/>
      <c r="AX38" s="468"/>
      <c r="AY38" s="468"/>
      <c r="AZ38" s="468"/>
      <c r="BA38" s="468"/>
      <c r="BB38" s="468"/>
      <c r="BC38" s="468"/>
      <c r="BD38" s="2"/>
      <c r="BE38" s="469" t="str">
        <f t="shared" si="3"/>
        <v/>
      </c>
      <c r="BF38" s="469"/>
      <c r="BG38" s="468"/>
      <c r="BH38" s="468"/>
      <c r="BI38" s="468"/>
      <c r="BJ38" s="468"/>
      <c r="BK38" s="468"/>
      <c r="BL38" s="468"/>
      <c r="BM38" s="468"/>
      <c r="BN38" s="468"/>
      <c r="BO38" s="468"/>
      <c r="BP38" s="468"/>
      <c r="BQ38" s="468"/>
      <c r="BR38" s="468"/>
      <c r="BS38" s="468"/>
      <c r="BT38" s="468"/>
      <c r="BU38" s="468"/>
      <c r="BV38" s="2"/>
      <c r="BW38" s="469" t="str">
        <f t="shared" si="4"/>
        <v/>
      </c>
      <c r="BX38" s="469"/>
      <c r="BY38" s="468" t="str">
        <f>IF('各会計、関係団体の財政状況及び健全化判断比率'!B72="","",'各会計、関係団体の財政状況及び健全化判断比率'!B72)</f>
        <v/>
      </c>
      <c r="BZ38" s="468"/>
      <c r="CA38" s="468"/>
      <c r="CB38" s="468"/>
      <c r="CC38" s="468"/>
      <c r="CD38" s="468"/>
      <c r="CE38" s="468"/>
      <c r="CF38" s="468"/>
      <c r="CG38" s="468"/>
      <c r="CH38" s="468"/>
      <c r="CI38" s="468"/>
      <c r="CJ38" s="468"/>
      <c r="CK38" s="468"/>
      <c r="CL38" s="468"/>
      <c r="CM38" s="468"/>
      <c r="CN38" s="2"/>
      <c r="CO38" s="469">
        <f t="shared" si="5"/>
        <v>18</v>
      </c>
      <c r="CP38" s="469"/>
      <c r="CQ38" s="468" t="str">
        <f>IF('各会計、関係団体の財政状況及び健全化判断比率'!BS11="","",'各会計、関係団体の財政状況及び健全化判断比率'!BS11)</f>
        <v>両毛地区勤労者福祉共済会</v>
      </c>
      <c r="CR38" s="468"/>
      <c r="CS38" s="468"/>
      <c r="CT38" s="468"/>
      <c r="CU38" s="468"/>
      <c r="CV38" s="468"/>
      <c r="CW38" s="468"/>
      <c r="CX38" s="468"/>
      <c r="CY38" s="468"/>
      <c r="CZ38" s="468"/>
      <c r="DA38" s="468"/>
      <c r="DB38" s="468"/>
      <c r="DC38" s="468"/>
      <c r="DD38" s="468"/>
      <c r="DE38" s="468"/>
      <c r="DG38" s="470" t="str">
        <f>IF('各会計、関係団体の財政状況及び健全化判断比率'!BR11="","",'各会計、関係団体の財政状況及び健全化判断比率'!BR11)</f>
        <v/>
      </c>
      <c r="DH38" s="470"/>
      <c r="DI38" s="19"/>
    </row>
    <row r="39" spans="1:113" ht="32.25" customHeight="1" x14ac:dyDescent="0.2">
      <c r="A39" s="2"/>
      <c r="B39" s="5"/>
      <c r="C39" s="469" t="str">
        <f t="shared" si="0"/>
        <v/>
      </c>
      <c r="D39" s="469"/>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9" t="str">
        <f t="shared" si="1"/>
        <v/>
      </c>
      <c r="V39" s="469"/>
      <c r="W39" s="468"/>
      <c r="X39" s="468"/>
      <c r="Y39" s="468"/>
      <c r="Z39" s="468"/>
      <c r="AA39" s="468"/>
      <c r="AB39" s="468"/>
      <c r="AC39" s="468"/>
      <c r="AD39" s="468"/>
      <c r="AE39" s="468"/>
      <c r="AF39" s="468"/>
      <c r="AG39" s="468"/>
      <c r="AH39" s="468"/>
      <c r="AI39" s="468"/>
      <c r="AJ39" s="468"/>
      <c r="AK39" s="468"/>
      <c r="AL39" s="2"/>
      <c r="AM39" s="469" t="str">
        <f t="shared" si="2"/>
        <v/>
      </c>
      <c r="AN39" s="469"/>
      <c r="AO39" s="468"/>
      <c r="AP39" s="468"/>
      <c r="AQ39" s="468"/>
      <c r="AR39" s="468"/>
      <c r="AS39" s="468"/>
      <c r="AT39" s="468"/>
      <c r="AU39" s="468"/>
      <c r="AV39" s="468"/>
      <c r="AW39" s="468"/>
      <c r="AX39" s="468"/>
      <c r="AY39" s="468"/>
      <c r="AZ39" s="468"/>
      <c r="BA39" s="468"/>
      <c r="BB39" s="468"/>
      <c r="BC39" s="468"/>
      <c r="BD39" s="2"/>
      <c r="BE39" s="469" t="str">
        <f t="shared" si="3"/>
        <v/>
      </c>
      <c r="BF39" s="469"/>
      <c r="BG39" s="468"/>
      <c r="BH39" s="468"/>
      <c r="BI39" s="468"/>
      <c r="BJ39" s="468"/>
      <c r="BK39" s="468"/>
      <c r="BL39" s="468"/>
      <c r="BM39" s="468"/>
      <c r="BN39" s="468"/>
      <c r="BO39" s="468"/>
      <c r="BP39" s="468"/>
      <c r="BQ39" s="468"/>
      <c r="BR39" s="468"/>
      <c r="BS39" s="468"/>
      <c r="BT39" s="468"/>
      <c r="BU39" s="468"/>
      <c r="BV39" s="2"/>
      <c r="BW39" s="469" t="str">
        <f t="shared" si="4"/>
        <v/>
      </c>
      <c r="BX39" s="469"/>
      <c r="BY39" s="468" t="str">
        <f>IF('各会計、関係団体の財政状況及び健全化判断比率'!B73="","",'各会計、関係団体の財政状況及び健全化判断比率'!B73)</f>
        <v/>
      </c>
      <c r="BZ39" s="468"/>
      <c r="CA39" s="468"/>
      <c r="CB39" s="468"/>
      <c r="CC39" s="468"/>
      <c r="CD39" s="468"/>
      <c r="CE39" s="468"/>
      <c r="CF39" s="468"/>
      <c r="CG39" s="468"/>
      <c r="CH39" s="468"/>
      <c r="CI39" s="468"/>
      <c r="CJ39" s="468"/>
      <c r="CK39" s="468"/>
      <c r="CL39" s="468"/>
      <c r="CM39" s="468"/>
      <c r="CN39" s="2"/>
      <c r="CO39" s="469" t="str">
        <f t="shared" si="5"/>
        <v/>
      </c>
      <c r="CP39" s="469"/>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70" t="str">
        <f>IF('各会計、関係団体の財政状況及び健全化判断比率'!BR12="","",'各会計、関係団体の財政状況及び健全化判断比率'!BR12)</f>
        <v/>
      </c>
      <c r="DH39" s="470"/>
      <c r="DI39" s="19"/>
    </row>
    <row r="40" spans="1:113" ht="32.25" customHeight="1" x14ac:dyDescent="0.2">
      <c r="A40" s="2"/>
      <c r="B40" s="5"/>
      <c r="C40" s="469" t="str">
        <f t="shared" si="0"/>
        <v/>
      </c>
      <c r="D40" s="469"/>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9" t="str">
        <f t="shared" si="1"/>
        <v/>
      </c>
      <c r="V40" s="469"/>
      <c r="W40" s="468"/>
      <c r="X40" s="468"/>
      <c r="Y40" s="468"/>
      <c r="Z40" s="468"/>
      <c r="AA40" s="468"/>
      <c r="AB40" s="468"/>
      <c r="AC40" s="468"/>
      <c r="AD40" s="468"/>
      <c r="AE40" s="468"/>
      <c r="AF40" s="468"/>
      <c r="AG40" s="468"/>
      <c r="AH40" s="468"/>
      <c r="AI40" s="468"/>
      <c r="AJ40" s="468"/>
      <c r="AK40" s="468"/>
      <c r="AL40" s="2"/>
      <c r="AM40" s="469" t="str">
        <f t="shared" si="2"/>
        <v/>
      </c>
      <c r="AN40" s="469"/>
      <c r="AO40" s="468"/>
      <c r="AP40" s="468"/>
      <c r="AQ40" s="468"/>
      <c r="AR40" s="468"/>
      <c r="AS40" s="468"/>
      <c r="AT40" s="468"/>
      <c r="AU40" s="468"/>
      <c r="AV40" s="468"/>
      <c r="AW40" s="468"/>
      <c r="AX40" s="468"/>
      <c r="AY40" s="468"/>
      <c r="AZ40" s="468"/>
      <c r="BA40" s="468"/>
      <c r="BB40" s="468"/>
      <c r="BC40" s="468"/>
      <c r="BD40" s="2"/>
      <c r="BE40" s="469" t="str">
        <f t="shared" si="3"/>
        <v/>
      </c>
      <c r="BF40" s="469"/>
      <c r="BG40" s="468"/>
      <c r="BH40" s="468"/>
      <c r="BI40" s="468"/>
      <c r="BJ40" s="468"/>
      <c r="BK40" s="468"/>
      <c r="BL40" s="468"/>
      <c r="BM40" s="468"/>
      <c r="BN40" s="468"/>
      <c r="BO40" s="468"/>
      <c r="BP40" s="468"/>
      <c r="BQ40" s="468"/>
      <c r="BR40" s="468"/>
      <c r="BS40" s="468"/>
      <c r="BT40" s="468"/>
      <c r="BU40" s="468"/>
      <c r="BV40" s="2"/>
      <c r="BW40" s="469" t="str">
        <f t="shared" si="4"/>
        <v/>
      </c>
      <c r="BX40" s="469"/>
      <c r="BY40" s="468" t="str">
        <f>IF('各会計、関係団体の財政状況及び健全化判断比率'!B74="","",'各会計、関係団体の財政状況及び健全化判断比率'!B74)</f>
        <v/>
      </c>
      <c r="BZ40" s="468"/>
      <c r="CA40" s="468"/>
      <c r="CB40" s="468"/>
      <c r="CC40" s="468"/>
      <c r="CD40" s="468"/>
      <c r="CE40" s="468"/>
      <c r="CF40" s="468"/>
      <c r="CG40" s="468"/>
      <c r="CH40" s="468"/>
      <c r="CI40" s="468"/>
      <c r="CJ40" s="468"/>
      <c r="CK40" s="468"/>
      <c r="CL40" s="468"/>
      <c r="CM40" s="468"/>
      <c r="CN40" s="2"/>
      <c r="CO40" s="469" t="str">
        <f t="shared" si="5"/>
        <v/>
      </c>
      <c r="CP40" s="469"/>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70" t="str">
        <f>IF('各会計、関係団体の財政状況及び健全化判断比率'!BR13="","",'各会計、関係団体の財政状況及び健全化判断比率'!BR13)</f>
        <v/>
      </c>
      <c r="DH40" s="470"/>
      <c r="DI40" s="19"/>
    </row>
    <row r="41" spans="1:113" ht="32.25" customHeight="1" x14ac:dyDescent="0.2">
      <c r="A41" s="2"/>
      <c r="B41" s="5"/>
      <c r="C41" s="469" t="str">
        <f t="shared" si="0"/>
        <v/>
      </c>
      <c r="D41" s="469"/>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9" t="str">
        <f t="shared" si="1"/>
        <v/>
      </c>
      <c r="V41" s="469"/>
      <c r="W41" s="468"/>
      <c r="X41" s="468"/>
      <c r="Y41" s="468"/>
      <c r="Z41" s="468"/>
      <c r="AA41" s="468"/>
      <c r="AB41" s="468"/>
      <c r="AC41" s="468"/>
      <c r="AD41" s="468"/>
      <c r="AE41" s="468"/>
      <c r="AF41" s="468"/>
      <c r="AG41" s="468"/>
      <c r="AH41" s="468"/>
      <c r="AI41" s="468"/>
      <c r="AJ41" s="468"/>
      <c r="AK41" s="468"/>
      <c r="AL41" s="2"/>
      <c r="AM41" s="469" t="str">
        <f t="shared" si="2"/>
        <v/>
      </c>
      <c r="AN41" s="469"/>
      <c r="AO41" s="468"/>
      <c r="AP41" s="468"/>
      <c r="AQ41" s="468"/>
      <c r="AR41" s="468"/>
      <c r="AS41" s="468"/>
      <c r="AT41" s="468"/>
      <c r="AU41" s="468"/>
      <c r="AV41" s="468"/>
      <c r="AW41" s="468"/>
      <c r="AX41" s="468"/>
      <c r="AY41" s="468"/>
      <c r="AZ41" s="468"/>
      <c r="BA41" s="468"/>
      <c r="BB41" s="468"/>
      <c r="BC41" s="468"/>
      <c r="BD41" s="2"/>
      <c r="BE41" s="469" t="str">
        <f t="shared" si="3"/>
        <v/>
      </c>
      <c r="BF41" s="469"/>
      <c r="BG41" s="468"/>
      <c r="BH41" s="468"/>
      <c r="BI41" s="468"/>
      <c r="BJ41" s="468"/>
      <c r="BK41" s="468"/>
      <c r="BL41" s="468"/>
      <c r="BM41" s="468"/>
      <c r="BN41" s="468"/>
      <c r="BO41" s="468"/>
      <c r="BP41" s="468"/>
      <c r="BQ41" s="468"/>
      <c r="BR41" s="468"/>
      <c r="BS41" s="468"/>
      <c r="BT41" s="468"/>
      <c r="BU41" s="468"/>
      <c r="BV41" s="2"/>
      <c r="BW41" s="469" t="str">
        <f t="shared" si="4"/>
        <v/>
      </c>
      <c r="BX41" s="469"/>
      <c r="BY41" s="468" t="str">
        <f>IF('各会計、関係団体の財政状況及び健全化判断比率'!B75="","",'各会計、関係団体の財政状況及び健全化判断比率'!B75)</f>
        <v/>
      </c>
      <c r="BZ41" s="468"/>
      <c r="CA41" s="468"/>
      <c r="CB41" s="468"/>
      <c r="CC41" s="468"/>
      <c r="CD41" s="468"/>
      <c r="CE41" s="468"/>
      <c r="CF41" s="468"/>
      <c r="CG41" s="468"/>
      <c r="CH41" s="468"/>
      <c r="CI41" s="468"/>
      <c r="CJ41" s="468"/>
      <c r="CK41" s="468"/>
      <c r="CL41" s="468"/>
      <c r="CM41" s="468"/>
      <c r="CN41" s="2"/>
      <c r="CO41" s="469" t="str">
        <f t="shared" si="5"/>
        <v/>
      </c>
      <c r="CP41" s="469"/>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70" t="str">
        <f>IF('各会計、関係団体の財政状況及び健全化判断比率'!BR14="","",'各会計、関係団体の財政状況及び健全化判断比率'!BR14)</f>
        <v/>
      </c>
      <c r="DH41" s="470"/>
      <c r="DI41" s="19"/>
    </row>
    <row r="42" spans="1:113" ht="32.25" customHeight="1" x14ac:dyDescent="0.2">
      <c r="B42" s="5"/>
      <c r="C42" s="469" t="str">
        <f t="shared" si="0"/>
        <v/>
      </c>
      <c r="D42" s="469"/>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9" t="str">
        <f t="shared" si="1"/>
        <v/>
      </c>
      <c r="V42" s="469"/>
      <c r="W42" s="468"/>
      <c r="X42" s="468"/>
      <c r="Y42" s="468"/>
      <c r="Z42" s="468"/>
      <c r="AA42" s="468"/>
      <c r="AB42" s="468"/>
      <c r="AC42" s="468"/>
      <c r="AD42" s="468"/>
      <c r="AE42" s="468"/>
      <c r="AF42" s="468"/>
      <c r="AG42" s="468"/>
      <c r="AH42" s="468"/>
      <c r="AI42" s="468"/>
      <c r="AJ42" s="468"/>
      <c r="AK42" s="468"/>
      <c r="AL42" s="2"/>
      <c r="AM42" s="469" t="str">
        <f t="shared" si="2"/>
        <v/>
      </c>
      <c r="AN42" s="469"/>
      <c r="AO42" s="468"/>
      <c r="AP42" s="468"/>
      <c r="AQ42" s="468"/>
      <c r="AR42" s="468"/>
      <c r="AS42" s="468"/>
      <c r="AT42" s="468"/>
      <c r="AU42" s="468"/>
      <c r="AV42" s="468"/>
      <c r="AW42" s="468"/>
      <c r="AX42" s="468"/>
      <c r="AY42" s="468"/>
      <c r="AZ42" s="468"/>
      <c r="BA42" s="468"/>
      <c r="BB42" s="468"/>
      <c r="BC42" s="468"/>
      <c r="BD42" s="2"/>
      <c r="BE42" s="469" t="str">
        <f t="shared" si="3"/>
        <v/>
      </c>
      <c r="BF42" s="469"/>
      <c r="BG42" s="468"/>
      <c r="BH42" s="468"/>
      <c r="BI42" s="468"/>
      <c r="BJ42" s="468"/>
      <c r="BK42" s="468"/>
      <c r="BL42" s="468"/>
      <c r="BM42" s="468"/>
      <c r="BN42" s="468"/>
      <c r="BO42" s="468"/>
      <c r="BP42" s="468"/>
      <c r="BQ42" s="468"/>
      <c r="BR42" s="468"/>
      <c r="BS42" s="468"/>
      <c r="BT42" s="468"/>
      <c r="BU42" s="468"/>
      <c r="BV42" s="2"/>
      <c r="BW42" s="469" t="str">
        <f t="shared" si="4"/>
        <v/>
      </c>
      <c r="BX42" s="469"/>
      <c r="BY42" s="468" t="str">
        <f>IF('各会計、関係団体の財政状況及び健全化判断比率'!B76="","",'各会計、関係団体の財政状況及び健全化判断比率'!B76)</f>
        <v/>
      </c>
      <c r="BZ42" s="468"/>
      <c r="CA42" s="468"/>
      <c r="CB42" s="468"/>
      <c r="CC42" s="468"/>
      <c r="CD42" s="468"/>
      <c r="CE42" s="468"/>
      <c r="CF42" s="468"/>
      <c r="CG42" s="468"/>
      <c r="CH42" s="468"/>
      <c r="CI42" s="468"/>
      <c r="CJ42" s="468"/>
      <c r="CK42" s="468"/>
      <c r="CL42" s="468"/>
      <c r="CM42" s="468"/>
      <c r="CN42" s="2"/>
      <c r="CO42" s="469" t="str">
        <f t="shared" si="5"/>
        <v/>
      </c>
      <c r="CP42" s="469"/>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70" t="str">
        <f>IF('各会計、関係団体の財政状況及び健全化判断比率'!BR15="","",'各会計、関係団体の財政状況及び健全化判断比率'!BR15)</f>
        <v/>
      </c>
      <c r="DH42" s="470"/>
      <c r="DI42" s="19"/>
    </row>
    <row r="43" spans="1:113" ht="32.25" customHeight="1" x14ac:dyDescent="0.2">
      <c r="B43" s="5"/>
      <c r="C43" s="469" t="str">
        <f t="shared" si="0"/>
        <v/>
      </c>
      <c r="D43" s="469"/>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9" t="str">
        <f t="shared" si="1"/>
        <v/>
      </c>
      <c r="V43" s="469"/>
      <c r="W43" s="468"/>
      <c r="X43" s="468"/>
      <c r="Y43" s="468"/>
      <c r="Z43" s="468"/>
      <c r="AA43" s="468"/>
      <c r="AB43" s="468"/>
      <c r="AC43" s="468"/>
      <c r="AD43" s="468"/>
      <c r="AE43" s="468"/>
      <c r="AF43" s="468"/>
      <c r="AG43" s="468"/>
      <c r="AH43" s="468"/>
      <c r="AI43" s="468"/>
      <c r="AJ43" s="468"/>
      <c r="AK43" s="468"/>
      <c r="AL43" s="2"/>
      <c r="AM43" s="469" t="str">
        <f t="shared" si="2"/>
        <v/>
      </c>
      <c r="AN43" s="469"/>
      <c r="AO43" s="468"/>
      <c r="AP43" s="468"/>
      <c r="AQ43" s="468"/>
      <c r="AR43" s="468"/>
      <c r="AS43" s="468"/>
      <c r="AT43" s="468"/>
      <c r="AU43" s="468"/>
      <c r="AV43" s="468"/>
      <c r="AW43" s="468"/>
      <c r="AX43" s="468"/>
      <c r="AY43" s="468"/>
      <c r="AZ43" s="468"/>
      <c r="BA43" s="468"/>
      <c r="BB43" s="468"/>
      <c r="BC43" s="468"/>
      <c r="BD43" s="2"/>
      <c r="BE43" s="469" t="str">
        <f t="shared" si="3"/>
        <v/>
      </c>
      <c r="BF43" s="469"/>
      <c r="BG43" s="468"/>
      <c r="BH43" s="468"/>
      <c r="BI43" s="468"/>
      <c r="BJ43" s="468"/>
      <c r="BK43" s="468"/>
      <c r="BL43" s="468"/>
      <c r="BM43" s="468"/>
      <c r="BN43" s="468"/>
      <c r="BO43" s="468"/>
      <c r="BP43" s="468"/>
      <c r="BQ43" s="468"/>
      <c r="BR43" s="468"/>
      <c r="BS43" s="468"/>
      <c r="BT43" s="468"/>
      <c r="BU43" s="468"/>
      <c r="BV43" s="2"/>
      <c r="BW43" s="469" t="str">
        <f t="shared" si="4"/>
        <v/>
      </c>
      <c r="BX43" s="469"/>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9" t="str">
        <f t="shared" si="5"/>
        <v/>
      </c>
      <c r="CP43" s="469"/>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70" t="str">
        <f>IF('各会計、関係団体の財政状況及び健全化判断比率'!BR16="","",'各会計、関係団体の財政状況及び健全化判断比率'!BR16)</f>
        <v/>
      </c>
      <c r="DH43" s="470"/>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287</v>
      </c>
      <c r="E46" s="414" t="s">
        <v>291</v>
      </c>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414"/>
      <c r="DA46" s="414"/>
      <c r="DB46" s="414"/>
      <c r="DC46" s="414"/>
      <c r="DD46" s="414"/>
      <c r="DE46" s="414"/>
      <c r="DF46" s="414"/>
      <c r="DG46" s="414"/>
      <c r="DH46" s="414"/>
      <c r="DI46" s="414"/>
    </row>
    <row r="47" spans="1:113" x14ac:dyDescent="0.2">
      <c r="E47" s="414" t="s">
        <v>293</v>
      </c>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c r="CC47" s="414"/>
      <c r="CD47" s="414"/>
      <c r="CE47" s="414"/>
      <c r="CF47" s="414"/>
      <c r="CG47" s="414"/>
      <c r="CH47" s="414"/>
      <c r="CI47" s="414"/>
      <c r="CJ47" s="414"/>
      <c r="CK47" s="414"/>
      <c r="CL47" s="414"/>
      <c r="CM47" s="414"/>
      <c r="CN47" s="414"/>
      <c r="CO47" s="414"/>
      <c r="CP47" s="414"/>
      <c r="CQ47" s="414"/>
      <c r="CR47" s="414"/>
      <c r="CS47" s="414"/>
      <c r="CT47" s="414"/>
      <c r="CU47" s="414"/>
      <c r="CV47" s="414"/>
      <c r="CW47" s="414"/>
      <c r="CX47" s="414"/>
      <c r="CY47" s="414"/>
      <c r="CZ47" s="414"/>
      <c r="DA47" s="414"/>
      <c r="DB47" s="414"/>
      <c r="DC47" s="414"/>
      <c r="DD47" s="414"/>
      <c r="DE47" s="414"/>
      <c r="DF47" s="414"/>
      <c r="DG47" s="414"/>
      <c r="DH47" s="414"/>
      <c r="DI47" s="414"/>
    </row>
    <row r="48" spans="1:113" x14ac:dyDescent="0.2">
      <c r="E48" s="414" t="s">
        <v>295</v>
      </c>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4"/>
      <c r="CM48" s="414"/>
      <c r="CN48" s="414"/>
      <c r="CO48" s="414"/>
      <c r="CP48" s="414"/>
      <c r="CQ48" s="414"/>
      <c r="CR48" s="414"/>
      <c r="CS48" s="414"/>
      <c r="CT48" s="414"/>
      <c r="CU48" s="414"/>
      <c r="CV48" s="414"/>
      <c r="CW48" s="414"/>
      <c r="CX48" s="414"/>
      <c r="CY48" s="414"/>
      <c r="CZ48" s="414"/>
      <c r="DA48" s="414"/>
      <c r="DB48" s="414"/>
      <c r="DC48" s="414"/>
      <c r="DD48" s="414"/>
      <c r="DE48" s="414"/>
      <c r="DF48" s="414"/>
      <c r="DG48" s="414"/>
      <c r="DH48" s="414"/>
      <c r="DI48" s="414"/>
    </row>
    <row r="49" spans="5:113" x14ac:dyDescent="0.2">
      <c r="E49" s="414" t="s">
        <v>296</v>
      </c>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4"/>
      <c r="CE49" s="414"/>
      <c r="CF49" s="414"/>
      <c r="CG49" s="414"/>
      <c r="CH49" s="414"/>
      <c r="CI49" s="414"/>
      <c r="CJ49" s="414"/>
      <c r="CK49" s="414"/>
      <c r="CL49" s="414"/>
      <c r="CM49" s="414"/>
      <c r="CN49" s="414"/>
      <c r="CO49" s="414"/>
      <c r="CP49" s="414"/>
      <c r="CQ49" s="414"/>
      <c r="CR49" s="414"/>
      <c r="CS49" s="414"/>
      <c r="CT49" s="414"/>
      <c r="CU49" s="414"/>
      <c r="CV49" s="414"/>
      <c r="CW49" s="414"/>
      <c r="CX49" s="414"/>
      <c r="CY49" s="414"/>
      <c r="CZ49" s="414"/>
      <c r="DA49" s="414"/>
      <c r="DB49" s="414"/>
      <c r="DC49" s="414"/>
      <c r="DD49" s="414"/>
      <c r="DE49" s="414"/>
      <c r="DF49" s="414"/>
      <c r="DG49" s="414"/>
      <c r="DH49" s="414"/>
      <c r="DI49" s="414"/>
    </row>
    <row r="50" spans="5:113" x14ac:dyDescent="0.2">
      <c r="E50" s="414" t="s">
        <v>194</v>
      </c>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4"/>
      <c r="CV50" s="414"/>
      <c r="CW50" s="414"/>
      <c r="CX50" s="414"/>
      <c r="CY50" s="414"/>
      <c r="CZ50" s="414"/>
      <c r="DA50" s="414"/>
      <c r="DB50" s="414"/>
      <c r="DC50" s="414"/>
      <c r="DD50" s="414"/>
      <c r="DE50" s="414"/>
      <c r="DF50" s="414"/>
      <c r="DG50" s="414"/>
      <c r="DH50" s="414"/>
      <c r="DI50" s="414"/>
    </row>
    <row r="51" spans="5:113" x14ac:dyDescent="0.2">
      <c r="E51" s="414" t="s">
        <v>299</v>
      </c>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4"/>
      <c r="BY51" s="414"/>
      <c r="BZ51" s="414"/>
      <c r="CA51" s="414"/>
      <c r="CB51" s="414"/>
      <c r="CC51" s="414"/>
      <c r="CD51" s="414"/>
      <c r="CE51" s="414"/>
      <c r="CF51" s="414"/>
      <c r="CG51" s="414"/>
      <c r="CH51" s="414"/>
      <c r="CI51" s="414"/>
      <c r="CJ51" s="414"/>
      <c r="CK51" s="414"/>
      <c r="CL51" s="414"/>
      <c r="CM51" s="414"/>
      <c r="CN51" s="414"/>
      <c r="CO51" s="414"/>
      <c r="CP51" s="414"/>
      <c r="CQ51" s="414"/>
      <c r="CR51" s="414"/>
      <c r="CS51" s="414"/>
      <c r="CT51" s="414"/>
      <c r="CU51" s="414"/>
      <c r="CV51" s="414"/>
      <c r="CW51" s="414"/>
      <c r="CX51" s="414"/>
      <c r="CY51" s="414"/>
      <c r="CZ51" s="414"/>
      <c r="DA51" s="414"/>
      <c r="DB51" s="414"/>
      <c r="DC51" s="414"/>
      <c r="DD51" s="414"/>
      <c r="DE51" s="414"/>
      <c r="DF51" s="414"/>
      <c r="DG51" s="414"/>
      <c r="DH51" s="414"/>
      <c r="DI51" s="414"/>
    </row>
    <row r="52" spans="5:113" x14ac:dyDescent="0.2">
      <c r="E52" s="414" t="s">
        <v>301</v>
      </c>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4"/>
      <c r="CP52" s="414"/>
      <c r="CQ52" s="414"/>
      <c r="CR52" s="414"/>
      <c r="CS52" s="414"/>
      <c r="CT52" s="414"/>
      <c r="CU52" s="414"/>
      <c r="CV52" s="414"/>
      <c r="CW52" s="414"/>
      <c r="CX52" s="414"/>
      <c r="CY52" s="414"/>
      <c r="CZ52" s="414"/>
      <c r="DA52" s="414"/>
      <c r="DB52" s="414"/>
      <c r="DC52" s="414"/>
      <c r="DD52" s="414"/>
      <c r="DE52" s="414"/>
      <c r="DF52" s="414"/>
      <c r="DG52" s="414"/>
      <c r="DH52" s="414"/>
      <c r="DI52" s="414"/>
    </row>
    <row r="53" spans="5:113" x14ac:dyDescent="0.2">
      <c r="E53" s="414" t="s">
        <v>188</v>
      </c>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c r="CC53" s="414"/>
      <c r="CD53" s="414"/>
      <c r="CE53" s="414"/>
      <c r="CF53" s="414"/>
      <c r="CG53" s="414"/>
      <c r="CH53" s="414"/>
      <c r="CI53" s="414"/>
      <c r="CJ53" s="414"/>
      <c r="CK53" s="414"/>
      <c r="CL53" s="414"/>
      <c r="CM53" s="414"/>
      <c r="CN53" s="414"/>
      <c r="CO53" s="414"/>
      <c r="CP53" s="414"/>
      <c r="CQ53" s="414"/>
      <c r="CR53" s="414"/>
      <c r="CS53" s="414"/>
      <c r="CT53" s="414"/>
      <c r="CU53" s="414"/>
      <c r="CV53" s="414"/>
      <c r="CW53" s="414"/>
      <c r="CX53" s="414"/>
      <c r="CY53" s="414"/>
      <c r="CZ53" s="414"/>
      <c r="DA53" s="414"/>
      <c r="DB53" s="414"/>
      <c r="DC53" s="414"/>
      <c r="DD53" s="414"/>
      <c r="DE53" s="414"/>
      <c r="DF53" s="414"/>
      <c r="DG53" s="414"/>
      <c r="DH53" s="414"/>
      <c r="DI53" s="414"/>
    </row>
    <row r="54" spans="5:113" x14ac:dyDescent="0.2"/>
    <row r="55" spans="5:113" x14ac:dyDescent="0.2"/>
    <row r="56" spans="5:113" x14ac:dyDescent="0.2"/>
  </sheetData>
  <sheetProtection algorithmName="SHA-512" hashValue="LHD0ujyoudrLK40ROhX4X+TfGmqxjcTUKeZYaxI20y2wyj5kt+kbxGfdNJt+fj7Qth9moiBqQF9KjJHUE/caTQ==" saltValue="EdQLaUhMazq3KZUL/bgT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election activeCell="R32" sqref="R32:Y32"/>
    </sheetView>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3" t="s">
        <v>126</v>
      </c>
      <c r="DI1" s="684"/>
      <c r="DJ1" s="684"/>
      <c r="DK1" s="684"/>
      <c r="DL1" s="684"/>
      <c r="DM1" s="684"/>
      <c r="DN1" s="685"/>
      <c r="DO1" s="1"/>
      <c r="DP1" s="683" t="s">
        <v>302</v>
      </c>
      <c r="DQ1" s="684"/>
      <c r="DR1" s="684"/>
      <c r="DS1" s="684"/>
      <c r="DT1" s="684"/>
      <c r="DU1" s="684"/>
      <c r="DV1" s="684"/>
      <c r="DW1" s="684"/>
      <c r="DX1" s="684"/>
      <c r="DY1" s="684"/>
      <c r="DZ1" s="684"/>
      <c r="EA1" s="684"/>
      <c r="EB1" s="684"/>
      <c r="EC1" s="685"/>
      <c r="ED1" s="2"/>
      <c r="EE1" s="2"/>
      <c r="EF1" s="2"/>
      <c r="EG1" s="2"/>
      <c r="EH1" s="2"/>
      <c r="EI1" s="2"/>
      <c r="EJ1" s="2"/>
      <c r="EK1" s="2"/>
      <c r="EL1" s="2"/>
      <c r="EM1" s="2"/>
    </row>
    <row r="2" spans="2:143" ht="22.5" customHeight="1" x14ac:dyDescent="0.2">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1" t="s">
        <v>110</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1" t="s">
        <v>305</v>
      </c>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64"/>
      <c r="CD3" s="521" t="s">
        <v>306</v>
      </c>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64"/>
    </row>
    <row r="4" spans="2:143" ht="11.25" customHeight="1" x14ac:dyDescent="0.2">
      <c r="B4" s="521" t="s">
        <v>8</v>
      </c>
      <c r="C4" s="522"/>
      <c r="D4" s="522"/>
      <c r="E4" s="522"/>
      <c r="F4" s="522"/>
      <c r="G4" s="522"/>
      <c r="H4" s="522"/>
      <c r="I4" s="522"/>
      <c r="J4" s="522"/>
      <c r="K4" s="522"/>
      <c r="L4" s="522"/>
      <c r="M4" s="522"/>
      <c r="N4" s="522"/>
      <c r="O4" s="522"/>
      <c r="P4" s="522"/>
      <c r="Q4" s="564"/>
      <c r="R4" s="521" t="s">
        <v>310</v>
      </c>
      <c r="S4" s="522"/>
      <c r="T4" s="522"/>
      <c r="U4" s="522"/>
      <c r="V4" s="522"/>
      <c r="W4" s="522"/>
      <c r="X4" s="522"/>
      <c r="Y4" s="564"/>
      <c r="Z4" s="521" t="s">
        <v>313</v>
      </c>
      <c r="AA4" s="522"/>
      <c r="AB4" s="522"/>
      <c r="AC4" s="564"/>
      <c r="AD4" s="521" t="s">
        <v>255</v>
      </c>
      <c r="AE4" s="522"/>
      <c r="AF4" s="522"/>
      <c r="AG4" s="522"/>
      <c r="AH4" s="522"/>
      <c r="AI4" s="522"/>
      <c r="AJ4" s="522"/>
      <c r="AK4" s="564"/>
      <c r="AL4" s="521" t="s">
        <v>313</v>
      </c>
      <c r="AM4" s="522"/>
      <c r="AN4" s="522"/>
      <c r="AO4" s="564"/>
      <c r="AP4" s="686" t="s">
        <v>316</v>
      </c>
      <c r="AQ4" s="686"/>
      <c r="AR4" s="686"/>
      <c r="AS4" s="686"/>
      <c r="AT4" s="686"/>
      <c r="AU4" s="686"/>
      <c r="AV4" s="686"/>
      <c r="AW4" s="686"/>
      <c r="AX4" s="686"/>
      <c r="AY4" s="686"/>
      <c r="AZ4" s="686"/>
      <c r="BA4" s="686"/>
      <c r="BB4" s="686"/>
      <c r="BC4" s="686"/>
      <c r="BD4" s="686"/>
      <c r="BE4" s="686"/>
      <c r="BF4" s="686"/>
      <c r="BG4" s="686" t="s">
        <v>292</v>
      </c>
      <c r="BH4" s="686"/>
      <c r="BI4" s="686"/>
      <c r="BJ4" s="686"/>
      <c r="BK4" s="686"/>
      <c r="BL4" s="686"/>
      <c r="BM4" s="686"/>
      <c r="BN4" s="686"/>
      <c r="BO4" s="686" t="s">
        <v>313</v>
      </c>
      <c r="BP4" s="686"/>
      <c r="BQ4" s="686"/>
      <c r="BR4" s="686"/>
      <c r="BS4" s="686" t="s">
        <v>318</v>
      </c>
      <c r="BT4" s="686"/>
      <c r="BU4" s="686"/>
      <c r="BV4" s="686"/>
      <c r="BW4" s="686"/>
      <c r="BX4" s="686"/>
      <c r="BY4" s="686"/>
      <c r="BZ4" s="686"/>
      <c r="CA4" s="686"/>
      <c r="CB4" s="686"/>
      <c r="CD4" s="521" t="s">
        <v>319</v>
      </c>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64"/>
    </row>
    <row r="5" spans="2:143" ht="11.25" customHeight="1" x14ac:dyDescent="0.2">
      <c r="B5" s="650" t="s">
        <v>312</v>
      </c>
      <c r="C5" s="651"/>
      <c r="D5" s="651"/>
      <c r="E5" s="651"/>
      <c r="F5" s="651"/>
      <c r="G5" s="651"/>
      <c r="H5" s="651"/>
      <c r="I5" s="651"/>
      <c r="J5" s="651"/>
      <c r="K5" s="651"/>
      <c r="L5" s="651"/>
      <c r="M5" s="651"/>
      <c r="N5" s="651"/>
      <c r="O5" s="651"/>
      <c r="P5" s="651"/>
      <c r="Q5" s="652"/>
      <c r="R5" s="647">
        <v>19842279</v>
      </c>
      <c r="S5" s="648"/>
      <c r="T5" s="648"/>
      <c r="U5" s="648"/>
      <c r="V5" s="648"/>
      <c r="W5" s="648"/>
      <c r="X5" s="648"/>
      <c r="Y5" s="670"/>
      <c r="Z5" s="681">
        <v>34</v>
      </c>
      <c r="AA5" s="681"/>
      <c r="AB5" s="681"/>
      <c r="AC5" s="681"/>
      <c r="AD5" s="682">
        <v>18532266</v>
      </c>
      <c r="AE5" s="682"/>
      <c r="AF5" s="682"/>
      <c r="AG5" s="682"/>
      <c r="AH5" s="682"/>
      <c r="AI5" s="682"/>
      <c r="AJ5" s="682"/>
      <c r="AK5" s="682"/>
      <c r="AL5" s="671">
        <v>61.3</v>
      </c>
      <c r="AM5" s="660"/>
      <c r="AN5" s="660"/>
      <c r="AO5" s="674"/>
      <c r="AP5" s="650" t="s">
        <v>320</v>
      </c>
      <c r="AQ5" s="651"/>
      <c r="AR5" s="651"/>
      <c r="AS5" s="651"/>
      <c r="AT5" s="651"/>
      <c r="AU5" s="651"/>
      <c r="AV5" s="651"/>
      <c r="AW5" s="651"/>
      <c r="AX5" s="651"/>
      <c r="AY5" s="651"/>
      <c r="AZ5" s="651"/>
      <c r="BA5" s="651"/>
      <c r="BB5" s="651"/>
      <c r="BC5" s="651"/>
      <c r="BD5" s="651"/>
      <c r="BE5" s="651"/>
      <c r="BF5" s="652"/>
      <c r="BG5" s="608">
        <v>18532266</v>
      </c>
      <c r="BH5" s="367"/>
      <c r="BI5" s="367"/>
      <c r="BJ5" s="367"/>
      <c r="BK5" s="367"/>
      <c r="BL5" s="367"/>
      <c r="BM5" s="367"/>
      <c r="BN5" s="621"/>
      <c r="BO5" s="641">
        <v>93.4</v>
      </c>
      <c r="BP5" s="641"/>
      <c r="BQ5" s="641"/>
      <c r="BR5" s="641"/>
      <c r="BS5" s="642">
        <v>270429</v>
      </c>
      <c r="BT5" s="642"/>
      <c r="BU5" s="642"/>
      <c r="BV5" s="642"/>
      <c r="BW5" s="642"/>
      <c r="BX5" s="642"/>
      <c r="BY5" s="642"/>
      <c r="BZ5" s="642"/>
      <c r="CA5" s="642"/>
      <c r="CB5" s="662"/>
      <c r="CD5" s="521" t="s">
        <v>316</v>
      </c>
      <c r="CE5" s="522"/>
      <c r="CF5" s="522"/>
      <c r="CG5" s="522"/>
      <c r="CH5" s="522"/>
      <c r="CI5" s="522"/>
      <c r="CJ5" s="522"/>
      <c r="CK5" s="522"/>
      <c r="CL5" s="522"/>
      <c r="CM5" s="522"/>
      <c r="CN5" s="522"/>
      <c r="CO5" s="522"/>
      <c r="CP5" s="522"/>
      <c r="CQ5" s="564"/>
      <c r="CR5" s="521" t="s">
        <v>323</v>
      </c>
      <c r="CS5" s="522"/>
      <c r="CT5" s="522"/>
      <c r="CU5" s="522"/>
      <c r="CV5" s="522"/>
      <c r="CW5" s="522"/>
      <c r="CX5" s="522"/>
      <c r="CY5" s="564"/>
      <c r="CZ5" s="521" t="s">
        <v>313</v>
      </c>
      <c r="DA5" s="522"/>
      <c r="DB5" s="522"/>
      <c r="DC5" s="564"/>
      <c r="DD5" s="521" t="s">
        <v>324</v>
      </c>
      <c r="DE5" s="522"/>
      <c r="DF5" s="522"/>
      <c r="DG5" s="522"/>
      <c r="DH5" s="522"/>
      <c r="DI5" s="522"/>
      <c r="DJ5" s="522"/>
      <c r="DK5" s="522"/>
      <c r="DL5" s="522"/>
      <c r="DM5" s="522"/>
      <c r="DN5" s="522"/>
      <c r="DO5" s="522"/>
      <c r="DP5" s="564"/>
      <c r="DQ5" s="521" t="s">
        <v>326</v>
      </c>
      <c r="DR5" s="522"/>
      <c r="DS5" s="522"/>
      <c r="DT5" s="522"/>
      <c r="DU5" s="522"/>
      <c r="DV5" s="522"/>
      <c r="DW5" s="522"/>
      <c r="DX5" s="522"/>
      <c r="DY5" s="522"/>
      <c r="DZ5" s="522"/>
      <c r="EA5" s="522"/>
      <c r="EB5" s="522"/>
      <c r="EC5" s="564"/>
    </row>
    <row r="6" spans="2:143" ht="11.25" customHeight="1" x14ac:dyDescent="0.2">
      <c r="B6" s="606" t="s">
        <v>327</v>
      </c>
      <c r="C6" s="414"/>
      <c r="D6" s="414"/>
      <c r="E6" s="414"/>
      <c r="F6" s="414"/>
      <c r="G6" s="414"/>
      <c r="H6" s="414"/>
      <c r="I6" s="414"/>
      <c r="J6" s="414"/>
      <c r="K6" s="414"/>
      <c r="L6" s="414"/>
      <c r="M6" s="414"/>
      <c r="N6" s="414"/>
      <c r="O6" s="414"/>
      <c r="P6" s="414"/>
      <c r="Q6" s="607"/>
      <c r="R6" s="608">
        <v>496874</v>
      </c>
      <c r="S6" s="367"/>
      <c r="T6" s="367"/>
      <c r="U6" s="367"/>
      <c r="V6" s="367"/>
      <c r="W6" s="367"/>
      <c r="X6" s="367"/>
      <c r="Y6" s="621"/>
      <c r="Z6" s="641">
        <v>0.9</v>
      </c>
      <c r="AA6" s="641"/>
      <c r="AB6" s="641"/>
      <c r="AC6" s="641"/>
      <c r="AD6" s="642">
        <v>496874</v>
      </c>
      <c r="AE6" s="642"/>
      <c r="AF6" s="642"/>
      <c r="AG6" s="642"/>
      <c r="AH6" s="642"/>
      <c r="AI6" s="642"/>
      <c r="AJ6" s="642"/>
      <c r="AK6" s="642"/>
      <c r="AL6" s="611">
        <v>1.6</v>
      </c>
      <c r="AM6" s="355"/>
      <c r="AN6" s="355"/>
      <c r="AO6" s="643"/>
      <c r="AP6" s="606" t="s">
        <v>102</v>
      </c>
      <c r="AQ6" s="414"/>
      <c r="AR6" s="414"/>
      <c r="AS6" s="414"/>
      <c r="AT6" s="414"/>
      <c r="AU6" s="414"/>
      <c r="AV6" s="414"/>
      <c r="AW6" s="414"/>
      <c r="AX6" s="414"/>
      <c r="AY6" s="414"/>
      <c r="AZ6" s="414"/>
      <c r="BA6" s="414"/>
      <c r="BB6" s="414"/>
      <c r="BC6" s="414"/>
      <c r="BD6" s="414"/>
      <c r="BE6" s="414"/>
      <c r="BF6" s="607"/>
      <c r="BG6" s="608">
        <v>18532266</v>
      </c>
      <c r="BH6" s="367"/>
      <c r="BI6" s="367"/>
      <c r="BJ6" s="367"/>
      <c r="BK6" s="367"/>
      <c r="BL6" s="367"/>
      <c r="BM6" s="367"/>
      <c r="BN6" s="621"/>
      <c r="BO6" s="641">
        <v>93.4</v>
      </c>
      <c r="BP6" s="641"/>
      <c r="BQ6" s="641"/>
      <c r="BR6" s="641"/>
      <c r="BS6" s="642">
        <v>270429</v>
      </c>
      <c r="BT6" s="642"/>
      <c r="BU6" s="642"/>
      <c r="BV6" s="642"/>
      <c r="BW6" s="642"/>
      <c r="BX6" s="642"/>
      <c r="BY6" s="642"/>
      <c r="BZ6" s="642"/>
      <c r="CA6" s="642"/>
      <c r="CB6" s="662"/>
      <c r="CD6" s="650" t="s">
        <v>328</v>
      </c>
      <c r="CE6" s="651"/>
      <c r="CF6" s="651"/>
      <c r="CG6" s="651"/>
      <c r="CH6" s="651"/>
      <c r="CI6" s="651"/>
      <c r="CJ6" s="651"/>
      <c r="CK6" s="651"/>
      <c r="CL6" s="651"/>
      <c r="CM6" s="651"/>
      <c r="CN6" s="651"/>
      <c r="CO6" s="651"/>
      <c r="CP6" s="651"/>
      <c r="CQ6" s="652"/>
      <c r="CR6" s="608">
        <v>351187</v>
      </c>
      <c r="CS6" s="367"/>
      <c r="CT6" s="367"/>
      <c r="CU6" s="367"/>
      <c r="CV6" s="367"/>
      <c r="CW6" s="367"/>
      <c r="CX6" s="367"/>
      <c r="CY6" s="621"/>
      <c r="CZ6" s="671">
        <v>0.6</v>
      </c>
      <c r="DA6" s="660"/>
      <c r="DB6" s="660"/>
      <c r="DC6" s="672"/>
      <c r="DD6" s="614" t="s">
        <v>198</v>
      </c>
      <c r="DE6" s="367"/>
      <c r="DF6" s="367"/>
      <c r="DG6" s="367"/>
      <c r="DH6" s="367"/>
      <c r="DI6" s="367"/>
      <c r="DJ6" s="367"/>
      <c r="DK6" s="367"/>
      <c r="DL6" s="367"/>
      <c r="DM6" s="367"/>
      <c r="DN6" s="367"/>
      <c r="DO6" s="367"/>
      <c r="DP6" s="621"/>
      <c r="DQ6" s="614">
        <v>351169</v>
      </c>
      <c r="DR6" s="367"/>
      <c r="DS6" s="367"/>
      <c r="DT6" s="367"/>
      <c r="DU6" s="367"/>
      <c r="DV6" s="367"/>
      <c r="DW6" s="367"/>
      <c r="DX6" s="367"/>
      <c r="DY6" s="367"/>
      <c r="DZ6" s="367"/>
      <c r="EA6" s="367"/>
      <c r="EB6" s="367"/>
      <c r="EC6" s="639"/>
    </row>
    <row r="7" spans="2:143" ht="11.25" customHeight="1" x14ac:dyDescent="0.2">
      <c r="B7" s="606" t="s">
        <v>43</v>
      </c>
      <c r="C7" s="414"/>
      <c r="D7" s="414"/>
      <c r="E7" s="414"/>
      <c r="F7" s="414"/>
      <c r="G7" s="414"/>
      <c r="H7" s="414"/>
      <c r="I7" s="414"/>
      <c r="J7" s="414"/>
      <c r="K7" s="414"/>
      <c r="L7" s="414"/>
      <c r="M7" s="414"/>
      <c r="N7" s="414"/>
      <c r="O7" s="414"/>
      <c r="P7" s="414"/>
      <c r="Q7" s="607"/>
      <c r="R7" s="608">
        <v>5172</v>
      </c>
      <c r="S7" s="367"/>
      <c r="T7" s="367"/>
      <c r="U7" s="367"/>
      <c r="V7" s="367"/>
      <c r="W7" s="367"/>
      <c r="X7" s="367"/>
      <c r="Y7" s="621"/>
      <c r="Z7" s="641">
        <v>0</v>
      </c>
      <c r="AA7" s="641"/>
      <c r="AB7" s="641"/>
      <c r="AC7" s="641"/>
      <c r="AD7" s="642">
        <v>5172</v>
      </c>
      <c r="AE7" s="642"/>
      <c r="AF7" s="642"/>
      <c r="AG7" s="642"/>
      <c r="AH7" s="642"/>
      <c r="AI7" s="642"/>
      <c r="AJ7" s="642"/>
      <c r="AK7" s="642"/>
      <c r="AL7" s="611">
        <v>0</v>
      </c>
      <c r="AM7" s="355"/>
      <c r="AN7" s="355"/>
      <c r="AO7" s="643"/>
      <c r="AP7" s="606" t="s">
        <v>329</v>
      </c>
      <c r="AQ7" s="414"/>
      <c r="AR7" s="414"/>
      <c r="AS7" s="414"/>
      <c r="AT7" s="414"/>
      <c r="AU7" s="414"/>
      <c r="AV7" s="414"/>
      <c r="AW7" s="414"/>
      <c r="AX7" s="414"/>
      <c r="AY7" s="414"/>
      <c r="AZ7" s="414"/>
      <c r="BA7" s="414"/>
      <c r="BB7" s="414"/>
      <c r="BC7" s="414"/>
      <c r="BD7" s="414"/>
      <c r="BE7" s="414"/>
      <c r="BF7" s="607"/>
      <c r="BG7" s="608">
        <v>8408211</v>
      </c>
      <c r="BH7" s="367"/>
      <c r="BI7" s="367"/>
      <c r="BJ7" s="367"/>
      <c r="BK7" s="367"/>
      <c r="BL7" s="367"/>
      <c r="BM7" s="367"/>
      <c r="BN7" s="621"/>
      <c r="BO7" s="641">
        <v>42.4</v>
      </c>
      <c r="BP7" s="641"/>
      <c r="BQ7" s="641"/>
      <c r="BR7" s="641"/>
      <c r="BS7" s="642">
        <v>270429</v>
      </c>
      <c r="BT7" s="642"/>
      <c r="BU7" s="642"/>
      <c r="BV7" s="642"/>
      <c r="BW7" s="642"/>
      <c r="BX7" s="642"/>
      <c r="BY7" s="642"/>
      <c r="BZ7" s="642"/>
      <c r="CA7" s="642"/>
      <c r="CB7" s="662"/>
      <c r="CD7" s="606" t="s">
        <v>331</v>
      </c>
      <c r="CE7" s="414"/>
      <c r="CF7" s="414"/>
      <c r="CG7" s="414"/>
      <c r="CH7" s="414"/>
      <c r="CI7" s="414"/>
      <c r="CJ7" s="414"/>
      <c r="CK7" s="414"/>
      <c r="CL7" s="414"/>
      <c r="CM7" s="414"/>
      <c r="CN7" s="414"/>
      <c r="CO7" s="414"/>
      <c r="CP7" s="414"/>
      <c r="CQ7" s="607"/>
      <c r="CR7" s="608">
        <v>4028212</v>
      </c>
      <c r="CS7" s="367"/>
      <c r="CT7" s="367"/>
      <c r="CU7" s="367"/>
      <c r="CV7" s="367"/>
      <c r="CW7" s="367"/>
      <c r="CX7" s="367"/>
      <c r="CY7" s="621"/>
      <c r="CZ7" s="641">
        <v>7.4</v>
      </c>
      <c r="DA7" s="641"/>
      <c r="DB7" s="641"/>
      <c r="DC7" s="641"/>
      <c r="DD7" s="614">
        <v>43264</v>
      </c>
      <c r="DE7" s="367"/>
      <c r="DF7" s="367"/>
      <c r="DG7" s="367"/>
      <c r="DH7" s="367"/>
      <c r="DI7" s="367"/>
      <c r="DJ7" s="367"/>
      <c r="DK7" s="367"/>
      <c r="DL7" s="367"/>
      <c r="DM7" s="367"/>
      <c r="DN7" s="367"/>
      <c r="DO7" s="367"/>
      <c r="DP7" s="621"/>
      <c r="DQ7" s="614">
        <v>3301038</v>
      </c>
      <c r="DR7" s="367"/>
      <c r="DS7" s="367"/>
      <c r="DT7" s="367"/>
      <c r="DU7" s="367"/>
      <c r="DV7" s="367"/>
      <c r="DW7" s="367"/>
      <c r="DX7" s="367"/>
      <c r="DY7" s="367"/>
      <c r="DZ7" s="367"/>
      <c r="EA7" s="367"/>
      <c r="EB7" s="367"/>
      <c r="EC7" s="639"/>
    </row>
    <row r="8" spans="2:143" ht="11.25" customHeight="1" x14ac:dyDescent="0.2">
      <c r="B8" s="606" t="s">
        <v>332</v>
      </c>
      <c r="C8" s="414"/>
      <c r="D8" s="414"/>
      <c r="E8" s="414"/>
      <c r="F8" s="414"/>
      <c r="G8" s="414"/>
      <c r="H8" s="414"/>
      <c r="I8" s="414"/>
      <c r="J8" s="414"/>
      <c r="K8" s="414"/>
      <c r="L8" s="414"/>
      <c r="M8" s="414"/>
      <c r="N8" s="414"/>
      <c r="O8" s="414"/>
      <c r="P8" s="414"/>
      <c r="Q8" s="607"/>
      <c r="R8" s="608">
        <v>99638</v>
      </c>
      <c r="S8" s="367"/>
      <c r="T8" s="367"/>
      <c r="U8" s="367"/>
      <c r="V8" s="367"/>
      <c r="W8" s="367"/>
      <c r="X8" s="367"/>
      <c r="Y8" s="621"/>
      <c r="Z8" s="641">
        <v>0.2</v>
      </c>
      <c r="AA8" s="641"/>
      <c r="AB8" s="641"/>
      <c r="AC8" s="641"/>
      <c r="AD8" s="642">
        <v>99638</v>
      </c>
      <c r="AE8" s="642"/>
      <c r="AF8" s="642"/>
      <c r="AG8" s="642"/>
      <c r="AH8" s="642"/>
      <c r="AI8" s="642"/>
      <c r="AJ8" s="642"/>
      <c r="AK8" s="642"/>
      <c r="AL8" s="611">
        <v>0.3</v>
      </c>
      <c r="AM8" s="355"/>
      <c r="AN8" s="355"/>
      <c r="AO8" s="643"/>
      <c r="AP8" s="606" t="s">
        <v>123</v>
      </c>
      <c r="AQ8" s="414"/>
      <c r="AR8" s="414"/>
      <c r="AS8" s="414"/>
      <c r="AT8" s="414"/>
      <c r="AU8" s="414"/>
      <c r="AV8" s="414"/>
      <c r="AW8" s="414"/>
      <c r="AX8" s="414"/>
      <c r="AY8" s="414"/>
      <c r="AZ8" s="414"/>
      <c r="BA8" s="414"/>
      <c r="BB8" s="414"/>
      <c r="BC8" s="414"/>
      <c r="BD8" s="414"/>
      <c r="BE8" s="414"/>
      <c r="BF8" s="607"/>
      <c r="BG8" s="608">
        <v>250689</v>
      </c>
      <c r="BH8" s="367"/>
      <c r="BI8" s="367"/>
      <c r="BJ8" s="367"/>
      <c r="BK8" s="367"/>
      <c r="BL8" s="367"/>
      <c r="BM8" s="367"/>
      <c r="BN8" s="621"/>
      <c r="BO8" s="641">
        <v>1.3</v>
      </c>
      <c r="BP8" s="641"/>
      <c r="BQ8" s="641"/>
      <c r="BR8" s="641"/>
      <c r="BS8" s="642" t="s">
        <v>198</v>
      </c>
      <c r="BT8" s="642"/>
      <c r="BU8" s="642"/>
      <c r="BV8" s="642"/>
      <c r="BW8" s="642"/>
      <c r="BX8" s="642"/>
      <c r="BY8" s="642"/>
      <c r="BZ8" s="642"/>
      <c r="CA8" s="642"/>
      <c r="CB8" s="662"/>
      <c r="CD8" s="606" t="s">
        <v>335</v>
      </c>
      <c r="CE8" s="414"/>
      <c r="CF8" s="414"/>
      <c r="CG8" s="414"/>
      <c r="CH8" s="414"/>
      <c r="CI8" s="414"/>
      <c r="CJ8" s="414"/>
      <c r="CK8" s="414"/>
      <c r="CL8" s="414"/>
      <c r="CM8" s="414"/>
      <c r="CN8" s="414"/>
      <c r="CO8" s="414"/>
      <c r="CP8" s="414"/>
      <c r="CQ8" s="607"/>
      <c r="CR8" s="608">
        <v>21988312</v>
      </c>
      <c r="CS8" s="367"/>
      <c r="CT8" s="367"/>
      <c r="CU8" s="367"/>
      <c r="CV8" s="367"/>
      <c r="CW8" s="367"/>
      <c r="CX8" s="367"/>
      <c r="CY8" s="621"/>
      <c r="CZ8" s="641">
        <v>40.4</v>
      </c>
      <c r="DA8" s="641"/>
      <c r="DB8" s="641"/>
      <c r="DC8" s="641"/>
      <c r="DD8" s="614">
        <v>130510</v>
      </c>
      <c r="DE8" s="367"/>
      <c r="DF8" s="367"/>
      <c r="DG8" s="367"/>
      <c r="DH8" s="367"/>
      <c r="DI8" s="367"/>
      <c r="DJ8" s="367"/>
      <c r="DK8" s="367"/>
      <c r="DL8" s="367"/>
      <c r="DM8" s="367"/>
      <c r="DN8" s="367"/>
      <c r="DO8" s="367"/>
      <c r="DP8" s="621"/>
      <c r="DQ8" s="614">
        <v>9683030</v>
      </c>
      <c r="DR8" s="367"/>
      <c r="DS8" s="367"/>
      <c r="DT8" s="367"/>
      <c r="DU8" s="367"/>
      <c r="DV8" s="367"/>
      <c r="DW8" s="367"/>
      <c r="DX8" s="367"/>
      <c r="DY8" s="367"/>
      <c r="DZ8" s="367"/>
      <c r="EA8" s="367"/>
      <c r="EB8" s="367"/>
      <c r="EC8" s="639"/>
    </row>
    <row r="9" spans="2:143" ht="11.25" customHeight="1" x14ac:dyDescent="0.2">
      <c r="B9" s="606" t="s">
        <v>334</v>
      </c>
      <c r="C9" s="414"/>
      <c r="D9" s="414"/>
      <c r="E9" s="414"/>
      <c r="F9" s="414"/>
      <c r="G9" s="414"/>
      <c r="H9" s="414"/>
      <c r="I9" s="414"/>
      <c r="J9" s="414"/>
      <c r="K9" s="414"/>
      <c r="L9" s="414"/>
      <c r="M9" s="414"/>
      <c r="N9" s="414"/>
      <c r="O9" s="414"/>
      <c r="P9" s="414"/>
      <c r="Q9" s="607"/>
      <c r="R9" s="608">
        <v>73809</v>
      </c>
      <c r="S9" s="367"/>
      <c r="T9" s="367"/>
      <c r="U9" s="367"/>
      <c r="V9" s="367"/>
      <c r="W9" s="367"/>
      <c r="X9" s="367"/>
      <c r="Y9" s="621"/>
      <c r="Z9" s="641">
        <v>0.1</v>
      </c>
      <c r="AA9" s="641"/>
      <c r="AB9" s="641"/>
      <c r="AC9" s="641"/>
      <c r="AD9" s="642">
        <v>73809</v>
      </c>
      <c r="AE9" s="642"/>
      <c r="AF9" s="642"/>
      <c r="AG9" s="642"/>
      <c r="AH9" s="642"/>
      <c r="AI9" s="642"/>
      <c r="AJ9" s="642"/>
      <c r="AK9" s="642"/>
      <c r="AL9" s="611">
        <v>0.2</v>
      </c>
      <c r="AM9" s="355"/>
      <c r="AN9" s="355"/>
      <c r="AO9" s="643"/>
      <c r="AP9" s="606" t="s">
        <v>336</v>
      </c>
      <c r="AQ9" s="414"/>
      <c r="AR9" s="414"/>
      <c r="AS9" s="414"/>
      <c r="AT9" s="414"/>
      <c r="AU9" s="414"/>
      <c r="AV9" s="414"/>
      <c r="AW9" s="414"/>
      <c r="AX9" s="414"/>
      <c r="AY9" s="414"/>
      <c r="AZ9" s="414"/>
      <c r="BA9" s="414"/>
      <c r="BB9" s="414"/>
      <c r="BC9" s="414"/>
      <c r="BD9" s="414"/>
      <c r="BE9" s="414"/>
      <c r="BF9" s="607"/>
      <c r="BG9" s="608">
        <v>6992526</v>
      </c>
      <c r="BH9" s="367"/>
      <c r="BI9" s="367"/>
      <c r="BJ9" s="367"/>
      <c r="BK9" s="367"/>
      <c r="BL9" s="367"/>
      <c r="BM9" s="367"/>
      <c r="BN9" s="621"/>
      <c r="BO9" s="641">
        <v>35.200000000000003</v>
      </c>
      <c r="BP9" s="641"/>
      <c r="BQ9" s="641"/>
      <c r="BR9" s="641"/>
      <c r="BS9" s="642" t="s">
        <v>198</v>
      </c>
      <c r="BT9" s="642"/>
      <c r="BU9" s="642"/>
      <c r="BV9" s="642"/>
      <c r="BW9" s="642"/>
      <c r="BX9" s="642"/>
      <c r="BY9" s="642"/>
      <c r="BZ9" s="642"/>
      <c r="CA9" s="642"/>
      <c r="CB9" s="662"/>
      <c r="CD9" s="606" t="s">
        <v>339</v>
      </c>
      <c r="CE9" s="414"/>
      <c r="CF9" s="414"/>
      <c r="CG9" s="414"/>
      <c r="CH9" s="414"/>
      <c r="CI9" s="414"/>
      <c r="CJ9" s="414"/>
      <c r="CK9" s="414"/>
      <c r="CL9" s="414"/>
      <c r="CM9" s="414"/>
      <c r="CN9" s="414"/>
      <c r="CO9" s="414"/>
      <c r="CP9" s="414"/>
      <c r="CQ9" s="607"/>
      <c r="CR9" s="608">
        <v>5348193</v>
      </c>
      <c r="CS9" s="367"/>
      <c r="CT9" s="367"/>
      <c r="CU9" s="367"/>
      <c r="CV9" s="367"/>
      <c r="CW9" s="367"/>
      <c r="CX9" s="367"/>
      <c r="CY9" s="621"/>
      <c r="CZ9" s="641">
        <v>9.8000000000000007</v>
      </c>
      <c r="DA9" s="641"/>
      <c r="DB9" s="641"/>
      <c r="DC9" s="641"/>
      <c r="DD9" s="614">
        <v>972459</v>
      </c>
      <c r="DE9" s="367"/>
      <c r="DF9" s="367"/>
      <c r="DG9" s="367"/>
      <c r="DH9" s="367"/>
      <c r="DI9" s="367"/>
      <c r="DJ9" s="367"/>
      <c r="DK9" s="367"/>
      <c r="DL9" s="367"/>
      <c r="DM9" s="367"/>
      <c r="DN9" s="367"/>
      <c r="DO9" s="367"/>
      <c r="DP9" s="621"/>
      <c r="DQ9" s="614">
        <v>2734804</v>
      </c>
      <c r="DR9" s="367"/>
      <c r="DS9" s="367"/>
      <c r="DT9" s="367"/>
      <c r="DU9" s="367"/>
      <c r="DV9" s="367"/>
      <c r="DW9" s="367"/>
      <c r="DX9" s="367"/>
      <c r="DY9" s="367"/>
      <c r="DZ9" s="367"/>
      <c r="EA9" s="367"/>
      <c r="EB9" s="367"/>
      <c r="EC9" s="639"/>
    </row>
    <row r="10" spans="2:143" ht="11.25" customHeight="1" x14ac:dyDescent="0.2">
      <c r="B10" s="606" t="s">
        <v>131</v>
      </c>
      <c r="C10" s="414"/>
      <c r="D10" s="414"/>
      <c r="E10" s="414"/>
      <c r="F10" s="414"/>
      <c r="G10" s="414"/>
      <c r="H10" s="414"/>
      <c r="I10" s="414"/>
      <c r="J10" s="414"/>
      <c r="K10" s="414"/>
      <c r="L10" s="414"/>
      <c r="M10" s="414"/>
      <c r="N10" s="414"/>
      <c r="O10" s="414"/>
      <c r="P10" s="414"/>
      <c r="Q10" s="607"/>
      <c r="R10" s="608" t="s">
        <v>198</v>
      </c>
      <c r="S10" s="367"/>
      <c r="T10" s="367"/>
      <c r="U10" s="367"/>
      <c r="V10" s="367"/>
      <c r="W10" s="367"/>
      <c r="X10" s="367"/>
      <c r="Y10" s="621"/>
      <c r="Z10" s="641" t="s">
        <v>198</v>
      </c>
      <c r="AA10" s="641"/>
      <c r="AB10" s="641"/>
      <c r="AC10" s="641"/>
      <c r="AD10" s="642" t="s">
        <v>198</v>
      </c>
      <c r="AE10" s="642"/>
      <c r="AF10" s="642"/>
      <c r="AG10" s="642"/>
      <c r="AH10" s="642"/>
      <c r="AI10" s="642"/>
      <c r="AJ10" s="642"/>
      <c r="AK10" s="642"/>
      <c r="AL10" s="611" t="s">
        <v>198</v>
      </c>
      <c r="AM10" s="355"/>
      <c r="AN10" s="355"/>
      <c r="AO10" s="643"/>
      <c r="AP10" s="606" t="s">
        <v>187</v>
      </c>
      <c r="AQ10" s="414"/>
      <c r="AR10" s="414"/>
      <c r="AS10" s="414"/>
      <c r="AT10" s="414"/>
      <c r="AU10" s="414"/>
      <c r="AV10" s="414"/>
      <c r="AW10" s="414"/>
      <c r="AX10" s="414"/>
      <c r="AY10" s="414"/>
      <c r="AZ10" s="414"/>
      <c r="BA10" s="414"/>
      <c r="BB10" s="414"/>
      <c r="BC10" s="414"/>
      <c r="BD10" s="414"/>
      <c r="BE10" s="414"/>
      <c r="BF10" s="607"/>
      <c r="BG10" s="608">
        <v>510044</v>
      </c>
      <c r="BH10" s="367"/>
      <c r="BI10" s="367"/>
      <c r="BJ10" s="367"/>
      <c r="BK10" s="367"/>
      <c r="BL10" s="367"/>
      <c r="BM10" s="367"/>
      <c r="BN10" s="621"/>
      <c r="BO10" s="641">
        <v>2.6</v>
      </c>
      <c r="BP10" s="641"/>
      <c r="BQ10" s="641"/>
      <c r="BR10" s="641"/>
      <c r="BS10" s="642">
        <v>84613</v>
      </c>
      <c r="BT10" s="642"/>
      <c r="BU10" s="642"/>
      <c r="BV10" s="642"/>
      <c r="BW10" s="642"/>
      <c r="BX10" s="642"/>
      <c r="BY10" s="642"/>
      <c r="BZ10" s="642"/>
      <c r="CA10" s="642"/>
      <c r="CB10" s="662"/>
      <c r="CD10" s="606" t="s">
        <v>224</v>
      </c>
      <c r="CE10" s="414"/>
      <c r="CF10" s="414"/>
      <c r="CG10" s="414"/>
      <c r="CH10" s="414"/>
      <c r="CI10" s="414"/>
      <c r="CJ10" s="414"/>
      <c r="CK10" s="414"/>
      <c r="CL10" s="414"/>
      <c r="CM10" s="414"/>
      <c r="CN10" s="414"/>
      <c r="CO10" s="414"/>
      <c r="CP10" s="414"/>
      <c r="CQ10" s="607"/>
      <c r="CR10" s="608">
        <v>27879</v>
      </c>
      <c r="CS10" s="367"/>
      <c r="CT10" s="367"/>
      <c r="CU10" s="367"/>
      <c r="CV10" s="367"/>
      <c r="CW10" s="367"/>
      <c r="CX10" s="367"/>
      <c r="CY10" s="621"/>
      <c r="CZ10" s="641">
        <v>0.1</v>
      </c>
      <c r="DA10" s="641"/>
      <c r="DB10" s="641"/>
      <c r="DC10" s="641"/>
      <c r="DD10" s="614" t="s">
        <v>198</v>
      </c>
      <c r="DE10" s="367"/>
      <c r="DF10" s="367"/>
      <c r="DG10" s="367"/>
      <c r="DH10" s="367"/>
      <c r="DI10" s="367"/>
      <c r="DJ10" s="367"/>
      <c r="DK10" s="367"/>
      <c r="DL10" s="367"/>
      <c r="DM10" s="367"/>
      <c r="DN10" s="367"/>
      <c r="DO10" s="367"/>
      <c r="DP10" s="621"/>
      <c r="DQ10" s="614">
        <v>22477</v>
      </c>
      <c r="DR10" s="367"/>
      <c r="DS10" s="367"/>
      <c r="DT10" s="367"/>
      <c r="DU10" s="367"/>
      <c r="DV10" s="367"/>
      <c r="DW10" s="367"/>
      <c r="DX10" s="367"/>
      <c r="DY10" s="367"/>
      <c r="DZ10" s="367"/>
      <c r="EA10" s="367"/>
      <c r="EB10" s="367"/>
      <c r="EC10" s="639"/>
    </row>
    <row r="11" spans="2:143" ht="11.25" customHeight="1" x14ac:dyDescent="0.2">
      <c r="B11" s="606" t="s">
        <v>100</v>
      </c>
      <c r="C11" s="414"/>
      <c r="D11" s="414"/>
      <c r="E11" s="414"/>
      <c r="F11" s="414"/>
      <c r="G11" s="414"/>
      <c r="H11" s="414"/>
      <c r="I11" s="414"/>
      <c r="J11" s="414"/>
      <c r="K11" s="414"/>
      <c r="L11" s="414"/>
      <c r="M11" s="414"/>
      <c r="N11" s="414"/>
      <c r="O11" s="414"/>
      <c r="P11" s="414"/>
      <c r="Q11" s="607"/>
      <c r="R11" s="608">
        <v>3731196</v>
      </c>
      <c r="S11" s="367"/>
      <c r="T11" s="367"/>
      <c r="U11" s="367"/>
      <c r="V11" s="367"/>
      <c r="W11" s="367"/>
      <c r="X11" s="367"/>
      <c r="Y11" s="621"/>
      <c r="Z11" s="611">
        <v>6.4</v>
      </c>
      <c r="AA11" s="355"/>
      <c r="AB11" s="355"/>
      <c r="AC11" s="622"/>
      <c r="AD11" s="614">
        <v>3731196</v>
      </c>
      <c r="AE11" s="367"/>
      <c r="AF11" s="367"/>
      <c r="AG11" s="367"/>
      <c r="AH11" s="367"/>
      <c r="AI11" s="367"/>
      <c r="AJ11" s="367"/>
      <c r="AK11" s="621"/>
      <c r="AL11" s="611">
        <v>12.3</v>
      </c>
      <c r="AM11" s="355"/>
      <c r="AN11" s="355"/>
      <c r="AO11" s="643"/>
      <c r="AP11" s="606" t="s">
        <v>341</v>
      </c>
      <c r="AQ11" s="414"/>
      <c r="AR11" s="414"/>
      <c r="AS11" s="414"/>
      <c r="AT11" s="414"/>
      <c r="AU11" s="414"/>
      <c r="AV11" s="414"/>
      <c r="AW11" s="414"/>
      <c r="AX11" s="414"/>
      <c r="AY11" s="414"/>
      <c r="AZ11" s="414"/>
      <c r="BA11" s="414"/>
      <c r="BB11" s="414"/>
      <c r="BC11" s="414"/>
      <c r="BD11" s="414"/>
      <c r="BE11" s="414"/>
      <c r="BF11" s="607"/>
      <c r="BG11" s="608">
        <v>654952</v>
      </c>
      <c r="BH11" s="367"/>
      <c r="BI11" s="367"/>
      <c r="BJ11" s="367"/>
      <c r="BK11" s="367"/>
      <c r="BL11" s="367"/>
      <c r="BM11" s="367"/>
      <c r="BN11" s="621"/>
      <c r="BO11" s="641">
        <v>3.3</v>
      </c>
      <c r="BP11" s="641"/>
      <c r="BQ11" s="641"/>
      <c r="BR11" s="641"/>
      <c r="BS11" s="642">
        <v>185816</v>
      </c>
      <c r="BT11" s="642"/>
      <c r="BU11" s="642"/>
      <c r="BV11" s="642"/>
      <c r="BW11" s="642"/>
      <c r="BX11" s="642"/>
      <c r="BY11" s="642"/>
      <c r="BZ11" s="642"/>
      <c r="CA11" s="642"/>
      <c r="CB11" s="662"/>
      <c r="CD11" s="606" t="s">
        <v>344</v>
      </c>
      <c r="CE11" s="414"/>
      <c r="CF11" s="414"/>
      <c r="CG11" s="414"/>
      <c r="CH11" s="414"/>
      <c r="CI11" s="414"/>
      <c r="CJ11" s="414"/>
      <c r="CK11" s="414"/>
      <c r="CL11" s="414"/>
      <c r="CM11" s="414"/>
      <c r="CN11" s="414"/>
      <c r="CO11" s="414"/>
      <c r="CP11" s="414"/>
      <c r="CQ11" s="607"/>
      <c r="CR11" s="608">
        <v>827104</v>
      </c>
      <c r="CS11" s="367"/>
      <c r="CT11" s="367"/>
      <c r="CU11" s="367"/>
      <c r="CV11" s="367"/>
      <c r="CW11" s="367"/>
      <c r="CX11" s="367"/>
      <c r="CY11" s="621"/>
      <c r="CZ11" s="641">
        <v>1.5</v>
      </c>
      <c r="DA11" s="641"/>
      <c r="DB11" s="641"/>
      <c r="DC11" s="641"/>
      <c r="DD11" s="614">
        <v>111969</v>
      </c>
      <c r="DE11" s="367"/>
      <c r="DF11" s="367"/>
      <c r="DG11" s="367"/>
      <c r="DH11" s="367"/>
      <c r="DI11" s="367"/>
      <c r="DJ11" s="367"/>
      <c r="DK11" s="367"/>
      <c r="DL11" s="367"/>
      <c r="DM11" s="367"/>
      <c r="DN11" s="367"/>
      <c r="DO11" s="367"/>
      <c r="DP11" s="621"/>
      <c r="DQ11" s="614">
        <v>362695</v>
      </c>
      <c r="DR11" s="367"/>
      <c r="DS11" s="367"/>
      <c r="DT11" s="367"/>
      <c r="DU11" s="367"/>
      <c r="DV11" s="367"/>
      <c r="DW11" s="367"/>
      <c r="DX11" s="367"/>
      <c r="DY11" s="367"/>
      <c r="DZ11" s="367"/>
      <c r="EA11" s="367"/>
      <c r="EB11" s="367"/>
      <c r="EC11" s="639"/>
    </row>
    <row r="12" spans="2:143" ht="11.25" customHeight="1" x14ac:dyDescent="0.2">
      <c r="B12" s="606" t="s">
        <v>147</v>
      </c>
      <c r="C12" s="414"/>
      <c r="D12" s="414"/>
      <c r="E12" s="414"/>
      <c r="F12" s="414"/>
      <c r="G12" s="414"/>
      <c r="H12" s="414"/>
      <c r="I12" s="414"/>
      <c r="J12" s="414"/>
      <c r="K12" s="414"/>
      <c r="L12" s="414"/>
      <c r="M12" s="414"/>
      <c r="N12" s="414"/>
      <c r="O12" s="414"/>
      <c r="P12" s="414"/>
      <c r="Q12" s="607"/>
      <c r="R12" s="608">
        <v>64950</v>
      </c>
      <c r="S12" s="367"/>
      <c r="T12" s="367"/>
      <c r="U12" s="367"/>
      <c r="V12" s="367"/>
      <c r="W12" s="367"/>
      <c r="X12" s="367"/>
      <c r="Y12" s="621"/>
      <c r="Z12" s="641">
        <v>0.1</v>
      </c>
      <c r="AA12" s="641"/>
      <c r="AB12" s="641"/>
      <c r="AC12" s="641"/>
      <c r="AD12" s="642">
        <v>64950</v>
      </c>
      <c r="AE12" s="642"/>
      <c r="AF12" s="642"/>
      <c r="AG12" s="642"/>
      <c r="AH12" s="642"/>
      <c r="AI12" s="642"/>
      <c r="AJ12" s="642"/>
      <c r="AK12" s="642"/>
      <c r="AL12" s="611">
        <v>0.2</v>
      </c>
      <c r="AM12" s="355"/>
      <c r="AN12" s="355"/>
      <c r="AO12" s="643"/>
      <c r="AP12" s="606" t="s">
        <v>345</v>
      </c>
      <c r="AQ12" s="414"/>
      <c r="AR12" s="414"/>
      <c r="AS12" s="414"/>
      <c r="AT12" s="414"/>
      <c r="AU12" s="414"/>
      <c r="AV12" s="414"/>
      <c r="AW12" s="414"/>
      <c r="AX12" s="414"/>
      <c r="AY12" s="414"/>
      <c r="AZ12" s="414"/>
      <c r="BA12" s="414"/>
      <c r="BB12" s="414"/>
      <c r="BC12" s="414"/>
      <c r="BD12" s="414"/>
      <c r="BE12" s="414"/>
      <c r="BF12" s="607"/>
      <c r="BG12" s="608">
        <v>8623842</v>
      </c>
      <c r="BH12" s="367"/>
      <c r="BI12" s="367"/>
      <c r="BJ12" s="367"/>
      <c r="BK12" s="367"/>
      <c r="BL12" s="367"/>
      <c r="BM12" s="367"/>
      <c r="BN12" s="621"/>
      <c r="BO12" s="641">
        <v>43.5</v>
      </c>
      <c r="BP12" s="641"/>
      <c r="BQ12" s="641"/>
      <c r="BR12" s="641"/>
      <c r="BS12" s="642" t="s">
        <v>198</v>
      </c>
      <c r="BT12" s="642"/>
      <c r="BU12" s="642"/>
      <c r="BV12" s="642"/>
      <c r="BW12" s="642"/>
      <c r="BX12" s="642"/>
      <c r="BY12" s="642"/>
      <c r="BZ12" s="642"/>
      <c r="CA12" s="642"/>
      <c r="CB12" s="662"/>
      <c r="CD12" s="606" t="s">
        <v>86</v>
      </c>
      <c r="CE12" s="414"/>
      <c r="CF12" s="414"/>
      <c r="CG12" s="414"/>
      <c r="CH12" s="414"/>
      <c r="CI12" s="414"/>
      <c r="CJ12" s="414"/>
      <c r="CK12" s="414"/>
      <c r="CL12" s="414"/>
      <c r="CM12" s="414"/>
      <c r="CN12" s="414"/>
      <c r="CO12" s="414"/>
      <c r="CP12" s="414"/>
      <c r="CQ12" s="607"/>
      <c r="CR12" s="608">
        <v>4248493</v>
      </c>
      <c r="CS12" s="367"/>
      <c r="CT12" s="367"/>
      <c r="CU12" s="367"/>
      <c r="CV12" s="367"/>
      <c r="CW12" s="367"/>
      <c r="CX12" s="367"/>
      <c r="CY12" s="621"/>
      <c r="CZ12" s="641">
        <v>7.8</v>
      </c>
      <c r="DA12" s="641"/>
      <c r="DB12" s="641"/>
      <c r="DC12" s="641"/>
      <c r="DD12" s="614">
        <v>12236</v>
      </c>
      <c r="DE12" s="367"/>
      <c r="DF12" s="367"/>
      <c r="DG12" s="367"/>
      <c r="DH12" s="367"/>
      <c r="DI12" s="367"/>
      <c r="DJ12" s="367"/>
      <c r="DK12" s="367"/>
      <c r="DL12" s="367"/>
      <c r="DM12" s="367"/>
      <c r="DN12" s="367"/>
      <c r="DO12" s="367"/>
      <c r="DP12" s="621"/>
      <c r="DQ12" s="614">
        <v>1338775</v>
      </c>
      <c r="DR12" s="367"/>
      <c r="DS12" s="367"/>
      <c r="DT12" s="367"/>
      <c r="DU12" s="367"/>
      <c r="DV12" s="367"/>
      <c r="DW12" s="367"/>
      <c r="DX12" s="367"/>
      <c r="DY12" s="367"/>
      <c r="DZ12" s="367"/>
      <c r="EA12" s="367"/>
      <c r="EB12" s="367"/>
      <c r="EC12" s="639"/>
    </row>
    <row r="13" spans="2:143" ht="11.25" customHeight="1" x14ac:dyDescent="0.2">
      <c r="B13" s="606" t="s">
        <v>346</v>
      </c>
      <c r="C13" s="414"/>
      <c r="D13" s="414"/>
      <c r="E13" s="414"/>
      <c r="F13" s="414"/>
      <c r="G13" s="414"/>
      <c r="H13" s="414"/>
      <c r="I13" s="414"/>
      <c r="J13" s="414"/>
      <c r="K13" s="414"/>
      <c r="L13" s="414"/>
      <c r="M13" s="414"/>
      <c r="N13" s="414"/>
      <c r="O13" s="414"/>
      <c r="P13" s="414"/>
      <c r="Q13" s="607"/>
      <c r="R13" s="608" t="s">
        <v>198</v>
      </c>
      <c r="S13" s="367"/>
      <c r="T13" s="367"/>
      <c r="U13" s="367"/>
      <c r="V13" s="367"/>
      <c r="W13" s="367"/>
      <c r="X13" s="367"/>
      <c r="Y13" s="621"/>
      <c r="Z13" s="641" t="s">
        <v>198</v>
      </c>
      <c r="AA13" s="641"/>
      <c r="AB13" s="641"/>
      <c r="AC13" s="641"/>
      <c r="AD13" s="642" t="s">
        <v>198</v>
      </c>
      <c r="AE13" s="642"/>
      <c r="AF13" s="642"/>
      <c r="AG13" s="642"/>
      <c r="AH13" s="642"/>
      <c r="AI13" s="642"/>
      <c r="AJ13" s="642"/>
      <c r="AK13" s="642"/>
      <c r="AL13" s="611" t="s">
        <v>198</v>
      </c>
      <c r="AM13" s="355"/>
      <c r="AN13" s="355"/>
      <c r="AO13" s="643"/>
      <c r="AP13" s="606" t="s">
        <v>348</v>
      </c>
      <c r="AQ13" s="414"/>
      <c r="AR13" s="414"/>
      <c r="AS13" s="414"/>
      <c r="AT13" s="414"/>
      <c r="AU13" s="414"/>
      <c r="AV13" s="414"/>
      <c r="AW13" s="414"/>
      <c r="AX13" s="414"/>
      <c r="AY13" s="414"/>
      <c r="AZ13" s="414"/>
      <c r="BA13" s="414"/>
      <c r="BB13" s="414"/>
      <c r="BC13" s="414"/>
      <c r="BD13" s="414"/>
      <c r="BE13" s="414"/>
      <c r="BF13" s="607"/>
      <c r="BG13" s="608">
        <v>8600053</v>
      </c>
      <c r="BH13" s="367"/>
      <c r="BI13" s="367"/>
      <c r="BJ13" s="367"/>
      <c r="BK13" s="367"/>
      <c r="BL13" s="367"/>
      <c r="BM13" s="367"/>
      <c r="BN13" s="621"/>
      <c r="BO13" s="641">
        <v>43.3</v>
      </c>
      <c r="BP13" s="641"/>
      <c r="BQ13" s="641"/>
      <c r="BR13" s="641"/>
      <c r="BS13" s="642" t="s">
        <v>198</v>
      </c>
      <c r="BT13" s="642"/>
      <c r="BU13" s="642"/>
      <c r="BV13" s="642"/>
      <c r="BW13" s="642"/>
      <c r="BX13" s="642"/>
      <c r="BY13" s="642"/>
      <c r="BZ13" s="642"/>
      <c r="CA13" s="642"/>
      <c r="CB13" s="662"/>
      <c r="CD13" s="606" t="s">
        <v>350</v>
      </c>
      <c r="CE13" s="414"/>
      <c r="CF13" s="414"/>
      <c r="CG13" s="414"/>
      <c r="CH13" s="414"/>
      <c r="CI13" s="414"/>
      <c r="CJ13" s="414"/>
      <c r="CK13" s="414"/>
      <c r="CL13" s="414"/>
      <c r="CM13" s="414"/>
      <c r="CN13" s="414"/>
      <c r="CO13" s="414"/>
      <c r="CP13" s="414"/>
      <c r="CQ13" s="607"/>
      <c r="CR13" s="608">
        <v>5588647</v>
      </c>
      <c r="CS13" s="367"/>
      <c r="CT13" s="367"/>
      <c r="CU13" s="367"/>
      <c r="CV13" s="367"/>
      <c r="CW13" s="367"/>
      <c r="CX13" s="367"/>
      <c r="CY13" s="621"/>
      <c r="CZ13" s="641">
        <v>10.3</v>
      </c>
      <c r="DA13" s="641"/>
      <c r="DB13" s="641"/>
      <c r="DC13" s="641"/>
      <c r="DD13" s="614">
        <v>1779781</v>
      </c>
      <c r="DE13" s="367"/>
      <c r="DF13" s="367"/>
      <c r="DG13" s="367"/>
      <c r="DH13" s="367"/>
      <c r="DI13" s="367"/>
      <c r="DJ13" s="367"/>
      <c r="DK13" s="367"/>
      <c r="DL13" s="367"/>
      <c r="DM13" s="367"/>
      <c r="DN13" s="367"/>
      <c r="DO13" s="367"/>
      <c r="DP13" s="621"/>
      <c r="DQ13" s="614">
        <v>4141765</v>
      </c>
      <c r="DR13" s="367"/>
      <c r="DS13" s="367"/>
      <c r="DT13" s="367"/>
      <c r="DU13" s="367"/>
      <c r="DV13" s="367"/>
      <c r="DW13" s="367"/>
      <c r="DX13" s="367"/>
      <c r="DY13" s="367"/>
      <c r="DZ13" s="367"/>
      <c r="EA13" s="367"/>
      <c r="EB13" s="367"/>
      <c r="EC13" s="639"/>
    </row>
    <row r="14" spans="2:143" ht="11.25" customHeight="1" x14ac:dyDescent="0.2">
      <c r="B14" s="606" t="s">
        <v>352</v>
      </c>
      <c r="C14" s="414"/>
      <c r="D14" s="414"/>
      <c r="E14" s="414"/>
      <c r="F14" s="414"/>
      <c r="G14" s="414"/>
      <c r="H14" s="414"/>
      <c r="I14" s="414"/>
      <c r="J14" s="414"/>
      <c r="K14" s="414"/>
      <c r="L14" s="414"/>
      <c r="M14" s="414"/>
      <c r="N14" s="414"/>
      <c r="O14" s="414"/>
      <c r="P14" s="414"/>
      <c r="Q14" s="607"/>
      <c r="R14" s="608">
        <v>726</v>
      </c>
      <c r="S14" s="367"/>
      <c r="T14" s="367"/>
      <c r="U14" s="367"/>
      <c r="V14" s="367"/>
      <c r="W14" s="367"/>
      <c r="X14" s="367"/>
      <c r="Y14" s="621"/>
      <c r="Z14" s="641">
        <v>0</v>
      </c>
      <c r="AA14" s="641"/>
      <c r="AB14" s="641"/>
      <c r="AC14" s="641"/>
      <c r="AD14" s="642">
        <v>726</v>
      </c>
      <c r="AE14" s="642"/>
      <c r="AF14" s="642"/>
      <c r="AG14" s="642"/>
      <c r="AH14" s="642"/>
      <c r="AI14" s="642"/>
      <c r="AJ14" s="642"/>
      <c r="AK14" s="642"/>
      <c r="AL14" s="611">
        <v>0</v>
      </c>
      <c r="AM14" s="355"/>
      <c r="AN14" s="355"/>
      <c r="AO14" s="643"/>
      <c r="AP14" s="606" t="s">
        <v>215</v>
      </c>
      <c r="AQ14" s="414"/>
      <c r="AR14" s="414"/>
      <c r="AS14" s="414"/>
      <c r="AT14" s="414"/>
      <c r="AU14" s="414"/>
      <c r="AV14" s="414"/>
      <c r="AW14" s="414"/>
      <c r="AX14" s="414"/>
      <c r="AY14" s="414"/>
      <c r="AZ14" s="414"/>
      <c r="BA14" s="414"/>
      <c r="BB14" s="414"/>
      <c r="BC14" s="414"/>
      <c r="BD14" s="414"/>
      <c r="BE14" s="414"/>
      <c r="BF14" s="607"/>
      <c r="BG14" s="608">
        <v>474977</v>
      </c>
      <c r="BH14" s="367"/>
      <c r="BI14" s="367"/>
      <c r="BJ14" s="367"/>
      <c r="BK14" s="367"/>
      <c r="BL14" s="367"/>
      <c r="BM14" s="367"/>
      <c r="BN14" s="621"/>
      <c r="BO14" s="641">
        <v>2.4</v>
      </c>
      <c r="BP14" s="641"/>
      <c r="BQ14" s="641"/>
      <c r="BR14" s="641"/>
      <c r="BS14" s="642" t="s">
        <v>198</v>
      </c>
      <c r="BT14" s="642"/>
      <c r="BU14" s="642"/>
      <c r="BV14" s="642"/>
      <c r="BW14" s="642"/>
      <c r="BX14" s="642"/>
      <c r="BY14" s="642"/>
      <c r="BZ14" s="642"/>
      <c r="CA14" s="642"/>
      <c r="CB14" s="662"/>
      <c r="CD14" s="606" t="s">
        <v>65</v>
      </c>
      <c r="CE14" s="414"/>
      <c r="CF14" s="414"/>
      <c r="CG14" s="414"/>
      <c r="CH14" s="414"/>
      <c r="CI14" s="414"/>
      <c r="CJ14" s="414"/>
      <c r="CK14" s="414"/>
      <c r="CL14" s="414"/>
      <c r="CM14" s="414"/>
      <c r="CN14" s="414"/>
      <c r="CO14" s="414"/>
      <c r="CP14" s="414"/>
      <c r="CQ14" s="607"/>
      <c r="CR14" s="608">
        <v>2004565</v>
      </c>
      <c r="CS14" s="367"/>
      <c r="CT14" s="367"/>
      <c r="CU14" s="367"/>
      <c r="CV14" s="367"/>
      <c r="CW14" s="367"/>
      <c r="CX14" s="367"/>
      <c r="CY14" s="621"/>
      <c r="CZ14" s="641">
        <v>3.7</v>
      </c>
      <c r="DA14" s="641"/>
      <c r="DB14" s="641"/>
      <c r="DC14" s="641"/>
      <c r="DD14" s="614">
        <v>433158</v>
      </c>
      <c r="DE14" s="367"/>
      <c r="DF14" s="367"/>
      <c r="DG14" s="367"/>
      <c r="DH14" s="367"/>
      <c r="DI14" s="367"/>
      <c r="DJ14" s="367"/>
      <c r="DK14" s="367"/>
      <c r="DL14" s="367"/>
      <c r="DM14" s="367"/>
      <c r="DN14" s="367"/>
      <c r="DO14" s="367"/>
      <c r="DP14" s="621"/>
      <c r="DQ14" s="614">
        <v>1627208</v>
      </c>
      <c r="DR14" s="367"/>
      <c r="DS14" s="367"/>
      <c r="DT14" s="367"/>
      <c r="DU14" s="367"/>
      <c r="DV14" s="367"/>
      <c r="DW14" s="367"/>
      <c r="DX14" s="367"/>
      <c r="DY14" s="367"/>
      <c r="DZ14" s="367"/>
      <c r="EA14" s="367"/>
      <c r="EB14" s="367"/>
      <c r="EC14" s="639"/>
    </row>
    <row r="15" spans="2:143" ht="11.25" customHeight="1" x14ac:dyDescent="0.2">
      <c r="B15" s="606" t="s">
        <v>321</v>
      </c>
      <c r="C15" s="414"/>
      <c r="D15" s="414"/>
      <c r="E15" s="414"/>
      <c r="F15" s="414"/>
      <c r="G15" s="414"/>
      <c r="H15" s="414"/>
      <c r="I15" s="414"/>
      <c r="J15" s="414"/>
      <c r="K15" s="414"/>
      <c r="L15" s="414"/>
      <c r="M15" s="414"/>
      <c r="N15" s="414"/>
      <c r="O15" s="414"/>
      <c r="P15" s="414"/>
      <c r="Q15" s="607"/>
      <c r="R15" s="608" t="s">
        <v>198</v>
      </c>
      <c r="S15" s="367"/>
      <c r="T15" s="367"/>
      <c r="U15" s="367"/>
      <c r="V15" s="367"/>
      <c r="W15" s="367"/>
      <c r="X15" s="367"/>
      <c r="Y15" s="621"/>
      <c r="Z15" s="641" t="s">
        <v>198</v>
      </c>
      <c r="AA15" s="641"/>
      <c r="AB15" s="641"/>
      <c r="AC15" s="641"/>
      <c r="AD15" s="642" t="s">
        <v>198</v>
      </c>
      <c r="AE15" s="642"/>
      <c r="AF15" s="642"/>
      <c r="AG15" s="642"/>
      <c r="AH15" s="642"/>
      <c r="AI15" s="642"/>
      <c r="AJ15" s="642"/>
      <c r="AK15" s="642"/>
      <c r="AL15" s="611" t="s">
        <v>198</v>
      </c>
      <c r="AM15" s="355"/>
      <c r="AN15" s="355"/>
      <c r="AO15" s="643"/>
      <c r="AP15" s="606" t="s">
        <v>353</v>
      </c>
      <c r="AQ15" s="414"/>
      <c r="AR15" s="414"/>
      <c r="AS15" s="414"/>
      <c r="AT15" s="414"/>
      <c r="AU15" s="414"/>
      <c r="AV15" s="414"/>
      <c r="AW15" s="414"/>
      <c r="AX15" s="414"/>
      <c r="AY15" s="414"/>
      <c r="AZ15" s="414"/>
      <c r="BA15" s="414"/>
      <c r="BB15" s="414"/>
      <c r="BC15" s="414"/>
      <c r="BD15" s="414"/>
      <c r="BE15" s="414"/>
      <c r="BF15" s="607"/>
      <c r="BG15" s="608">
        <v>1025208</v>
      </c>
      <c r="BH15" s="367"/>
      <c r="BI15" s="367"/>
      <c r="BJ15" s="367"/>
      <c r="BK15" s="367"/>
      <c r="BL15" s="367"/>
      <c r="BM15" s="367"/>
      <c r="BN15" s="621"/>
      <c r="BO15" s="641">
        <v>5.2</v>
      </c>
      <c r="BP15" s="641"/>
      <c r="BQ15" s="641"/>
      <c r="BR15" s="641"/>
      <c r="BS15" s="642" t="s">
        <v>198</v>
      </c>
      <c r="BT15" s="642"/>
      <c r="BU15" s="642"/>
      <c r="BV15" s="642"/>
      <c r="BW15" s="642"/>
      <c r="BX15" s="642"/>
      <c r="BY15" s="642"/>
      <c r="BZ15" s="642"/>
      <c r="CA15" s="642"/>
      <c r="CB15" s="662"/>
      <c r="CD15" s="606" t="s">
        <v>355</v>
      </c>
      <c r="CE15" s="414"/>
      <c r="CF15" s="414"/>
      <c r="CG15" s="414"/>
      <c r="CH15" s="414"/>
      <c r="CI15" s="414"/>
      <c r="CJ15" s="414"/>
      <c r="CK15" s="414"/>
      <c r="CL15" s="414"/>
      <c r="CM15" s="414"/>
      <c r="CN15" s="414"/>
      <c r="CO15" s="414"/>
      <c r="CP15" s="414"/>
      <c r="CQ15" s="607"/>
      <c r="CR15" s="608">
        <v>5693887</v>
      </c>
      <c r="CS15" s="367"/>
      <c r="CT15" s="367"/>
      <c r="CU15" s="367"/>
      <c r="CV15" s="367"/>
      <c r="CW15" s="367"/>
      <c r="CX15" s="367"/>
      <c r="CY15" s="621"/>
      <c r="CZ15" s="641">
        <v>10.5</v>
      </c>
      <c r="DA15" s="641"/>
      <c r="DB15" s="641"/>
      <c r="DC15" s="641"/>
      <c r="DD15" s="614">
        <v>281362</v>
      </c>
      <c r="DE15" s="367"/>
      <c r="DF15" s="367"/>
      <c r="DG15" s="367"/>
      <c r="DH15" s="367"/>
      <c r="DI15" s="367"/>
      <c r="DJ15" s="367"/>
      <c r="DK15" s="367"/>
      <c r="DL15" s="367"/>
      <c r="DM15" s="367"/>
      <c r="DN15" s="367"/>
      <c r="DO15" s="367"/>
      <c r="DP15" s="621"/>
      <c r="DQ15" s="614">
        <v>4467147</v>
      </c>
      <c r="DR15" s="367"/>
      <c r="DS15" s="367"/>
      <c r="DT15" s="367"/>
      <c r="DU15" s="367"/>
      <c r="DV15" s="367"/>
      <c r="DW15" s="367"/>
      <c r="DX15" s="367"/>
      <c r="DY15" s="367"/>
      <c r="DZ15" s="367"/>
      <c r="EA15" s="367"/>
      <c r="EB15" s="367"/>
      <c r="EC15" s="639"/>
    </row>
    <row r="16" spans="2:143" ht="11.25" customHeight="1" x14ac:dyDescent="0.2">
      <c r="B16" s="606" t="s">
        <v>356</v>
      </c>
      <c r="C16" s="414"/>
      <c r="D16" s="414"/>
      <c r="E16" s="414"/>
      <c r="F16" s="414"/>
      <c r="G16" s="414"/>
      <c r="H16" s="414"/>
      <c r="I16" s="414"/>
      <c r="J16" s="414"/>
      <c r="K16" s="414"/>
      <c r="L16" s="414"/>
      <c r="M16" s="414"/>
      <c r="N16" s="414"/>
      <c r="O16" s="414"/>
      <c r="P16" s="414"/>
      <c r="Q16" s="607"/>
      <c r="R16" s="608">
        <v>49978</v>
      </c>
      <c r="S16" s="367"/>
      <c r="T16" s="367"/>
      <c r="U16" s="367"/>
      <c r="V16" s="367"/>
      <c r="W16" s="367"/>
      <c r="X16" s="367"/>
      <c r="Y16" s="621"/>
      <c r="Z16" s="641">
        <v>0.1</v>
      </c>
      <c r="AA16" s="641"/>
      <c r="AB16" s="641"/>
      <c r="AC16" s="641"/>
      <c r="AD16" s="642">
        <v>49978</v>
      </c>
      <c r="AE16" s="642"/>
      <c r="AF16" s="642"/>
      <c r="AG16" s="642"/>
      <c r="AH16" s="642"/>
      <c r="AI16" s="642"/>
      <c r="AJ16" s="642"/>
      <c r="AK16" s="642"/>
      <c r="AL16" s="611">
        <v>0.2</v>
      </c>
      <c r="AM16" s="355"/>
      <c r="AN16" s="355"/>
      <c r="AO16" s="643"/>
      <c r="AP16" s="606" t="s">
        <v>357</v>
      </c>
      <c r="AQ16" s="414"/>
      <c r="AR16" s="414"/>
      <c r="AS16" s="414"/>
      <c r="AT16" s="414"/>
      <c r="AU16" s="414"/>
      <c r="AV16" s="414"/>
      <c r="AW16" s="414"/>
      <c r="AX16" s="414"/>
      <c r="AY16" s="414"/>
      <c r="AZ16" s="414"/>
      <c r="BA16" s="414"/>
      <c r="BB16" s="414"/>
      <c r="BC16" s="414"/>
      <c r="BD16" s="414"/>
      <c r="BE16" s="414"/>
      <c r="BF16" s="607"/>
      <c r="BG16" s="608">
        <v>28</v>
      </c>
      <c r="BH16" s="367"/>
      <c r="BI16" s="367"/>
      <c r="BJ16" s="367"/>
      <c r="BK16" s="367"/>
      <c r="BL16" s="367"/>
      <c r="BM16" s="367"/>
      <c r="BN16" s="621"/>
      <c r="BO16" s="641">
        <v>0</v>
      </c>
      <c r="BP16" s="641"/>
      <c r="BQ16" s="641"/>
      <c r="BR16" s="641"/>
      <c r="BS16" s="642" t="s">
        <v>198</v>
      </c>
      <c r="BT16" s="642"/>
      <c r="BU16" s="642"/>
      <c r="BV16" s="642"/>
      <c r="BW16" s="642"/>
      <c r="BX16" s="642"/>
      <c r="BY16" s="642"/>
      <c r="BZ16" s="642"/>
      <c r="CA16" s="642"/>
      <c r="CB16" s="662"/>
      <c r="CD16" s="606" t="s">
        <v>358</v>
      </c>
      <c r="CE16" s="414"/>
      <c r="CF16" s="414"/>
      <c r="CG16" s="414"/>
      <c r="CH16" s="414"/>
      <c r="CI16" s="414"/>
      <c r="CJ16" s="414"/>
      <c r="CK16" s="414"/>
      <c r="CL16" s="414"/>
      <c r="CM16" s="414"/>
      <c r="CN16" s="414"/>
      <c r="CO16" s="414"/>
      <c r="CP16" s="414"/>
      <c r="CQ16" s="607"/>
      <c r="CR16" s="608" t="s">
        <v>198</v>
      </c>
      <c r="CS16" s="367"/>
      <c r="CT16" s="367"/>
      <c r="CU16" s="367"/>
      <c r="CV16" s="367"/>
      <c r="CW16" s="367"/>
      <c r="CX16" s="367"/>
      <c r="CY16" s="621"/>
      <c r="CZ16" s="641" t="s">
        <v>198</v>
      </c>
      <c r="DA16" s="641"/>
      <c r="DB16" s="641"/>
      <c r="DC16" s="641"/>
      <c r="DD16" s="614" t="s">
        <v>198</v>
      </c>
      <c r="DE16" s="367"/>
      <c r="DF16" s="367"/>
      <c r="DG16" s="367"/>
      <c r="DH16" s="367"/>
      <c r="DI16" s="367"/>
      <c r="DJ16" s="367"/>
      <c r="DK16" s="367"/>
      <c r="DL16" s="367"/>
      <c r="DM16" s="367"/>
      <c r="DN16" s="367"/>
      <c r="DO16" s="367"/>
      <c r="DP16" s="621"/>
      <c r="DQ16" s="614" t="s">
        <v>198</v>
      </c>
      <c r="DR16" s="367"/>
      <c r="DS16" s="367"/>
      <c r="DT16" s="367"/>
      <c r="DU16" s="367"/>
      <c r="DV16" s="367"/>
      <c r="DW16" s="367"/>
      <c r="DX16" s="367"/>
      <c r="DY16" s="367"/>
      <c r="DZ16" s="367"/>
      <c r="EA16" s="367"/>
      <c r="EB16" s="367"/>
      <c r="EC16" s="639"/>
    </row>
    <row r="17" spans="2:133" ht="11.25" customHeight="1" x14ac:dyDescent="0.2">
      <c r="B17" s="606" t="s">
        <v>359</v>
      </c>
      <c r="C17" s="414"/>
      <c r="D17" s="414"/>
      <c r="E17" s="414"/>
      <c r="F17" s="414"/>
      <c r="G17" s="414"/>
      <c r="H17" s="414"/>
      <c r="I17" s="414"/>
      <c r="J17" s="414"/>
      <c r="K17" s="414"/>
      <c r="L17" s="414"/>
      <c r="M17" s="414"/>
      <c r="N17" s="414"/>
      <c r="O17" s="414"/>
      <c r="P17" s="414"/>
      <c r="Q17" s="607"/>
      <c r="R17" s="608">
        <v>297821</v>
      </c>
      <c r="S17" s="367"/>
      <c r="T17" s="367"/>
      <c r="U17" s="367"/>
      <c r="V17" s="367"/>
      <c r="W17" s="367"/>
      <c r="X17" s="367"/>
      <c r="Y17" s="621"/>
      <c r="Z17" s="641">
        <v>0.5</v>
      </c>
      <c r="AA17" s="641"/>
      <c r="AB17" s="641"/>
      <c r="AC17" s="641"/>
      <c r="AD17" s="642">
        <v>297821</v>
      </c>
      <c r="AE17" s="642"/>
      <c r="AF17" s="642"/>
      <c r="AG17" s="642"/>
      <c r="AH17" s="642"/>
      <c r="AI17" s="642"/>
      <c r="AJ17" s="642"/>
      <c r="AK17" s="642"/>
      <c r="AL17" s="611">
        <v>1</v>
      </c>
      <c r="AM17" s="355"/>
      <c r="AN17" s="355"/>
      <c r="AO17" s="643"/>
      <c r="AP17" s="606" t="s">
        <v>360</v>
      </c>
      <c r="AQ17" s="414"/>
      <c r="AR17" s="414"/>
      <c r="AS17" s="414"/>
      <c r="AT17" s="414"/>
      <c r="AU17" s="414"/>
      <c r="AV17" s="414"/>
      <c r="AW17" s="414"/>
      <c r="AX17" s="414"/>
      <c r="AY17" s="414"/>
      <c r="AZ17" s="414"/>
      <c r="BA17" s="414"/>
      <c r="BB17" s="414"/>
      <c r="BC17" s="414"/>
      <c r="BD17" s="414"/>
      <c r="BE17" s="414"/>
      <c r="BF17" s="607"/>
      <c r="BG17" s="608" t="s">
        <v>198</v>
      </c>
      <c r="BH17" s="367"/>
      <c r="BI17" s="367"/>
      <c r="BJ17" s="367"/>
      <c r="BK17" s="367"/>
      <c r="BL17" s="367"/>
      <c r="BM17" s="367"/>
      <c r="BN17" s="621"/>
      <c r="BO17" s="641" t="s">
        <v>198</v>
      </c>
      <c r="BP17" s="641"/>
      <c r="BQ17" s="641"/>
      <c r="BR17" s="641"/>
      <c r="BS17" s="642" t="s">
        <v>198</v>
      </c>
      <c r="BT17" s="642"/>
      <c r="BU17" s="642"/>
      <c r="BV17" s="642"/>
      <c r="BW17" s="642"/>
      <c r="BX17" s="642"/>
      <c r="BY17" s="642"/>
      <c r="BZ17" s="642"/>
      <c r="CA17" s="642"/>
      <c r="CB17" s="662"/>
      <c r="CD17" s="606" t="s">
        <v>362</v>
      </c>
      <c r="CE17" s="414"/>
      <c r="CF17" s="414"/>
      <c r="CG17" s="414"/>
      <c r="CH17" s="414"/>
      <c r="CI17" s="414"/>
      <c r="CJ17" s="414"/>
      <c r="CK17" s="414"/>
      <c r="CL17" s="414"/>
      <c r="CM17" s="414"/>
      <c r="CN17" s="414"/>
      <c r="CO17" s="414"/>
      <c r="CP17" s="414"/>
      <c r="CQ17" s="607"/>
      <c r="CR17" s="608">
        <v>4372140</v>
      </c>
      <c r="CS17" s="367"/>
      <c r="CT17" s="367"/>
      <c r="CU17" s="367"/>
      <c r="CV17" s="367"/>
      <c r="CW17" s="367"/>
      <c r="CX17" s="367"/>
      <c r="CY17" s="621"/>
      <c r="CZ17" s="641">
        <v>8</v>
      </c>
      <c r="DA17" s="641"/>
      <c r="DB17" s="641"/>
      <c r="DC17" s="641"/>
      <c r="DD17" s="614" t="s">
        <v>198</v>
      </c>
      <c r="DE17" s="367"/>
      <c r="DF17" s="367"/>
      <c r="DG17" s="367"/>
      <c r="DH17" s="367"/>
      <c r="DI17" s="367"/>
      <c r="DJ17" s="367"/>
      <c r="DK17" s="367"/>
      <c r="DL17" s="367"/>
      <c r="DM17" s="367"/>
      <c r="DN17" s="367"/>
      <c r="DO17" s="367"/>
      <c r="DP17" s="621"/>
      <c r="DQ17" s="614">
        <v>4267814</v>
      </c>
      <c r="DR17" s="367"/>
      <c r="DS17" s="367"/>
      <c r="DT17" s="367"/>
      <c r="DU17" s="367"/>
      <c r="DV17" s="367"/>
      <c r="DW17" s="367"/>
      <c r="DX17" s="367"/>
      <c r="DY17" s="367"/>
      <c r="DZ17" s="367"/>
      <c r="EA17" s="367"/>
      <c r="EB17" s="367"/>
      <c r="EC17" s="639"/>
    </row>
    <row r="18" spans="2:133" ht="11.25" customHeight="1" x14ac:dyDescent="0.2">
      <c r="B18" s="606" t="s">
        <v>363</v>
      </c>
      <c r="C18" s="414"/>
      <c r="D18" s="414"/>
      <c r="E18" s="414"/>
      <c r="F18" s="414"/>
      <c r="G18" s="414"/>
      <c r="H18" s="414"/>
      <c r="I18" s="414"/>
      <c r="J18" s="414"/>
      <c r="K18" s="414"/>
      <c r="L18" s="414"/>
      <c r="M18" s="414"/>
      <c r="N18" s="414"/>
      <c r="O18" s="414"/>
      <c r="P18" s="414"/>
      <c r="Q18" s="607"/>
      <c r="R18" s="608">
        <v>164055</v>
      </c>
      <c r="S18" s="367"/>
      <c r="T18" s="367"/>
      <c r="U18" s="367"/>
      <c r="V18" s="367"/>
      <c r="W18" s="367"/>
      <c r="X18" s="367"/>
      <c r="Y18" s="621"/>
      <c r="Z18" s="641">
        <v>0.3</v>
      </c>
      <c r="AA18" s="641"/>
      <c r="AB18" s="641"/>
      <c r="AC18" s="641"/>
      <c r="AD18" s="642">
        <v>164055</v>
      </c>
      <c r="AE18" s="642"/>
      <c r="AF18" s="642"/>
      <c r="AG18" s="642"/>
      <c r="AH18" s="642"/>
      <c r="AI18" s="642"/>
      <c r="AJ18" s="642"/>
      <c r="AK18" s="642"/>
      <c r="AL18" s="611">
        <v>0.5</v>
      </c>
      <c r="AM18" s="355"/>
      <c r="AN18" s="355"/>
      <c r="AO18" s="643"/>
      <c r="AP18" s="606" t="s">
        <v>97</v>
      </c>
      <c r="AQ18" s="414"/>
      <c r="AR18" s="414"/>
      <c r="AS18" s="414"/>
      <c r="AT18" s="414"/>
      <c r="AU18" s="414"/>
      <c r="AV18" s="414"/>
      <c r="AW18" s="414"/>
      <c r="AX18" s="414"/>
      <c r="AY18" s="414"/>
      <c r="AZ18" s="414"/>
      <c r="BA18" s="414"/>
      <c r="BB18" s="414"/>
      <c r="BC18" s="414"/>
      <c r="BD18" s="414"/>
      <c r="BE18" s="414"/>
      <c r="BF18" s="607"/>
      <c r="BG18" s="608" t="s">
        <v>198</v>
      </c>
      <c r="BH18" s="367"/>
      <c r="BI18" s="367"/>
      <c r="BJ18" s="367"/>
      <c r="BK18" s="367"/>
      <c r="BL18" s="367"/>
      <c r="BM18" s="367"/>
      <c r="BN18" s="621"/>
      <c r="BO18" s="641" t="s">
        <v>198</v>
      </c>
      <c r="BP18" s="641"/>
      <c r="BQ18" s="641"/>
      <c r="BR18" s="641"/>
      <c r="BS18" s="642" t="s">
        <v>198</v>
      </c>
      <c r="BT18" s="642"/>
      <c r="BU18" s="642"/>
      <c r="BV18" s="642"/>
      <c r="BW18" s="642"/>
      <c r="BX18" s="642"/>
      <c r="BY18" s="642"/>
      <c r="BZ18" s="642"/>
      <c r="CA18" s="642"/>
      <c r="CB18" s="662"/>
      <c r="CD18" s="606" t="s">
        <v>364</v>
      </c>
      <c r="CE18" s="414"/>
      <c r="CF18" s="414"/>
      <c r="CG18" s="414"/>
      <c r="CH18" s="414"/>
      <c r="CI18" s="414"/>
      <c r="CJ18" s="414"/>
      <c r="CK18" s="414"/>
      <c r="CL18" s="414"/>
      <c r="CM18" s="414"/>
      <c r="CN18" s="414"/>
      <c r="CO18" s="414"/>
      <c r="CP18" s="414"/>
      <c r="CQ18" s="607"/>
      <c r="CR18" s="608" t="s">
        <v>198</v>
      </c>
      <c r="CS18" s="367"/>
      <c r="CT18" s="367"/>
      <c r="CU18" s="367"/>
      <c r="CV18" s="367"/>
      <c r="CW18" s="367"/>
      <c r="CX18" s="367"/>
      <c r="CY18" s="621"/>
      <c r="CZ18" s="641" t="s">
        <v>198</v>
      </c>
      <c r="DA18" s="641"/>
      <c r="DB18" s="641"/>
      <c r="DC18" s="641"/>
      <c r="DD18" s="614" t="s">
        <v>198</v>
      </c>
      <c r="DE18" s="367"/>
      <c r="DF18" s="367"/>
      <c r="DG18" s="367"/>
      <c r="DH18" s="367"/>
      <c r="DI18" s="367"/>
      <c r="DJ18" s="367"/>
      <c r="DK18" s="367"/>
      <c r="DL18" s="367"/>
      <c r="DM18" s="367"/>
      <c r="DN18" s="367"/>
      <c r="DO18" s="367"/>
      <c r="DP18" s="621"/>
      <c r="DQ18" s="614" t="s">
        <v>198</v>
      </c>
      <c r="DR18" s="367"/>
      <c r="DS18" s="367"/>
      <c r="DT18" s="367"/>
      <c r="DU18" s="367"/>
      <c r="DV18" s="367"/>
      <c r="DW18" s="367"/>
      <c r="DX18" s="367"/>
      <c r="DY18" s="367"/>
      <c r="DZ18" s="367"/>
      <c r="EA18" s="367"/>
      <c r="EB18" s="367"/>
      <c r="EC18" s="639"/>
    </row>
    <row r="19" spans="2:133" ht="11.25" customHeight="1" x14ac:dyDescent="0.2">
      <c r="B19" s="606" t="s">
        <v>365</v>
      </c>
      <c r="C19" s="414"/>
      <c r="D19" s="414"/>
      <c r="E19" s="414"/>
      <c r="F19" s="414"/>
      <c r="G19" s="414"/>
      <c r="H19" s="414"/>
      <c r="I19" s="414"/>
      <c r="J19" s="414"/>
      <c r="K19" s="414"/>
      <c r="L19" s="414"/>
      <c r="M19" s="414"/>
      <c r="N19" s="414"/>
      <c r="O19" s="414"/>
      <c r="P19" s="414"/>
      <c r="Q19" s="607"/>
      <c r="R19" s="608">
        <v>145626</v>
      </c>
      <c r="S19" s="367"/>
      <c r="T19" s="367"/>
      <c r="U19" s="367"/>
      <c r="V19" s="367"/>
      <c r="W19" s="367"/>
      <c r="X19" s="367"/>
      <c r="Y19" s="621"/>
      <c r="Z19" s="641">
        <v>0.2</v>
      </c>
      <c r="AA19" s="641"/>
      <c r="AB19" s="641"/>
      <c r="AC19" s="641"/>
      <c r="AD19" s="642">
        <v>145626</v>
      </c>
      <c r="AE19" s="642"/>
      <c r="AF19" s="642"/>
      <c r="AG19" s="642"/>
      <c r="AH19" s="642"/>
      <c r="AI19" s="642"/>
      <c r="AJ19" s="642"/>
      <c r="AK19" s="642"/>
      <c r="AL19" s="611">
        <v>0.5</v>
      </c>
      <c r="AM19" s="355"/>
      <c r="AN19" s="355"/>
      <c r="AO19" s="643"/>
      <c r="AP19" s="606" t="s">
        <v>253</v>
      </c>
      <c r="AQ19" s="414"/>
      <c r="AR19" s="414"/>
      <c r="AS19" s="414"/>
      <c r="AT19" s="414"/>
      <c r="AU19" s="414"/>
      <c r="AV19" s="414"/>
      <c r="AW19" s="414"/>
      <c r="AX19" s="414"/>
      <c r="AY19" s="414"/>
      <c r="AZ19" s="414"/>
      <c r="BA19" s="414"/>
      <c r="BB19" s="414"/>
      <c r="BC19" s="414"/>
      <c r="BD19" s="414"/>
      <c r="BE19" s="414"/>
      <c r="BF19" s="607"/>
      <c r="BG19" s="608">
        <v>1310013</v>
      </c>
      <c r="BH19" s="367"/>
      <c r="BI19" s="367"/>
      <c r="BJ19" s="367"/>
      <c r="BK19" s="367"/>
      <c r="BL19" s="367"/>
      <c r="BM19" s="367"/>
      <c r="BN19" s="621"/>
      <c r="BO19" s="641">
        <v>6.6</v>
      </c>
      <c r="BP19" s="641"/>
      <c r="BQ19" s="641"/>
      <c r="BR19" s="641"/>
      <c r="BS19" s="642" t="s">
        <v>198</v>
      </c>
      <c r="BT19" s="642"/>
      <c r="BU19" s="642"/>
      <c r="BV19" s="642"/>
      <c r="BW19" s="642"/>
      <c r="BX19" s="642"/>
      <c r="BY19" s="642"/>
      <c r="BZ19" s="642"/>
      <c r="CA19" s="642"/>
      <c r="CB19" s="662"/>
      <c r="CD19" s="606" t="s">
        <v>366</v>
      </c>
      <c r="CE19" s="414"/>
      <c r="CF19" s="414"/>
      <c r="CG19" s="414"/>
      <c r="CH19" s="414"/>
      <c r="CI19" s="414"/>
      <c r="CJ19" s="414"/>
      <c r="CK19" s="414"/>
      <c r="CL19" s="414"/>
      <c r="CM19" s="414"/>
      <c r="CN19" s="414"/>
      <c r="CO19" s="414"/>
      <c r="CP19" s="414"/>
      <c r="CQ19" s="607"/>
      <c r="CR19" s="608" t="s">
        <v>198</v>
      </c>
      <c r="CS19" s="367"/>
      <c r="CT19" s="367"/>
      <c r="CU19" s="367"/>
      <c r="CV19" s="367"/>
      <c r="CW19" s="367"/>
      <c r="CX19" s="367"/>
      <c r="CY19" s="621"/>
      <c r="CZ19" s="641" t="s">
        <v>198</v>
      </c>
      <c r="DA19" s="641"/>
      <c r="DB19" s="641"/>
      <c r="DC19" s="641"/>
      <c r="DD19" s="614" t="s">
        <v>198</v>
      </c>
      <c r="DE19" s="367"/>
      <c r="DF19" s="367"/>
      <c r="DG19" s="367"/>
      <c r="DH19" s="367"/>
      <c r="DI19" s="367"/>
      <c r="DJ19" s="367"/>
      <c r="DK19" s="367"/>
      <c r="DL19" s="367"/>
      <c r="DM19" s="367"/>
      <c r="DN19" s="367"/>
      <c r="DO19" s="367"/>
      <c r="DP19" s="621"/>
      <c r="DQ19" s="614" t="s">
        <v>198</v>
      </c>
      <c r="DR19" s="367"/>
      <c r="DS19" s="367"/>
      <c r="DT19" s="367"/>
      <c r="DU19" s="367"/>
      <c r="DV19" s="367"/>
      <c r="DW19" s="367"/>
      <c r="DX19" s="367"/>
      <c r="DY19" s="367"/>
      <c r="DZ19" s="367"/>
      <c r="EA19" s="367"/>
      <c r="EB19" s="367"/>
      <c r="EC19" s="639"/>
    </row>
    <row r="20" spans="2:133" ht="11.25" customHeight="1" x14ac:dyDescent="0.2">
      <c r="B20" s="655" t="s">
        <v>367</v>
      </c>
      <c r="C20" s="656"/>
      <c r="D20" s="656"/>
      <c r="E20" s="656"/>
      <c r="F20" s="656"/>
      <c r="G20" s="656"/>
      <c r="H20" s="656"/>
      <c r="I20" s="656"/>
      <c r="J20" s="656"/>
      <c r="K20" s="656"/>
      <c r="L20" s="656"/>
      <c r="M20" s="656"/>
      <c r="N20" s="656"/>
      <c r="O20" s="656"/>
      <c r="P20" s="656"/>
      <c r="Q20" s="657"/>
      <c r="R20" s="608">
        <v>18429</v>
      </c>
      <c r="S20" s="367"/>
      <c r="T20" s="367"/>
      <c r="U20" s="367"/>
      <c r="V20" s="367"/>
      <c r="W20" s="367"/>
      <c r="X20" s="367"/>
      <c r="Y20" s="621"/>
      <c r="Z20" s="641">
        <v>0</v>
      </c>
      <c r="AA20" s="641"/>
      <c r="AB20" s="641"/>
      <c r="AC20" s="641"/>
      <c r="AD20" s="642">
        <v>18429</v>
      </c>
      <c r="AE20" s="642"/>
      <c r="AF20" s="642"/>
      <c r="AG20" s="642"/>
      <c r="AH20" s="642"/>
      <c r="AI20" s="642"/>
      <c r="AJ20" s="642"/>
      <c r="AK20" s="642"/>
      <c r="AL20" s="611">
        <v>0.1</v>
      </c>
      <c r="AM20" s="355"/>
      <c r="AN20" s="355"/>
      <c r="AO20" s="643"/>
      <c r="AP20" s="606" t="s">
        <v>368</v>
      </c>
      <c r="AQ20" s="414"/>
      <c r="AR20" s="414"/>
      <c r="AS20" s="414"/>
      <c r="AT20" s="414"/>
      <c r="AU20" s="414"/>
      <c r="AV20" s="414"/>
      <c r="AW20" s="414"/>
      <c r="AX20" s="414"/>
      <c r="AY20" s="414"/>
      <c r="AZ20" s="414"/>
      <c r="BA20" s="414"/>
      <c r="BB20" s="414"/>
      <c r="BC20" s="414"/>
      <c r="BD20" s="414"/>
      <c r="BE20" s="414"/>
      <c r="BF20" s="607"/>
      <c r="BG20" s="608">
        <v>1310013</v>
      </c>
      <c r="BH20" s="367"/>
      <c r="BI20" s="367"/>
      <c r="BJ20" s="367"/>
      <c r="BK20" s="367"/>
      <c r="BL20" s="367"/>
      <c r="BM20" s="367"/>
      <c r="BN20" s="621"/>
      <c r="BO20" s="641">
        <v>6.6</v>
      </c>
      <c r="BP20" s="641"/>
      <c r="BQ20" s="641"/>
      <c r="BR20" s="641"/>
      <c r="BS20" s="642" t="s">
        <v>198</v>
      </c>
      <c r="BT20" s="642"/>
      <c r="BU20" s="642"/>
      <c r="BV20" s="642"/>
      <c r="BW20" s="642"/>
      <c r="BX20" s="642"/>
      <c r="BY20" s="642"/>
      <c r="BZ20" s="642"/>
      <c r="CA20" s="642"/>
      <c r="CB20" s="662"/>
      <c r="CD20" s="606" t="s">
        <v>189</v>
      </c>
      <c r="CE20" s="414"/>
      <c r="CF20" s="414"/>
      <c r="CG20" s="414"/>
      <c r="CH20" s="414"/>
      <c r="CI20" s="414"/>
      <c r="CJ20" s="414"/>
      <c r="CK20" s="414"/>
      <c r="CL20" s="414"/>
      <c r="CM20" s="414"/>
      <c r="CN20" s="414"/>
      <c r="CO20" s="414"/>
      <c r="CP20" s="414"/>
      <c r="CQ20" s="607"/>
      <c r="CR20" s="608">
        <v>54478619</v>
      </c>
      <c r="CS20" s="367"/>
      <c r="CT20" s="367"/>
      <c r="CU20" s="367"/>
      <c r="CV20" s="367"/>
      <c r="CW20" s="367"/>
      <c r="CX20" s="367"/>
      <c r="CY20" s="621"/>
      <c r="CZ20" s="641">
        <v>100</v>
      </c>
      <c r="DA20" s="641"/>
      <c r="DB20" s="641"/>
      <c r="DC20" s="641"/>
      <c r="DD20" s="614">
        <v>3764739</v>
      </c>
      <c r="DE20" s="367"/>
      <c r="DF20" s="367"/>
      <c r="DG20" s="367"/>
      <c r="DH20" s="367"/>
      <c r="DI20" s="367"/>
      <c r="DJ20" s="367"/>
      <c r="DK20" s="367"/>
      <c r="DL20" s="367"/>
      <c r="DM20" s="367"/>
      <c r="DN20" s="367"/>
      <c r="DO20" s="367"/>
      <c r="DP20" s="621"/>
      <c r="DQ20" s="614">
        <v>32297922</v>
      </c>
      <c r="DR20" s="367"/>
      <c r="DS20" s="367"/>
      <c r="DT20" s="367"/>
      <c r="DU20" s="367"/>
      <c r="DV20" s="367"/>
      <c r="DW20" s="367"/>
      <c r="DX20" s="367"/>
      <c r="DY20" s="367"/>
      <c r="DZ20" s="367"/>
      <c r="EA20" s="367"/>
      <c r="EB20" s="367"/>
      <c r="EC20" s="639"/>
    </row>
    <row r="21" spans="2:133" ht="11.25" customHeight="1" x14ac:dyDescent="0.2">
      <c r="B21" s="606" t="s">
        <v>342</v>
      </c>
      <c r="C21" s="414"/>
      <c r="D21" s="414"/>
      <c r="E21" s="414"/>
      <c r="F21" s="414"/>
      <c r="G21" s="414"/>
      <c r="H21" s="414"/>
      <c r="I21" s="414"/>
      <c r="J21" s="414"/>
      <c r="K21" s="414"/>
      <c r="L21" s="414"/>
      <c r="M21" s="414"/>
      <c r="N21" s="414"/>
      <c r="O21" s="414"/>
      <c r="P21" s="414"/>
      <c r="Q21" s="607"/>
      <c r="R21" s="608">
        <v>7236664</v>
      </c>
      <c r="S21" s="367"/>
      <c r="T21" s="367"/>
      <c r="U21" s="367"/>
      <c r="V21" s="367"/>
      <c r="W21" s="367"/>
      <c r="X21" s="367"/>
      <c r="Y21" s="621"/>
      <c r="Z21" s="641">
        <v>12.4</v>
      </c>
      <c r="AA21" s="641"/>
      <c r="AB21" s="641"/>
      <c r="AC21" s="641"/>
      <c r="AD21" s="642">
        <v>6532180</v>
      </c>
      <c r="AE21" s="642"/>
      <c r="AF21" s="642"/>
      <c r="AG21" s="642"/>
      <c r="AH21" s="642"/>
      <c r="AI21" s="642"/>
      <c r="AJ21" s="642"/>
      <c r="AK21" s="642"/>
      <c r="AL21" s="611">
        <v>21.6</v>
      </c>
      <c r="AM21" s="355"/>
      <c r="AN21" s="355"/>
      <c r="AO21" s="643"/>
      <c r="AP21" s="606" t="s">
        <v>370</v>
      </c>
      <c r="AQ21" s="665"/>
      <c r="AR21" s="665"/>
      <c r="AS21" s="665"/>
      <c r="AT21" s="665"/>
      <c r="AU21" s="665"/>
      <c r="AV21" s="665"/>
      <c r="AW21" s="665"/>
      <c r="AX21" s="665"/>
      <c r="AY21" s="665"/>
      <c r="AZ21" s="665"/>
      <c r="BA21" s="665"/>
      <c r="BB21" s="665"/>
      <c r="BC21" s="665"/>
      <c r="BD21" s="665"/>
      <c r="BE21" s="665"/>
      <c r="BF21" s="666"/>
      <c r="BG21" s="608" t="s">
        <v>198</v>
      </c>
      <c r="BH21" s="367"/>
      <c r="BI21" s="367"/>
      <c r="BJ21" s="367"/>
      <c r="BK21" s="367"/>
      <c r="BL21" s="367"/>
      <c r="BM21" s="367"/>
      <c r="BN21" s="621"/>
      <c r="BO21" s="641" t="s">
        <v>198</v>
      </c>
      <c r="BP21" s="641"/>
      <c r="BQ21" s="641"/>
      <c r="BR21" s="641"/>
      <c r="BS21" s="642" t="s">
        <v>198</v>
      </c>
      <c r="BT21" s="642"/>
      <c r="BU21" s="642"/>
      <c r="BV21" s="642"/>
      <c r="BW21" s="642"/>
      <c r="BX21" s="642"/>
      <c r="BY21" s="642"/>
      <c r="BZ21" s="642"/>
      <c r="CA21" s="642"/>
      <c r="CB21" s="662"/>
      <c r="CD21" s="586"/>
      <c r="CE21" s="587"/>
      <c r="CF21" s="587"/>
      <c r="CG21" s="587"/>
      <c r="CH21" s="587"/>
      <c r="CI21" s="587"/>
      <c r="CJ21" s="587"/>
      <c r="CK21" s="587"/>
      <c r="CL21" s="587"/>
      <c r="CM21" s="587"/>
      <c r="CN21" s="587"/>
      <c r="CO21" s="587"/>
      <c r="CP21" s="587"/>
      <c r="CQ21" s="588"/>
      <c r="CR21" s="675"/>
      <c r="CS21" s="676"/>
      <c r="CT21" s="676"/>
      <c r="CU21" s="676"/>
      <c r="CV21" s="676"/>
      <c r="CW21" s="676"/>
      <c r="CX21" s="676"/>
      <c r="CY21" s="677"/>
      <c r="CZ21" s="678"/>
      <c r="DA21" s="678"/>
      <c r="DB21" s="678"/>
      <c r="DC21" s="678"/>
      <c r="DD21" s="679"/>
      <c r="DE21" s="676"/>
      <c r="DF21" s="676"/>
      <c r="DG21" s="676"/>
      <c r="DH21" s="676"/>
      <c r="DI21" s="676"/>
      <c r="DJ21" s="676"/>
      <c r="DK21" s="676"/>
      <c r="DL21" s="676"/>
      <c r="DM21" s="676"/>
      <c r="DN21" s="676"/>
      <c r="DO21" s="676"/>
      <c r="DP21" s="677"/>
      <c r="DQ21" s="679"/>
      <c r="DR21" s="676"/>
      <c r="DS21" s="676"/>
      <c r="DT21" s="676"/>
      <c r="DU21" s="676"/>
      <c r="DV21" s="676"/>
      <c r="DW21" s="676"/>
      <c r="DX21" s="676"/>
      <c r="DY21" s="676"/>
      <c r="DZ21" s="676"/>
      <c r="EA21" s="676"/>
      <c r="EB21" s="676"/>
      <c r="EC21" s="680"/>
    </row>
    <row r="22" spans="2:133" ht="11.25" customHeight="1" x14ac:dyDescent="0.2">
      <c r="B22" s="606" t="s">
        <v>297</v>
      </c>
      <c r="C22" s="414"/>
      <c r="D22" s="414"/>
      <c r="E22" s="414"/>
      <c r="F22" s="414"/>
      <c r="G22" s="414"/>
      <c r="H22" s="414"/>
      <c r="I22" s="414"/>
      <c r="J22" s="414"/>
      <c r="K22" s="414"/>
      <c r="L22" s="414"/>
      <c r="M22" s="414"/>
      <c r="N22" s="414"/>
      <c r="O22" s="414"/>
      <c r="P22" s="414"/>
      <c r="Q22" s="607"/>
      <c r="R22" s="608">
        <v>6532180</v>
      </c>
      <c r="S22" s="367"/>
      <c r="T22" s="367"/>
      <c r="U22" s="367"/>
      <c r="V22" s="367"/>
      <c r="W22" s="367"/>
      <c r="X22" s="367"/>
      <c r="Y22" s="621"/>
      <c r="Z22" s="641">
        <v>11.2</v>
      </c>
      <c r="AA22" s="641"/>
      <c r="AB22" s="641"/>
      <c r="AC22" s="641"/>
      <c r="AD22" s="642">
        <v>6532180</v>
      </c>
      <c r="AE22" s="642"/>
      <c r="AF22" s="642"/>
      <c r="AG22" s="642"/>
      <c r="AH22" s="642"/>
      <c r="AI22" s="642"/>
      <c r="AJ22" s="642"/>
      <c r="AK22" s="642"/>
      <c r="AL22" s="611">
        <v>21.6</v>
      </c>
      <c r="AM22" s="355"/>
      <c r="AN22" s="355"/>
      <c r="AO22" s="643"/>
      <c r="AP22" s="606" t="s">
        <v>372</v>
      </c>
      <c r="AQ22" s="665"/>
      <c r="AR22" s="665"/>
      <c r="AS22" s="665"/>
      <c r="AT22" s="665"/>
      <c r="AU22" s="665"/>
      <c r="AV22" s="665"/>
      <c r="AW22" s="665"/>
      <c r="AX22" s="665"/>
      <c r="AY22" s="665"/>
      <c r="AZ22" s="665"/>
      <c r="BA22" s="665"/>
      <c r="BB22" s="665"/>
      <c r="BC22" s="665"/>
      <c r="BD22" s="665"/>
      <c r="BE22" s="665"/>
      <c r="BF22" s="666"/>
      <c r="BG22" s="608" t="s">
        <v>198</v>
      </c>
      <c r="BH22" s="367"/>
      <c r="BI22" s="367"/>
      <c r="BJ22" s="367"/>
      <c r="BK22" s="367"/>
      <c r="BL22" s="367"/>
      <c r="BM22" s="367"/>
      <c r="BN22" s="621"/>
      <c r="BO22" s="641" t="s">
        <v>198</v>
      </c>
      <c r="BP22" s="641"/>
      <c r="BQ22" s="641"/>
      <c r="BR22" s="641"/>
      <c r="BS22" s="642" t="s">
        <v>198</v>
      </c>
      <c r="BT22" s="642"/>
      <c r="BU22" s="642"/>
      <c r="BV22" s="642"/>
      <c r="BW22" s="642"/>
      <c r="BX22" s="642"/>
      <c r="BY22" s="642"/>
      <c r="BZ22" s="642"/>
      <c r="CA22" s="642"/>
      <c r="CB22" s="662"/>
      <c r="CD22" s="521" t="s">
        <v>373</v>
      </c>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64"/>
    </row>
    <row r="23" spans="2:133" ht="11.25" customHeight="1" x14ac:dyDescent="0.2">
      <c r="B23" s="606" t="s">
        <v>294</v>
      </c>
      <c r="C23" s="414"/>
      <c r="D23" s="414"/>
      <c r="E23" s="414"/>
      <c r="F23" s="414"/>
      <c r="G23" s="414"/>
      <c r="H23" s="414"/>
      <c r="I23" s="414"/>
      <c r="J23" s="414"/>
      <c r="K23" s="414"/>
      <c r="L23" s="414"/>
      <c r="M23" s="414"/>
      <c r="N23" s="414"/>
      <c r="O23" s="414"/>
      <c r="P23" s="414"/>
      <c r="Q23" s="607"/>
      <c r="R23" s="608">
        <v>703727</v>
      </c>
      <c r="S23" s="367"/>
      <c r="T23" s="367"/>
      <c r="U23" s="367"/>
      <c r="V23" s="367"/>
      <c r="W23" s="367"/>
      <c r="X23" s="367"/>
      <c r="Y23" s="621"/>
      <c r="Z23" s="641">
        <v>1.2</v>
      </c>
      <c r="AA23" s="641"/>
      <c r="AB23" s="641"/>
      <c r="AC23" s="641"/>
      <c r="AD23" s="642" t="s">
        <v>198</v>
      </c>
      <c r="AE23" s="642"/>
      <c r="AF23" s="642"/>
      <c r="AG23" s="642"/>
      <c r="AH23" s="642"/>
      <c r="AI23" s="642"/>
      <c r="AJ23" s="642"/>
      <c r="AK23" s="642"/>
      <c r="AL23" s="611" t="s">
        <v>198</v>
      </c>
      <c r="AM23" s="355"/>
      <c r="AN23" s="355"/>
      <c r="AO23" s="643"/>
      <c r="AP23" s="606" t="s">
        <v>120</v>
      </c>
      <c r="AQ23" s="665"/>
      <c r="AR23" s="665"/>
      <c r="AS23" s="665"/>
      <c r="AT23" s="665"/>
      <c r="AU23" s="665"/>
      <c r="AV23" s="665"/>
      <c r="AW23" s="665"/>
      <c r="AX23" s="665"/>
      <c r="AY23" s="665"/>
      <c r="AZ23" s="665"/>
      <c r="BA23" s="665"/>
      <c r="BB23" s="665"/>
      <c r="BC23" s="665"/>
      <c r="BD23" s="665"/>
      <c r="BE23" s="665"/>
      <c r="BF23" s="666"/>
      <c r="BG23" s="608">
        <v>1310013</v>
      </c>
      <c r="BH23" s="367"/>
      <c r="BI23" s="367"/>
      <c r="BJ23" s="367"/>
      <c r="BK23" s="367"/>
      <c r="BL23" s="367"/>
      <c r="BM23" s="367"/>
      <c r="BN23" s="621"/>
      <c r="BO23" s="641">
        <v>6.6</v>
      </c>
      <c r="BP23" s="641"/>
      <c r="BQ23" s="641"/>
      <c r="BR23" s="641"/>
      <c r="BS23" s="642" t="s">
        <v>198</v>
      </c>
      <c r="BT23" s="642"/>
      <c r="BU23" s="642"/>
      <c r="BV23" s="642"/>
      <c r="BW23" s="642"/>
      <c r="BX23" s="642"/>
      <c r="BY23" s="642"/>
      <c r="BZ23" s="642"/>
      <c r="CA23" s="642"/>
      <c r="CB23" s="662"/>
      <c r="CD23" s="521" t="s">
        <v>316</v>
      </c>
      <c r="CE23" s="522"/>
      <c r="CF23" s="522"/>
      <c r="CG23" s="522"/>
      <c r="CH23" s="522"/>
      <c r="CI23" s="522"/>
      <c r="CJ23" s="522"/>
      <c r="CK23" s="522"/>
      <c r="CL23" s="522"/>
      <c r="CM23" s="522"/>
      <c r="CN23" s="522"/>
      <c r="CO23" s="522"/>
      <c r="CP23" s="522"/>
      <c r="CQ23" s="564"/>
      <c r="CR23" s="521" t="s">
        <v>288</v>
      </c>
      <c r="CS23" s="522"/>
      <c r="CT23" s="522"/>
      <c r="CU23" s="522"/>
      <c r="CV23" s="522"/>
      <c r="CW23" s="522"/>
      <c r="CX23" s="522"/>
      <c r="CY23" s="564"/>
      <c r="CZ23" s="521" t="s">
        <v>375</v>
      </c>
      <c r="DA23" s="522"/>
      <c r="DB23" s="522"/>
      <c r="DC23" s="564"/>
      <c r="DD23" s="521" t="s">
        <v>300</v>
      </c>
      <c r="DE23" s="522"/>
      <c r="DF23" s="522"/>
      <c r="DG23" s="522"/>
      <c r="DH23" s="522"/>
      <c r="DI23" s="522"/>
      <c r="DJ23" s="522"/>
      <c r="DK23" s="564"/>
      <c r="DL23" s="667" t="s">
        <v>377</v>
      </c>
      <c r="DM23" s="668"/>
      <c r="DN23" s="668"/>
      <c r="DO23" s="668"/>
      <c r="DP23" s="668"/>
      <c r="DQ23" s="668"/>
      <c r="DR23" s="668"/>
      <c r="DS23" s="668"/>
      <c r="DT23" s="668"/>
      <c r="DU23" s="668"/>
      <c r="DV23" s="669"/>
      <c r="DW23" s="521" t="s">
        <v>19</v>
      </c>
      <c r="DX23" s="522"/>
      <c r="DY23" s="522"/>
      <c r="DZ23" s="522"/>
      <c r="EA23" s="522"/>
      <c r="EB23" s="522"/>
      <c r="EC23" s="564"/>
    </row>
    <row r="24" spans="2:133" ht="11.25" customHeight="1" x14ac:dyDescent="0.2">
      <c r="B24" s="606" t="s">
        <v>378</v>
      </c>
      <c r="C24" s="414"/>
      <c r="D24" s="414"/>
      <c r="E24" s="414"/>
      <c r="F24" s="414"/>
      <c r="G24" s="414"/>
      <c r="H24" s="414"/>
      <c r="I24" s="414"/>
      <c r="J24" s="414"/>
      <c r="K24" s="414"/>
      <c r="L24" s="414"/>
      <c r="M24" s="414"/>
      <c r="N24" s="414"/>
      <c r="O24" s="414"/>
      <c r="P24" s="414"/>
      <c r="Q24" s="607"/>
      <c r="R24" s="608">
        <v>757</v>
      </c>
      <c r="S24" s="367"/>
      <c r="T24" s="367"/>
      <c r="U24" s="367"/>
      <c r="V24" s="367"/>
      <c r="W24" s="367"/>
      <c r="X24" s="367"/>
      <c r="Y24" s="621"/>
      <c r="Z24" s="641">
        <v>0</v>
      </c>
      <c r="AA24" s="641"/>
      <c r="AB24" s="641"/>
      <c r="AC24" s="641"/>
      <c r="AD24" s="642" t="s">
        <v>198</v>
      </c>
      <c r="AE24" s="642"/>
      <c r="AF24" s="642"/>
      <c r="AG24" s="642"/>
      <c r="AH24" s="642"/>
      <c r="AI24" s="642"/>
      <c r="AJ24" s="642"/>
      <c r="AK24" s="642"/>
      <c r="AL24" s="611" t="s">
        <v>198</v>
      </c>
      <c r="AM24" s="355"/>
      <c r="AN24" s="355"/>
      <c r="AO24" s="643"/>
      <c r="AP24" s="606" t="s">
        <v>379</v>
      </c>
      <c r="AQ24" s="665"/>
      <c r="AR24" s="665"/>
      <c r="AS24" s="665"/>
      <c r="AT24" s="665"/>
      <c r="AU24" s="665"/>
      <c r="AV24" s="665"/>
      <c r="AW24" s="665"/>
      <c r="AX24" s="665"/>
      <c r="AY24" s="665"/>
      <c r="AZ24" s="665"/>
      <c r="BA24" s="665"/>
      <c r="BB24" s="665"/>
      <c r="BC24" s="665"/>
      <c r="BD24" s="665"/>
      <c r="BE24" s="665"/>
      <c r="BF24" s="666"/>
      <c r="BG24" s="608" t="s">
        <v>198</v>
      </c>
      <c r="BH24" s="367"/>
      <c r="BI24" s="367"/>
      <c r="BJ24" s="367"/>
      <c r="BK24" s="367"/>
      <c r="BL24" s="367"/>
      <c r="BM24" s="367"/>
      <c r="BN24" s="621"/>
      <c r="BO24" s="641" t="s">
        <v>198</v>
      </c>
      <c r="BP24" s="641"/>
      <c r="BQ24" s="641"/>
      <c r="BR24" s="641"/>
      <c r="BS24" s="642" t="s">
        <v>198</v>
      </c>
      <c r="BT24" s="642"/>
      <c r="BU24" s="642"/>
      <c r="BV24" s="642"/>
      <c r="BW24" s="642"/>
      <c r="BX24" s="642"/>
      <c r="BY24" s="642"/>
      <c r="BZ24" s="642"/>
      <c r="CA24" s="642"/>
      <c r="CB24" s="662"/>
      <c r="CD24" s="650" t="s">
        <v>380</v>
      </c>
      <c r="CE24" s="651"/>
      <c r="CF24" s="651"/>
      <c r="CG24" s="651"/>
      <c r="CH24" s="651"/>
      <c r="CI24" s="651"/>
      <c r="CJ24" s="651"/>
      <c r="CK24" s="651"/>
      <c r="CL24" s="651"/>
      <c r="CM24" s="651"/>
      <c r="CN24" s="651"/>
      <c r="CO24" s="651"/>
      <c r="CP24" s="651"/>
      <c r="CQ24" s="652"/>
      <c r="CR24" s="647">
        <v>28422711</v>
      </c>
      <c r="CS24" s="648"/>
      <c r="CT24" s="648"/>
      <c r="CU24" s="648"/>
      <c r="CV24" s="648"/>
      <c r="CW24" s="648"/>
      <c r="CX24" s="648"/>
      <c r="CY24" s="670"/>
      <c r="CZ24" s="671">
        <v>52.2</v>
      </c>
      <c r="DA24" s="660"/>
      <c r="DB24" s="660"/>
      <c r="DC24" s="672"/>
      <c r="DD24" s="673">
        <v>16608674</v>
      </c>
      <c r="DE24" s="648"/>
      <c r="DF24" s="648"/>
      <c r="DG24" s="648"/>
      <c r="DH24" s="648"/>
      <c r="DI24" s="648"/>
      <c r="DJ24" s="648"/>
      <c r="DK24" s="670"/>
      <c r="DL24" s="673">
        <v>16496213</v>
      </c>
      <c r="DM24" s="648"/>
      <c r="DN24" s="648"/>
      <c r="DO24" s="648"/>
      <c r="DP24" s="648"/>
      <c r="DQ24" s="648"/>
      <c r="DR24" s="648"/>
      <c r="DS24" s="648"/>
      <c r="DT24" s="648"/>
      <c r="DU24" s="648"/>
      <c r="DV24" s="670"/>
      <c r="DW24" s="671">
        <v>53.4</v>
      </c>
      <c r="DX24" s="660"/>
      <c r="DY24" s="660"/>
      <c r="DZ24" s="660"/>
      <c r="EA24" s="660"/>
      <c r="EB24" s="660"/>
      <c r="EC24" s="674"/>
    </row>
    <row r="25" spans="2:133" ht="11.25" customHeight="1" x14ac:dyDescent="0.2">
      <c r="B25" s="606" t="s">
        <v>54</v>
      </c>
      <c r="C25" s="414"/>
      <c r="D25" s="414"/>
      <c r="E25" s="414"/>
      <c r="F25" s="414"/>
      <c r="G25" s="414"/>
      <c r="H25" s="414"/>
      <c r="I25" s="414"/>
      <c r="J25" s="414"/>
      <c r="K25" s="414"/>
      <c r="L25" s="414"/>
      <c r="M25" s="414"/>
      <c r="N25" s="414"/>
      <c r="O25" s="414"/>
      <c r="P25" s="414"/>
      <c r="Q25" s="607"/>
      <c r="R25" s="608">
        <v>32063162</v>
      </c>
      <c r="S25" s="367"/>
      <c r="T25" s="367"/>
      <c r="U25" s="367"/>
      <c r="V25" s="367"/>
      <c r="W25" s="367"/>
      <c r="X25" s="367"/>
      <c r="Y25" s="621"/>
      <c r="Z25" s="641">
        <v>55</v>
      </c>
      <c r="AA25" s="641"/>
      <c r="AB25" s="641"/>
      <c r="AC25" s="641"/>
      <c r="AD25" s="642">
        <v>30048665</v>
      </c>
      <c r="AE25" s="642"/>
      <c r="AF25" s="642"/>
      <c r="AG25" s="642"/>
      <c r="AH25" s="642"/>
      <c r="AI25" s="642"/>
      <c r="AJ25" s="642"/>
      <c r="AK25" s="642"/>
      <c r="AL25" s="611">
        <v>99.5</v>
      </c>
      <c r="AM25" s="355"/>
      <c r="AN25" s="355"/>
      <c r="AO25" s="643"/>
      <c r="AP25" s="606" t="s">
        <v>272</v>
      </c>
      <c r="AQ25" s="665"/>
      <c r="AR25" s="665"/>
      <c r="AS25" s="665"/>
      <c r="AT25" s="665"/>
      <c r="AU25" s="665"/>
      <c r="AV25" s="665"/>
      <c r="AW25" s="665"/>
      <c r="AX25" s="665"/>
      <c r="AY25" s="665"/>
      <c r="AZ25" s="665"/>
      <c r="BA25" s="665"/>
      <c r="BB25" s="665"/>
      <c r="BC25" s="665"/>
      <c r="BD25" s="665"/>
      <c r="BE25" s="665"/>
      <c r="BF25" s="666"/>
      <c r="BG25" s="608" t="s">
        <v>198</v>
      </c>
      <c r="BH25" s="367"/>
      <c r="BI25" s="367"/>
      <c r="BJ25" s="367"/>
      <c r="BK25" s="367"/>
      <c r="BL25" s="367"/>
      <c r="BM25" s="367"/>
      <c r="BN25" s="621"/>
      <c r="BO25" s="641" t="s">
        <v>198</v>
      </c>
      <c r="BP25" s="641"/>
      <c r="BQ25" s="641"/>
      <c r="BR25" s="641"/>
      <c r="BS25" s="642" t="s">
        <v>198</v>
      </c>
      <c r="BT25" s="642"/>
      <c r="BU25" s="642"/>
      <c r="BV25" s="642"/>
      <c r="BW25" s="642"/>
      <c r="BX25" s="642"/>
      <c r="BY25" s="642"/>
      <c r="BZ25" s="642"/>
      <c r="CA25" s="642"/>
      <c r="CB25" s="662"/>
      <c r="CD25" s="606" t="s">
        <v>195</v>
      </c>
      <c r="CE25" s="414"/>
      <c r="CF25" s="414"/>
      <c r="CG25" s="414"/>
      <c r="CH25" s="414"/>
      <c r="CI25" s="414"/>
      <c r="CJ25" s="414"/>
      <c r="CK25" s="414"/>
      <c r="CL25" s="414"/>
      <c r="CM25" s="414"/>
      <c r="CN25" s="414"/>
      <c r="CO25" s="414"/>
      <c r="CP25" s="414"/>
      <c r="CQ25" s="607"/>
      <c r="CR25" s="608">
        <v>9594929</v>
      </c>
      <c r="CS25" s="609"/>
      <c r="CT25" s="609"/>
      <c r="CU25" s="609"/>
      <c r="CV25" s="609"/>
      <c r="CW25" s="609"/>
      <c r="CX25" s="609"/>
      <c r="CY25" s="610"/>
      <c r="CZ25" s="611">
        <v>17.600000000000001</v>
      </c>
      <c r="DA25" s="612"/>
      <c r="DB25" s="612"/>
      <c r="DC25" s="613"/>
      <c r="DD25" s="614">
        <v>8930078</v>
      </c>
      <c r="DE25" s="609"/>
      <c r="DF25" s="609"/>
      <c r="DG25" s="609"/>
      <c r="DH25" s="609"/>
      <c r="DI25" s="609"/>
      <c r="DJ25" s="609"/>
      <c r="DK25" s="610"/>
      <c r="DL25" s="614">
        <v>8827779</v>
      </c>
      <c r="DM25" s="609"/>
      <c r="DN25" s="609"/>
      <c r="DO25" s="609"/>
      <c r="DP25" s="609"/>
      <c r="DQ25" s="609"/>
      <c r="DR25" s="609"/>
      <c r="DS25" s="609"/>
      <c r="DT25" s="609"/>
      <c r="DU25" s="609"/>
      <c r="DV25" s="610"/>
      <c r="DW25" s="611">
        <v>28.6</v>
      </c>
      <c r="DX25" s="612"/>
      <c r="DY25" s="612"/>
      <c r="DZ25" s="612"/>
      <c r="EA25" s="612"/>
      <c r="EB25" s="612"/>
      <c r="EC25" s="640"/>
    </row>
    <row r="26" spans="2:133" ht="11.25" customHeight="1" x14ac:dyDescent="0.2">
      <c r="B26" s="606" t="s">
        <v>383</v>
      </c>
      <c r="C26" s="414"/>
      <c r="D26" s="414"/>
      <c r="E26" s="414"/>
      <c r="F26" s="414"/>
      <c r="G26" s="414"/>
      <c r="H26" s="414"/>
      <c r="I26" s="414"/>
      <c r="J26" s="414"/>
      <c r="K26" s="414"/>
      <c r="L26" s="414"/>
      <c r="M26" s="414"/>
      <c r="N26" s="414"/>
      <c r="O26" s="414"/>
      <c r="P26" s="414"/>
      <c r="Q26" s="607"/>
      <c r="R26" s="608">
        <v>17611</v>
      </c>
      <c r="S26" s="367"/>
      <c r="T26" s="367"/>
      <c r="U26" s="367"/>
      <c r="V26" s="367"/>
      <c r="W26" s="367"/>
      <c r="X26" s="367"/>
      <c r="Y26" s="621"/>
      <c r="Z26" s="641">
        <v>0</v>
      </c>
      <c r="AA26" s="641"/>
      <c r="AB26" s="641"/>
      <c r="AC26" s="641"/>
      <c r="AD26" s="642">
        <v>17611</v>
      </c>
      <c r="AE26" s="642"/>
      <c r="AF26" s="642"/>
      <c r="AG26" s="642"/>
      <c r="AH26" s="642"/>
      <c r="AI26" s="642"/>
      <c r="AJ26" s="642"/>
      <c r="AK26" s="642"/>
      <c r="AL26" s="611">
        <v>0.1</v>
      </c>
      <c r="AM26" s="355"/>
      <c r="AN26" s="355"/>
      <c r="AO26" s="643"/>
      <c r="AP26" s="606" t="s">
        <v>386</v>
      </c>
      <c r="AQ26" s="665"/>
      <c r="AR26" s="665"/>
      <c r="AS26" s="665"/>
      <c r="AT26" s="665"/>
      <c r="AU26" s="665"/>
      <c r="AV26" s="665"/>
      <c r="AW26" s="665"/>
      <c r="AX26" s="665"/>
      <c r="AY26" s="665"/>
      <c r="AZ26" s="665"/>
      <c r="BA26" s="665"/>
      <c r="BB26" s="665"/>
      <c r="BC26" s="665"/>
      <c r="BD26" s="665"/>
      <c r="BE26" s="665"/>
      <c r="BF26" s="666"/>
      <c r="BG26" s="608" t="s">
        <v>198</v>
      </c>
      <c r="BH26" s="367"/>
      <c r="BI26" s="367"/>
      <c r="BJ26" s="367"/>
      <c r="BK26" s="367"/>
      <c r="BL26" s="367"/>
      <c r="BM26" s="367"/>
      <c r="BN26" s="621"/>
      <c r="BO26" s="641" t="s">
        <v>198</v>
      </c>
      <c r="BP26" s="641"/>
      <c r="BQ26" s="641"/>
      <c r="BR26" s="641"/>
      <c r="BS26" s="642" t="s">
        <v>198</v>
      </c>
      <c r="BT26" s="642"/>
      <c r="BU26" s="642"/>
      <c r="BV26" s="642"/>
      <c r="BW26" s="642"/>
      <c r="BX26" s="642"/>
      <c r="BY26" s="642"/>
      <c r="BZ26" s="642"/>
      <c r="CA26" s="642"/>
      <c r="CB26" s="662"/>
      <c r="CD26" s="606" t="s">
        <v>124</v>
      </c>
      <c r="CE26" s="414"/>
      <c r="CF26" s="414"/>
      <c r="CG26" s="414"/>
      <c r="CH26" s="414"/>
      <c r="CI26" s="414"/>
      <c r="CJ26" s="414"/>
      <c r="CK26" s="414"/>
      <c r="CL26" s="414"/>
      <c r="CM26" s="414"/>
      <c r="CN26" s="414"/>
      <c r="CO26" s="414"/>
      <c r="CP26" s="414"/>
      <c r="CQ26" s="607"/>
      <c r="CR26" s="608">
        <v>6043537</v>
      </c>
      <c r="CS26" s="367"/>
      <c r="CT26" s="367"/>
      <c r="CU26" s="367"/>
      <c r="CV26" s="367"/>
      <c r="CW26" s="367"/>
      <c r="CX26" s="367"/>
      <c r="CY26" s="621"/>
      <c r="CZ26" s="611">
        <v>11.1</v>
      </c>
      <c r="DA26" s="612"/>
      <c r="DB26" s="612"/>
      <c r="DC26" s="613"/>
      <c r="DD26" s="614">
        <v>5507230</v>
      </c>
      <c r="DE26" s="367"/>
      <c r="DF26" s="367"/>
      <c r="DG26" s="367"/>
      <c r="DH26" s="367"/>
      <c r="DI26" s="367"/>
      <c r="DJ26" s="367"/>
      <c r="DK26" s="621"/>
      <c r="DL26" s="614" t="s">
        <v>198</v>
      </c>
      <c r="DM26" s="367"/>
      <c r="DN26" s="367"/>
      <c r="DO26" s="367"/>
      <c r="DP26" s="367"/>
      <c r="DQ26" s="367"/>
      <c r="DR26" s="367"/>
      <c r="DS26" s="367"/>
      <c r="DT26" s="367"/>
      <c r="DU26" s="367"/>
      <c r="DV26" s="621"/>
      <c r="DW26" s="611" t="s">
        <v>198</v>
      </c>
      <c r="DX26" s="612"/>
      <c r="DY26" s="612"/>
      <c r="DZ26" s="612"/>
      <c r="EA26" s="612"/>
      <c r="EB26" s="612"/>
      <c r="EC26" s="640"/>
    </row>
    <row r="27" spans="2:133" ht="11.25" customHeight="1" x14ac:dyDescent="0.2">
      <c r="B27" s="606" t="s">
        <v>156</v>
      </c>
      <c r="C27" s="414"/>
      <c r="D27" s="414"/>
      <c r="E27" s="414"/>
      <c r="F27" s="414"/>
      <c r="G27" s="414"/>
      <c r="H27" s="414"/>
      <c r="I27" s="414"/>
      <c r="J27" s="414"/>
      <c r="K27" s="414"/>
      <c r="L27" s="414"/>
      <c r="M27" s="414"/>
      <c r="N27" s="414"/>
      <c r="O27" s="414"/>
      <c r="P27" s="414"/>
      <c r="Q27" s="607"/>
      <c r="R27" s="608">
        <v>135878</v>
      </c>
      <c r="S27" s="367"/>
      <c r="T27" s="367"/>
      <c r="U27" s="367"/>
      <c r="V27" s="367"/>
      <c r="W27" s="367"/>
      <c r="X27" s="367"/>
      <c r="Y27" s="621"/>
      <c r="Z27" s="641">
        <v>0.2</v>
      </c>
      <c r="AA27" s="641"/>
      <c r="AB27" s="641"/>
      <c r="AC27" s="641"/>
      <c r="AD27" s="642" t="s">
        <v>198</v>
      </c>
      <c r="AE27" s="642"/>
      <c r="AF27" s="642"/>
      <c r="AG27" s="642"/>
      <c r="AH27" s="642"/>
      <c r="AI27" s="642"/>
      <c r="AJ27" s="642"/>
      <c r="AK27" s="642"/>
      <c r="AL27" s="611" t="s">
        <v>198</v>
      </c>
      <c r="AM27" s="355"/>
      <c r="AN27" s="355"/>
      <c r="AO27" s="643"/>
      <c r="AP27" s="606" t="s">
        <v>387</v>
      </c>
      <c r="AQ27" s="414"/>
      <c r="AR27" s="414"/>
      <c r="AS27" s="414"/>
      <c r="AT27" s="414"/>
      <c r="AU27" s="414"/>
      <c r="AV27" s="414"/>
      <c r="AW27" s="414"/>
      <c r="AX27" s="414"/>
      <c r="AY27" s="414"/>
      <c r="AZ27" s="414"/>
      <c r="BA27" s="414"/>
      <c r="BB27" s="414"/>
      <c r="BC27" s="414"/>
      <c r="BD27" s="414"/>
      <c r="BE27" s="414"/>
      <c r="BF27" s="607"/>
      <c r="BG27" s="608">
        <v>19842279</v>
      </c>
      <c r="BH27" s="367"/>
      <c r="BI27" s="367"/>
      <c r="BJ27" s="367"/>
      <c r="BK27" s="367"/>
      <c r="BL27" s="367"/>
      <c r="BM27" s="367"/>
      <c r="BN27" s="621"/>
      <c r="BO27" s="641">
        <v>100</v>
      </c>
      <c r="BP27" s="641"/>
      <c r="BQ27" s="641"/>
      <c r="BR27" s="641"/>
      <c r="BS27" s="642">
        <v>270429</v>
      </c>
      <c r="BT27" s="642"/>
      <c r="BU27" s="642"/>
      <c r="BV27" s="642"/>
      <c r="BW27" s="642"/>
      <c r="BX27" s="642"/>
      <c r="BY27" s="642"/>
      <c r="BZ27" s="642"/>
      <c r="CA27" s="642"/>
      <c r="CB27" s="662"/>
      <c r="CD27" s="606" t="s">
        <v>219</v>
      </c>
      <c r="CE27" s="414"/>
      <c r="CF27" s="414"/>
      <c r="CG27" s="414"/>
      <c r="CH27" s="414"/>
      <c r="CI27" s="414"/>
      <c r="CJ27" s="414"/>
      <c r="CK27" s="414"/>
      <c r="CL27" s="414"/>
      <c r="CM27" s="414"/>
      <c r="CN27" s="414"/>
      <c r="CO27" s="414"/>
      <c r="CP27" s="414"/>
      <c r="CQ27" s="607"/>
      <c r="CR27" s="608">
        <v>14455671</v>
      </c>
      <c r="CS27" s="609"/>
      <c r="CT27" s="609"/>
      <c r="CU27" s="609"/>
      <c r="CV27" s="609"/>
      <c r="CW27" s="609"/>
      <c r="CX27" s="609"/>
      <c r="CY27" s="610"/>
      <c r="CZ27" s="611">
        <v>26.5</v>
      </c>
      <c r="DA27" s="612"/>
      <c r="DB27" s="612"/>
      <c r="DC27" s="613"/>
      <c r="DD27" s="614">
        <v>3410811</v>
      </c>
      <c r="DE27" s="609"/>
      <c r="DF27" s="609"/>
      <c r="DG27" s="609"/>
      <c r="DH27" s="609"/>
      <c r="DI27" s="609"/>
      <c r="DJ27" s="609"/>
      <c r="DK27" s="610"/>
      <c r="DL27" s="614">
        <v>3400649</v>
      </c>
      <c r="DM27" s="609"/>
      <c r="DN27" s="609"/>
      <c r="DO27" s="609"/>
      <c r="DP27" s="609"/>
      <c r="DQ27" s="609"/>
      <c r="DR27" s="609"/>
      <c r="DS27" s="609"/>
      <c r="DT27" s="609"/>
      <c r="DU27" s="609"/>
      <c r="DV27" s="610"/>
      <c r="DW27" s="611">
        <v>11</v>
      </c>
      <c r="DX27" s="612"/>
      <c r="DY27" s="612"/>
      <c r="DZ27" s="612"/>
      <c r="EA27" s="612"/>
      <c r="EB27" s="612"/>
      <c r="EC27" s="640"/>
    </row>
    <row r="28" spans="2:133" ht="11.25" customHeight="1" x14ac:dyDescent="0.2">
      <c r="B28" s="606" t="s">
        <v>314</v>
      </c>
      <c r="C28" s="414"/>
      <c r="D28" s="414"/>
      <c r="E28" s="414"/>
      <c r="F28" s="414"/>
      <c r="G28" s="414"/>
      <c r="H28" s="414"/>
      <c r="I28" s="414"/>
      <c r="J28" s="414"/>
      <c r="K28" s="414"/>
      <c r="L28" s="414"/>
      <c r="M28" s="414"/>
      <c r="N28" s="414"/>
      <c r="O28" s="414"/>
      <c r="P28" s="414"/>
      <c r="Q28" s="607"/>
      <c r="R28" s="608">
        <v>751840</v>
      </c>
      <c r="S28" s="367"/>
      <c r="T28" s="367"/>
      <c r="U28" s="367"/>
      <c r="V28" s="367"/>
      <c r="W28" s="367"/>
      <c r="X28" s="367"/>
      <c r="Y28" s="621"/>
      <c r="Z28" s="641">
        <v>1.3</v>
      </c>
      <c r="AA28" s="641"/>
      <c r="AB28" s="641"/>
      <c r="AC28" s="641"/>
      <c r="AD28" s="642">
        <v>127793</v>
      </c>
      <c r="AE28" s="642"/>
      <c r="AF28" s="642"/>
      <c r="AG28" s="642"/>
      <c r="AH28" s="642"/>
      <c r="AI28" s="642"/>
      <c r="AJ28" s="642"/>
      <c r="AK28" s="642"/>
      <c r="AL28" s="611">
        <v>0.4</v>
      </c>
      <c r="AM28" s="355"/>
      <c r="AN28" s="355"/>
      <c r="AO28" s="643"/>
      <c r="AP28" s="606"/>
      <c r="AQ28" s="414"/>
      <c r="AR28" s="414"/>
      <c r="AS28" s="414"/>
      <c r="AT28" s="414"/>
      <c r="AU28" s="414"/>
      <c r="AV28" s="414"/>
      <c r="AW28" s="414"/>
      <c r="AX28" s="414"/>
      <c r="AY28" s="414"/>
      <c r="AZ28" s="414"/>
      <c r="BA28" s="414"/>
      <c r="BB28" s="414"/>
      <c r="BC28" s="414"/>
      <c r="BD28" s="414"/>
      <c r="BE28" s="414"/>
      <c r="BF28" s="607"/>
      <c r="BG28" s="608"/>
      <c r="BH28" s="367"/>
      <c r="BI28" s="367"/>
      <c r="BJ28" s="367"/>
      <c r="BK28" s="367"/>
      <c r="BL28" s="367"/>
      <c r="BM28" s="367"/>
      <c r="BN28" s="621"/>
      <c r="BO28" s="641"/>
      <c r="BP28" s="641"/>
      <c r="BQ28" s="641"/>
      <c r="BR28" s="641"/>
      <c r="BS28" s="614"/>
      <c r="BT28" s="367"/>
      <c r="BU28" s="367"/>
      <c r="BV28" s="367"/>
      <c r="BW28" s="367"/>
      <c r="BX28" s="367"/>
      <c r="BY28" s="367"/>
      <c r="BZ28" s="367"/>
      <c r="CA28" s="367"/>
      <c r="CB28" s="639"/>
      <c r="CD28" s="606" t="s">
        <v>381</v>
      </c>
      <c r="CE28" s="414"/>
      <c r="CF28" s="414"/>
      <c r="CG28" s="414"/>
      <c r="CH28" s="414"/>
      <c r="CI28" s="414"/>
      <c r="CJ28" s="414"/>
      <c r="CK28" s="414"/>
      <c r="CL28" s="414"/>
      <c r="CM28" s="414"/>
      <c r="CN28" s="414"/>
      <c r="CO28" s="414"/>
      <c r="CP28" s="414"/>
      <c r="CQ28" s="607"/>
      <c r="CR28" s="608">
        <v>4372111</v>
      </c>
      <c r="CS28" s="367"/>
      <c r="CT28" s="367"/>
      <c r="CU28" s="367"/>
      <c r="CV28" s="367"/>
      <c r="CW28" s="367"/>
      <c r="CX28" s="367"/>
      <c r="CY28" s="621"/>
      <c r="CZ28" s="611">
        <v>8</v>
      </c>
      <c r="DA28" s="612"/>
      <c r="DB28" s="612"/>
      <c r="DC28" s="613"/>
      <c r="DD28" s="614">
        <v>4267785</v>
      </c>
      <c r="DE28" s="367"/>
      <c r="DF28" s="367"/>
      <c r="DG28" s="367"/>
      <c r="DH28" s="367"/>
      <c r="DI28" s="367"/>
      <c r="DJ28" s="367"/>
      <c r="DK28" s="621"/>
      <c r="DL28" s="614">
        <v>4267785</v>
      </c>
      <c r="DM28" s="367"/>
      <c r="DN28" s="367"/>
      <c r="DO28" s="367"/>
      <c r="DP28" s="367"/>
      <c r="DQ28" s="367"/>
      <c r="DR28" s="367"/>
      <c r="DS28" s="367"/>
      <c r="DT28" s="367"/>
      <c r="DU28" s="367"/>
      <c r="DV28" s="621"/>
      <c r="DW28" s="611">
        <v>13.8</v>
      </c>
      <c r="DX28" s="612"/>
      <c r="DY28" s="612"/>
      <c r="DZ28" s="612"/>
      <c r="EA28" s="612"/>
      <c r="EB28" s="612"/>
      <c r="EC28" s="640"/>
    </row>
    <row r="29" spans="2:133" ht="11.25" customHeight="1" x14ac:dyDescent="0.2">
      <c r="B29" s="606" t="s">
        <v>21</v>
      </c>
      <c r="C29" s="414"/>
      <c r="D29" s="414"/>
      <c r="E29" s="414"/>
      <c r="F29" s="414"/>
      <c r="G29" s="414"/>
      <c r="H29" s="414"/>
      <c r="I29" s="414"/>
      <c r="J29" s="414"/>
      <c r="K29" s="414"/>
      <c r="L29" s="414"/>
      <c r="M29" s="414"/>
      <c r="N29" s="414"/>
      <c r="O29" s="414"/>
      <c r="P29" s="414"/>
      <c r="Q29" s="607"/>
      <c r="R29" s="608">
        <v>588309</v>
      </c>
      <c r="S29" s="367"/>
      <c r="T29" s="367"/>
      <c r="U29" s="367"/>
      <c r="V29" s="367"/>
      <c r="W29" s="367"/>
      <c r="X29" s="367"/>
      <c r="Y29" s="621"/>
      <c r="Z29" s="641">
        <v>1</v>
      </c>
      <c r="AA29" s="641"/>
      <c r="AB29" s="641"/>
      <c r="AC29" s="641"/>
      <c r="AD29" s="642" t="s">
        <v>198</v>
      </c>
      <c r="AE29" s="642"/>
      <c r="AF29" s="642"/>
      <c r="AG29" s="642"/>
      <c r="AH29" s="642"/>
      <c r="AI29" s="642"/>
      <c r="AJ29" s="642"/>
      <c r="AK29" s="642"/>
      <c r="AL29" s="611" t="s">
        <v>198</v>
      </c>
      <c r="AM29" s="355"/>
      <c r="AN29" s="355"/>
      <c r="AO29" s="643"/>
      <c r="AP29" s="586"/>
      <c r="AQ29" s="587"/>
      <c r="AR29" s="587"/>
      <c r="AS29" s="587"/>
      <c r="AT29" s="587"/>
      <c r="AU29" s="587"/>
      <c r="AV29" s="587"/>
      <c r="AW29" s="587"/>
      <c r="AX29" s="587"/>
      <c r="AY29" s="587"/>
      <c r="AZ29" s="587"/>
      <c r="BA29" s="587"/>
      <c r="BB29" s="587"/>
      <c r="BC29" s="587"/>
      <c r="BD29" s="587"/>
      <c r="BE29" s="587"/>
      <c r="BF29" s="588"/>
      <c r="BG29" s="608"/>
      <c r="BH29" s="367"/>
      <c r="BI29" s="367"/>
      <c r="BJ29" s="367"/>
      <c r="BK29" s="367"/>
      <c r="BL29" s="367"/>
      <c r="BM29" s="367"/>
      <c r="BN29" s="621"/>
      <c r="BO29" s="641"/>
      <c r="BP29" s="641"/>
      <c r="BQ29" s="641"/>
      <c r="BR29" s="641"/>
      <c r="BS29" s="642"/>
      <c r="BT29" s="642"/>
      <c r="BU29" s="642"/>
      <c r="BV29" s="642"/>
      <c r="BW29" s="642"/>
      <c r="BX29" s="642"/>
      <c r="BY29" s="642"/>
      <c r="BZ29" s="642"/>
      <c r="CA29" s="642"/>
      <c r="CB29" s="662"/>
      <c r="CD29" s="395" t="s">
        <v>176</v>
      </c>
      <c r="CE29" s="397"/>
      <c r="CF29" s="606" t="s">
        <v>25</v>
      </c>
      <c r="CG29" s="414"/>
      <c r="CH29" s="414"/>
      <c r="CI29" s="414"/>
      <c r="CJ29" s="414"/>
      <c r="CK29" s="414"/>
      <c r="CL29" s="414"/>
      <c r="CM29" s="414"/>
      <c r="CN29" s="414"/>
      <c r="CO29" s="414"/>
      <c r="CP29" s="414"/>
      <c r="CQ29" s="607"/>
      <c r="CR29" s="608">
        <v>4372111</v>
      </c>
      <c r="CS29" s="609"/>
      <c r="CT29" s="609"/>
      <c r="CU29" s="609"/>
      <c r="CV29" s="609"/>
      <c r="CW29" s="609"/>
      <c r="CX29" s="609"/>
      <c r="CY29" s="610"/>
      <c r="CZ29" s="611">
        <v>8</v>
      </c>
      <c r="DA29" s="612"/>
      <c r="DB29" s="612"/>
      <c r="DC29" s="613"/>
      <c r="DD29" s="614">
        <v>4267785</v>
      </c>
      <c r="DE29" s="609"/>
      <c r="DF29" s="609"/>
      <c r="DG29" s="609"/>
      <c r="DH29" s="609"/>
      <c r="DI29" s="609"/>
      <c r="DJ29" s="609"/>
      <c r="DK29" s="610"/>
      <c r="DL29" s="614">
        <v>4267785</v>
      </c>
      <c r="DM29" s="609"/>
      <c r="DN29" s="609"/>
      <c r="DO29" s="609"/>
      <c r="DP29" s="609"/>
      <c r="DQ29" s="609"/>
      <c r="DR29" s="609"/>
      <c r="DS29" s="609"/>
      <c r="DT29" s="609"/>
      <c r="DU29" s="609"/>
      <c r="DV29" s="610"/>
      <c r="DW29" s="611">
        <v>13.8</v>
      </c>
      <c r="DX29" s="612"/>
      <c r="DY29" s="612"/>
      <c r="DZ29" s="612"/>
      <c r="EA29" s="612"/>
      <c r="EB29" s="612"/>
      <c r="EC29" s="640"/>
    </row>
    <row r="30" spans="2:133" ht="11.25" customHeight="1" x14ac:dyDescent="0.2">
      <c r="B30" s="606" t="s">
        <v>343</v>
      </c>
      <c r="C30" s="414"/>
      <c r="D30" s="414"/>
      <c r="E30" s="414"/>
      <c r="F30" s="414"/>
      <c r="G30" s="414"/>
      <c r="H30" s="414"/>
      <c r="I30" s="414"/>
      <c r="J30" s="414"/>
      <c r="K30" s="414"/>
      <c r="L30" s="414"/>
      <c r="M30" s="414"/>
      <c r="N30" s="414"/>
      <c r="O30" s="414"/>
      <c r="P30" s="414"/>
      <c r="Q30" s="607"/>
      <c r="R30" s="608">
        <v>11778871</v>
      </c>
      <c r="S30" s="367"/>
      <c r="T30" s="367"/>
      <c r="U30" s="367"/>
      <c r="V30" s="367"/>
      <c r="W30" s="367"/>
      <c r="X30" s="367"/>
      <c r="Y30" s="621"/>
      <c r="Z30" s="641">
        <v>20.2</v>
      </c>
      <c r="AA30" s="641"/>
      <c r="AB30" s="641"/>
      <c r="AC30" s="641"/>
      <c r="AD30" s="642" t="s">
        <v>198</v>
      </c>
      <c r="AE30" s="642"/>
      <c r="AF30" s="642"/>
      <c r="AG30" s="642"/>
      <c r="AH30" s="642"/>
      <c r="AI30" s="642"/>
      <c r="AJ30" s="642"/>
      <c r="AK30" s="642"/>
      <c r="AL30" s="611" t="s">
        <v>198</v>
      </c>
      <c r="AM30" s="355"/>
      <c r="AN30" s="355"/>
      <c r="AO30" s="643"/>
      <c r="AP30" s="521" t="s">
        <v>316</v>
      </c>
      <c r="AQ30" s="522"/>
      <c r="AR30" s="522"/>
      <c r="AS30" s="522"/>
      <c r="AT30" s="522"/>
      <c r="AU30" s="522"/>
      <c r="AV30" s="522"/>
      <c r="AW30" s="522"/>
      <c r="AX30" s="522"/>
      <c r="AY30" s="522"/>
      <c r="AZ30" s="522"/>
      <c r="BA30" s="522"/>
      <c r="BB30" s="522"/>
      <c r="BC30" s="522"/>
      <c r="BD30" s="522"/>
      <c r="BE30" s="522"/>
      <c r="BF30" s="564"/>
      <c r="BG30" s="521" t="s">
        <v>389</v>
      </c>
      <c r="BH30" s="663"/>
      <c r="BI30" s="663"/>
      <c r="BJ30" s="663"/>
      <c r="BK30" s="663"/>
      <c r="BL30" s="663"/>
      <c r="BM30" s="663"/>
      <c r="BN30" s="663"/>
      <c r="BO30" s="663"/>
      <c r="BP30" s="663"/>
      <c r="BQ30" s="664"/>
      <c r="BR30" s="521" t="s">
        <v>390</v>
      </c>
      <c r="BS30" s="663"/>
      <c r="BT30" s="663"/>
      <c r="BU30" s="663"/>
      <c r="BV30" s="663"/>
      <c r="BW30" s="663"/>
      <c r="BX30" s="663"/>
      <c r="BY30" s="663"/>
      <c r="BZ30" s="663"/>
      <c r="CA30" s="663"/>
      <c r="CB30" s="664"/>
      <c r="CD30" s="398"/>
      <c r="CE30" s="400"/>
      <c r="CF30" s="606" t="s">
        <v>391</v>
      </c>
      <c r="CG30" s="414"/>
      <c r="CH30" s="414"/>
      <c r="CI30" s="414"/>
      <c r="CJ30" s="414"/>
      <c r="CK30" s="414"/>
      <c r="CL30" s="414"/>
      <c r="CM30" s="414"/>
      <c r="CN30" s="414"/>
      <c r="CO30" s="414"/>
      <c r="CP30" s="414"/>
      <c r="CQ30" s="607"/>
      <c r="CR30" s="608">
        <v>4253900</v>
      </c>
      <c r="CS30" s="367"/>
      <c r="CT30" s="367"/>
      <c r="CU30" s="367"/>
      <c r="CV30" s="367"/>
      <c r="CW30" s="367"/>
      <c r="CX30" s="367"/>
      <c r="CY30" s="621"/>
      <c r="CZ30" s="611">
        <v>7.8</v>
      </c>
      <c r="DA30" s="612"/>
      <c r="DB30" s="612"/>
      <c r="DC30" s="613"/>
      <c r="DD30" s="614">
        <v>4153241</v>
      </c>
      <c r="DE30" s="367"/>
      <c r="DF30" s="367"/>
      <c r="DG30" s="367"/>
      <c r="DH30" s="367"/>
      <c r="DI30" s="367"/>
      <c r="DJ30" s="367"/>
      <c r="DK30" s="621"/>
      <c r="DL30" s="614">
        <v>4153241</v>
      </c>
      <c r="DM30" s="367"/>
      <c r="DN30" s="367"/>
      <c r="DO30" s="367"/>
      <c r="DP30" s="367"/>
      <c r="DQ30" s="367"/>
      <c r="DR30" s="367"/>
      <c r="DS30" s="367"/>
      <c r="DT30" s="367"/>
      <c r="DU30" s="367"/>
      <c r="DV30" s="621"/>
      <c r="DW30" s="611">
        <v>13.4</v>
      </c>
      <c r="DX30" s="612"/>
      <c r="DY30" s="612"/>
      <c r="DZ30" s="612"/>
      <c r="EA30" s="612"/>
      <c r="EB30" s="612"/>
      <c r="EC30" s="640"/>
    </row>
    <row r="31" spans="2:133" ht="11.25" customHeight="1" x14ac:dyDescent="0.2">
      <c r="B31" s="655" t="s">
        <v>52</v>
      </c>
      <c r="C31" s="656"/>
      <c r="D31" s="656"/>
      <c r="E31" s="656"/>
      <c r="F31" s="656"/>
      <c r="G31" s="656"/>
      <c r="H31" s="656"/>
      <c r="I31" s="656"/>
      <c r="J31" s="656"/>
      <c r="K31" s="656"/>
      <c r="L31" s="656"/>
      <c r="M31" s="656"/>
      <c r="N31" s="656"/>
      <c r="O31" s="656"/>
      <c r="P31" s="656"/>
      <c r="Q31" s="657"/>
      <c r="R31" s="608" t="s">
        <v>198</v>
      </c>
      <c r="S31" s="367"/>
      <c r="T31" s="367"/>
      <c r="U31" s="367"/>
      <c r="V31" s="367"/>
      <c r="W31" s="367"/>
      <c r="X31" s="367"/>
      <c r="Y31" s="621"/>
      <c r="Z31" s="641" t="s">
        <v>198</v>
      </c>
      <c r="AA31" s="641"/>
      <c r="AB31" s="641"/>
      <c r="AC31" s="641"/>
      <c r="AD31" s="642" t="s">
        <v>198</v>
      </c>
      <c r="AE31" s="642"/>
      <c r="AF31" s="642"/>
      <c r="AG31" s="642"/>
      <c r="AH31" s="642"/>
      <c r="AI31" s="642"/>
      <c r="AJ31" s="642"/>
      <c r="AK31" s="642"/>
      <c r="AL31" s="611" t="s">
        <v>198</v>
      </c>
      <c r="AM31" s="355"/>
      <c r="AN31" s="355"/>
      <c r="AO31" s="643"/>
      <c r="AP31" s="387" t="s">
        <v>9</v>
      </c>
      <c r="AQ31" s="388"/>
      <c r="AR31" s="388"/>
      <c r="AS31" s="388"/>
      <c r="AT31" s="603" t="s">
        <v>229</v>
      </c>
      <c r="AU31" s="42"/>
      <c r="AV31" s="42"/>
      <c r="AW31" s="42"/>
      <c r="AX31" s="650" t="s">
        <v>273</v>
      </c>
      <c r="AY31" s="651"/>
      <c r="AZ31" s="651"/>
      <c r="BA31" s="651"/>
      <c r="BB31" s="651"/>
      <c r="BC31" s="651"/>
      <c r="BD31" s="651"/>
      <c r="BE31" s="651"/>
      <c r="BF31" s="652"/>
      <c r="BG31" s="658">
        <v>98.7</v>
      </c>
      <c r="BH31" s="659"/>
      <c r="BI31" s="659"/>
      <c r="BJ31" s="659"/>
      <c r="BK31" s="659"/>
      <c r="BL31" s="659"/>
      <c r="BM31" s="660">
        <v>96.4</v>
      </c>
      <c r="BN31" s="659"/>
      <c r="BO31" s="659"/>
      <c r="BP31" s="659"/>
      <c r="BQ31" s="661"/>
      <c r="BR31" s="658">
        <v>98.7</v>
      </c>
      <c r="BS31" s="659"/>
      <c r="BT31" s="659"/>
      <c r="BU31" s="659"/>
      <c r="BV31" s="659"/>
      <c r="BW31" s="659"/>
      <c r="BX31" s="660">
        <v>95.7</v>
      </c>
      <c r="BY31" s="659"/>
      <c r="BZ31" s="659"/>
      <c r="CA31" s="659"/>
      <c r="CB31" s="661"/>
      <c r="CD31" s="398"/>
      <c r="CE31" s="400"/>
      <c r="CF31" s="606" t="s">
        <v>315</v>
      </c>
      <c r="CG31" s="414"/>
      <c r="CH31" s="414"/>
      <c r="CI31" s="414"/>
      <c r="CJ31" s="414"/>
      <c r="CK31" s="414"/>
      <c r="CL31" s="414"/>
      <c r="CM31" s="414"/>
      <c r="CN31" s="414"/>
      <c r="CO31" s="414"/>
      <c r="CP31" s="414"/>
      <c r="CQ31" s="607"/>
      <c r="CR31" s="608">
        <v>118211</v>
      </c>
      <c r="CS31" s="609"/>
      <c r="CT31" s="609"/>
      <c r="CU31" s="609"/>
      <c r="CV31" s="609"/>
      <c r="CW31" s="609"/>
      <c r="CX31" s="609"/>
      <c r="CY31" s="610"/>
      <c r="CZ31" s="611">
        <v>0.2</v>
      </c>
      <c r="DA31" s="612"/>
      <c r="DB31" s="612"/>
      <c r="DC31" s="613"/>
      <c r="DD31" s="614">
        <v>114544</v>
      </c>
      <c r="DE31" s="609"/>
      <c r="DF31" s="609"/>
      <c r="DG31" s="609"/>
      <c r="DH31" s="609"/>
      <c r="DI31" s="609"/>
      <c r="DJ31" s="609"/>
      <c r="DK31" s="610"/>
      <c r="DL31" s="614">
        <v>114544</v>
      </c>
      <c r="DM31" s="609"/>
      <c r="DN31" s="609"/>
      <c r="DO31" s="609"/>
      <c r="DP31" s="609"/>
      <c r="DQ31" s="609"/>
      <c r="DR31" s="609"/>
      <c r="DS31" s="609"/>
      <c r="DT31" s="609"/>
      <c r="DU31" s="609"/>
      <c r="DV31" s="610"/>
      <c r="DW31" s="611">
        <v>0.4</v>
      </c>
      <c r="DX31" s="612"/>
      <c r="DY31" s="612"/>
      <c r="DZ31" s="612"/>
      <c r="EA31" s="612"/>
      <c r="EB31" s="612"/>
      <c r="EC31" s="640"/>
    </row>
    <row r="32" spans="2:133" ht="11.25" customHeight="1" x14ac:dyDescent="0.2">
      <c r="B32" s="606" t="s">
        <v>392</v>
      </c>
      <c r="C32" s="414"/>
      <c r="D32" s="414"/>
      <c r="E32" s="414"/>
      <c r="F32" s="414"/>
      <c r="G32" s="414"/>
      <c r="H32" s="414"/>
      <c r="I32" s="414"/>
      <c r="J32" s="414"/>
      <c r="K32" s="414"/>
      <c r="L32" s="414"/>
      <c r="M32" s="414"/>
      <c r="N32" s="414"/>
      <c r="O32" s="414"/>
      <c r="P32" s="414"/>
      <c r="Q32" s="607"/>
      <c r="R32" s="608">
        <v>4518051</v>
      </c>
      <c r="S32" s="367"/>
      <c r="T32" s="367"/>
      <c r="U32" s="367"/>
      <c r="V32" s="367"/>
      <c r="W32" s="367"/>
      <c r="X32" s="367"/>
      <c r="Y32" s="621"/>
      <c r="Z32" s="641">
        <v>7.8</v>
      </c>
      <c r="AA32" s="641"/>
      <c r="AB32" s="641"/>
      <c r="AC32" s="641"/>
      <c r="AD32" s="642" t="s">
        <v>198</v>
      </c>
      <c r="AE32" s="642"/>
      <c r="AF32" s="642"/>
      <c r="AG32" s="642"/>
      <c r="AH32" s="642"/>
      <c r="AI32" s="642"/>
      <c r="AJ32" s="642"/>
      <c r="AK32" s="642"/>
      <c r="AL32" s="611" t="s">
        <v>198</v>
      </c>
      <c r="AM32" s="355"/>
      <c r="AN32" s="355"/>
      <c r="AO32" s="643"/>
      <c r="AP32" s="602"/>
      <c r="AQ32" s="463"/>
      <c r="AR32" s="463"/>
      <c r="AS32" s="463"/>
      <c r="AT32" s="604"/>
      <c r="AU32" s="1" t="s">
        <v>248</v>
      </c>
      <c r="AX32" s="606" t="s">
        <v>289</v>
      </c>
      <c r="AY32" s="414"/>
      <c r="AZ32" s="414"/>
      <c r="BA32" s="414"/>
      <c r="BB32" s="414"/>
      <c r="BC32" s="414"/>
      <c r="BD32" s="414"/>
      <c r="BE32" s="414"/>
      <c r="BF32" s="607"/>
      <c r="BG32" s="654">
        <v>98.8</v>
      </c>
      <c r="BH32" s="609"/>
      <c r="BI32" s="609"/>
      <c r="BJ32" s="609"/>
      <c r="BK32" s="609"/>
      <c r="BL32" s="609"/>
      <c r="BM32" s="355">
        <v>96.8</v>
      </c>
      <c r="BN32" s="609"/>
      <c r="BO32" s="609"/>
      <c r="BP32" s="609"/>
      <c r="BQ32" s="638"/>
      <c r="BR32" s="654">
        <v>98.8</v>
      </c>
      <c r="BS32" s="609"/>
      <c r="BT32" s="609"/>
      <c r="BU32" s="609"/>
      <c r="BV32" s="609"/>
      <c r="BW32" s="609"/>
      <c r="BX32" s="355">
        <v>96.3</v>
      </c>
      <c r="BY32" s="609"/>
      <c r="BZ32" s="609"/>
      <c r="CA32" s="609"/>
      <c r="CB32" s="638"/>
      <c r="CD32" s="401"/>
      <c r="CE32" s="403"/>
      <c r="CF32" s="606" t="s">
        <v>394</v>
      </c>
      <c r="CG32" s="414"/>
      <c r="CH32" s="414"/>
      <c r="CI32" s="414"/>
      <c r="CJ32" s="414"/>
      <c r="CK32" s="414"/>
      <c r="CL32" s="414"/>
      <c r="CM32" s="414"/>
      <c r="CN32" s="414"/>
      <c r="CO32" s="414"/>
      <c r="CP32" s="414"/>
      <c r="CQ32" s="607"/>
      <c r="CR32" s="608" t="s">
        <v>198</v>
      </c>
      <c r="CS32" s="367"/>
      <c r="CT32" s="367"/>
      <c r="CU32" s="367"/>
      <c r="CV32" s="367"/>
      <c r="CW32" s="367"/>
      <c r="CX32" s="367"/>
      <c r="CY32" s="621"/>
      <c r="CZ32" s="611" t="s">
        <v>198</v>
      </c>
      <c r="DA32" s="612"/>
      <c r="DB32" s="612"/>
      <c r="DC32" s="613"/>
      <c r="DD32" s="614" t="s">
        <v>198</v>
      </c>
      <c r="DE32" s="367"/>
      <c r="DF32" s="367"/>
      <c r="DG32" s="367"/>
      <c r="DH32" s="367"/>
      <c r="DI32" s="367"/>
      <c r="DJ32" s="367"/>
      <c r="DK32" s="621"/>
      <c r="DL32" s="614" t="s">
        <v>198</v>
      </c>
      <c r="DM32" s="367"/>
      <c r="DN32" s="367"/>
      <c r="DO32" s="367"/>
      <c r="DP32" s="367"/>
      <c r="DQ32" s="367"/>
      <c r="DR32" s="367"/>
      <c r="DS32" s="367"/>
      <c r="DT32" s="367"/>
      <c r="DU32" s="367"/>
      <c r="DV32" s="621"/>
      <c r="DW32" s="611" t="s">
        <v>198</v>
      </c>
      <c r="DX32" s="612"/>
      <c r="DY32" s="612"/>
      <c r="DZ32" s="612"/>
      <c r="EA32" s="612"/>
      <c r="EB32" s="612"/>
      <c r="EC32" s="640"/>
    </row>
    <row r="33" spans="2:133" ht="11.25" customHeight="1" x14ac:dyDescent="0.2">
      <c r="B33" s="606" t="s">
        <v>234</v>
      </c>
      <c r="C33" s="414"/>
      <c r="D33" s="414"/>
      <c r="E33" s="414"/>
      <c r="F33" s="414"/>
      <c r="G33" s="414"/>
      <c r="H33" s="414"/>
      <c r="I33" s="414"/>
      <c r="J33" s="414"/>
      <c r="K33" s="414"/>
      <c r="L33" s="414"/>
      <c r="M33" s="414"/>
      <c r="N33" s="414"/>
      <c r="O33" s="414"/>
      <c r="P33" s="414"/>
      <c r="Q33" s="607"/>
      <c r="R33" s="608">
        <v>182147</v>
      </c>
      <c r="S33" s="367"/>
      <c r="T33" s="367"/>
      <c r="U33" s="367"/>
      <c r="V33" s="367"/>
      <c r="W33" s="367"/>
      <c r="X33" s="367"/>
      <c r="Y33" s="621"/>
      <c r="Z33" s="641">
        <v>0.3</v>
      </c>
      <c r="AA33" s="641"/>
      <c r="AB33" s="641"/>
      <c r="AC33" s="641"/>
      <c r="AD33" s="642">
        <v>20224</v>
      </c>
      <c r="AE33" s="642"/>
      <c r="AF33" s="642"/>
      <c r="AG33" s="642"/>
      <c r="AH33" s="642"/>
      <c r="AI33" s="642"/>
      <c r="AJ33" s="642"/>
      <c r="AK33" s="642"/>
      <c r="AL33" s="611">
        <v>0.1</v>
      </c>
      <c r="AM33" s="355"/>
      <c r="AN33" s="355"/>
      <c r="AO33" s="643"/>
      <c r="AP33" s="390"/>
      <c r="AQ33" s="391"/>
      <c r="AR33" s="391"/>
      <c r="AS33" s="391"/>
      <c r="AT33" s="605"/>
      <c r="AU33" s="43"/>
      <c r="AV33" s="43"/>
      <c r="AW33" s="43"/>
      <c r="AX33" s="586" t="s">
        <v>160</v>
      </c>
      <c r="AY33" s="587"/>
      <c r="AZ33" s="587"/>
      <c r="BA33" s="587"/>
      <c r="BB33" s="587"/>
      <c r="BC33" s="587"/>
      <c r="BD33" s="587"/>
      <c r="BE33" s="587"/>
      <c r="BF33" s="588"/>
      <c r="BG33" s="653">
        <v>98.7</v>
      </c>
      <c r="BH33" s="590"/>
      <c r="BI33" s="590"/>
      <c r="BJ33" s="590"/>
      <c r="BK33" s="590"/>
      <c r="BL33" s="590"/>
      <c r="BM33" s="634">
        <v>95.8</v>
      </c>
      <c r="BN33" s="590"/>
      <c r="BO33" s="590"/>
      <c r="BP33" s="590"/>
      <c r="BQ33" s="629"/>
      <c r="BR33" s="653">
        <v>98.7</v>
      </c>
      <c r="BS33" s="590"/>
      <c r="BT33" s="590"/>
      <c r="BU33" s="590"/>
      <c r="BV33" s="590"/>
      <c r="BW33" s="590"/>
      <c r="BX33" s="634">
        <v>94.8</v>
      </c>
      <c r="BY33" s="590"/>
      <c r="BZ33" s="590"/>
      <c r="CA33" s="590"/>
      <c r="CB33" s="629"/>
      <c r="CD33" s="606" t="s">
        <v>395</v>
      </c>
      <c r="CE33" s="414"/>
      <c r="CF33" s="414"/>
      <c r="CG33" s="414"/>
      <c r="CH33" s="414"/>
      <c r="CI33" s="414"/>
      <c r="CJ33" s="414"/>
      <c r="CK33" s="414"/>
      <c r="CL33" s="414"/>
      <c r="CM33" s="414"/>
      <c r="CN33" s="414"/>
      <c r="CO33" s="414"/>
      <c r="CP33" s="414"/>
      <c r="CQ33" s="607"/>
      <c r="CR33" s="608">
        <v>22291169</v>
      </c>
      <c r="CS33" s="609"/>
      <c r="CT33" s="609"/>
      <c r="CU33" s="609"/>
      <c r="CV33" s="609"/>
      <c r="CW33" s="609"/>
      <c r="CX33" s="609"/>
      <c r="CY33" s="610"/>
      <c r="CZ33" s="611">
        <v>40.9</v>
      </c>
      <c r="DA33" s="612"/>
      <c r="DB33" s="612"/>
      <c r="DC33" s="613"/>
      <c r="DD33" s="614">
        <v>14749540</v>
      </c>
      <c r="DE33" s="609"/>
      <c r="DF33" s="609"/>
      <c r="DG33" s="609"/>
      <c r="DH33" s="609"/>
      <c r="DI33" s="609"/>
      <c r="DJ33" s="609"/>
      <c r="DK33" s="610"/>
      <c r="DL33" s="614">
        <v>10756237</v>
      </c>
      <c r="DM33" s="609"/>
      <c r="DN33" s="609"/>
      <c r="DO33" s="609"/>
      <c r="DP33" s="609"/>
      <c r="DQ33" s="609"/>
      <c r="DR33" s="609"/>
      <c r="DS33" s="609"/>
      <c r="DT33" s="609"/>
      <c r="DU33" s="609"/>
      <c r="DV33" s="610"/>
      <c r="DW33" s="611">
        <v>34.799999999999997</v>
      </c>
      <c r="DX33" s="612"/>
      <c r="DY33" s="612"/>
      <c r="DZ33" s="612"/>
      <c r="EA33" s="612"/>
      <c r="EB33" s="612"/>
      <c r="EC33" s="640"/>
    </row>
    <row r="34" spans="2:133" ht="11.25" customHeight="1" x14ac:dyDescent="0.2">
      <c r="B34" s="606" t="s">
        <v>148</v>
      </c>
      <c r="C34" s="414"/>
      <c r="D34" s="414"/>
      <c r="E34" s="414"/>
      <c r="F34" s="414"/>
      <c r="G34" s="414"/>
      <c r="H34" s="414"/>
      <c r="I34" s="414"/>
      <c r="J34" s="414"/>
      <c r="K34" s="414"/>
      <c r="L34" s="414"/>
      <c r="M34" s="414"/>
      <c r="N34" s="414"/>
      <c r="O34" s="414"/>
      <c r="P34" s="414"/>
      <c r="Q34" s="607"/>
      <c r="R34" s="608">
        <v>236442</v>
      </c>
      <c r="S34" s="367"/>
      <c r="T34" s="367"/>
      <c r="U34" s="367"/>
      <c r="V34" s="367"/>
      <c r="W34" s="367"/>
      <c r="X34" s="367"/>
      <c r="Y34" s="621"/>
      <c r="Z34" s="641">
        <v>0.4</v>
      </c>
      <c r="AA34" s="641"/>
      <c r="AB34" s="641"/>
      <c r="AC34" s="641"/>
      <c r="AD34" s="642" t="s">
        <v>198</v>
      </c>
      <c r="AE34" s="642"/>
      <c r="AF34" s="642"/>
      <c r="AG34" s="642"/>
      <c r="AH34" s="642"/>
      <c r="AI34" s="642"/>
      <c r="AJ34" s="642"/>
      <c r="AK34" s="642"/>
      <c r="AL34" s="611" t="s">
        <v>198</v>
      </c>
      <c r="AM34" s="355"/>
      <c r="AN34" s="355"/>
      <c r="AO34" s="64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6" t="s">
        <v>398</v>
      </c>
      <c r="CE34" s="414"/>
      <c r="CF34" s="414"/>
      <c r="CG34" s="414"/>
      <c r="CH34" s="414"/>
      <c r="CI34" s="414"/>
      <c r="CJ34" s="414"/>
      <c r="CK34" s="414"/>
      <c r="CL34" s="414"/>
      <c r="CM34" s="414"/>
      <c r="CN34" s="414"/>
      <c r="CO34" s="414"/>
      <c r="CP34" s="414"/>
      <c r="CQ34" s="607"/>
      <c r="CR34" s="608">
        <v>8000376</v>
      </c>
      <c r="CS34" s="367"/>
      <c r="CT34" s="367"/>
      <c r="CU34" s="367"/>
      <c r="CV34" s="367"/>
      <c r="CW34" s="367"/>
      <c r="CX34" s="367"/>
      <c r="CY34" s="621"/>
      <c r="CZ34" s="611">
        <v>14.7</v>
      </c>
      <c r="DA34" s="612"/>
      <c r="DB34" s="612"/>
      <c r="DC34" s="613"/>
      <c r="DD34" s="614">
        <v>5166916</v>
      </c>
      <c r="DE34" s="367"/>
      <c r="DF34" s="367"/>
      <c r="DG34" s="367"/>
      <c r="DH34" s="367"/>
      <c r="DI34" s="367"/>
      <c r="DJ34" s="367"/>
      <c r="DK34" s="621"/>
      <c r="DL34" s="614">
        <v>4412814</v>
      </c>
      <c r="DM34" s="367"/>
      <c r="DN34" s="367"/>
      <c r="DO34" s="367"/>
      <c r="DP34" s="367"/>
      <c r="DQ34" s="367"/>
      <c r="DR34" s="367"/>
      <c r="DS34" s="367"/>
      <c r="DT34" s="367"/>
      <c r="DU34" s="367"/>
      <c r="DV34" s="621"/>
      <c r="DW34" s="611">
        <v>14.3</v>
      </c>
      <c r="DX34" s="612"/>
      <c r="DY34" s="612"/>
      <c r="DZ34" s="612"/>
      <c r="EA34" s="612"/>
      <c r="EB34" s="612"/>
      <c r="EC34" s="640"/>
    </row>
    <row r="35" spans="2:133" ht="11.25" customHeight="1" x14ac:dyDescent="0.2">
      <c r="B35" s="606" t="s">
        <v>400</v>
      </c>
      <c r="C35" s="414"/>
      <c r="D35" s="414"/>
      <c r="E35" s="414"/>
      <c r="F35" s="414"/>
      <c r="G35" s="414"/>
      <c r="H35" s="414"/>
      <c r="I35" s="414"/>
      <c r="J35" s="414"/>
      <c r="K35" s="414"/>
      <c r="L35" s="414"/>
      <c r="M35" s="414"/>
      <c r="N35" s="414"/>
      <c r="O35" s="414"/>
      <c r="P35" s="414"/>
      <c r="Q35" s="607"/>
      <c r="R35" s="608">
        <v>140728</v>
      </c>
      <c r="S35" s="367"/>
      <c r="T35" s="367"/>
      <c r="U35" s="367"/>
      <c r="V35" s="367"/>
      <c r="W35" s="367"/>
      <c r="X35" s="367"/>
      <c r="Y35" s="621"/>
      <c r="Z35" s="641">
        <v>0.2</v>
      </c>
      <c r="AA35" s="641"/>
      <c r="AB35" s="641"/>
      <c r="AC35" s="641"/>
      <c r="AD35" s="642" t="s">
        <v>198</v>
      </c>
      <c r="AE35" s="642"/>
      <c r="AF35" s="642"/>
      <c r="AG35" s="642"/>
      <c r="AH35" s="642"/>
      <c r="AI35" s="642"/>
      <c r="AJ35" s="642"/>
      <c r="AK35" s="642"/>
      <c r="AL35" s="611" t="s">
        <v>198</v>
      </c>
      <c r="AM35" s="355"/>
      <c r="AN35" s="355"/>
      <c r="AO35" s="643"/>
      <c r="AP35" s="16"/>
      <c r="AQ35" s="521" t="s">
        <v>401</v>
      </c>
      <c r="AR35" s="522"/>
      <c r="AS35" s="522"/>
      <c r="AT35" s="522"/>
      <c r="AU35" s="522"/>
      <c r="AV35" s="522"/>
      <c r="AW35" s="522"/>
      <c r="AX35" s="522"/>
      <c r="AY35" s="522"/>
      <c r="AZ35" s="522"/>
      <c r="BA35" s="522"/>
      <c r="BB35" s="522"/>
      <c r="BC35" s="522"/>
      <c r="BD35" s="522"/>
      <c r="BE35" s="522"/>
      <c r="BF35" s="564"/>
      <c r="BG35" s="521" t="s">
        <v>207</v>
      </c>
      <c r="BH35" s="522"/>
      <c r="BI35" s="522"/>
      <c r="BJ35" s="522"/>
      <c r="BK35" s="522"/>
      <c r="BL35" s="522"/>
      <c r="BM35" s="522"/>
      <c r="BN35" s="522"/>
      <c r="BO35" s="522"/>
      <c r="BP35" s="522"/>
      <c r="BQ35" s="522"/>
      <c r="BR35" s="522"/>
      <c r="BS35" s="522"/>
      <c r="BT35" s="522"/>
      <c r="BU35" s="522"/>
      <c r="BV35" s="522"/>
      <c r="BW35" s="522"/>
      <c r="BX35" s="522"/>
      <c r="BY35" s="522"/>
      <c r="BZ35" s="522"/>
      <c r="CA35" s="522"/>
      <c r="CB35" s="564"/>
      <c r="CD35" s="606" t="s">
        <v>402</v>
      </c>
      <c r="CE35" s="414"/>
      <c r="CF35" s="414"/>
      <c r="CG35" s="414"/>
      <c r="CH35" s="414"/>
      <c r="CI35" s="414"/>
      <c r="CJ35" s="414"/>
      <c r="CK35" s="414"/>
      <c r="CL35" s="414"/>
      <c r="CM35" s="414"/>
      <c r="CN35" s="414"/>
      <c r="CO35" s="414"/>
      <c r="CP35" s="414"/>
      <c r="CQ35" s="607"/>
      <c r="CR35" s="608">
        <v>430009</v>
      </c>
      <c r="CS35" s="609"/>
      <c r="CT35" s="609"/>
      <c r="CU35" s="609"/>
      <c r="CV35" s="609"/>
      <c r="CW35" s="609"/>
      <c r="CX35" s="609"/>
      <c r="CY35" s="610"/>
      <c r="CZ35" s="611">
        <v>0.8</v>
      </c>
      <c r="DA35" s="612"/>
      <c r="DB35" s="612"/>
      <c r="DC35" s="613"/>
      <c r="DD35" s="614">
        <v>343740</v>
      </c>
      <c r="DE35" s="609"/>
      <c r="DF35" s="609"/>
      <c r="DG35" s="609"/>
      <c r="DH35" s="609"/>
      <c r="DI35" s="609"/>
      <c r="DJ35" s="609"/>
      <c r="DK35" s="610"/>
      <c r="DL35" s="614">
        <v>343740</v>
      </c>
      <c r="DM35" s="609"/>
      <c r="DN35" s="609"/>
      <c r="DO35" s="609"/>
      <c r="DP35" s="609"/>
      <c r="DQ35" s="609"/>
      <c r="DR35" s="609"/>
      <c r="DS35" s="609"/>
      <c r="DT35" s="609"/>
      <c r="DU35" s="609"/>
      <c r="DV35" s="610"/>
      <c r="DW35" s="611">
        <v>1.1000000000000001</v>
      </c>
      <c r="DX35" s="612"/>
      <c r="DY35" s="612"/>
      <c r="DZ35" s="612"/>
      <c r="EA35" s="612"/>
      <c r="EB35" s="612"/>
      <c r="EC35" s="640"/>
    </row>
    <row r="36" spans="2:133" ht="11.25" customHeight="1" x14ac:dyDescent="0.2">
      <c r="B36" s="606" t="s">
        <v>290</v>
      </c>
      <c r="C36" s="414"/>
      <c r="D36" s="414"/>
      <c r="E36" s="414"/>
      <c r="F36" s="414"/>
      <c r="G36" s="414"/>
      <c r="H36" s="414"/>
      <c r="I36" s="414"/>
      <c r="J36" s="414"/>
      <c r="K36" s="414"/>
      <c r="L36" s="414"/>
      <c r="M36" s="414"/>
      <c r="N36" s="414"/>
      <c r="O36" s="414"/>
      <c r="P36" s="414"/>
      <c r="Q36" s="607"/>
      <c r="R36" s="608">
        <v>1864056</v>
      </c>
      <c r="S36" s="367"/>
      <c r="T36" s="367"/>
      <c r="U36" s="367"/>
      <c r="V36" s="367"/>
      <c r="W36" s="367"/>
      <c r="X36" s="367"/>
      <c r="Y36" s="621"/>
      <c r="Z36" s="641">
        <v>3.2</v>
      </c>
      <c r="AA36" s="641"/>
      <c r="AB36" s="641"/>
      <c r="AC36" s="641"/>
      <c r="AD36" s="642" t="s">
        <v>198</v>
      </c>
      <c r="AE36" s="642"/>
      <c r="AF36" s="642"/>
      <c r="AG36" s="642"/>
      <c r="AH36" s="642"/>
      <c r="AI36" s="642"/>
      <c r="AJ36" s="642"/>
      <c r="AK36" s="642"/>
      <c r="AL36" s="611" t="s">
        <v>198</v>
      </c>
      <c r="AM36" s="355"/>
      <c r="AN36" s="355"/>
      <c r="AO36" s="643"/>
      <c r="AP36" s="16"/>
      <c r="AQ36" s="644" t="s">
        <v>387</v>
      </c>
      <c r="AR36" s="645"/>
      <c r="AS36" s="645"/>
      <c r="AT36" s="645"/>
      <c r="AU36" s="645"/>
      <c r="AV36" s="645"/>
      <c r="AW36" s="645"/>
      <c r="AX36" s="645"/>
      <c r="AY36" s="646"/>
      <c r="AZ36" s="647">
        <v>7699935</v>
      </c>
      <c r="BA36" s="648"/>
      <c r="BB36" s="648"/>
      <c r="BC36" s="648"/>
      <c r="BD36" s="648"/>
      <c r="BE36" s="648"/>
      <c r="BF36" s="649"/>
      <c r="BG36" s="650" t="s">
        <v>405</v>
      </c>
      <c r="BH36" s="651"/>
      <c r="BI36" s="651"/>
      <c r="BJ36" s="651"/>
      <c r="BK36" s="651"/>
      <c r="BL36" s="651"/>
      <c r="BM36" s="651"/>
      <c r="BN36" s="651"/>
      <c r="BO36" s="651"/>
      <c r="BP36" s="651"/>
      <c r="BQ36" s="651"/>
      <c r="BR36" s="651"/>
      <c r="BS36" s="651"/>
      <c r="BT36" s="651"/>
      <c r="BU36" s="652"/>
      <c r="BV36" s="647">
        <v>7855</v>
      </c>
      <c r="BW36" s="648"/>
      <c r="BX36" s="648"/>
      <c r="BY36" s="648"/>
      <c r="BZ36" s="648"/>
      <c r="CA36" s="648"/>
      <c r="CB36" s="649"/>
      <c r="CD36" s="606" t="s">
        <v>30</v>
      </c>
      <c r="CE36" s="414"/>
      <c r="CF36" s="414"/>
      <c r="CG36" s="414"/>
      <c r="CH36" s="414"/>
      <c r="CI36" s="414"/>
      <c r="CJ36" s="414"/>
      <c r="CK36" s="414"/>
      <c r="CL36" s="414"/>
      <c r="CM36" s="414"/>
      <c r="CN36" s="414"/>
      <c r="CO36" s="414"/>
      <c r="CP36" s="414"/>
      <c r="CQ36" s="607"/>
      <c r="CR36" s="608">
        <v>5046443</v>
      </c>
      <c r="CS36" s="367"/>
      <c r="CT36" s="367"/>
      <c r="CU36" s="367"/>
      <c r="CV36" s="367"/>
      <c r="CW36" s="367"/>
      <c r="CX36" s="367"/>
      <c r="CY36" s="621"/>
      <c r="CZ36" s="611">
        <v>9.3000000000000007</v>
      </c>
      <c r="DA36" s="612"/>
      <c r="DB36" s="612"/>
      <c r="DC36" s="613"/>
      <c r="DD36" s="614">
        <v>4541899</v>
      </c>
      <c r="DE36" s="367"/>
      <c r="DF36" s="367"/>
      <c r="DG36" s="367"/>
      <c r="DH36" s="367"/>
      <c r="DI36" s="367"/>
      <c r="DJ36" s="367"/>
      <c r="DK36" s="621"/>
      <c r="DL36" s="614">
        <v>2176641</v>
      </c>
      <c r="DM36" s="367"/>
      <c r="DN36" s="367"/>
      <c r="DO36" s="367"/>
      <c r="DP36" s="367"/>
      <c r="DQ36" s="367"/>
      <c r="DR36" s="367"/>
      <c r="DS36" s="367"/>
      <c r="DT36" s="367"/>
      <c r="DU36" s="367"/>
      <c r="DV36" s="621"/>
      <c r="DW36" s="611">
        <v>7</v>
      </c>
      <c r="DX36" s="612"/>
      <c r="DY36" s="612"/>
      <c r="DZ36" s="612"/>
      <c r="EA36" s="612"/>
      <c r="EB36" s="612"/>
      <c r="EC36" s="640"/>
    </row>
    <row r="37" spans="2:133" ht="11.25" customHeight="1" x14ac:dyDescent="0.2">
      <c r="B37" s="606" t="s">
        <v>396</v>
      </c>
      <c r="C37" s="414"/>
      <c r="D37" s="414"/>
      <c r="E37" s="414"/>
      <c r="F37" s="414"/>
      <c r="G37" s="414"/>
      <c r="H37" s="414"/>
      <c r="I37" s="414"/>
      <c r="J37" s="414"/>
      <c r="K37" s="414"/>
      <c r="L37" s="414"/>
      <c r="M37" s="414"/>
      <c r="N37" s="414"/>
      <c r="O37" s="414"/>
      <c r="P37" s="414"/>
      <c r="Q37" s="607"/>
      <c r="R37" s="608">
        <v>3427125</v>
      </c>
      <c r="S37" s="367"/>
      <c r="T37" s="367"/>
      <c r="U37" s="367"/>
      <c r="V37" s="367"/>
      <c r="W37" s="367"/>
      <c r="X37" s="367"/>
      <c r="Y37" s="621"/>
      <c r="Z37" s="641">
        <v>5.9</v>
      </c>
      <c r="AA37" s="641"/>
      <c r="AB37" s="641"/>
      <c r="AC37" s="641"/>
      <c r="AD37" s="642" t="s">
        <v>198</v>
      </c>
      <c r="AE37" s="642"/>
      <c r="AF37" s="642"/>
      <c r="AG37" s="642"/>
      <c r="AH37" s="642"/>
      <c r="AI37" s="642"/>
      <c r="AJ37" s="642"/>
      <c r="AK37" s="642"/>
      <c r="AL37" s="611" t="s">
        <v>198</v>
      </c>
      <c r="AM37" s="355"/>
      <c r="AN37" s="355"/>
      <c r="AO37" s="643"/>
      <c r="AQ37" s="636" t="s">
        <v>406</v>
      </c>
      <c r="AR37" s="472"/>
      <c r="AS37" s="472"/>
      <c r="AT37" s="472"/>
      <c r="AU37" s="472"/>
      <c r="AV37" s="472"/>
      <c r="AW37" s="472"/>
      <c r="AX37" s="472"/>
      <c r="AY37" s="637"/>
      <c r="AZ37" s="608">
        <v>2525316</v>
      </c>
      <c r="BA37" s="367"/>
      <c r="BB37" s="367"/>
      <c r="BC37" s="367"/>
      <c r="BD37" s="609"/>
      <c r="BE37" s="609"/>
      <c r="BF37" s="638"/>
      <c r="BG37" s="606" t="s">
        <v>408</v>
      </c>
      <c r="BH37" s="414"/>
      <c r="BI37" s="414"/>
      <c r="BJ37" s="414"/>
      <c r="BK37" s="414"/>
      <c r="BL37" s="414"/>
      <c r="BM37" s="414"/>
      <c r="BN37" s="414"/>
      <c r="BO37" s="414"/>
      <c r="BP37" s="414"/>
      <c r="BQ37" s="414"/>
      <c r="BR37" s="414"/>
      <c r="BS37" s="414"/>
      <c r="BT37" s="414"/>
      <c r="BU37" s="607"/>
      <c r="BV37" s="608">
        <v>-7145</v>
      </c>
      <c r="BW37" s="367"/>
      <c r="BX37" s="367"/>
      <c r="BY37" s="367"/>
      <c r="BZ37" s="367"/>
      <c r="CA37" s="367"/>
      <c r="CB37" s="639"/>
      <c r="CD37" s="606" t="s">
        <v>159</v>
      </c>
      <c r="CE37" s="414"/>
      <c r="CF37" s="414"/>
      <c r="CG37" s="414"/>
      <c r="CH37" s="414"/>
      <c r="CI37" s="414"/>
      <c r="CJ37" s="414"/>
      <c r="CK37" s="414"/>
      <c r="CL37" s="414"/>
      <c r="CM37" s="414"/>
      <c r="CN37" s="414"/>
      <c r="CO37" s="414"/>
      <c r="CP37" s="414"/>
      <c r="CQ37" s="607"/>
      <c r="CR37" s="608">
        <v>21473</v>
      </c>
      <c r="CS37" s="609"/>
      <c r="CT37" s="609"/>
      <c r="CU37" s="609"/>
      <c r="CV37" s="609"/>
      <c r="CW37" s="609"/>
      <c r="CX37" s="609"/>
      <c r="CY37" s="610"/>
      <c r="CZ37" s="611">
        <v>0</v>
      </c>
      <c r="DA37" s="612"/>
      <c r="DB37" s="612"/>
      <c r="DC37" s="613"/>
      <c r="DD37" s="614">
        <v>21473</v>
      </c>
      <c r="DE37" s="609"/>
      <c r="DF37" s="609"/>
      <c r="DG37" s="609"/>
      <c r="DH37" s="609"/>
      <c r="DI37" s="609"/>
      <c r="DJ37" s="609"/>
      <c r="DK37" s="610"/>
      <c r="DL37" s="614">
        <v>21473</v>
      </c>
      <c r="DM37" s="609"/>
      <c r="DN37" s="609"/>
      <c r="DO37" s="609"/>
      <c r="DP37" s="609"/>
      <c r="DQ37" s="609"/>
      <c r="DR37" s="609"/>
      <c r="DS37" s="609"/>
      <c r="DT37" s="609"/>
      <c r="DU37" s="609"/>
      <c r="DV37" s="610"/>
      <c r="DW37" s="611">
        <v>0.1</v>
      </c>
      <c r="DX37" s="612"/>
      <c r="DY37" s="612"/>
      <c r="DZ37" s="612"/>
      <c r="EA37" s="612"/>
      <c r="EB37" s="612"/>
      <c r="EC37" s="640"/>
    </row>
    <row r="38" spans="2:133" ht="11.25" customHeight="1" x14ac:dyDescent="0.2">
      <c r="B38" s="606" t="s">
        <v>409</v>
      </c>
      <c r="C38" s="414"/>
      <c r="D38" s="414"/>
      <c r="E38" s="414"/>
      <c r="F38" s="414"/>
      <c r="G38" s="414"/>
      <c r="H38" s="414"/>
      <c r="I38" s="414"/>
      <c r="J38" s="414"/>
      <c r="K38" s="414"/>
      <c r="L38" s="414"/>
      <c r="M38" s="414"/>
      <c r="N38" s="414"/>
      <c r="O38" s="414"/>
      <c r="P38" s="414"/>
      <c r="Q38" s="607"/>
      <c r="R38" s="608">
        <v>2587600</v>
      </c>
      <c r="S38" s="367"/>
      <c r="T38" s="367"/>
      <c r="U38" s="367"/>
      <c r="V38" s="367"/>
      <c r="W38" s="367"/>
      <c r="X38" s="367"/>
      <c r="Y38" s="621"/>
      <c r="Z38" s="641">
        <v>4.4000000000000004</v>
      </c>
      <c r="AA38" s="641"/>
      <c r="AB38" s="641"/>
      <c r="AC38" s="641"/>
      <c r="AD38" s="642" t="s">
        <v>198</v>
      </c>
      <c r="AE38" s="642"/>
      <c r="AF38" s="642"/>
      <c r="AG38" s="642"/>
      <c r="AH38" s="642"/>
      <c r="AI38" s="642"/>
      <c r="AJ38" s="642"/>
      <c r="AK38" s="642"/>
      <c r="AL38" s="611" t="s">
        <v>198</v>
      </c>
      <c r="AM38" s="355"/>
      <c r="AN38" s="355"/>
      <c r="AO38" s="643"/>
      <c r="AQ38" s="636" t="s">
        <v>307</v>
      </c>
      <c r="AR38" s="472"/>
      <c r="AS38" s="472"/>
      <c r="AT38" s="472"/>
      <c r="AU38" s="472"/>
      <c r="AV38" s="472"/>
      <c r="AW38" s="472"/>
      <c r="AX38" s="472"/>
      <c r="AY38" s="637"/>
      <c r="AZ38" s="608">
        <v>185741</v>
      </c>
      <c r="BA38" s="367"/>
      <c r="BB38" s="367"/>
      <c r="BC38" s="367"/>
      <c r="BD38" s="609"/>
      <c r="BE38" s="609"/>
      <c r="BF38" s="638"/>
      <c r="BG38" s="606" t="s">
        <v>410</v>
      </c>
      <c r="BH38" s="414"/>
      <c r="BI38" s="414"/>
      <c r="BJ38" s="414"/>
      <c r="BK38" s="414"/>
      <c r="BL38" s="414"/>
      <c r="BM38" s="414"/>
      <c r="BN38" s="414"/>
      <c r="BO38" s="414"/>
      <c r="BP38" s="414"/>
      <c r="BQ38" s="414"/>
      <c r="BR38" s="414"/>
      <c r="BS38" s="414"/>
      <c r="BT38" s="414"/>
      <c r="BU38" s="607"/>
      <c r="BV38" s="608">
        <v>20204</v>
      </c>
      <c r="BW38" s="367"/>
      <c r="BX38" s="367"/>
      <c r="BY38" s="367"/>
      <c r="BZ38" s="367"/>
      <c r="CA38" s="367"/>
      <c r="CB38" s="639"/>
      <c r="CD38" s="606" t="s">
        <v>411</v>
      </c>
      <c r="CE38" s="414"/>
      <c r="CF38" s="414"/>
      <c r="CG38" s="414"/>
      <c r="CH38" s="414"/>
      <c r="CI38" s="414"/>
      <c r="CJ38" s="414"/>
      <c r="CK38" s="414"/>
      <c r="CL38" s="414"/>
      <c r="CM38" s="414"/>
      <c r="CN38" s="414"/>
      <c r="CO38" s="414"/>
      <c r="CP38" s="414"/>
      <c r="CQ38" s="607"/>
      <c r="CR38" s="608">
        <v>4989608</v>
      </c>
      <c r="CS38" s="367"/>
      <c r="CT38" s="367"/>
      <c r="CU38" s="367"/>
      <c r="CV38" s="367"/>
      <c r="CW38" s="367"/>
      <c r="CX38" s="367"/>
      <c r="CY38" s="621"/>
      <c r="CZ38" s="611">
        <v>9.1999999999999993</v>
      </c>
      <c r="DA38" s="612"/>
      <c r="DB38" s="612"/>
      <c r="DC38" s="613"/>
      <c r="DD38" s="614">
        <v>3910711</v>
      </c>
      <c r="DE38" s="367"/>
      <c r="DF38" s="367"/>
      <c r="DG38" s="367"/>
      <c r="DH38" s="367"/>
      <c r="DI38" s="367"/>
      <c r="DJ38" s="367"/>
      <c r="DK38" s="621"/>
      <c r="DL38" s="614">
        <v>3823042</v>
      </c>
      <c r="DM38" s="367"/>
      <c r="DN38" s="367"/>
      <c r="DO38" s="367"/>
      <c r="DP38" s="367"/>
      <c r="DQ38" s="367"/>
      <c r="DR38" s="367"/>
      <c r="DS38" s="367"/>
      <c r="DT38" s="367"/>
      <c r="DU38" s="367"/>
      <c r="DV38" s="621"/>
      <c r="DW38" s="611">
        <v>12.4</v>
      </c>
      <c r="DX38" s="612"/>
      <c r="DY38" s="612"/>
      <c r="DZ38" s="612"/>
      <c r="EA38" s="612"/>
      <c r="EB38" s="612"/>
      <c r="EC38" s="640"/>
    </row>
    <row r="39" spans="2:133" ht="11.25" customHeight="1" x14ac:dyDescent="0.2">
      <c r="B39" s="606" t="s">
        <v>412</v>
      </c>
      <c r="C39" s="414"/>
      <c r="D39" s="414"/>
      <c r="E39" s="414"/>
      <c r="F39" s="414"/>
      <c r="G39" s="414"/>
      <c r="H39" s="414"/>
      <c r="I39" s="414"/>
      <c r="J39" s="414"/>
      <c r="K39" s="414"/>
      <c r="L39" s="414"/>
      <c r="M39" s="414"/>
      <c r="N39" s="414"/>
      <c r="O39" s="414"/>
      <c r="P39" s="414"/>
      <c r="Q39" s="607"/>
      <c r="R39" s="608" t="s">
        <v>198</v>
      </c>
      <c r="S39" s="367"/>
      <c r="T39" s="367"/>
      <c r="U39" s="367"/>
      <c r="V39" s="367"/>
      <c r="W39" s="367"/>
      <c r="X39" s="367"/>
      <c r="Y39" s="621"/>
      <c r="Z39" s="641" t="s">
        <v>198</v>
      </c>
      <c r="AA39" s="641"/>
      <c r="AB39" s="641"/>
      <c r="AC39" s="641"/>
      <c r="AD39" s="642" t="s">
        <v>198</v>
      </c>
      <c r="AE39" s="642"/>
      <c r="AF39" s="642"/>
      <c r="AG39" s="642"/>
      <c r="AH39" s="642"/>
      <c r="AI39" s="642"/>
      <c r="AJ39" s="642"/>
      <c r="AK39" s="642"/>
      <c r="AL39" s="611" t="s">
        <v>198</v>
      </c>
      <c r="AM39" s="355"/>
      <c r="AN39" s="355"/>
      <c r="AO39" s="643"/>
      <c r="AQ39" s="636" t="s">
        <v>116</v>
      </c>
      <c r="AR39" s="472"/>
      <c r="AS39" s="472"/>
      <c r="AT39" s="472"/>
      <c r="AU39" s="472"/>
      <c r="AV39" s="472"/>
      <c r="AW39" s="472"/>
      <c r="AX39" s="472"/>
      <c r="AY39" s="637"/>
      <c r="AZ39" s="608">
        <v>34226</v>
      </c>
      <c r="BA39" s="367"/>
      <c r="BB39" s="367"/>
      <c r="BC39" s="367"/>
      <c r="BD39" s="609"/>
      <c r="BE39" s="609"/>
      <c r="BF39" s="638"/>
      <c r="BG39" s="606" t="s">
        <v>338</v>
      </c>
      <c r="BH39" s="414"/>
      <c r="BI39" s="414"/>
      <c r="BJ39" s="414"/>
      <c r="BK39" s="414"/>
      <c r="BL39" s="414"/>
      <c r="BM39" s="414"/>
      <c r="BN39" s="414"/>
      <c r="BO39" s="414"/>
      <c r="BP39" s="414"/>
      <c r="BQ39" s="414"/>
      <c r="BR39" s="414"/>
      <c r="BS39" s="414"/>
      <c r="BT39" s="414"/>
      <c r="BU39" s="607"/>
      <c r="BV39" s="608">
        <v>30148</v>
      </c>
      <c r="BW39" s="367"/>
      <c r="BX39" s="367"/>
      <c r="BY39" s="367"/>
      <c r="BZ39" s="367"/>
      <c r="CA39" s="367"/>
      <c r="CB39" s="639"/>
      <c r="CD39" s="606" t="s">
        <v>416</v>
      </c>
      <c r="CE39" s="414"/>
      <c r="CF39" s="414"/>
      <c r="CG39" s="414"/>
      <c r="CH39" s="414"/>
      <c r="CI39" s="414"/>
      <c r="CJ39" s="414"/>
      <c r="CK39" s="414"/>
      <c r="CL39" s="414"/>
      <c r="CM39" s="414"/>
      <c r="CN39" s="414"/>
      <c r="CO39" s="414"/>
      <c r="CP39" s="414"/>
      <c r="CQ39" s="607"/>
      <c r="CR39" s="608">
        <v>188209</v>
      </c>
      <c r="CS39" s="609"/>
      <c r="CT39" s="609"/>
      <c r="CU39" s="609"/>
      <c r="CV39" s="609"/>
      <c r="CW39" s="609"/>
      <c r="CX39" s="609"/>
      <c r="CY39" s="610"/>
      <c r="CZ39" s="611">
        <v>0.3</v>
      </c>
      <c r="DA39" s="612"/>
      <c r="DB39" s="612"/>
      <c r="DC39" s="613"/>
      <c r="DD39" s="614">
        <v>113636</v>
      </c>
      <c r="DE39" s="609"/>
      <c r="DF39" s="609"/>
      <c r="DG39" s="609"/>
      <c r="DH39" s="609"/>
      <c r="DI39" s="609"/>
      <c r="DJ39" s="609"/>
      <c r="DK39" s="610"/>
      <c r="DL39" s="614" t="s">
        <v>198</v>
      </c>
      <c r="DM39" s="609"/>
      <c r="DN39" s="609"/>
      <c r="DO39" s="609"/>
      <c r="DP39" s="609"/>
      <c r="DQ39" s="609"/>
      <c r="DR39" s="609"/>
      <c r="DS39" s="609"/>
      <c r="DT39" s="609"/>
      <c r="DU39" s="609"/>
      <c r="DV39" s="610"/>
      <c r="DW39" s="611" t="s">
        <v>198</v>
      </c>
      <c r="DX39" s="612"/>
      <c r="DY39" s="612"/>
      <c r="DZ39" s="612"/>
      <c r="EA39" s="612"/>
      <c r="EB39" s="612"/>
      <c r="EC39" s="640"/>
    </row>
    <row r="40" spans="2:133" ht="11.25" customHeight="1" x14ac:dyDescent="0.2">
      <c r="B40" s="606" t="s">
        <v>417</v>
      </c>
      <c r="C40" s="414"/>
      <c r="D40" s="414"/>
      <c r="E40" s="414"/>
      <c r="F40" s="414"/>
      <c r="G40" s="414"/>
      <c r="H40" s="414"/>
      <c r="I40" s="414"/>
      <c r="J40" s="414"/>
      <c r="K40" s="414"/>
      <c r="L40" s="414"/>
      <c r="M40" s="414"/>
      <c r="N40" s="414"/>
      <c r="O40" s="414"/>
      <c r="P40" s="414"/>
      <c r="Q40" s="607"/>
      <c r="R40" s="608">
        <v>669000</v>
      </c>
      <c r="S40" s="367"/>
      <c r="T40" s="367"/>
      <c r="U40" s="367"/>
      <c r="V40" s="367"/>
      <c r="W40" s="367"/>
      <c r="X40" s="367"/>
      <c r="Y40" s="621"/>
      <c r="Z40" s="641">
        <v>1.1000000000000001</v>
      </c>
      <c r="AA40" s="641"/>
      <c r="AB40" s="641"/>
      <c r="AC40" s="641"/>
      <c r="AD40" s="642" t="s">
        <v>198</v>
      </c>
      <c r="AE40" s="642"/>
      <c r="AF40" s="642"/>
      <c r="AG40" s="642"/>
      <c r="AH40" s="642"/>
      <c r="AI40" s="642"/>
      <c r="AJ40" s="642"/>
      <c r="AK40" s="642"/>
      <c r="AL40" s="611" t="s">
        <v>198</v>
      </c>
      <c r="AM40" s="355"/>
      <c r="AN40" s="355"/>
      <c r="AO40" s="643"/>
      <c r="AQ40" s="636" t="s">
        <v>419</v>
      </c>
      <c r="AR40" s="472"/>
      <c r="AS40" s="472"/>
      <c r="AT40" s="472"/>
      <c r="AU40" s="472"/>
      <c r="AV40" s="472"/>
      <c r="AW40" s="472"/>
      <c r="AX40" s="472"/>
      <c r="AY40" s="637"/>
      <c r="AZ40" s="608">
        <v>12586</v>
      </c>
      <c r="BA40" s="367"/>
      <c r="BB40" s="367"/>
      <c r="BC40" s="367"/>
      <c r="BD40" s="609"/>
      <c r="BE40" s="609"/>
      <c r="BF40" s="638"/>
      <c r="BG40" s="602" t="s">
        <v>420</v>
      </c>
      <c r="BH40" s="463"/>
      <c r="BI40" s="463"/>
      <c r="BJ40" s="463"/>
      <c r="BK40" s="463"/>
      <c r="BL40" s="7"/>
      <c r="BM40" s="414" t="s">
        <v>421</v>
      </c>
      <c r="BN40" s="414"/>
      <c r="BO40" s="414"/>
      <c r="BP40" s="414"/>
      <c r="BQ40" s="414"/>
      <c r="BR40" s="414"/>
      <c r="BS40" s="414"/>
      <c r="BT40" s="414"/>
      <c r="BU40" s="607"/>
      <c r="BV40" s="608">
        <v>91</v>
      </c>
      <c r="BW40" s="367"/>
      <c r="BX40" s="367"/>
      <c r="BY40" s="367"/>
      <c r="BZ40" s="367"/>
      <c r="CA40" s="367"/>
      <c r="CB40" s="639"/>
      <c r="CD40" s="606" t="s">
        <v>371</v>
      </c>
      <c r="CE40" s="414"/>
      <c r="CF40" s="414"/>
      <c r="CG40" s="414"/>
      <c r="CH40" s="414"/>
      <c r="CI40" s="414"/>
      <c r="CJ40" s="414"/>
      <c r="CK40" s="414"/>
      <c r="CL40" s="414"/>
      <c r="CM40" s="414"/>
      <c r="CN40" s="414"/>
      <c r="CO40" s="414"/>
      <c r="CP40" s="414"/>
      <c r="CQ40" s="607"/>
      <c r="CR40" s="608">
        <v>3636524</v>
      </c>
      <c r="CS40" s="367"/>
      <c r="CT40" s="367"/>
      <c r="CU40" s="367"/>
      <c r="CV40" s="367"/>
      <c r="CW40" s="367"/>
      <c r="CX40" s="367"/>
      <c r="CY40" s="621"/>
      <c r="CZ40" s="611">
        <v>6.7</v>
      </c>
      <c r="DA40" s="612"/>
      <c r="DB40" s="612"/>
      <c r="DC40" s="613"/>
      <c r="DD40" s="614">
        <v>672638</v>
      </c>
      <c r="DE40" s="367"/>
      <c r="DF40" s="367"/>
      <c r="DG40" s="367"/>
      <c r="DH40" s="367"/>
      <c r="DI40" s="367"/>
      <c r="DJ40" s="367"/>
      <c r="DK40" s="621"/>
      <c r="DL40" s="614" t="s">
        <v>198</v>
      </c>
      <c r="DM40" s="367"/>
      <c r="DN40" s="367"/>
      <c r="DO40" s="367"/>
      <c r="DP40" s="367"/>
      <c r="DQ40" s="367"/>
      <c r="DR40" s="367"/>
      <c r="DS40" s="367"/>
      <c r="DT40" s="367"/>
      <c r="DU40" s="367"/>
      <c r="DV40" s="621"/>
      <c r="DW40" s="611" t="s">
        <v>198</v>
      </c>
      <c r="DX40" s="612"/>
      <c r="DY40" s="612"/>
      <c r="DZ40" s="612"/>
      <c r="EA40" s="612"/>
      <c r="EB40" s="612"/>
      <c r="EC40" s="640"/>
    </row>
    <row r="41" spans="2:133" ht="11.25" customHeight="1" x14ac:dyDescent="0.2">
      <c r="B41" s="586" t="s">
        <v>418</v>
      </c>
      <c r="C41" s="587"/>
      <c r="D41" s="587"/>
      <c r="E41" s="587"/>
      <c r="F41" s="587"/>
      <c r="G41" s="587"/>
      <c r="H41" s="587"/>
      <c r="I41" s="587"/>
      <c r="J41" s="587"/>
      <c r="K41" s="587"/>
      <c r="L41" s="587"/>
      <c r="M41" s="587"/>
      <c r="N41" s="587"/>
      <c r="O41" s="587"/>
      <c r="P41" s="587"/>
      <c r="Q41" s="588"/>
      <c r="R41" s="589">
        <v>58291820</v>
      </c>
      <c r="S41" s="628"/>
      <c r="T41" s="628"/>
      <c r="U41" s="628"/>
      <c r="V41" s="628"/>
      <c r="W41" s="628"/>
      <c r="X41" s="628"/>
      <c r="Y41" s="631"/>
      <c r="Z41" s="632">
        <v>100</v>
      </c>
      <c r="AA41" s="632"/>
      <c r="AB41" s="632"/>
      <c r="AC41" s="632"/>
      <c r="AD41" s="633">
        <v>30214293</v>
      </c>
      <c r="AE41" s="633"/>
      <c r="AF41" s="633"/>
      <c r="AG41" s="633"/>
      <c r="AH41" s="633"/>
      <c r="AI41" s="633"/>
      <c r="AJ41" s="633"/>
      <c r="AK41" s="633"/>
      <c r="AL41" s="592">
        <v>100</v>
      </c>
      <c r="AM41" s="634"/>
      <c r="AN41" s="634"/>
      <c r="AO41" s="635"/>
      <c r="AQ41" s="636" t="s">
        <v>422</v>
      </c>
      <c r="AR41" s="472"/>
      <c r="AS41" s="472"/>
      <c r="AT41" s="472"/>
      <c r="AU41" s="472"/>
      <c r="AV41" s="472"/>
      <c r="AW41" s="472"/>
      <c r="AX41" s="472"/>
      <c r="AY41" s="637"/>
      <c r="AZ41" s="608">
        <v>860269</v>
      </c>
      <c r="BA41" s="367"/>
      <c r="BB41" s="367"/>
      <c r="BC41" s="367"/>
      <c r="BD41" s="609"/>
      <c r="BE41" s="609"/>
      <c r="BF41" s="638"/>
      <c r="BG41" s="602"/>
      <c r="BH41" s="463"/>
      <c r="BI41" s="463"/>
      <c r="BJ41" s="463"/>
      <c r="BK41" s="463"/>
      <c r="BL41" s="7"/>
      <c r="BM41" s="414" t="s">
        <v>343</v>
      </c>
      <c r="BN41" s="414"/>
      <c r="BO41" s="414"/>
      <c r="BP41" s="414"/>
      <c r="BQ41" s="414"/>
      <c r="BR41" s="414"/>
      <c r="BS41" s="414"/>
      <c r="BT41" s="414"/>
      <c r="BU41" s="607"/>
      <c r="BV41" s="608" t="s">
        <v>198</v>
      </c>
      <c r="BW41" s="367"/>
      <c r="BX41" s="367"/>
      <c r="BY41" s="367"/>
      <c r="BZ41" s="367"/>
      <c r="CA41" s="367"/>
      <c r="CB41" s="639"/>
      <c r="CD41" s="606" t="s">
        <v>284</v>
      </c>
      <c r="CE41" s="414"/>
      <c r="CF41" s="414"/>
      <c r="CG41" s="414"/>
      <c r="CH41" s="414"/>
      <c r="CI41" s="414"/>
      <c r="CJ41" s="414"/>
      <c r="CK41" s="414"/>
      <c r="CL41" s="414"/>
      <c r="CM41" s="414"/>
      <c r="CN41" s="414"/>
      <c r="CO41" s="414"/>
      <c r="CP41" s="414"/>
      <c r="CQ41" s="607"/>
      <c r="CR41" s="608" t="s">
        <v>198</v>
      </c>
      <c r="CS41" s="609"/>
      <c r="CT41" s="609"/>
      <c r="CU41" s="609"/>
      <c r="CV41" s="609"/>
      <c r="CW41" s="609"/>
      <c r="CX41" s="609"/>
      <c r="CY41" s="610"/>
      <c r="CZ41" s="611" t="s">
        <v>198</v>
      </c>
      <c r="DA41" s="612"/>
      <c r="DB41" s="612"/>
      <c r="DC41" s="613"/>
      <c r="DD41" s="614" t="s">
        <v>198</v>
      </c>
      <c r="DE41" s="609"/>
      <c r="DF41" s="609"/>
      <c r="DG41" s="609"/>
      <c r="DH41" s="609"/>
      <c r="DI41" s="609"/>
      <c r="DJ41" s="609"/>
      <c r="DK41" s="610"/>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25" t="s">
        <v>423</v>
      </c>
      <c r="AR42" s="626"/>
      <c r="AS42" s="626"/>
      <c r="AT42" s="626"/>
      <c r="AU42" s="626"/>
      <c r="AV42" s="626"/>
      <c r="AW42" s="626"/>
      <c r="AX42" s="626"/>
      <c r="AY42" s="627"/>
      <c r="AZ42" s="589">
        <v>4081797</v>
      </c>
      <c r="BA42" s="628"/>
      <c r="BB42" s="628"/>
      <c r="BC42" s="628"/>
      <c r="BD42" s="590"/>
      <c r="BE42" s="590"/>
      <c r="BF42" s="629"/>
      <c r="BG42" s="390"/>
      <c r="BH42" s="391"/>
      <c r="BI42" s="391"/>
      <c r="BJ42" s="391"/>
      <c r="BK42" s="391"/>
      <c r="BL42" s="20"/>
      <c r="BM42" s="587" t="s">
        <v>424</v>
      </c>
      <c r="BN42" s="587"/>
      <c r="BO42" s="587"/>
      <c r="BP42" s="587"/>
      <c r="BQ42" s="587"/>
      <c r="BR42" s="587"/>
      <c r="BS42" s="587"/>
      <c r="BT42" s="587"/>
      <c r="BU42" s="588"/>
      <c r="BV42" s="589">
        <v>336</v>
      </c>
      <c r="BW42" s="628"/>
      <c r="BX42" s="628"/>
      <c r="BY42" s="628"/>
      <c r="BZ42" s="628"/>
      <c r="CA42" s="628"/>
      <c r="CB42" s="630"/>
      <c r="CD42" s="606" t="s">
        <v>277</v>
      </c>
      <c r="CE42" s="414"/>
      <c r="CF42" s="414"/>
      <c r="CG42" s="414"/>
      <c r="CH42" s="414"/>
      <c r="CI42" s="414"/>
      <c r="CJ42" s="414"/>
      <c r="CK42" s="414"/>
      <c r="CL42" s="414"/>
      <c r="CM42" s="414"/>
      <c r="CN42" s="414"/>
      <c r="CO42" s="414"/>
      <c r="CP42" s="414"/>
      <c r="CQ42" s="607"/>
      <c r="CR42" s="608">
        <v>3764739</v>
      </c>
      <c r="CS42" s="609"/>
      <c r="CT42" s="609"/>
      <c r="CU42" s="609"/>
      <c r="CV42" s="609"/>
      <c r="CW42" s="609"/>
      <c r="CX42" s="609"/>
      <c r="CY42" s="610"/>
      <c r="CZ42" s="611">
        <v>6.9</v>
      </c>
      <c r="DA42" s="612"/>
      <c r="DB42" s="612"/>
      <c r="DC42" s="613"/>
      <c r="DD42" s="614">
        <v>939708</v>
      </c>
      <c r="DE42" s="609"/>
      <c r="DF42" s="609"/>
      <c r="DG42" s="609"/>
      <c r="DH42" s="609"/>
      <c r="DI42" s="609"/>
      <c r="DJ42" s="609"/>
      <c r="DK42" s="610"/>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1" t="s">
        <v>49</v>
      </c>
      <c r="CD43" s="606" t="s">
        <v>58</v>
      </c>
      <c r="CE43" s="414"/>
      <c r="CF43" s="414"/>
      <c r="CG43" s="414"/>
      <c r="CH43" s="414"/>
      <c r="CI43" s="414"/>
      <c r="CJ43" s="414"/>
      <c r="CK43" s="414"/>
      <c r="CL43" s="414"/>
      <c r="CM43" s="414"/>
      <c r="CN43" s="414"/>
      <c r="CO43" s="414"/>
      <c r="CP43" s="414"/>
      <c r="CQ43" s="607"/>
      <c r="CR43" s="608">
        <v>306938</v>
      </c>
      <c r="CS43" s="609"/>
      <c r="CT43" s="609"/>
      <c r="CU43" s="609"/>
      <c r="CV43" s="609"/>
      <c r="CW43" s="609"/>
      <c r="CX43" s="609"/>
      <c r="CY43" s="610"/>
      <c r="CZ43" s="611">
        <v>0.6</v>
      </c>
      <c r="DA43" s="612"/>
      <c r="DB43" s="612"/>
      <c r="DC43" s="613"/>
      <c r="DD43" s="614">
        <v>306838</v>
      </c>
      <c r="DE43" s="609"/>
      <c r="DF43" s="609"/>
      <c r="DG43" s="609"/>
      <c r="DH43" s="609"/>
      <c r="DI43" s="609"/>
      <c r="DJ43" s="609"/>
      <c r="DK43" s="610"/>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3" t="s">
        <v>404</v>
      </c>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4"/>
      <c r="CD44" s="395" t="s">
        <v>176</v>
      </c>
      <c r="CE44" s="397"/>
      <c r="CF44" s="606" t="s">
        <v>425</v>
      </c>
      <c r="CG44" s="414"/>
      <c r="CH44" s="414"/>
      <c r="CI44" s="414"/>
      <c r="CJ44" s="414"/>
      <c r="CK44" s="414"/>
      <c r="CL44" s="414"/>
      <c r="CM44" s="414"/>
      <c r="CN44" s="414"/>
      <c r="CO44" s="414"/>
      <c r="CP44" s="414"/>
      <c r="CQ44" s="607"/>
      <c r="CR44" s="608">
        <v>3764739</v>
      </c>
      <c r="CS44" s="367"/>
      <c r="CT44" s="367"/>
      <c r="CU44" s="367"/>
      <c r="CV44" s="367"/>
      <c r="CW44" s="367"/>
      <c r="CX44" s="367"/>
      <c r="CY44" s="621"/>
      <c r="CZ44" s="611">
        <v>6.9</v>
      </c>
      <c r="DA44" s="355"/>
      <c r="DB44" s="355"/>
      <c r="DC44" s="622"/>
      <c r="DD44" s="614">
        <v>939708</v>
      </c>
      <c r="DE44" s="367"/>
      <c r="DF44" s="367"/>
      <c r="DG44" s="367"/>
      <c r="DH44" s="367"/>
      <c r="DI44" s="367"/>
      <c r="DJ44" s="367"/>
      <c r="DK44" s="621"/>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3" t="s">
        <v>265</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4"/>
      <c r="CD45" s="398"/>
      <c r="CE45" s="400"/>
      <c r="CF45" s="606" t="s">
        <v>426</v>
      </c>
      <c r="CG45" s="414"/>
      <c r="CH45" s="414"/>
      <c r="CI45" s="414"/>
      <c r="CJ45" s="414"/>
      <c r="CK45" s="414"/>
      <c r="CL45" s="414"/>
      <c r="CM45" s="414"/>
      <c r="CN45" s="414"/>
      <c r="CO45" s="414"/>
      <c r="CP45" s="414"/>
      <c r="CQ45" s="607"/>
      <c r="CR45" s="608">
        <v>974939</v>
      </c>
      <c r="CS45" s="609"/>
      <c r="CT45" s="609"/>
      <c r="CU45" s="609"/>
      <c r="CV45" s="609"/>
      <c r="CW45" s="609"/>
      <c r="CX45" s="609"/>
      <c r="CY45" s="610"/>
      <c r="CZ45" s="611">
        <v>1.8</v>
      </c>
      <c r="DA45" s="612"/>
      <c r="DB45" s="612"/>
      <c r="DC45" s="613"/>
      <c r="DD45" s="614">
        <v>68683</v>
      </c>
      <c r="DE45" s="609"/>
      <c r="DF45" s="609"/>
      <c r="DG45" s="609"/>
      <c r="DH45" s="609"/>
      <c r="DI45" s="609"/>
      <c r="DJ45" s="609"/>
      <c r="DK45" s="610"/>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41"/>
      <c r="CD46" s="398"/>
      <c r="CE46" s="400"/>
      <c r="CF46" s="606" t="s">
        <v>428</v>
      </c>
      <c r="CG46" s="414"/>
      <c r="CH46" s="414"/>
      <c r="CI46" s="414"/>
      <c r="CJ46" s="414"/>
      <c r="CK46" s="414"/>
      <c r="CL46" s="414"/>
      <c r="CM46" s="414"/>
      <c r="CN46" s="414"/>
      <c r="CO46" s="414"/>
      <c r="CP46" s="414"/>
      <c r="CQ46" s="607"/>
      <c r="CR46" s="608">
        <v>2744822</v>
      </c>
      <c r="CS46" s="367"/>
      <c r="CT46" s="367"/>
      <c r="CU46" s="367"/>
      <c r="CV46" s="367"/>
      <c r="CW46" s="367"/>
      <c r="CX46" s="367"/>
      <c r="CY46" s="621"/>
      <c r="CZ46" s="611">
        <v>5</v>
      </c>
      <c r="DA46" s="355"/>
      <c r="DB46" s="355"/>
      <c r="DC46" s="622"/>
      <c r="DD46" s="614">
        <v>867061</v>
      </c>
      <c r="DE46" s="367"/>
      <c r="DF46" s="367"/>
      <c r="DG46" s="367"/>
      <c r="DH46" s="367"/>
      <c r="DI46" s="367"/>
      <c r="DJ46" s="367"/>
      <c r="DK46" s="621"/>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41"/>
      <c r="CD47" s="398"/>
      <c r="CE47" s="400"/>
      <c r="CF47" s="606" t="s">
        <v>430</v>
      </c>
      <c r="CG47" s="414"/>
      <c r="CH47" s="414"/>
      <c r="CI47" s="414"/>
      <c r="CJ47" s="414"/>
      <c r="CK47" s="414"/>
      <c r="CL47" s="414"/>
      <c r="CM47" s="414"/>
      <c r="CN47" s="414"/>
      <c r="CO47" s="414"/>
      <c r="CP47" s="414"/>
      <c r="CQ47" s="607"/>
      <c r="CR47" s="608" t="s">
        <v>198</v>
      </c>
      <c r="CS47" s="609"/>
      <c r="CT47" s="609"/>
      <c r="CU47" s="609"/>
      <c r="CV47" s="609"/>
      <c r="CW47" s="609"/>
      <c r="CX47" s="609"/>
      <c r="CY47" s="610"/>
      <c r="CZ47" s="611" t="s">
        <v>198</v>
      </c>
      <c r="DA47" s="612"/>
      <c r="DB47" s="612"/>
      <c r="DC47" s="613"/>
      <c r="DD47" s="614" t="s">
        <v>198</v>
      </c>
      <c r="DE47" s="609"/>
      <c r="DF47" s="609"/>
      <c r="DG47" s="609"/>
      <c r="DH47" s="609"/>
      <c r="DI47" s="609"/>
      <c r="DJ47" s="609"/>
      <c r="DK47" s="610"/>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41"/>
      <c r="CD48" s="401"/>
      <c r="CE48" s="403"/>
      <c r="CF48" s="606" t="s">
        <v>431</v>
      </c>
      <c r="CG48" s="414"/>
      <c r="CH48" s="414"/>
      <c r="CI48" s="414"/>
      <c r="CJ48" s="414"/>
      <c r="CK48" s="414"/>
      <c r="CL48" s="414"/>
      <c r="CM48" s="414"/>
      <c r="CN48" s="414"/>
      <c r="CO48" s="414"/>
      <c r="CP48" s="414"/>
      <c r="CQ48" s="607"/>
      <c r="CR48" s="608" t="s">
        <v>198</v>
      </c>
      <c r="CS48" s="367"/>
      <c r="CT48" s="367"/>
      <c r="CU48" s="367"/>
      <c r="CV48" s="367"/>
      <c r="CW48" s="367"/>
      <c r="CX48" s="367"/>
      <c r="CY48" s="621"/>
      <c r="CZ48" s="611" t="s">
        <v>198</v>
      </c>
      <c r="DA48" s="355"/>
      <c r="DB48" s="355"/>
      <c r="DC48" s="622"/>
      <c r="DD48" s="614" t="s">
        <v>198</v>
      </c>
      <c r="DE48" s="367"/>
      <c r="DF48" s="367"/>
      <c r="DG48" s="367"/>
      <c r="DH48" s="367"/>
      <c r="DI48" s="367"/>
      <c r="DJ48" s="367"/>
      <c r="DK48" s="621"/>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41"/>
      <c r="CD49" s="586" t="s">
        <v>189</v>
      </c>
      <c r="CE49" s="587"/>
      <c r="CF49" s="587"/>
      <c r="CG49" s="587"/>
      <c r="CH49" s="587"/>
      <c r="CI49" s="587"/>
      <c r="CJ49" s="587"/>
      <c r="CK49" s="587"/>
      <c r="CL49" s="587"/>
      <c r="CM49" s="587"/>
      <c r="CN49" s="587"/>
      <c r="CO49" s="587"/>
      <c r="CP49" s="587"/>
      <c r="CQ49" s="588"/>
      <c r="CR49" s="589">
        <v>54478619</v>
      </c>
      <c r="CS49" s="590"/>
      <c r="CT49" s="590"/>
      <c r="CU49" s="590"/>
      <c r="CV49" s="590"/>
      <c r="CW49" s="590"/>
      <c r="CX49" s="590"/>
      <c r="CY49" s="591"/>
      <c r="CZ49" s="592">
        <v>100</v>
      </c>
      <c r="DA49" s="593"/>
      <c r="DB49" s="593"/>
      <c r="DC49" s="594"/>
      <c r="DD49" s="595">
        <v>32297922</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sheetData>
  <sheetProtection algorithmName="SHA-512" hashValue="G1GGLJ7iE8/CbaNvzUSFS4R+UXO+PoqqKhFPBHEWd2SrqRrS56nYAYmIWhxtygiH5ZT1KZa3p2P1zJdf/f25QQ==" saltValue="js2GalI6aHE+RDfMOL6I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70" zoomScaleSheetLayoutView="70" workbookViewId="0">
      <selection activeCell="AU39" sqref="AU39:AY39"/>
    </sheetView>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06" t="s">
        <v>298</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07" t="s">
        <v>126</v>
      </c>
      <c r="DK2" s="1008"/>
      <c r="DL2" s="1008"/>
      <c r="DM2" s="1008"/>
      <c r="DN2" s="1008"/>
      <c r="DO2" s="1009"/>
      <c r="DP2" s="50"/>
      <c r="DQ2" s="1007" t="s">
        <v>302</v>
      </c>
      <c r="DR2" s="1008"/>
      <c r="DS2" s="1008"/>
      <c r="DT2" s="1008"/>
      <c r="DU2" s="1008"/>
      <c r="DV2" s="1008"/>
      <c r="DW2" s="1008"/>
      <c r="DX2" s="1008"/>
      <c r="DY2" s="1008"/>
      <c r="DZ2" s="1009"/>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97" t="s">
        <v>432</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56"/>
      <c r="BA4" s="56"/>
      <c r="BB4" s="56"/>
      <c r="BC4" s="56"/>
      <c r="BD4" s="56"/>
      <c r="BE4" s="67"/>
      <c r="BF4" s="67"/>
      <c r="BG4" s="67"/>
      <c r="BH4" s="67"/>
      <c r="BI4" s="67"/>
      <c r="BJ4" s="67"/>
      <c r="BK4" s="67"/>
      <c r="BL4" s="67"/>
      <c r="BM4" s="67"/>
      <c r="BN4" s="67"/>
      <c r="BO4" s="67"/>
      <c r="BP4" s="67"/>
      <c r="BQ4" s="791" t="s">
        <v>433</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67"/>
    </row>
    <row r="5" spans="1:131" s="47" customFormat="1" ht="26.25" customHeight="1" x14ac:dyDescent="0.2">
      <c r="A5" s="695" t="s">
        <v>434</v>
      </c>
      <c r="B5" s="696"/>
      <c r="C5" s="696"/>
      <c r="D5" s="696"/>
      <c r="E5" s="696"/>
      <c r="F5" s="696"/>
      <c r="G5" s="696"/>
      <c r="H5" s="696"/>
      <c r="I5" s="696"/>
      <c r="J5" s="696"/>
      <c r="K5" s="696"/>
      <c r="L5" s="696"/>
      <c r="M5" s="696"/>
      <c r="N5" s="696"/>
      <c r="O5" s="696"/>
      <c r="P5" s="697"/>
      <c r="Q5" s="687" t="s">
        <v>179</v>
      </c>
      <c r="R5" s="688"/>
      <c r="S5" s="688"/>
      <c r="T5" s="688"/>
      <c r="U5" s="689"/>
      <c r="V5" s="687" t="s">
        <v>435</v>
      </c>
      <c r="W5" s="688"/>
      <c r="X5" s="688"/>
      <c r="Y5" s="688"/>
      <c r="Z5" s="689"/>
      <c r="AA5" s="687" t="s">
        <v>436</v>
      </c>
      <c r="AB5" s="688"/>
      <c r="AC5" s="688"/>
      <c r="AD5" s="688"/>
      <c r="AE5" s="688"/>
      <c r="AF5" s="736" t="s">
        <v>177</v>
      </c>
      <c r="AG5" s="688"/>
      <c r="AH5" s="688"/>
      <c r="AI5" s="688"/>
      <c r="AJ5" s="693"/>
      <c r="AK5" s="688" t="s">
        <v>226</v>
      </c>
      <c r="AL5" s="688"/>
      <c r="AM5" s="688"/>
      <c r="AN5" s="688"/>
      <c r="AO5" s="689"/>
      <c r="AP5" s="687" t="s">
        <v>437</v>
      </c>
      <c r="AQ5" s="688"/>
      <c r="AR5" s="688"/>
      <c r="AS5" s="688"/>
      <c r="AT5" s="689"/>
      <c r="AU5" s="687" t="s">
        <v>439</v>
      </c>
      <c r="AV5" s="688"/>
      <c r="AW5" s="688"/>
      <c r="AX5" s="688"/>
      <c r="AY5" s="693"/>
      <c r="AZ5" s="56"/>
      <c r="BA5" s="56"/>
      <c r="BB5" s="56"/>
      <c r="BC5" s="56"/>
      <c r="BD5" s="56"/>
      <c r="BE5" s="67"/>
      <c r="BF5" s="67"/>
      <c r="BG5" s="67"/>
      <c r="BH5" s="67"/>
      <c r="BI5" s="67"/>
      <c r="BJ5" s="67"/>
      <c r="BK5" s="67"/>
      <c r="BL5" s="67"/>
      <c r="BM5" s="67"/>
      <c r="BN5" s="67"/>
      <c r="BO5" s="67"/>
      <c r="BP5" s="67"/>
      <c r="BQ5" s="695" t="s">
        <v>440</v>
      </c>
      <c r="BR5" s="696"/>
      <c r="BS5" s="696"/>
      <c r="BT5" s="696"/>
      <c r="BU5" s="696"/>
      <c r="BV5" s="696"/>
      <c r="BW5" s="696"/>
      <c r="BX5" s="696"/>
      <c r="BY5" s="696"/>
      <c r="BZ5" s="696"/>
      <c r="CA5" s="696"/>
      <c r="CB5" s="696"/>
      <c r="CC5" s="696"/>
      <c r="CD5" s="696"/>
      <c r="CE5" s="696"/>
      <c r="CF5" s="696"/>
      <c r="CG5" s="697"/>
      <c r="CH5" s="687" t="s">
        <v>369</v>
      </c>
      <c r="CI5" s="688"/>
      <c r="CJ5" s="688"/>
      <c r="CK5" s="688"/>
      <c r="CL5" s="689"/>
      <c r="CM5" s="687" t="s">
        <v>322</v>
      </c>
      <c r="CN5" s="688"/>
      <c r="CO5" s="688"/>
      <c r="CP5" s="688"/>
      <c r="CQ5" s="689"/>
      <c r="CR5" s="687" t="s">
        <v>242</v>
      </c>
      <c r="CS5" s="688"/>
      <c r="CT5" s="688"/>
      <c r="CU5" s="688"/>
      <c r="CV5" s="689"/>
      <c r="CW5" s="687" t="s">
        <v>50</v>
      </c>
      <c r="CX5" s="688"/>
      <c r="CY5" s="688"/>
      <c r="CZ5" s="688"/>
      <c r="DA5" s="689"/>
      <c r="DB5" s="687" t="s">
        <v>442</v>
      </c>
      <c r="DC5" s="688"/>
      <c r="DD5" s="688"/>
      <c r="DE5" s="688"/>
      <c r="DF5" s="689"/>
      <c r="DG5" s="1019" t="s">
        <v>240</v>
      </c>
      <c r="DH5" s="1020"/>
      <c r="DI5" s="1020"/>
      <c r="DJ5" s="1020"/>
      <c r="DK5" s="1021"/>
      <c r="DL5" s="1019" t="s">
        <v>444</v>
      </c>
      <c r="DM5" s="1020"/>
      <c r="DN5" s="1020"/>
      <c r="DO5" s="1020"/>
      <c r="DP5" s="1021"/>
      <c r="DQ5" s="687" t="s">
        <v>446</v>
      </c>
      <c r="DR5" s="688"/>
      <c r="DS5" s="688"/>
      <c r="DT5" s="688"/>
      <c r="DU5" s="689"/>
      <c r="DV5" s="687" t="s">
        <v>439</v>
      </c>
      <c r="DW5" s="688"/>
      <c r="DX5" s="688"/>
      <c r="DY5" s="688"/>
      <c r="DZ5" s="693"/>
      <c r="EA5" s="67"/>
    </row>
    <row r="6" spans="1:131" s="47" customFormat="1" ht="26.25" customHeight="1" x14ac:dyDescent="0.2">
      <c r="A6" s="698"/>
      <c r="B6" s="699"/>
      <c r="C6" s="699"/>
      <c r="D6" s="699"/>
      <c r="E6" s="699"/>
      <c r="F6" s="699"/>
      <c r="G6" s="699"/>
      <c r="H6" s="699"/>
      <c r="I6" s="699"/>
      <c r="J6" s="699"/>
      <c r="K6" s="699"/>
      <c r="L6" s="699"/>
      <c r="M6" s="699"/>
      <c r="N6" s="699"/>
      <c r="O6" s="699"/>
      <c r="P6" s="700"/>
      <c r="Q6" s="690"/>
      <c r="R6" s="691"/>
      <c r="S6" s="691"/>
      <c r="T6" s="691"/>
      <c r="U6" s="692"/>
      <c r="V6" s="690"/>
      <c r="W6" s="691"/>
      <c r="X6" s="691"/>
      <c r="Y6" s="691"/>
      <c r="Z6" s="692"/>
      <c r="AA6" s="690"/>
      <c r="AB6" s="691"/>
      <c r="AC6" s="691"/>
      <c r="AD6" s="691"/>
      <c r="AE6" s="691"/>
      <c r="AF6" s="737"/>
      <c r="AG6" s="691"/>
      <c r="AH6" s="691"/>
      <c r="AI6" s="691"/>
      <c r="AJ6" s="694"/>
      <c r="AK6" s="691"/>
      <c r="AL6" s="691"/>
      <c r="AM6" s="691"/>
      <c r="AN6" s="691"/>
      <c r="AO6" s="692"/>
      <c r="AP6" s="690"/>
      <c r="AQ6" s="691"/>
      <c r="AR6" s="691"/>
      <c r="AS6" s="691"/>
      <c r="AT6" s="692"/>
      <c r="AU6" s="690"/>
      <c r="AV6" s="691"/>
      <c r="AW6" s="691"/>
      <c r="AX6" s="691"/>
      <c r="AY6" s="694"/>
      <c r="AZ6" s="56"/>
      <c r="BA6" s="56"/>
      <c r="BB6" s="56"/>
      <c r="BC6" s="56"/>
      <c r="BD6" s="56"/>
      <c r="BE6" s="67"/>
      <c r="BF6" s="67"/>
      <c r="BG6" s="67"/>
      <c r="BH6" s="67"/>
      <c r="BI6" s="67"/>
      <c r="BJ6" s="67"/>
      <c r="BK6" s="67"/>
      <c r="BL6" s="67"/>
      <c r="BM6" s="67"/>
      <c r="BN6" s="67"/>
      <c r="BO6" s="67"/>
      <c r="BP6" s="67"/>
      <c r="BQ6" s="698"/>
      <c r="BR6" s="699"/>
      <c r="BS6" s="699"/>
      <c r="BT6" s="699"/>
      <c r="BU6" s="699"/>
      <c r="BV6" s="699"/>
      <c r="BW6" s="699"/>
      <c r="BX6" s="699"/>
      <c r="BY6" s="699"/>
      <c r="BZ6" s="699"/>
      <c r="CA6" s="699"/>
      <c r="CB6" s="699"/>
      <c r="CC6" s="699"/>
      <c r="CD6" s="699"/>
      <c r="CE6" s="699"/>
      <c r="CF6" s="699"/>
      <c r="CG6" s="700"/>
      <c r="CH6" s="690"/>
      <c r="CI6" s="691"/>
      <c r="CJ6" s="691"/>
      <c r="CK6" s="691"/>
      <c r="CL6" s="692"/>
      <c r="CM6" s="690"/>
      <c r="CN6" s="691"/>
      <c r="CO6" s="691"/>
      <c r="CP6" s="691"/>
      <c r="CQ6" s="692"/>
      <c r="CR6" s="690"/>
      <c r="CS6" s="691"/>
      <c r="CT6" s="691"/>
      <c r="CU6" s="691"/>
      <c r="CV6" s="692"/>
      <c r="CW6" s="690"/>
      <c r="CX6" s="691"/>
      <c r="CY6" s="691"/>
      <c r="CZ6" s="691"/>
      <c r="DA6" s="692"/>
      <c r="DB6" s="690"/>
      <c r="DC6" s="691"/>
      <c r="DD6" s="691"/>
      <c r="DE6" s="691"/>
      <c r="DF6" s="692"/>
      <c r="DG6" s="1022"/>
      <c r="DH6" s="1023"/>
      <c r="DI6" s="1023"/>
      <c r="DJ6" s="1023"/>
      <c r="DK6" s="1024"/>
      <c r="DL6" s="1022"/>
      <c r="DM6" s="1023"/>
      <c r="DN6" s="1023"/>
      <c r="DO6" s="1023"/>
      <c r="DP6" s="1024"/>
      <c r="DQ6" s="690"/>
      <c r="DR6" s="691"/>
      <c r="DS6" s="691"/>
      <c r="DT6" s="691"/>
      <c r="DU6" s="692"/>
      <c r="DV6" s="690"/>
      <c r="DW6" s="691"/>
      <c r="DX6" s="691"/>
      <c r="DY6" s="691"/>
      <c r="DZ6" s="694"/>
      <c r="EA6" s="67"/>
    </row>
    <row r="7" spans="1:131" s="47" customFormat="1" ht="26.25" customHeight="1" x14ac:dyDescent="0.2">
      <c r="A7" s="51">
        <v>1</v>
      </c>
      <c r="B7" s="962" t="s">
        <v>447</v>
      </c>
      <c r="C7" s="963"/>
      <c r="D7" s="963"/>
      <c r="E7" s="963"/>
      <c r="F7" s="963"/>
      <c r="G7" s="963"/>
      <c r="H7" s="963"/>
      <c r="I7" s="963"/>
      <c r="J7" s="963"/>
      <c r="K7" s="963"/>
      <c r="L7" s="963"/>
      <c r="M7" s="963"/>
      <c r="N7" s="963"/>
      <c r="O7" s="963"/>
      <c r="P7" s="964"/>
      <c r="Q7" s="965">
        <v>58292</v>
      </c>
      <c r="R7" s="966"/>
      <c r="S7" s="966"/>
      <c r="T7" s="966"/>
      <c r="U7" s="966"/>
      <c r="V7" s="966">
        <v>54479</v>
      </c>
      <c r="W7" s="966"/>
      <c r="X7" s="966"/>
      <c r="Y7" s="966"/>
      <c r="Z7" s="966"/>
      <c r="AA7" s="966">
        <v>3813</v>
      </c>
      <c r="AB7" s="966"/>
      <c r="AC7" s="966"/>
      <c r="AD7" s="966"/>
      <c r="AE7" s="1010"/>
      <c r="AF7" s="1011">
        <v>3646</v>
      </c>
      <c r="AG7" s="1012"/>
      <c r="AH7" s="1012"/>
      <c r="AI7" s="1012"/>
      <c r="AJ7" s="1013"/>
      <c r="AK7" s="1014" t="s">
        <v>198</v>
      </c>
      <c r="AL7" s="966"/>
      <c r="AM7" s="966"/>
      <c r="AN7" s="966"/>
      <c r="AO7" s="966"/>
      <c r="AP7" s="966">
        <v>38020</v>
      </c>
      <c r="AQ7" s="966"/>
      <c r="AR7" s="966"/>
      <c r="AS7" s="966"/>
      <c r="AT7" s="966"/>
      <c r="AU7" s="967"/>
      <c r="AV7" s="967"/>
      <c r="AW7" s="967"/>
      <c r="AX7" s="967"/>
      <c r="AY7" s="968"/>
      <c r="AZ7" s="56"/>
      <c r="BA7" s="56"/>
      <c r="BB7" s="56"/>
      <c r="BC7" s="56"/>
      <c r="BD7" s="56"/>
      <c r="BE7" s="67"/>
      <c r="BF7" s="67"/>
      <c r="BG7" s="67"/>
      <c r="BH7" s="67"/>
      <c r="BI7" s="67"/>
      <c r="BJ7" s="67"/>
      <c r="BK7" s="67"/>
      <c r="BL7" s="67"/>
      <c r="BM7" s="67"/>
      <c r="BN7" s="67"/>
      <c r="BO7" s="67"/>
      <c r="BP7" s="67"/>
      <c r="BQ7" s="51">
        <v>1</v>
      </c>
      <c r="BR7" s="71"/>
      <c r="BS7" s="962" t="s">
        <v>534</v>
      </c>
      <c r="BT7" s="963"/>
      <c r="BU7" s="963"/>
      <c r="BV7" s="963"/>
      <c r="BW7" s="963"/>
      <c r="BX7" s="963"/>
      <c r="BY7" s="963"/>
      <c r="BZ7" s="963"/>
      <c r="CA7" s="963"/>
      <c r="CB7" s="963"/>
      <c r="CC7" s="963"/>
      <c r="CD7" s="963"/>
      <c r="CE7" s="963"/>
      <c r="CF7" s="963"/>
      <c r="CG7" s="964"/>
      <c r="CH7" s="1015">
        <v>-2</v>
      </c>
      <c r="CI7" s="1016"/>
      <c r="CJ7" s="1016"/>
      <c r="CK7" s="1016"/>
      <c r="CL7" s="1017"/>
      <c r="CM7" s="1015">
        <v>1083</v>
      </c>
      <c r="CN7" s="1016"/>
      <c r="CO7" s="1016"/>
      <c r="CP7" s="1016"/>
      <c r="CQ7" s="1017"/>
      <c r="CR7" s="1015">
        <v>10</v>
      </c>
      <c r="CS7" s="1016"/>
      <c r="CT7" s="1016"/>
      <c r="CU7" s="1016"/>
      <c r="CV7" s="1017"/>
      <c r="CW7" s="1015">
        <v>47</v>
      </c>
      <c r="CX7" s="1016"/>
      <c r="CY7" s="1016"/>
      <c r="CZ7" s="1016"/>
      <c r="DA7" s="1017"/>
      <c r="DB7" s="1015" t="s">
        <v>198</v>
      </c>
      <c r="DC7" s="1016"/>
      <c r="DD7" s="1016"/>
      <c r="DE7" s="1016"/>
      <c r="DF7" s="1017"/>
      <c r="DG7" s="1015" t="s">
        <v>198</v>
      </c>
      <c r="DH7" s="1016"/>
      <c r="DI7" s="1016"/>
      <c r="DJ7" s="1016"/>
      <c r="DK7" s="1017"/>
      <c r="DL7" s="1015" t="s">
        <v>198</v>
      </c>
      <c r="DM7" s="1016"/>
      <c r="DN7" s="1016"/>
      <c r="DO7" s="1016"/>
      <c r="DP7" s="1017"/>
      <c r="DQ7" s="1015" t="s">
        <v>198</v>
      </c>
      <c r="DR7" s="1016"/>
      <c r="DS7" s="1016"/>
      <c r="DT7" s="1016"/>
      <c r="DU7" s="1017"/>
      <c r="DV7" s="962"/>
      <c r="DW7" s="963"/>
      <c r="DX7" s="963"/>
      <c r="DY7" s="963"/>
      <c r="DZ7" s="1018"/>
      <c r="EA7" s="67"/>
    </row>
    <row r="8" spans="1:131" s="47" customFormat="1" ht="26.25" customHeight="1" x14ac:dyDescent="0.2">
      <c r="A8" s="52">
        <v>2</v>
      </c>
      <c r="B8" s="712"/>
      <c r="C8" s="713"/>
      <c r="D8" s="713"/>
      <c r="E8" s="713"/>
      <c r="F8" s="713"/>
      <c r="G8" s="713"/>
      <c r="H8" s="713"/>
      <c r="I8" s="713"/>
      <c r="J8" s="713"/>
      <c r="K8" s="713"/>
      <c r="L8" s="713"/>
      <c r="M8" s="713"/>
      <c r="N8" s="713"/>
      <c r="O8" s="713"/>
      <c r="P8" s="714"/>
      <c r="Q8" s="956"/>
      <c r="R8" s="957"/>
      <c r="S8" s="957"/>
      <c r="T8" s="957"/>
      <c r="U8" s="957"/>
      <c r="V8" s="957"/>
      <c r="W8" s="957"/>
      <c r="X8" s="957"/>
      <c r="Y8" s="957"/>
      <c r="Z8" s="957"/>
      <c r="AA8" s="957"/>
      <c r="AB8" s="957"/>
      <c r="AC8" s="957"/>
      <c r="AD8" s="957"/>
      <c r="AE8" s="961"/>
      <c r="AF8" s="979"/>
      <c r="AG8" s="716"/>
      <c r="AH8" s="716"/>
      <c r="AI8" s="716"/>
      <c r="AJ8" s="980"/>
      <c r="AK8" s="960"/>
      <c r="AL8" s="957"/>
      <c r="AM8" s="957"/>
      <c r="AN8" s="957"/>
      <c r="AO8" s="957"/>
      <c r="AP8" s="957"/>
      <c r="AQ8" s="957"/>
      <c r="AR8" s="957"/>
      <c r="AS8" s="957"/>
      <c r="AT8" s="957"/>
      <c r="AU8" s="958"/>
      <c r="AV8" s="958"/>
      <c r="AW8" s="958"/>
      <c r="AX8" s="958"/>
      <c r="AY8" s="959"/>
      <c r="AZ8" s="56"/>
      <c r="BA8" s="56"/>
      <c r="BB8" s="56"/>
      <c r="BC8" s="56"/>
      <c r="BD8" s="56"/>
      <c r="BE8" s="67"/>
      <c r="BF8" s="67"/>
      <c r="BG8" s="67"/>
      <c r="BH8" s="67"/>
      <c r="BI8" s="67"/>
      <c r="BJ8" s="67"/>
      <c r="BK8" s="67"/>
      <c r="BL8" s="67"/>
      <c r="BM8" s="67"/>
      <c r="BN8" s="67"/>
      <c r="BO8" s="67"/>
      <c r="BP8" s="67"/>
      <c r="BQ8" s="52">
        <v>2</v>
      </c>
      <c r="BR8" s="72"/>
      <c r="BS8" s="712" t="s">
        <v>535</v>
      </c>
      <c r="BT8" s="713"/>
      <c r="BU8" s="713"/>
      <c r="BV8" s="713"/>
      <c r="BW8" s="713"/>
      <c r="BX8" s="713"/>
      <c r="BY8" s="713"/>
      <c r="BZ8" s="713"/>
      <c r="CA8" s="713"/>
      <c r="CB8" s="713"/>
      <c r="CC8" s="713"/>
      <c r="CD8" s="713"/>
      <c r="CE8" s="713"/>
      <c r="CF8" s="713"/>
      <c r="CG8" s="714"/>
      <c r="CH8" s="715">
        <v>-1</v>
      </c>
      <c r="CI8" s="716"/>
      <c r="CJ8" s="716"/>
      <c r="CK8" s="716"/>
      <c r="CL8" s="717"/>
      <c r="CM8" s="715">
        <v>1204</v>
      </c>
      <c r="CN8" s="716"/>
      <c r="CO8" s="716"/>
      <c r="CP8" s="716"/>
      <c r="CQ8" s="717"/>
      <c r="CR8" s="715">
        <v>982</v>
      </c>
      <c r="CS8" s="716"/>
      <c r="CT8" s="716"/>
      <c r="CU8" s="716"/>
      <c r="CV8" s="717"/>
      <c r="CW8" s="715" t="s">
        <v>198</v>
      </c>
      <c r="CX8" s="716"/>
      <c r="CY8" s="716"/>
      <c r="CZ8" s="716"/>
      <c r="DA8" s="717"/>
      <c r="DB8" s="715" t="s">
        <v>198</v>
      </c>
      <c r="DC8" s="716"/>
      <c r="DD8" s="716"/>
      <c r="DE8" s="716"/>
      <c r="DF8" s="717"/>
      <c r="DG8" s="715" t="s">
        <v>198</v>
      </c>
      <c r="DH8" s="716"/>
      <c r="DI8" s="716"/>
      <c r="DJ8" s="716"/>
      <c r="DK8" s="717"/>
      <c r="DL8" s="715" t="s">
        <v>198</v>
      </c>
      <c r="DM8" s="716"/>
      <c r="DN8" s="716"/>
      <c r="DO8" s="716"/>
      <c r="DP8" s="717"/>
      <c r="DQ8" s="715" t="s">
        <v>198</v>
      </c>
      <c r="DR8" s="716"/>
      <c r="DS8" s="716"/>
      <c r="DT8" s="716"/>
      <c r="DU8" s="717"/>
      <c r="DV8" s="712"/>
      <c r="DW8" s="713"/>
      <c r="DX8" s="713"/>
      <c r="DY8" s="713"/>
      <c r="DZ8" s="718"/>
      <c r="EA8" s="67"/>
    </row>
    <row r="9" spans="1:131" s="47" customFormat="1" ht="26.25" customHeight="1" x14ac:dyDescent="0.2">
      <c r="A9" s="52">
        <v>3</v>
      </c>
      <c r="B9" s="712"/>
      <c r="C9" s="713"/>
      <c r="D9" s="713"/>
      <c r="E9" s="713"/>
      <c r="F9" s="713"/>
      <c r="G9" s="713"/>
      <c r="H9" s="713"/>
      <c r="I9" s="713"/>
      <c r="J9" s="713"/>
      <c r="K9" s="713"/>
      <c r="L9" s="713"/>
      <c r="M9" s="713"/>
      <c r="N9" s="713"/>
      <c r="O9" s="713"/>
      <c r="P9" s="714"/>
      <c r="Q9" s="956"/>
      <c r="R9" s="957"/>
      <c r="S9" s="957"/>
      <c r="T9" s="957"/>
      <c r="U9" s="957"/>
      <c r="V9" s="957"/>
      <c r="W9" s="957"/>
      <c r="X9" s="957"/>
      <c r="Y9" s="957"/>
      <c r="Z9" s="957"/>
      <c r="AA9" s="957"/>
      <c r="AB9" s="957"/>
      <c r="AC9" s="957"/>
      <c r="AD9" s="957"/>
      <c r="AE9" s="961"/>
      <c r="AF9" s="979"/>
      <c r="AG9" s="716"/>
      <c r="AH9" s="716"/>
      <c r="AI9" s="716"/>
      <c r="AJ9" s="980"/>
      <c r="AK9" s="960"/>
      <c r="AL9" s="957"/>
      <c r="AM9" s="957"/>
      <c r="AN9" s="957"/>
      <c r="AO9" s="957"/>
      <c r="AP9" s="957"/>
      <c r="AQ9" s="957"/>
      <c r="AR9" s="957"/>
      <c r="AS9" s="957"/>
      <c r="AT9" s="957"/>
      <c r="AU9" s="958"/>
      <c r="AV9" s="958"/>
      <c r="AW9" s="958"/>
      <c r="AX9" s="958"/>
      <c r="AY9" s="959"/>
      <c r="AZ9" s="56"/>
      <c r="BA9" s="56"/>
      <c r="BB9" s="56"/>
      <c r="BC9" s="56"/>
      <c r="BD9" s="56"/>
      <c r="BE9" s="67"/>
      <c r="BF9" s="67"/>
      <c r="BG9" s="67"/>
      <c r="BH9" s="67"/>
      <c r="BI9" s="67"/>
      <c r="BJ9" s="67"/>
      <c r="BK9" s="67"/>
      <c r="BL9" s="67"/>
      <c r="BM9" s="67"/>
      <c r="BN9" s="67"/>
      <c r="BO9" s="67"/>
      <c r="BP9" s="67"/>
      <c r="BQ9" s="52">
        <v>3</v>
      </c>
      <c r="BR9" s="72"/>
      <c r="BS9" s="712" t="s">
        <v>536</v>
      </c>
      <c r="BT9" s="713"/>
      <c r="BU9" s="713"/>
      <c r="BV9" s="713"/>
      <c r="BW9" s="713"/>
      <c r="BX9" s="713"/>
      <c r="BY9" s="713"/>
      <c r="BZ9" s="713"/>
      <c r="CA9" s="713"/>
      <c r="CB9" s="713"/>
      <c r="CC9" s="713"/>
      <c r="CD9" s="713"/>
      <c r="CE9" s="713"/>
      <c r="CF9" s="713"/>
      <c r="CG9" s="714"/>
      <c r="CH9" s="715" t="s">
        <v>198</v>
      </c>
      <c r="CI9" s="716"/>
      <c r="CJ9" s="716"/>
      <c r="CK9" s="716"/>
      <c r="CL9" s="717"/>
      <c r="CM9" s="715">
        <v>178</v>
      </c>
      <c r="CN9" s="716"/>
      <c r="CO9" s="716"/>
      <c r="CP9" s="716"/>
      <c r="CQ9" s="717"/>
      <c r="CR9" s="715">
        <v>5</v>
      </c>
      <c r="CS9" s="716"/>
      <c r="CT9" s="716"/>
      <c r="CU9" s="716"/>
      <c r="CV9" s="717"/>
      <c r="CW9" s="715" t="s">
        <v>198</v>
      </c>
      <c r="CX9" s="716"/>
      <c r="CY9" s="716"/>
      <c r="CZ9" s="716"/>
      <c r="DA9" s="717"/>
      <c r="DB9" s="715" t="s">
        <v>198</v>
      </c>
      <c r="DC9" s="716"/>
      <c r="DD9" s="716"/>
      <c r="DE9" s="716"/>
      <c r="DF9" s="717"/>
      <c r="DG9" s="715" t="s">
        <v>198</v>
      </c>
      <c r="DH9" s="716"/>
      <c r="DI9" s="716"/>
      <c r="DJ9" s="716"/>
      <c r="DK9" s="717"/>
      <c r="DL9" s="715" t="s">
        <v>198</v>
      </c>
      <c r="DM9" s="716"/>
      <c r="DN9" s="716"/>
      <c r="DO9" s="716"/>
      <c r="DP9" s="717"/>
      <c r="DQ9" s="715" t="s">
        <v>198</v>
      </c>
      <c r="DR9" s="716"/>
      <c r="DS9" s="716"/>
      <c r="DT9" s="716"/>
      <c r="DU9" s="717"/>
      <c r="DV9" s="712"/>
      <c r="DW9" s="713"/>
      <c r="DX9" s="713"/>
      <c r="DY9" s="713"/>
      <c r="DZ9" s="718"/>
      <c r="EA9" s="67"/>
    </row>
    <row r="10" spans="1:131" s="47" customFormat="1" ht="26.25" customHeight="1" x14ac:dyDescent="0.2">
      <c r="A10" s="52">
        <v>4</v>
      </c>
      <c r="B10" s="712"/>
      <c r="C10" s="713"/>
      <c r="D10" s="713"/>
      <c r="E10" s="713"/>
      <c r="F10" s="713"/>
      <c r="G10" s="713"/>
      <c r="H10" s="713"/>
      <c r="I10" s="713"/>
      <c r="J10" s="713"/>
      <c r="K10" s="713"/>
      <c r="L10" s="713"/>
      <c r="M10" s="713"/>
      <c r="N10" s="713"/>
      <c r="O10" s="713"/>
      <c r="P10" s="714"/>
      <c r="Q10" s="956"/>
      <c r="R10" s="957"/>
      <c r="S10" s="957"/>
      <c r="T10" s="957"/>
      <c r="U10" s="957"/>
      <c r="V10" s="957"/>
      <c r="W10" s="957"/>
      <c r="X10" s="957"/>
      <c r="Y10" s="957"/>
      <c r="Z10" s="957"/>
      <c r="AA10" s="957"/>
      <c r="AB10" s="957"/>
      <c r="AC10" s="957"/>
      <c r="AD10" s="957"/>
      <c r="AE10" s="961"/>
      <c r="AF10" s="979"/>
      <c r="AG10" s="716"/>
      <c r="AH10" s="716"/>
      <c r="AI10" s="716"/>
      <c r="AJ10" s="980"/>
      <c r="AK10" s="960"/>
      <c r="AL10" s="957"/>
      <c r="AM10" s="957"/>
      <c r="AN10" s="957"/>
      <c r="AO10" s="957"/>
      <c r="AP10" s="957"/>
      <c r="AQ10" s="957"/>
      <c r="AR10" s="957"/>
      <c r="AS10" s="957"/>
      <c r="AT10" s="957"/>
      <c r="AU10" s="958"/>
      <c r="AV10" s="958"/>
      <c r="AW10" s="958"/>
      <c r="AX10" s="958"/>
      <c r="AY10" s="959"/>
      <c r="AZ10" s="56"/>
      <c r="BA10" s="56"/>
      <c r="BB10" s="56"/>
      <c r="BC10" s="56"/>
      <c r="BD10" s="56"/>
      <c r="BE10" s="67"/>
      <c r="BF10" s="67"/>
      <c r="BG10" s="67"/>
      <c r="BH10" s="67"/>
      <c r="BI10" s="67"/>
      <c r="BJ10" s="67"/>
      <c r="BK10" s="67"/>
      <c r="BL10" s="67"/>
      <c r="BM10" s="67"/>
      <c r="BN10" s="67"/>
      <c r="BO10" s="67"/>
      <c r="BP10" s="67"/>
      <c r="BQ10" s="52">
        <v>4</v>
      </c>
      <c r="BR10" s="72"/>
      <c r="BS10" s="712" t="s">
        <v>537</v>
      </c>
      <c r="BT10" s="713"/>
      <c r="BU10" s="713"/>
      <c r="BV10" s="713"/>
      <c r="BW10" s="713"/>
      <c r="BX10" s="713"/>
      <c r="BY10" s="713"/>
      <c r="BZ10" s="713"/>
      <c r="CA10" s="713"/>
      <c r="CB10" s="713"/>
      <c r="CC10" s="713"/>
      <c r="CD10" s="713"/>
      <c r="CE10" s="713"/>
      <c r="CF10" s="713"/>
      <c r="CG10" s="714"/>
      <c r="CH10" s="715">
        <v>-34</v>
      </c>
      <c r="CI10" s="716"/>
      <c r="CJ10" s="716"/>
      <c r="CK10" s="716"/>
      <c r="CL10" s="717"/>
      <c r="CM10" s="715">
        <v>399</v>
      </c>
      <c r="CN10" s="716"/>
      <c r="CO10" s="716"/>
      <c r="CP10" s="716"/>
      <c r="CQ10" s="717"/>
      <c r="CR10" s="715">
        <v>39</v>
      </c>
      <c r="CS10" s="716"/>
      <c r="CT10" s="716"/>
      <c r="CU10" s="716"/>
      <c r="CV10" s="717"/>
      <c r="CW10" s="715">
        <v>63</v>
      </c>
      <c r="CX10" s="716"/>
      <c r="CY10" s="716"/>
      <c r="CZ10" s="716"/>
      <c r="DA10" s="717"/>
      <c r="DB10" s="715" t="s">
        <v>198</v>
      </c>
      <c r="DC10" s="716"/>
      <c r="DD10" s="716"/>
      <c r="DE10" s="716"/>
      <c r="DF10" s="717"/>
      <c r="DG10" s="715" t="s">
        <v>198</v>
      </c>
      <c r="DH10" s="716"/>
      <c r="DI10" s="716"/>
      <c r="DJ10" s="716"/>
      <c r="DK10" s="717"/>
      <c r="DL10" s="715" t="s">
        <v>198</v>
      </c>
      <c r="DM10" s="716"/>
      <c r="DN10" s="716"/>
      <c r="DO10" s="716"/>
      <c r="DP10" s="717"/>
      <c r="DQ10" s="715" t="s">
        <v>198</v>
      </c>
      <c r="DR10" s="716"/>
      <c r="DS10" s="716"/>
      <c r="DT10" s="716"/>
      <c r="DU10" s="717"/>
      <c r="DV10" s="712"/>
      <c r="DW10" s="713"/>
      <c r="DX10" s="713"/>
      <c r="DY10" s="713"/>
      <c r="DZ10" s="718"/>
      <c r="EA10" s="67"/>
    </row>
    <row r="11" spans="1:131" s="47" customFormat="1" ht="26.25" customHeight="1" x14ac:dyDescent="0.2">
      <c r="A11" s="52">
        <v>5</v>
      </c>
      <c r="B11" s="712"/>
      <c r="C11" s="713"/>
      <c r="D11" s="713"/>
      <c r="E11" s="713"/>
      <c r="F11" s="713"/>
      <c r="G11" s="713"/>
      <c r="H11" s="713"/>
      <c r="I11" s="713"/>
      <c r="J11" s="713"/>
      <c r="K11" s="713"/>
      <c r="L11" s="713"/>
      <c r="M11" s="713"/>
      <c r="N11" s="713"/>
      <c r="O11" s="713"/>
      <c r="P11" s="714"/>
      <c r="Q11" s="956"/>
      <c r="R11" s="957"/>
      <c r="S11" s="957"/>
      <c r="T11" s="957"/>
      <c r="U11" s="957"/>
      <c r="V11" s="957"/>
      <c r="W11" s="957"/>
      <c r="X11" s="957"/>
      <c r="Y11" s="957"/>
      <c r="Z11" s="957"/>
      <c r="AA11" s="957"/>
      <c r="AB11" s="957"/>
      <c r="AC11" s="957"/>
      <c r="AD11" s="957"/>
      <c r="AE11" s="961"/>
      <c r="AF11" s="979"/>
      <c r="AG11" s="716"/>
      <c r="AH11" s="716"/>
      <c r="AI11" s="716"/>
      <c r="AJ11" s="980"/>
      <c r="AK11" s="960"/>
      <c r="AL11" s="957"/>
      <c r="AM11" s="957"/>
      <c r="AN11" s="957"/>
      <c r="AO11" s="957"/>
      <c r="AP11" s="957"/>
      <c r="AQ11" s="957"/>
      <c r="AR11" s="957"/>
      <c r="AS11" s="957"/>
      <c r="AT11" s="957"/>
      <c r="AU11" s="958"/>
      <c r="AV11" s="958"/>
      <c r="AW11" s="958"/>
      <c r="AX11" s="958"/>
      <c r="AY11" s="959"/>
      <c r="AZ11" s="56"/>
      <c r="BA11" s="56"/>
      <c r="BB11" s="56"/>
      <c r="BC11" s="56"/>
      <c r="BD11" s="56"/>
      <c r="BE11" s="67"/>
      <c r="BF11" s="67"/>
      <c r="BG11" s="67"/>
      <c r="BH11" s="67"/>
      <c r="BI11" s="67"/>
      <c r="BJ11" s="67"/>
      <c r="BK11" s="67"/>
      <c r="BL11" s="67"/>
      <c r="BM11" s="67"/>
      <c r="BN11" s="67"/>
      <c r="BO11" s="67"/>
      <c r="BP11" s="67"/>
      <c r="BQ11" s="52">
        <v>5</v>
      </c>
      <c r="BR11" s="72"/>
      <c r="BS11" s="712" t="s">
        <v>309</v>
      </c>
      <c r="BT11" s="713"/>
      <c r="BU11" s="713"/>
      <c r="BV11" s="713"/>
      <c r="BW11" s="713"/>
      <c r="BX11" s="713"/>
      <c r="BY11" s="713"/>
      <c r="BZ11" s="713"/>
      <c r="CA11" s="713"/>
      <c r="CB11" s="713"/>
      <c r="CC11" s="713"/>
      <c r="CD11" s="713"/>
      <c r="CE11" s="713"/>
      <c r="CF11" s="713"/>
      <c r="CG11" s="714"/>
      <c r="CH11" s="715" t="s">
        <v>198</v>
      </c>
      <c r="CI11" s="716"/>
      <c r="CJ11" s="716"/>
      <c r="CK11" s="716"/>
      <c r="CL11" s="717"/>
      <c r="CM11" s="715">
        <v>102</v>
      </c>
      <c r="CN11" s="716"/>
      <c r="CO11" s="716"/>
      <c r="CP11" s="716"/>
      <c r="CQ11" s="717"/>
      <c r="CR11" s="715">
        <v>16</v>
      </c>
      <c r="CS11" s="716"/>
      <c r="CT11" s="716"/>
      <c r="CU11" s="716"/>
      <c r="CV11" s="717"/>
      <c r="CW11" s="715">
        <v>27</v>
      </c>
      <c r="CX11" s="716"/>
      <c r="CY11" s="716"/>
      <c r="CZ11" s="716"/>
      <c r="DA11" s="717"/>
      <c r="DB11" s="715" t="s">
        <v>198</v>
      </c>
      <c r="DC11" s="716"/>
      <c r="DD11" s="716"/>
      <c r="DE11" s="716"/>
      <c r="DF11" s="717"/>
      <c r="DG11" s="715" t="s">
        <v>198</v>
      </c>
      <c r="DH11" s="716"/>
      <c r="DI11" s="716"/>
      <c r="DJ11" s="716"/>
      <c r="DK11" s="717"/>
      <c r="DL11" s="715" t="s">
        <v>198</v>
      </c>
      <c r="DM11" s="716"/>
      <c r="DN11" s="716"/>
      <c r="DO11" s="716"/>
      <c r="DP11" s="717"/>
      <c r="DQ11" s="715" t="s">
        <v>198</v>
      </c>
      <c r="DR11" s="716"/>
      <c r="DS11" s="716"/>
      <c r="DT11" s="716"/>
      <c r="DU11" s="717"/>
      <c r="DV11" s="712"/>
      <c r="DW11" s="713"/>
      <c r="DX11" s="713"/>
      <c r="DY11" s="713"/>
      <c r="DZ11" s="718"/>
      <c r="EA11" s="67"/>
    </row>
    <row r="12" spans="1:131" s="47" customFormat="1" ht="26.25" customHeight="1" x14ac:dyDescent="0.2">
      <c r="A12" s="52">
        <v>6</v>
      </c>
      <c r="B12" s="712"/>
      <c r="C12" s="713"/>
      <c r="D12" s="713"/>
      <c r="E12" s="713"/>
      <c r="F12" s="713"/>
      <c r="G12" s="713"/>
      <c r="H12" s="713"/>
      <c r="I12" s="713"/>
      <c r="J12" s="713"/>
      <c r="K12" s="713"/>
      <c r="L12" s="713"/>
      <c r="M12" s="713"/>
      <c r="N12" s="713"/>
      <c r="O12" s="713"/>
      <c r="P12" s="714"/>
      <c r="Q12" s="956"/>
      <c r="R12" s="957"/>
      <c r="S12" s="957"/>
      <c r="T12" s="957"/>
      <c r="U12" s="957"/>
      <c r="V12" s="957"/>
      <c r="W12" s="957"/>
      <c r="X12" s="957"/>
      <c r="Y12" s="957"/>
      <c r="Z12" s="957"/>
      <c r="AA12" s="957"/>
      <c r="AB12" s="957"/>
      <c r="AC12" s="957"/>
      <c r="AD12" s="957"/>
      <c r="AE12" s="961"/>
      <c r="AF12" s="979"/>
      <c r="AG12" s="716"/>
      <c r="AH12" s="716"/>
      <c r="AI12" s="716"/>
      <c r="AJ12" s="980"/>
      <c r="AK12" s="960"/>
      <c r="AL12" s="957"/>
      <c r="AM12" s="957"/>
      <c r="AN12" s="957"/>
      <c r="AO12" s="957"/>
      <c r="AP12" s="957"/>
      <c r="AQ12" s="957"/>
      <c r="AR12" s="957"/>
      <c r="AS12" s="957"/>
      <c r="AT12" s="957"/>
      <c r="AU12" s="958"/>
      <c r="AV12" s="958"/>
      <c r="AW12" s="958"/>
      <c r="AX12" s="958"/>
      <c r="AY12" s="959"/>
      <c r="AZ12" s="56"/>
      <c r="BA12" s="56"/>
      <c r="BB12" s="56"/>
      <c r="BC12" s="56"/>
      <c r="BD12" s="56"/>
      <c r="BE12" s="67"/>
      <c r="BF12" s="67"/>
      <c r="BG12" s="67"/>
      <c r="BH12" s="67"/>
      <c r="BI12" s="67"/>
      <c r="BJ12" s="67"/>
      <c r="BK12" s="67"/>
      <c r="BL12" s="67"/>
      <c r="BM12" s="67"/>
      <c r="BN12" s="67"/>
      <c r="BO12" s="67"/>
      <c r="BP12" s="67"/>
      <c r="BQ12" s="52">
        <v>6</v>
      </c>
      <c r="BR12" s="72"/>
      <c r="BS12" s="712"/>
      <c r="BT12" s="713"/>
      <c r="BU12" s="713"/>
      <c r="BV12" s="713"/>
      <c r="BW12" s="713"/>
      <c r="BX12" s="713"/>
      <c r="BY12" s="713"/>
      <c r="BZ12" s="713"/>
      <c r="CA12" s="713"/>
      <c r="CB12" s="713"/>
      <c r="CC12" s="713"/>
      <c r="CD12" s="713"/>
      <c r="CE12" s="713"/>
      <c r="CF12" s="713"/>
      <c r="CG12" s="714"/>
      <c r="CH12" s="715"/>
      <c r="CI12" s="716"/>
      <c r="CJ12" s="716"/>
      <c r="CK12" s="716"/>
      <c r="CL12" s="717"/>
      <c r="CM12" s="715"/>
      <c r="CN12" s="716"/>
      <c r="CO12" s="716"/>
      <c r="CP12" s="716"/>
      <c r="CQ12" s="717"/>
      <c r="CR12" s="715"/>
      <c r="CS12" s="716"/>
      <c r="CT12" s="716"/>
      <c r="CU12" s="716"/>
      <c r="CV12" s="717"/>
      <c r="CW12" s="715"/>
      <c r="CX12" s="716"/>
      <c r="CY12" s="716"/>
      <c r="CZ12" s="716"/>
      <c r="DA12" s="717"/>
      <c r="DB12" s="715"/>
      <c r="DC12" s="716"/>
      <c r="DD12" s="716"/>
      <c r="DE12" s="716"/>
      <c r="DF12" s="717"/>
      <c r="DG12" s="715"/>
      <c r="DH12" s="716"/>
      <c r="DI12" s="716"/>
      <c r="DJ12" s="716"/>
      <c r="DK12" s="717"/>
      <c r="DL12" s="715"/>
      <c r="DM12" s="716"/>
      <c r="DN12" s="716"/>
      <c r="DO12" s="716"/>
      <c r="DP12" s="717"/>
      <c r="DQ12" s="715"/>
      <c r="DR12" s="716"/>
      <c r="DS12" s="716"/>
      <c r="DT12" s="716"/>
      <c r="DU12" s="717"/>
      <c r="DV12" s="712"/>
      <c r="DW12" s="713"/>
      <c r="DX12" s="713"/>
      <c r="DY12" s="713"/>
      <c r="DZ12" s="718"/>
      <c r="EA12" s="67"/>
    </row>
    <row r="13" spans="1:131" s="47" customFormat="1" ht="26.25" customHeight="1" x14ac:dyDescent="0.2">
      <c r="A13" s="52">
        <v>7</v>
      </c>
      <c r="B13" s="712"/>
      <c r="C13" s="713"/>
      <c r="D13" s="713"/>
      <c r="E13" s="713"/>
      <c r="F13" s="713"/>
      <c r="G13" s="713"/>
      <c r="H13" s="713"/>
      <c r="I13" s="713"/>
      <c r="J13" s="713"/>
      <c r="K13" s="713"/>
      <c r="L13" s="713"/>
      <c r="M13" s="713"/>
      <c r="N13" s="713"/>
      <c r="O13" s="713"/>
      <c r="P13" s="714"/>
      <c r="Q13" s="956"/>
      <c r="R13" s="957"/>
      <c r="S13" s="957"/>
      <c r="T13" s="957"/>
      <c r="U13" s="957"/>
      <c r="V13" s="957"/>
      <c r="W13" s="957"/>
      <c r="X13" s="957"/>
      <c r="Y13" s="957"/>
      <c r="Z13" s="957"/>
      <c r="AA13" s="957"/>
      <c r="AB13" s="957"/>
      <c r="AC13" s="957"/>
      <c r="AD13" s="957"/>
      <c r="AE13" s="961"/>
      <c r="AF13" s="979"/>
      <c r="AG13" s="716"/>
      <c r="AH13" s="716"/>
      <c r="AI13" s="716"/>
      <c r="AJ13" s="980"/>
      <c r="AK13" s="960"/>
      <c r="AL13" s="957"/>
      <c r="AM13" s="957"/>
      <c r="AN13" s="957"/>
      <c r="AO13" s="957"/>
      <c r="AP13" s="957"/>
      <c r="AQ13" s="957"/>
      <c r="AR13" s="957"/>
      <c r="AS13" s="957"/>
      <c r="AT13" s="957"/>
      <c r="AU13" s="958"/>
      <c r="AV13" s="958"/>
      <c r="AW13" s="958"/>
      <c r="AX13" s="958"/>
      <c r="AY13" s="959"/>
      <c r="AZ13" s="56"/>
      <c r="BA13" s="56"/>
      <c r="BB13" s="56"/>
      <c r="BC13" s="56"/>
      <c r="BD13" s="56"/>
      <c r="BE13" s="67"/>
      <c r="BF13" s="67"/>
      <c r="BG13" s="67"/>
      <c r="BH13" s="67"/>
      <c r="BI13" s="67"/>
      <c r="BJ13" s="67"/>
      <c r="BK13" s="67"/>
      <c r="BL13" s="67"/>
      <c r="BM13" s="67"/>
      <c r="BN13" s="67"/>
      <c r="BO13" s="67"/>
      <c r="BP13" s="67"/>
      <c r="BQ13" s="52">
        <v>7</v>
      </c>
      <c r="BR13" s="72"/>
      <c r="BS13" s="712"/>
      <c r="BT13" s="713"/>
      <c r="BU13" s="713"/>
      <c r="BV13" s="713"/>
      <c r="BW13" s="713"/>
      <c r="BX13" s="713"/>
      <c r="BY13" s="713"/>
      <c r="BZ13" s="713"/>
      <c r="CA13" s="713"/>
      <c r="CB13" s="713"/>
      <c r="CC13" s="713"/>
      <c r="CD13" s="713"/>
      <c r="CE13" s="713"/>
      <c r="CF13" s="713"/>
      <c r="CG13" s="714"/>
      <c r="CH13" s="715"/>
      <c r="CI13" s="716"/>
      <c r="CJ13" s="716"/>
      <c r="CK13" s="716"/>
      <c r="CL13" s="717"/>
      <c r="CM13" s="715"/>
      <c r="CN13" s="716"/>
      <c r="CO13" s="716"/>
      <c r="CP13" s="716"/>
      <c r="CQ13" s="717"/>
      <c r="CR13" s="715"/>
      <c r="CS13" s="716"/>
      <c r="CT13" s="716"/>
      <c r="CU13" s="716"/>
      <c r="CV13" s="717"/>
      <c r="CW13" s="715"/>
      <c r="CX13" s="716"/>
      <c r="CY13" s="716"/>
      <c r="CZ13" s="716"/>
      <c r="DA13" s="717"/>
      <c r="DB13" s="715"/>
      <c r="DC13" s="716"/>
      <c r="DD13" s="716"/>
      <c r="DE13" s="716"/>
      <c r="DF13" s="717"/>
      <c r="DG13" s="715"/>
      <c r="DH13" s="716"/>
      <c r="DI13" s="716"/>
      <c r="DJ13" s="716"/>
      <c r="DK13" s="717"/>
      <c r="DL13" s="715"/>
      <c r="DM13" s="716"/>
      <c r="DN13" s="716"/>
      <c r="DO13" s="716"/>
      <c r="DP13" s="717"/>
      <c r="DQ13" s="715"/>
      <c r="DR13" s="716"/>
      <c r="DS13" s="716"/>
      <c r="DT13" s="716"/>
      <c r="DU13" s="717"/>
      <c r="DV13" s="712"/>
      <c r="DW13" s="713"/>
      <c r="DX13" s="713"/>
      <c r="DY13" s="713"/>
      <c r="DZ13" s="718"/>
      <c r="EA13" s="67"/>
    </row>
    <row r="14" spans="1:131" s="47" customFormat="1" ht="26.25" customHeight="1" x14ac:dyDescent="0.2">
      <c r="A14" s="52">
        <v>8</v>
      </c>
      <c r="B14" s="712"/>
      <c r="C14" s="713"/>
      <c r="D14" s="713"/>
      <c r="E14" s="713"/>
      <c r="F14" s="713"/>
      <c r="G14" s="713"/>
      <c r="H14" s="713"/>
      <c r="I14" s="713"/>
      <c r="J14" s="713"/>
      <c r="K14" s="713"/>
      <c r="L14" s="713"/>
      <c r="M14" s="713"/>
      <c r="N14" s="713"/>
      <c r="O14" s="713"/>
      <c r="P14" s="714"/>
      <c r="Q14" s="956"/>
      <c r="R14" s="957"/>
      <c r="S14" s="957"/>
      <c r="T14" s="957"/>
      <c r="U14" s="957"/>
      <c r="V14" s="957"/>
      <c r="W14" s="957"/>
      <c r="X14" s="957"/>
      <c r="Y14" s="957"/>
      <c r="Z14" s="957"/>
      <c r="AA14" s="957"/>
      <c r="AB14" s="957"/>
      <c r="AC14" s="957"/>
      <c r="AD14" s="957"/>
      <c r="AE14" s="961"/>
      <c r="AF14" s="979"/>
      <c r="AG14" s="716"/>
      <c r="AH14" s="716"/>
      <c r="AI14" s="716"/>
      <c r="AJ14" s="980"/>
      <c r="AK14" s="960"/>
      <c r="AL14" s="957"/>
      <c r="AM14" s="957"/>
      <c r="AN14" s="957"/>
      <c r="AO14" s="957"/>
      <c r="AP14" s="957"/>
      <c r="AQ14" s="957"/>
      <c r="AR14" s="957"/>
      <c r="AS14" s="957"/>
      <c r="AT14" s="957"/>
      <c r="AU14" s="958"/>
      <c r="AV14" s="958"/>
      <c r="AW14" s="958"/>
      <c r="AX14" s="958"/>
      <c r="AY14" s="959"/>
      <c r="AZ14" s="56"/>
      <c r="BA14" s="56"/>
      <c r="BB14" s="56"/>
      <c r="BC14" s="56"/>
      <c r="BD14" s="56"/>
      <c r="BE14" s="67"/>
      <c r="BF14" s="67"/>
      <c r="BG14" s="67"/>
      <c r="BH14" s="67"/>
      <c r="BI14" s="67"/>
      <c r="BJ14" s="67"/>
      <c r="BK14" s="67"/>
      <c r="BL14" s="67"/>
      <c r="BM14" s="67"/>
      <c r="BN14" s="67"/>
      <c r="BO14" s="67"/>
      <c r="BP14" s="67"/>
      <c r="BQ14" s="52">
        <v>8</v>
      </c>
      <c r="BR14" s="72"/>
      <c r="BS14" s="712"/>
      <c r="BT14" s="713"/>
      <c r="BU14" s="713"/>
      <c r="BV14" s="713"/>
      <c r="BW14" s="713"/>
      <c r="BX14" s="713"/>
      <c r="BY14" s="713"/>
      <c r="BZ14" s="713"/>
      <c r="CA14" s="713"/>
      <c r="CB14" s="713"/>
      <c r="CC14" s="713"/>
      <c r="CD14" s="713"/>
      <c r="CE14" s="713"/>
      <c r="CF14" s="713"/>
      <c r="CG14" s="714"/>
      <c r="CH14" s="715"/>
      <c r="CI14" s="716"/>
      <c r="CJ14" s="716"/>
      <c r="CK14" s="716"/>
      <c r="CL14" s="717"/>
      <c r="CM14" s="715"/>
      <c r="CN14" s="716"/>
      <c r="CO14" s="716"/>
      <c r="CP14" s="716"/>
      <c r="CQ14" s="717"/>
      <c r="CR14" s="715"/>
      <c r="CS14" s="716"/>
      <c r="CT14" s="716"/>
      <c r="CU14" s="716"/>
      <c r="CV14" s="717"/>
      <c r="CW14" s="715"/>
      <c r="CX14" s="716"/>
      <c r="CY14" s="716"/>
      <c r="CZ14" s="716"/>
      <c r="DA14" s="717"/>
      <c r="DB14" s="715"/>
      <c r="DC14" s="716"/>
      <c r="DD14" s="716"/>
      <c r="DE14" s="716"/>
      <c r="DF14" s="717"/>
      <c r="DG14" s="715"/>
      <c r="DH14" s="716"/>
      <c r="DI14" s="716"/>
      <c r="DJ14" s="716"/>
      <c r="DK14" s="717"/>
      <c r="DL14" s="715"/>
      <c r="DM14" s="716"/>
      <c r="DN14" s="716"/>
      <c r="DO14" s="716"/>
      <c r="DP14" s="717"/>
      <c r="DQ14" s="715"/>
      <c r="DR14" s="716"/>
      <c r="DS14" s="716"/>
      <c r="DT14" s="716"/>
      <c r="DU14" s="717"/>
      <c r="DV14" s="712"/>
      <c r="DW14" s="713"/>
      <c r="DX14" s="713"/>
      <c r="DY14" s="713"/>
      <c r="DZ14" s="718"/>
      <c r="EA14" s="67"/>
    </row>
    <row r="15" spans="1:131" s="47" customFormat="1" ht="26.25" customHeight="1" x14ac:dyDescent="0.2">
      <c r="A15" s="52">
        <v>9</v>
      </c>
      <c r="B15" s="712"/>
      <c r="C15" s="713"/>
      <c r="D15" s="713"/>
      <c r="E15" s="713"/>
      <c r="F15" s="713"/>
      <c r="G15" s="713"/>
      <c r="H15" s="713"/>
      <c r="I15" s="713"/>
      <c r="J15" s="713"/>
      <c r="K15" s="713"/>
      <c r="L15" s="713"/>
      <c r="M15" s="713"/>
      <c r="N15" s="713"/>
      <c r="O15" s="713"/>
      <c r="P15" s="714"/>
      <c r="Q15" s="956"/>
      <c r="R15" s="957"/>
      <c r="S15" s="957"/>
      <c r="T15" s="957"/>
      <c r="U15" s="957"/>
      <c r="V15" s="957"/>
      <c r="W15" s="957"/>
      <c r="X15" s="957"/>
      <c r="Y15" s="957"/>
      <c r="Z15" s="957"/>
      <c r="AA15" s="957"/>
      <c r="AB15" s="957"/>
      <c r="AC15" s="957"/>
      <c r="AD15" s="957"/>
      <c r="AE15" s="961"/>
      <c r="AF15" s="979"/>
      <c r="AG15" s="716"/>
      <c r="AH15" s="716"/>
      <c r="AI15" s="716"/>
      <c r="AJ15" s="980"/>
      <c r="AK15" s="960"/>
      <c r="AL15" s="957"/>
      <c r="AM15" s="957"/>
      <c r="AN15" s="957"/>
      <c r="AO15" s="957"/>
      <c r="AP15" s="957"/>
      <c r="AQ15" s="957"/>
      <c r="AR15" s="957"/>
      <c r="AS15" s="957"/>
      <c r="AT15" s="957"/>
      <c r="AU15" s="958"/>
      <c r="AV15" s="958"/>
      <c r="AW15" s="958"/>
      <c r="AX15" s="958"/>
      <c r="AY15" s="959"/>
      <c r="AZ15" s="56"/>
      <c r="BA15" s="56"/>
      <c r="BB15" s="56"/>
      <c r="BC15" s="56"/>
      <c r="BD15" s="56"/>
      <c r="BE15" s="67"/>
      <c r="BF15" s="67"/>
      <c r="BG15" s="67"/>
      <c r="BH15" s="67"/>
      <c r="BI15" s="67"/>
      <c r="BJ15" s="67"/>
      <c r="BK15" s="67"/>
      <c r="BL15" s="67"/>
      <c r="BM15" s="67"/>
      <c r="BN15" s="67"/>
      <c r="BO15" s="67"/>
      <c r="BP15" s="67"/>
      <c r="BQ15" s="52">
        <v>9</v>
      </c>
      <c r="BR15" s="72"/>
      <c r="BS15" s="712"/>
      <c r="BT15" s="713"/>
      <c r="BU15" s="713"/>
      <c r="BV15" s="713"/>
      <c r="BW15" s="713"/>
      <c r="BX15" s="713"/>
      <c r="BY15" s="713"/>
      <c r="BZ15" s="713"/>
      <c r="CA15" s="713"/>
      <c r="CB15" s="713"/>
      <c r="CC15" s="713"/>
      <c r="CD15" s="713"/>
      <c r="CE15" s="713"/>
      <c r="CF15" s="713"/>
      <c r="CG15" s="714"/>
      <c r="CH15" s="715"/>
      <c r="CI15" s="716"/>
      <c r="CJ15" s="716"/>
      <c r="CK15" s="716"/>
      <c r="CL15" s="717"/>
      <c r="CM15" s="715"/>
      <c r="CN15" s="716"/>
      <c r="CO15" s="716"/>
      <c r="CP15" s="716"/>
      <c r="CQ15" s="717"/>
      <c r="CR15" s="715"/>
      <c r="CS15" s="716"/>
      <c r="CT15" s="716"/>
      <c r="CU15" s="716"/>
      <c r="CV15" s="717"/>
      <c r="CW15" s="715"/>
      <c r="CX15" s="716"/>
      <c r="CY15" s="716"/>
      <c r="CZ15" s="716"/>
      <c r="DA15" s="717"/>
      <c r="DB15" s="715"/>
      <c r="DC15" s="716"/>
      <c r="DD15" s="716"/>
      <c r="DE15" s="716"/>
      <c r="DF15" s="717"/>
      <c r="DG15" s="715"/>
      <c r="DH15" s="716"/>
      <c r="DI15" s="716"/>
      <c r="DJ15" s="716"/>
      <c r="DK15" s="717"/>
      <c r="DL15" s="715"/>
      <c r="DM15" s="716"/>
      <c r="DN15" s="716"/>
      <c r="DO15" s="716"/>
      <c r="DP15" s="717"/>
      <c r="DQ15" s="715"/>
      <c r="DR15" s="716"/>
      <c r="DS15" s="716"/>
      <c r="DT15" s="716"/>
      <c r="DU15" s="717"/>
      <c r="DV15" s="712"/>
      <c r="DW15" s="713"/>
      <c r="DX15" s="713"/>
      <c r="DY15" s="713"/>
      <c r="DZ15" s="718"/>
      <c r="EA15" s="67"/>
    </row>
    <row r="16" spans="1:131" s="47" customFormat="1" ht="26.25" customHeight="1" x14ac:dyDescent="0.2">
      <c r="A16" s="52">
        <v>10</v>
      </c>
      <c r="B16" s="712"/>
      <c r="C16" s="713"/>
      <c r="D16" s="713"/>
      <c r="E16" s="713"/>
      <c r="F16" s="713"/>
      <c r="G16" s="713"/>
      <c r="H16" s="713"/>
      <c r="I16" s="713"/>
      <c r="J16" s="713"/>
      <c r="K16" s="713"/>
      <c r="L16" s="713"/>
      <c r="M16" s="713"/>
      <c r="N16" s="713"/>
      <c r="O16" s="713"/>
      <c r="P16" s="714"/>
      <c r="Q16" s="956"/>
      <c r="R16" s="957"/>
      <c r="S16" s="957"/>
      <c r="T16" s="957"/>
      <c r="U16" s="957"/>
      <c r="V16" s="957"/>
      <c r="W16" s="957"/>
      <c r="X16" s="957"/>
      <c r="Y16" s="957"/>
      <c r="Z16" s="957"/>
      <c r="AA16" s="957"/>
      <c r="AB16" s="957"/>
      <c r="AC16" s="957"/>
      <c r="AD16" s="957"/>
      <c r="AE16" s="961"/>
      <c r="AF16" s="979"/>
      <c r="AG16" s="716"/>
      <c r="AH16" s="716"/>
      <c r="AI16" s="716"/>
      <c r="AJ16" s="980"/>
      <c r="AK16" s="960"/>
      <c r="AL16" s="957"/>
      <c r="AM16" s="957"/>
      <c r="AN16" s="957"/>
      <c r="AO16" s="957"/>
      <c r="AP16" s="957"/>
      <c r="AQ16" s="957"/>
      <c r="AR16" s="957"/>
      <c r="AS16" s="957"/>
      <c r="AT16" s="957"/>
      <c r="AU16" s="958"/>
      <c r="AV16" s="958"/>
      <c r="AW16" s="958"/>
      <c r="AX16" s="958"/>
      <c r="AY16" s="959"/>
      <c r="AZ16" s="56"/>
      <c r="BA16" s="56"/>
      <c r="BB16" s="56"/>
      <c r="BC16" s="56"/>
      <c r="BD16" s="56"/>
      <c r="BE16" s="67"/>
      <c r="BF16" s="67"/>
      <c r="BG16" s="67"/>
      <c r="BH16" s="67"/>
      <c r="BI16" s="67"/>
      <c r="BJ16" s="67"/>
      <c r="BK16" s="67"/>
      <c r="BL16" s="67"/>
      <c r="BM16" s="67"/>
      <c r="BN16" s="67"/>
      <c r="BO16" s="67"/>
      <c r="BP16" s="67"/>
      <c r="BQ16" s="52">
        <v>10</v>
      </c>
      <c r="BR16" s="72"/>
      <c r="BS16" s="712"/>
      <c r="BT16" s="713"/>
      <c r="BU16" s="713"/>
      <c r="BV16" s="713"/>
      <c r="BW16" s="713"/>
      <c r="BX16" s="713"/>
      <c r="BY16" s="713"/>
      <c r="BZ16" s="713"/>
      <c r="CA16" s="713"/>
      <c r="CB16" s="713"/>
      <c r="CC16" s="713"/>
      <c r="CD16" s="713"/>
      <c r="CE16" s="713"/>
      <c r="CF16" s="713"/>
      <c r="CG16" s="714"/>
      <c r="CH16" s="715"/>
      <c r="CI16" s="716"/>
      <c r="CJ16" s="716"/>
      <c r="CK16" s="716"/>
      <c r="CL16" s="717"/>
      <c r="CM16" s="715"/>
      <c r="CN16" s="716"/>
      <c r="CO16" s="716"/>
      <c r="CP16" s="716"/>
      <c r="CQ16" s="717"/>
      <c r="CR16" s="715"/>
      <c r="CS16" s="716"/>
      <c r="CT16" s="716"/>
      <c r="CU16" s="716"/>
      <c r="CV16" s="717"/>
      <c r="CW16" s="715"/>
      <c r="CX16" s="716"/>
      <c r="CY16" s="716"/>
      <c r="CZ16" s="716"/>
      <c r="DA16" s="717"/>
      <c r="DB16" s="715"/>
      <c r="DC16" s="716"/>
      <c r="DD16" s="716"/>
      <c r="DE16" s="716"/>
      <c r="DF16" s="717"/>
      <c r="DG16" s="715"/>
      <c r="DH16" s="716"/>
      <c r="DI16" s="716"/>
      <c r="DJ16" s="716"/>
      <c r="DK16" s="717"/>
      <c r="DL16" s="715"/>
      <c r="DM16" s="716"/>
      <c r="DN16" s="716"/>
      <c r="DO16" s="716"/>
      <c r="DP16" s="717"/>
      <c r="DQ16" s="715"/>
      <c r="DR16" s="716"/>
      <c r="DS16" s="716"/>
      <c r="DT16" s="716"/>
      <c r="DU16" s="717"/>
      <c r="DV16" s="712"/>
      <c r="DW16" s="713"/>
      <c r="DX16" s="713"/>
      <c r="DY16" s="713"/>
      <c r="DZ16" s="718"/>
      <c r="EA16" s="67"/>
    </row>
    <row r="17" spans="1:131" s="47" customFormat="1" ht="26.25" customHeight="1" x14ac:dyDescent="0.2">
      <c r="A17" s="52">
        <v>11</v>
      </c>
      <c r="B17" s="712"/>
      <c r="C17" s="713"/>
      <c r="D17" s="713"/>
      <c r="E17" s="713"/>
      <c r="F17" s="713"/>
      <c r="G17" s="713"/>
      <c r="H17" s="713"/>
      <c r="I17" s="713"/>
      <c r="J17" s="713"/>
      <c r="K17" s="713"/>
      <c r="L17" s="713"/>
      <c r="M17" s="713"/>
      <c r="N17" s="713"/>
      <c r="O17" s="713"/>
      <c r="P17" s="714"/>
      <c r="Q17" s="956"/>
      <c r="R17" s="957"/>
      <c r="S17" s="957"/>
      <c r="T17" s="957"/>
      <c r="U17" s="957"/>
      <c r="V17" s="957"/>
      <c r="W17" s="957"/>
      <c r="X17" s="957"/>
      <c r="Y17" s="957"/>
      <c r="Z17" s="957"/>
      <c r="AA17" s="957"/>
      <c r="AB17" s="957"/>
      <c r="AC17" s="957"/>
      <c r="AD17" s="957"/>
      <c r="AE17" s="961"/>
      <c r="AF17" s="979"/>
      <c r="AG17" s="716"/>
      <c r="AH17" s="716"/>
      <c r="AI17" s="716"/>
      <c r="AJ17" s="980"/>
      <c r="AK17" s="960"/>
      <c r="AL17" s="957"/>
      <c r="AM17" s="957"/>
      <c r="AN17" s="957"/>
      <c r="AO17" s="957"/>
      <c r="AP17" s="957"/>
      <c r="AQ17" s="957"/>
      <c r="AR17" s="957"/>
      <c r="AS17" s="957"/>
      <c r="AT17" s="957"/>
      <c r="AU17" s="958"/>
      <c r="AV17" s="958"/>
      <c r="AW17" s="958"/>
      <c r="AX17" s="958"/>
      <c r="AY17" s="959"/>
      <c r="AZ17" s="56"/>
      <c r="BA17" s="56"/>
      <c r="BB17" s="56"/>
      <c r="BC17" s="56"/>
      <c r="BD17" s="56"/>
      <c r="BE17" s="67"/>
      <c r="BF17" s="67"/>
      <c r="BG17" s="67"/>
      <c r="BH17" s="67"/>
      <c r="BI17" s="67"/>
      <c r="BJ17" s="67"/>
      <c r="BK17" s="67"/>
      <c r="BL17" s="67"/>
      <c r="BM17" s="67"/>
      <c r="BN17" s="67"/>
      <c r="BO17" s="67"/>
      <c r="BP17" s="67"/>
      <c r="BQ17" s="52">
        <v>11</v>
      </c>
      <c r="BR17" s="72"/>
      <c r="BS17" s="712"/>
      <c r="BT17" s="713"/>
      <c r="BU17" s="713"/>
      <c r="BV17" s="713"/>
      <c r="BW17" s="713"/>
      <c r="BX17" s="713"/>
      <c r="BY17" s="713"/>
      <c r="BZ17" s="713"/>
      <c r="CA17" s="713"/>
      <c r="CB17" s="713"/>
      <c r="CC17" s="713"/>
      <c r="CD17" s="713"/>
      <c r="CE17" s="713"/>
      <c r="CF17" s="713"/>
      <c r="CG17" s="714"/>
      <c r="CH17" s="715"/>
      <c r="CI17" s="716"/>
      <c r="CJ17" s="716"/>
      <c r="CK17" s="716"/>
      <c r="CL17" s="717"/>
      <c r="CM17" s="715"/>
      <c r="CN17" s="716"/>
      <c r="CO17" s="716"/>
      <c r="CP17" s="716"/>
      <c r="CQ17" s="717"/>
      <c r="CR17" s="715"/>
      <c r="CS17" s="716"/>
      <c r="CT17" s="716"/>
      <c r="CU17" s="716"/>
      <c r="CV17" s="717"/>
      <c r="CW17" s="715"/>
      <c r="CX17" s="716"/>
      <c r="CY17" s="716"/>
      <c r="CZ17" s="716"/>
      <c r="DA17" s="717"/>
      <c r="DB17" s="715"/>
      <c r="DC17" s="716"/>
      <c r="DD17" s="716"/>
      <c r="DE17" s="716"/>
      <c r="DF17" s="717"/>
      <c r="DG17" s="715"/>
      <c r="DH17" s="716"/>
      <c r="DI17" s="716"/>
      <c r="DJ17" s="716"/>
      <c r="DK17" s="717"/>
      <c r="DL17" s="715"/>
      <c r="DM17" s="716"/>
      <c r="DN17" s="716"/>
      <c r="DO17" s="716"/>
      <c r="DP17" s="717"/>
      <c r="DQ17" s="715"/>
      <c r="DR17" s="716"/>
      <c r="DS17" s="716"/>
      <c r="DT17" s="716"/>
      <c r="DU17" s="717"/>
      <c r="DV17" s="712"/>
      <c r="DW17" s="713"/>
      <c r="DX17" s="713"/>
      <c r="DY17" s="713"/>
      <c r="DZ17" s="718"/>
      <c r="EA17" s="67"/>
    </row>
    <row r="18" spans="1:131" s="47" customFormat="1" ht="26.25" customHeight="1" x14ac:dyDescent="0.2">
      <c r="A18" s="52">
        <v>12</v>
      </c>
      <c r="B18" s="712"/>
      <c r="C18" s="713"/>
      <c r="D18" s="713"/>
      <c r="E18" s="713"/>
      <c r="F18" s="713"/>
      <c r="G18" s="713"/>
      <c r="H18" s="713"/>
      <c r="I18" s="713"/>
      <c r="J18" s="713"/>
      <c r="K18" s="713"/>
      <c r="L18" s="713"/>
      <c r="M18" s="713"/>
      <c r="N18" s="713"/>
      <c r="O18" s="713"/>
      <c r="P18" s="714"/>
      <c r="Q18" s="956"/>
      <c r="R18" s="957"/>
      <c r="S18" s="957"/>
      <c r="T18" s="957"/>
      <c r="U18" s="957"/>
      <c r="V18" s="957"/>
      <c r="W18" s="957"/>
      <c r="X18" s="957"/>
      <c r="Y18" s="957"/>
      <c r="Z18" s="957"/>
      <c r="AA18" s="957"/>
      <c r="AB18" s="957"/>
      <c r="AC18" s="957"/>
      <c r="AD18" s="957"/>
      <c r="AE18" s="961"/>
      <c r="AF18" s="979"/>
      <c r="AG18" s="716"/>
      <c r="AH18" s="716"/>
      <c r="AI18" s="716"/>
      <c r="AJ18" s="980"/>
      <c r="AK18" s="960"/>
      <c r="AL18" s="957"/>
      <c r="AM18" s="957"/>
      <c r="AN18" s="957"/>
      <c r="AO18" s="957"/>
      <c r="AP18" s="957"/>
      <c r="AQ18" s="957"/>
      <c r="AR18" s="957"/>
      <c r="AS18" s="957"/>
      <c r="AT18" s="957"/>
      <c r="AU18" s="958"/>
      <c r="AV18" s="958"/>
      <c r="AW18" s="958"/>
      <c r="AX18" s="958"/>
      <c r="AY18" s="959"/>
      <c r="AZ18" s="56"/>
      <c r="BA18" s="56"/>
      <c r="BB18" s="56"/>
      <c r="BC18" s="56"/>
      <c r="BD18" s="56"/>
      <c r="BE18" s="67"/>
      <c r="BF18" s="67"/>
      <c r="BG18" s="67"/>
      <c r="BH18" s="67"/>
      <c r="BI18" s="67"/>
      <c r="BJ18" s="67"/>
      <c r="BK18" s="67"/>
      <c r="BL18" s="67"/>
      <c r="BM18" s="67"/>
      <c r="BN18" s="67"/>
      <c r="BO18" s="67"/>
      <c r="BP18" s="67"/>
      <c r="BQ18" s="52">
        <v>12</v>
      </c>
      <c r="BR18" s="72"/>
      <c r="BS18" s="712"/>
      <c r="BT18" s="713"/>
      <c r="BU18" s="713"/>
      <c r="BV18" s="713"/>
      <c r="BW18" s="713"/>
      <c r="BX18" s="713"/>
      <c r="BY18" s="713"/>
      <c r="BZ18" s="713"/>
      <c r="CA18" s="713"/>
      <c r="CB18" s="713"/>
      <c r="CC18" s="713"/>
      <c r="CD18" s="713"/>
      <c r="CE18" s="713"/>
      <c r="CF18" s="713"/>
      <c r="CG18" s="714"/>
      <c r="CH18" s="715"/>
      <c r="CI18" s="716"/>
      <c r="CJ18" s="716"/>
      <c r="CK18" s="716"/>
      <c r="CL18" s="717"/>
      <c r="CM18" s="715"/>
      <c r="CN18" s="716"/>
      <c r="CO18" s="716"/>
      <c r="CP18" s="716"/>
      <c r="CQ18" s="717"/>
      <c r="CR18" s="715"/>
      <c r="CS18" s="716"/>
      <c r="CT18" s="716"/>
      <c r="CU18" s="716"/>
      <c r="CV18" s="717"/>
      <c r="CW18" s="715"/>
      <c r="CX18" s="716"/>
      <c r="CY18" s="716"/>
      <c r="CZ18" s="716"/>
      <c r="DA18" s="717"/>
      <c r="DB18" s="715"/>
      <c r="DC18" s="716"/>
      <c r="DD18" s="716"/>
      <c r="DE18" s="716"/>
      <c r="DF18" s="717"/>
      <c r="DG18" s="715"/>
      <c r="DH18" s="716"/>
      <c r="DI18" s="716"/>
      <c r="DJ18" s="716"/>
      <c r="DK18" s="717"/>
      <c r="DL18" s="715"/>
      <c r="DM18" s="716"/>
      <c r="DN18" s="716"/>
      <c r="DO18" s="716"/>
      <c r="DP18" s="717"/>
      <c r="DQ18" s="715"/>
      <c r="DR18" s="716"/>
      <c r="DS18" s="716"/>
      <c r="DT18" s="716"/>
      <c r="DU18" s="717"/>
      <c r="DV18" s="712"/>
      <c r="DW18" s="713"/>
      <c r="DX18" s="713"/>
      <c r="DY18" s="713"/>
      <c r="DZ18" s="718"/>
      <c r="EA18" s="67"/>
    </row>
    <row r="19" spans="1:131" s="47" customFormat="1" ht="26.25" customHeight="1" x14ac:dyDescent="0.2">
      <c r="A19" s="52">
        <v>13</v>
      </c>
      <c r="B19" s="712"/>
      <c r="C19" s="713"/>
      <c r="D19" s="713"/>
      <c r="E19" s="713"/>
      <c r="F19" s="713"/>
      <c r="G19" s="713"/>
      <c r="H19" s="713"/>
      <c r="I19" s="713"/>
      <c r="J19" s="713"/>
      <c r="K19" s="713"/>
      <c r="L19" s="713"/>
      <c r="M19" s="713"/>
      <c r="N19" s="713"/>
      <c r="O19" s="713"/>
      <c r="P19" s="714"/>
      <c r="Q19" s="956"/>
      <c r="R19" s="957"/>
      <c r="S19" s="957"/>
      <c r="T19" s="957"/>
      <c r="U19" s="957"/>
      <c r="V19" s="957"/>
      <c r="W19" s="957"/>
      <c r="X19" s="957"/>
      <c r="Y19" s="957"/>
      <c r="Z19" s="957"/>
      <c r="AA19" s="957"/>
      <c r="AB19" s="957"/>
      <c r="AC19" s="957"/>
      <c r="AD19" s="957"/>
      <c r="AE19" s="961"/>
      <c r="AF19" s="979"/>
      <c r="AG19" s="716"/>
      <c r="AH19" s="716"/>
      <c r="AI19" s="716"/>
      <c r="AJ19" s="980"/>
      <c r="AK19" s="960"/>
      <c r="AL19" s="957"/>
      <c r="AM19" s="957"/>
      <c r="AN19" s="957"/>
      <c r="AO19" s="957"/>
      <c r="AP19" s="957"/>
      <c r="AQ19" s="957"/>
      <c r="AR19" s="957"/>
      <c r="AS19" s="957"/>
      <c r="AT19" s="957"/>
      <c r="AU19" s="958"/>
      <c r="AV19" s="958"/>
      <c r="AW19" s="958"/>
      <c r="AX19" s="958"/>
      <c r="AY19" s="959"/>
      <c r="AZ19" s="56"/>
      <c r="BA19" s="56"/>
      <c r="BB19" s="56"/>
      <c r="BC19" s="56"/>
      <c r="BD19" s="56"/>
      <c r="BE19" s="67"/>
      <c r="BF19" s="67"/>
      <c r="BG19" s="67"/>
      <c r="BH19" s="67"/>
      <c r="BI19" s="67"/>
      <c r="BJ19" s="67"/>
      <c r="BK19" s="67"/>
      <c r="BL19" s="67"/>
      <c r="BM19" s="67"/>
      <c r="BN19" s="67"/>
      <c r="BO19" s="67"/>
      <c r="BP19" s="67"/>
      <c r="BQ19" s="52">
        <v>13</v>
      </c>
      <c r="BR19" s="72"/>
      <c r="BS19" s="712"/>
      <c r="BT19" s="713"/>
      <c r="BU19" s="713"/>
      <c r="BV19" s="713"/>
      <c r="BW19" s="713"/>
      <c r="BX19" s="713"/>
      <c r="BY19" s="713"/>
      <c r="BZ19" s="713"/>
      <c r="CA19" s="713"/>
      <c r="CB19" s="713"/>
      <c r="CC19" s="713"/>
      <c r="CD19" s="713"/>
      <c r="CE19" s="713"/>
      <c r="CF19" s="713"/>
      <c r="CG19" s="714"/>
      <c r="CH19" s="715"/>
      <c r="CI19" s="716"/>
      <c r="CJ19" s="716"/>
      <c r="CK19" s="716"/>
      <c r="CL19" s="717"/>
      <c r="CM19" s="715"/>
      <c r="CN19" s="716"/>
      <c r="CO19" s="716"/>
      <c r="CP19" s="716"/>
      <c r="CQ19" s="717"/>
      <c r="CR19" s="715"/>
      <c r="CS19" s="716"/>
      <c r="CT19" s="716"/>
      <c r="CU19" s="716"/>
      <c r="CV19" s="717"/>
      <c r="CW19" s="715"/>
      <c r="CX19" s="716"/>
      <c r="CY19" s="716"/>
      <c r="CZ19" s="716"/>
      <c r="DA19" s="717"/>
      <c r="DB19" s="715"/>
      <c r="DC19" s="716"/>
      <c r="DD19" s="716"/>
      <c r="DE19" s="716"/>
      <c r="DF19" s="717"/>
      <c r="DG19" s="715"/>
      <c r="DH19" s="716"/>
      <c r="DI19" s="716"/>
      <c r="DJ19" s="716"/>
      <c r="DK19" s="717"/>
      <c r="DL19" s="715"/>
      <c r="DM19" s="716"/>
      <c r="DN19" s="716"/>
      <c r="DO19" s="716"/>
      <c r="DP19" s="717"/>
      <c r="DQ19" s="715"/>
      <c r="DR19" s="716"/>
      <c r="DS19" s="716"/>
      <c r="DT19" s="716"/>
      <c r="DU19" s="717"/>
      <c r="DV19" s="712"/>
      <c r="DW19" s="713"/>
      <c r="DX19" s="713"/>
      <c r="DY19" s="713"/>
      <c r="DZ19" s="718"/>
      <c r="EA19" s="67"/>
    </row>
    <row r="20" spans="1:131" s="47" customFormat="1" ht="26.25" customHeight="1" x14ac:dyDescent="0.2">
      <c r="A20" s="52">
        <v>14</v>
      </c>
      <c r="B20" s="712"/>
      <c r="C20" s="713"/>
      <c r="D20" s="713"/>
      <c r="E20" s="713"/>
      <c r="F20" s="713"/>
      <c r="G20" s="713"/>
      <c r="H20" s="713"/>
      <c r="I20" s="713"/>
      <c r="J20" s="713"/>
      <c r="K20" s="713"/>
      <c r="L20" s="713"/>
      <c r="M20" s="713"/>
      <c r="N20" s="713"/>
      <c r="O20" s="713"/>
      <c r="P20" s="714"/>
      <c r="Q20" s="956"/>
      <c r="R20" s="957"/>
      <c r="S20" s="957"/>
      <c r="T20" s="957"/>
      <c r="U20" s="957"/>
      <c r="V20" s="957"/>
      <c r="W20" s="957"/>
      <c r="X20" s="957"/>
      <c r="Y20" s="957"/>
      <c r="Z20" s="957"/>
      <c r="AA20" s="957"/>
      <c r="AB20" s="957"/>
      <c r="AC20" s="957"/>
      <c r="AD20" s="957"/>
      <c r="AE20" s="961"/>
      <c r="AF20" s="979"/>
      <c r="AG20" s="716"/>
      <c r="AH20" s="716"/>
      <c r="AI20" s="716"/>
      <c r="AJ20" s="980"/>
      <c r="AK20" s="960"/>
      <c r="AL20" s="957"/>
      <c r="AM20" s="957"/>
      <c r="AN20" s="957"/>
      <c r="AO20" s="957"/>
      <c r="AP20" s="957"/>
      <c r="AQ20" s="957"/>
      <c r="AR20" s="957"/>
      <c r="AS20" s="957"/>
      <c r="AT20" s="957"/>
      <c r="AU20" s="958"/>
      <c r="AV20" s="958"/>
      <c r="AW20" s="958"/>
      <c r="AX20" s="958"/>
      <c r="AY20" s="959"/>
      <c r="AZ20" s="56"/>
      <c r="BA20" s="56"/>
      <c r="BB20" s="56"/>
      <c r="BC20" s="56"/>
      <c r="BD20" s="56"/>
      <c r="BE20" s="67"/>
      <c r="BF20" s="67"/>
      <c r="BG20" s="67"/>
      <c r="BH20" s="67"/>
      <c r="BI20" s="67"/>
      <c r="BJ20" s="67"/>
      <c r="BK20" s="67"/>
      <c r="BL20" s="67"/>
      <c r="BM20" s="67"/>
      <c r="BN20" s="67"/>
      <c r="BO20" s="67"/>
      <c r="BP20" s="67"/>
      <c r="BQ20" s="52">
        <v>14</v>
      </c>
      <c r="BR20" s="72"/>
      <c r="BS20" s="712"/>
      <c r="BT20" s="713"/>
      <c r="BU20" s="713"/>
      <c r="BV20" s="713"/>
      <c r="BW20" s="713"/>
      <c r="BX20" s="713"/>
      <c r="BY20" s="713"/>
      <c r="BZ20" s="713"/>
      <c r="CA20" s="713"/>
      <c r="CB20" s="713"/>
      <c r="CC20" s="713"/>
      <c r="CD20" s="713"/>
      <c r="CE20" s="713"/>
      <c r="CF20" s="713"/>
      <c r="CG20" s="714"/>
      <c r="CH20" s="715"/>
      <c r="CI20" s="716"/>
      <c r="CJ20" s="716"/>
      <c r="CK20" s="716"/>
      <c r="CL20" s="717"/>
      <c r="CM20" s="715"/>
      <c r="CN20" s="716"/>
      <c r="CO20" s="716"/>
      <c r="CP20" s="716"/>
      <c r="CQ20" s="717"/>
      <c r="CR20" s="715"/>
      <c r="CS20" s="716"/>
      <c r="CT20" s="716"/>
      <c r="CU20" s="716"/>
      <c r="CV20" s="717"/>
      <c r="CW20" s="715"/>
      <c r="CX20" s="716"/>
      <c r="CY20" s="716"/>
      <c r="CZ20" s="716"/>
      <c r="DA20" s="717"/>
      <c r="DB20" s="715"/>
      <c r="DC20" s="716"/>
      <c r="DD20" s="716"/>
      <c r="DE20" s="716"/>
      <c r="DF20" s="717"/>
      <c r="DG20" s="715"/>
      <c r="DH20" s="716"/>
      <c r="DI20" s="716"/>
      <c r="DJ20" s="716"/>
      <c r="DK20" s="717"/>
      <c r="DL20" s="715"/>
      <c r="DM20" s="716"/>
      <c r="DN20" s="716"/>
      <c r="DO20" s="716"/>
      <c r="DP20" s="717"/>
      <c r="DQ20" s="715"/>
      <c r="DR20" s="716"/>
      <c r="DS20" s="716"/>
      <c r="DT20" s="716"/>
      <c r="DU20" s="717"/>
      <c r="DV20" s="712"/>
      <c r="DW20" s="713"/>
      <c r="DX20" s="713"/>
      <c r="DY20" s="713"/>
      <c r="DZ20" s="718"/>
      <c r="EA20" s="67"/>
    </row>
    <row r="21" spans="1:131" s="47" customFormat="1" ht="26.25" customHeight="1" x14ac:dyDescent="0.2">
      <c r="A21" s="52">
        <v>15</v>
      </c>
      <c r="B21" s="712"/>
      <c r="C21" s="713"/>
      <c r="D21" s="713"/>
      <c r="E21" s="713"/>
      <c r="F21" s="713"/>
      <c r="G21" s="713"/>
      <c r="H21" s="713"/>
      <c r="I21" s="713"/>
      <c r="J21" s="713"/>
      <c r="K21" s="713"/>
      <c r="L21" s="713"/>
      <c r="M21" s="713"/>
      <c r="N21" s="713"/>
      <c r="O21" s="713"/>
      <c r="P21" s="714"/>
      <c r="Q21" s="956"/>
      <c r="R21" s="957"/>
      <c r="S21" s="957"/>
      <c r="T21" s="957"/>
      <c r="U21" s="957"/>
      <c r="V21" s="957"/>
      <c r="W21" s="957"/>
      <c r="X21" s="957"/>
      <c r="Y21" s="957"/>
      <c r="Z21" s="957"/>
      <c r="AA21" s="957"/>
      <c r="AB21" s="957"/>
      <c r="AC21" s="957"/>
      <c r="AD21" s="957"/>
      <c r="AE21" s="961"/>
      <c r="AF21" s="979"/>
      <c r="AG21" s="716"/>
      <c r="AH21" s="716"/>
      <c r="AI21" s="716"/>
      <c r="AJ21" s="980"/>
      <c r="AK21" s="960"/>
      <c r="AL21" s="957"/>
      <c r="AM21" s="957"/>
      <c r="AN21" s="957"/>
      <c r="AO21" s="957"/>
      <c r="AP21" s="957"/>
      <c r="AQ21" s="957"/>
      <c r="AR21" s="957"/>
      <c r="AS21" s="957"/>
      <c r="AT21" s="957"/>
      <c r="AU21" s="958"/>
      <c r="AV21" s="958"/>
      <c r="AW21" s="958"/>
      <c r="AX21" s="958"/>
      <c r="AY21" s="959"/>
      <c r="AZ21" s="56"/>
      <c r="BA21" s="56"/>
      <c r="BB21" s="56"/>
      <c r="BC21" s="56"/>
      <c r="BD21" s="56"/>
      <c r="BE21" s="67"/>
      <c r="BF21" s="67"/>
      <c r="BG21" s="67"/>
      <c r="BH21" s="67"/>
      <c r="BI21" s="67"/>
      <c r="BJ21" s="67"/>
      <c r="BK21" s="67"/>
      <c r="BL21" s="67"/>
      <c r="BM21" s="67"/>
      <c r="BN21" s="67"/>
      <c r="BO21" s="67"/>
      <c r="BP21" s="67"/>
      <c r="BQ21" s="52">
        <v>15</v>
      </c>
      <c r="BR21" s="72"/>
      <c r="BS21" s="712"/>
      <c r="BT21" s="713"/>
      <c r="BU21" s="713"/>
      <c r="BV21" s="713"/>
      <c r="BW21" s="713"/>
      <c r="BX21" s="713"/>
      <c r="BY21" s="713"/>
      <c r="BZ21" s="713"/>
      <c r="CA21" s="713"/>
      <c r="CB21" s="713"/>
      <c r="CC21" s="713"/>
      <c r="CD21" s="713"/>
      <c r="CE21" s="713"/>
      <c r="CF21" s="713"/>
      <c r="CG21" s="714"/>
      <c r="CH21" s="715"/>
      <c r="CI21" s="716"/>
      <c r="CJ21" s="716"/>
      <c r="CK21" s="716"/>
      <c r="CL21" s="717"/>
      <c r="CM21" s="715"/>
      <c r="CN21" s="716"/>
      <c r="CO21" s="716"/>
      <c r="CP21" s="716"/>
      <c r="CQ21" s="717"/>
      <c r="CR21" s="715"/>
      <c r="CS21" s="716"/>
      <c r="CT21" s="716"/>
      <c r="CU21" s="716"/>
      <c r="CV21" s="717"/>
      <c r="CW21" s="715"/>
      <c r="CX21" s="716"/>
      <c r="CY21" s="716"/>
      <c r="CZ21" s="716"/>
      <c r="DA21" s="717"/>
      <c r="DB21" s="715"/>
      <c r="DC21" s="716"/>
      <c r="DD21" s="716"/>
      <c r="DE21" s="716"/>
      <c r="DF21" s="717"/>
      <c r="DG21" s="715"/>
      <c r="DH21" s="716"/>
      <c r="DI21" s="716"/>
      <c r="DJ21" s="716"/>
      <c r="DK21" s="717"/>
      <c r="DL21" s="715"/>
      <c r="DM21" s="716"/>
      <c r="DN21" s="716"/>
      <c r="DO21" s="716"/>
      <c r="DP21" s="717"/>
      <c r="DQ21" s="715"/>
      <c r="DR21" s="716"/>
      <c r="DS21" s="716"/>
      <c r="DT21" s="716"/>
      <c r="DU21" s="717"/>
      <c r="DV21" s="712"/>
      <c r="DW21" s="713"/>
      <c r="DX21" s="713"/>
      <c r="DY21" s="713"/>
      <c r="DZ21" s="718"/>
      <c r="EA21" s="67"/>
    </row>
    <row r="22" spans="1:131" s="47" customFormat="1" ht="26.25" customHeight="1" x14ac:dyDescent="0.2">
      <c r="A22" s="52">
        <v>16</v>
      </c>
      <c r="B22" s="712"/>
      <c r="C22" s="713"/>
      <c r="D22" s="713"/>
      <c r="E22" s="713"/>
      <c r="F22" s="713"/>
      <c r="G22" s="713"/>
      <c r="H22" s="713"/>
      <c r="I22" s="713"/>
      <c r="J22" s="713"/>
      <c r="K22" s="713"/>
      <c r="L22" s="713"/>
      <c r="M22" s="713"/>
      <c r="N22" s="713"/>
      <c r="O22" s="713"/>
      <c r="P22" s="714"/>
      <c r="Q22" s="1000"/>
      <c r="R22" s="1001"/>
      <c r="S22" s="1001"/>
      <c r="T22" s="1001"/>
      <c r="U22" s="1001"/>
      <c r="V22" s="1001"/>
      <c r="W22" s="1001"/>
      <c r="X22" s="1001"/>
      <c r="Y22" s="1001"/>
      <c r="Z22" s="1001"/>
      <c r="AA22" s="1001"/>
      <c r="AB22" s="1001"/>
      <c r="AC22" s="1001"/>
      <c r="AD22" s="1001"/>
      <c r="AE22" s="1002"/>
      <c r="AF22" s="979"/>
      <c r="AG22" s="716"/>
      <c r="AH22" s="716"/>
      <c r="AI22" s="716"/>
      <c r="AJ22" s="980"/>
      <c r="AK22" s="1003"/>
      <c r="AL22" s="1001"/>
      <c r="AM22" s="1001"/>
      <c r="AN22" s="1001"/>
      <c r="AO22" s="1001"/>
      <c r="AP22" s="1001"/>
      <c r="AQ22" s="1001"/>
      <c r="AR22" s="1001"/>
      <c r="AS22" s="1001"/>
      <c r="AT22" s="1001"/>
      <c r="AU22" s="1004"/>
      <c r="AV22" s="1004"/>
      <c r="AW22" s="1004"/>
      <c r="AX22" s="1004"/>
      <c r="AY22" s="1005"/>
      <c r="AZ22" s="984" t="s">
        <v>449</v>
      </c>
      <c r="BA22" s="984"/>
      <c r="BB22" s="984"/>
      <c r="BC22" s="984"/>
      <c r="BD22" s="985"/>
      <c r="BE22" s="67"/>
      <c r="BF22" s="67"/>
      <c r="BG22" s="67"/>
      <c r="BH22" s="67"/>
      <c r="BI22" s="67"/>
      <c r="BJ22" s="67"/>
      <c r="BK22" s="67"/>
      <c r="BL22" s="67"/>
      <c r="BM22" s="67"/>
      <c r="BN22" s="67"/>
      <c r="BO22" s="67"/>
      <c r="BP22" s="67"/>
      <c r="BQ22" s="52">
        <v>16</v>
      </c>
      <c r="BR22" s="72"/>
      <c r="BS22" s="712"/>
      <c r="BT22" s="713"/>
      <c r="BU22" s="713"/>
      <c r="BV22" s="713"/>
      <c r="BW22" s="713"/>
      <c r="BX22" s="713"/>
      <c r="BY22" s="713"/>
      <c r="BZ22" s="713"/>
      <c r="CA22" s="713"/>
      <c r="CB22" s="713"/>
      <c r="CC22" s="713"/>
      <c r="CD22" s="713"/>
      <c r="CE22" s="713"/>
      <c r="CF22" s="713"/>
      <c r="CG22" s="714"/>
      <c r="CH22" s="715"/>
      <c r="CI22" s="716"/>
      <c r="CJ22" s="716"/>
      <c r="CK22" s="716"/>
      <c r="CL22" s="717"/>
      <c r="CM22" s="715"/>
      <c r="CN22" s="716"/>
      <c r="CO22" s="716"/>
      <c r="CP22" s="716"/>
      <c r="CQ22" s="717"/>
      <c r="CR22" s="715"/>
      <c r="CS22" s="716"/>
      <c r="CT22" s="716"/>
      <c r="CU22" s="716"/>
      <c r="CV22" s="717"/>
      <c r="CW22" s="715"/>
      <c r="CX22" s="716"/>
      <c r="CY22" s="716"/>
      <c r="CZ22" s="716"/>
      <c r="DA22" s="717"/>
      <c r="DB22" s="715"/>
      <c r="DC22" s="716"/>
      <c r="DD22" s="716"/>
      <c r="DE22" s="716"/>
      <c r="DF22" s="717"/>
      <c r="DG22" s="715"/>
      <c r="DH22" s="716"/>
      <c r="DI22" s="716"/>
      <c r="DJ22" s="716"/>
      <c r="DK22" s="717"/>
      <c r="DL22" s="715"/>
      <c r="DM22" s="716"/>
      <c r="DN22" s="716"/>
      <c r="DO22" s="716"/>
      <c r="DP22" s="717"/>
      <c r="DQ22" s="715"/>
      <c r="DR22" s="716"/>
      <c r="DS22" s="716"/>
      <c r="DT22" s="716"/>
      <c r="DU22" s="717"/>
      <c r="DV22" s="712"/>
      <c r="DW22" s="713"/>
      <c r="DX22" s="713"/>
      <c r="DY22" s="713"/>
      <c r="DZ22" s="718"/>
      <c r="EA22" s="67"/>
    </row>
    <row r="23" spans="1:131" s="47" customFormat="1" ht="26.25" customHeight="1" x14ac:dyDescent="0.2">
      <c r="A23" s="53" t="s">
        <v>250</v>
      </c>
      <c r="B23" s="934" t="s">
        <v>303</v>
      </c>
      <c r="C23" s="935"/>
      <c r="D23" s="935"/>
      <c r="E23" s="935"/>
      <c r="F23" s="935"/>
      <c r="G23" s="935"/>
      <c r="H23" s="935"/>
      <c r="I23" s="935"/>
      <c r="J23" s="935"/>
      <c r="K23" s="935"/>
      <c r="L23" s="935"/>
      <c r="M23" s="935"/>
      <c r="N23" s="935"/>
      <c r="O23" s="935"/>
      <c r="P23" s="936"/>
      <c r="Q23" s="998"/>
      <c r="R23" s="946"/>
      <c r="S23" s="946"/>
      <c r="T23" s="946"/>
      <c r="U23" s="946"/>
      <c r="V23" s="946"/>
      <c r="W23" s="946"/>
      <c r="X23" s="946"/>
      <c r="Y23" s="946"/>
      <c r="Z23" s="946"/>
      <c r="AA23" s="946"/>
      <c r="AB23" s="946"/>
      <c r="AC23" s="946"/>
      <c r="AD23" s="946"/>
      <c r="AE23" s="999"/>
      <c r="AF23" s="970">
        <v>3646</v>
      </c>
      <c r="AG23" s="946"/>
      <c r="AH23" s="946"/>
      <c r="AI23" s="946"/>
      <c r="AJ23" s="971"/>
      <c r="AK23" s="972"/>
      <c r="AL23" s="945"/>
      <c r="AM23" s="945"/>
      <c r="AN23" s="945"/>
      <c r="AO23" s="945"/>
      <c r="AP23" s="946"/>
      <c r="AQ23" s="946"/>
      <c r="AR23" s="946"/>
      <c r="AS23" s="946"/>
      <c r="AT23" s="946"/>
      <c r="AU23" s="947"/>
      <c r="AV23" s="947"/>
      <c r="AW23" s="947"/>
      <c r="AX23" s="947"/>
      <c r="AY23" s="948"/>
      <c r="AZ23" s="974" t="s">
        <v>198</v>
      </c>
      <c r="BA23" s="941"/>
      <c r="BB23" s="941"/>
      <c r="BC23" s="941"/>
      <c r="BD23" s="975"/>
      <c r="BE23" s="67"/>
      <c r="BF23" s="67"/>
      <c r="BG23" s="67"/>
      <c r="BH23" s="67"/>
      <c r="BI23" s="67"/>
      <c r="BJ23" s="67"/>
      <c r="BK23" s="67"/>
      <c r="BL23" s="67"/>
      <c r="BM23" s="67"/>
      <c r="BN23" s="67"/>
      <c r="BO23" s="67"/>
      <c r="BP23" s="67"/>
      <c r="BQ23" s="52">
        <v>17</v>
      </c>
      <c r="BR23" s="72"/>
      <c r="BS23" s="712"/>
      <c r="BT23" s="713"/>
      <c r="BU23" s="713"/>
      <c r="BV23" s="713"/>
      <c r="BW23" s="713"/>
      <c r="BX23" s="713"/>
      <c r="BY23" s="713"/>
      <c r="BZ23" s="713"/>
      <c r="CA23" s="713"/>
      <c r="CB23" s="713"/>
      <c r="CC23" s="713"/>
      <c r="CD23" s="713"/>
      <c r="CE23" s="713"/>
      <c r="CF23" s="713"/>
      <c r="CG23" s="714"/>
      <c r="CH23" s="715"/>
      <c r="CI23" s="716"/>
      <c r="CJ23" s="716"/>
      <c r="CK23" s="716"/>
      <c r="CL23" s="717"/>
      <c r="CM23" s="715"/>
      <c r="CN23" s="716"/>
      <c r="CO23" s="716"/>
      <c r="CP23" s="716"/>
      <c r="CQ23" s="717"/>
      <c r="CR23" s="715"/>
      <c r="CS23" s="716"/>
      <c r="CT23" s="716"/>
      <c r="CU23" s="716"/>
      <c r="CV23" s="717"/>
      <c r="CW23" s="715"/>
      <c r="CX23" s="716"/>
      <c r="CY23" s="716"/>
      <c r="CZ23" s="716"/>
      <c r="DA23" s="717"/>
      <c r="DB23" s="715"/>
      <c r="DC23" s="716"/>
      <c r="DD23" s="716"/>
      <c r="DE23" s="716"/>
      <c r="DF23" s="717"/>
      <c r="DG23" s="715"/>
      <c r="DH23" s="716"/>
      <c r="DI23" s="716"/>
      <c r="DJ23" s="716"/>
      <c r="DK23" s="717"/>
      <c r="DL23" s="715"/>
      <c r="DM23" s="716"/>
      <c r="DN23" s="716"/>
      <c r="DO23" s="716"/>
      <c r="DP23" s="717"/>
      <c r="DQ23" s="715"/>
      <c r="DR23" s="716"/>
      <c r="DS23" s="716"/>
      <c r="DT23" s="716"/>
      <c r="DU23" s="717"/>
      <c r="DV23" s="712"/>
      <c r="DW23" s="713"/>
      <c r="DX23" s="713"/>
      <c r="DY23" s="713"/>
      <c r="DZ23" s="718"/>
      <c r="EA23" s="67"/>
    </row>
    <row r="24" spans="1:131" s="47" customFormat="1" ht="26.25" customHeight="1" x14ac:dyDescent="0.2">
      <c r="A24" s="996" t="s">
        <v>384</v>
      </c>
      <c r="B24" s="996"/>
      <c r="C24" s="996"/>
      <c r="D24" s="996"/>
      <c r="E24" s="996"/>
      <c r="F24" s="996"/>
      <c r="G24" s="996"/>
      <c r="H24" s="996"/>
      <c r="I24" s="996"/>
      <c r="J24" s="996"/>
      <c r="K24" s="996"/>
      <c r="L24" s="996"/>
      <c r="M24" s="996"/>
      <c r="N24" s="996"/>
      <c r="O24" s="996"/>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c r="AQ24" s="996"/>
      <c r="AR24" s="996"/>
      <c r="AS24" s="996"/>
      <c r="AT24" s="996"/>
      <c r="AU24" s="996"/>
      <c r="AV24" s="996"/>
      <c r="AW24" s="996"/>
      <c r="AX24" s="996"/>
      <c r="AY24" s="996"/>
      <c r="AZ24" s="56"/>
      <c r="BA24" s="56"/>
      <c r="BB24" s="56"/>
      <c r="BC24" s="56"/>
      <c r="BD24" s="56"/>
      <c r="BE24" s="67"/>
      <c r="BF24" s="67"/>
      <c r="BG24" s="67"/>
      <c r="BH24" s="67"/>
      <c r="BI24" s="67"/>
      <c r="BJ24" s="67"/>
      <c r="BK24" s="67"/>
      <c r="BL24" s="67"/>
      <c r="BM24" s="67"/>
      <c r="BN24" s="67"/>
      <c r="BO24" s="67"/>
      <c r="BP24" s="67"/>
      <c r="BQ24" s="52">
        <v>18</v>
      </c>
      <c r="BR24" s="72"/>
      <c r="BS24" s="712"/>
      <c r="BT24" s="713"/>
      <c r="BU24" s="713"/>
      <c r="BV24" s="713"/>
      <c r="BW24" s="713"/>
      <c r="BX24" s="713"/>
      <c r="BY24" s="713"/>
      <c r="BZ24" s="713"/>
      <c r="CA24" s="713"/>
      <c r="CB24" s="713"/>
      <c r="CC24" s="713"/>
      <c r="CD24" s="713"/>
      <c r="CE24" s="713"/>
      <c r="CF24" s="713"/>
      <c r="CG24" s="714"/>
      <c r="CH24" s="715"/>
      <c r="CI24" s="716"/>
      <c r="CJ24" s="716"/>
      <c r="CK24" s="716"/>
      <c r="CL24" s="717"/>
      <c r="CM24" s="715"/>
      <c r="CN24" s="716"/>
      <c r="CO24" s="716"/>
      <c r="CP24" s="716"/>
      <c r="CQ24" s="717"/>
      <c r="CR24" s="715"/>
      <c r="CS24" s="716"/>
      <c r="CT24" s="716"/>
      <c r="CU24" s="716"/>
      <c r="CV24" s="717"/>
      <c r="CW24" s="715"/>
      <c r="CX24" s="716"/>
      <c r="CY24" s="716"/>
      <c r="CZ24" s="716"/>
      <c r="DA24" s="717"/>
      <c r="DB24" s="715"/>
      <c r="DC24" s="716"/>
      <c r="DD24" s="716"/>
      <c r="DE24" s="716"/>
      <c r="DF24" s="717"/>
      <c r="DG24" s="715"/>
      <c r="DH24" s="716"/>
      <c r="DI24" s="716"/>
      <c r="DJ24" s="716"/>
      <c r="DK24" s="717"/>
      <c r="DL24" s="715"/>
      <c r="DM24" s="716"/>
      <c r="DN24" s="716"/>
      <c r="DO24" s="716"/>
      <c r="DP24" s="717"/>
      <c r="DQ24" s="715"/>
      <c r="DR24" s="716"/>
      <c r="DS24" s="716"/>
      <c r="DT24" s="716"/>
      <c r="DU24" s="717"/>
      <c r="DV24" s="712"/>
      <c r="DW24" s="713"/>
      <c r="DX24" s="713"/>
      <c r="DY24" s="713"/>
      <c r="DZ24" s="718"/>
      <c r="EA24" s="67"/>
    </row>
    <row r="25" spans="1:131" ht="26.25" customHeight="1" x14ac:dyDescent="0.2">
      <c r="A25" s="997" t="s">
        <v>413</v>
      </c>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s="997"/>
      <c r="BA25" s="997"/>
      <c r="BB25" s="997"/>
      <c r="BC25" s="997"/>
      <c r="BD25" s="997"/>
      <c r="BE25" s="997"/>
      <c r="BF25" s="997"/>
      <c r="BG25" s="997"/>
      <c r="BH25" s="997"/>
      <c r="BI25" s="997"/>
      <c r="BJ25" s="56"/>
      <c r="BK25" s="56"/>
      <c r="BL25" s="56"/>
      <c r="BM25" s="56"/>
      <c r="BN25" s="56"/>
      <c r="BO25" s="55"/>
      <c r="BP25" s="55"/>
      <c r="BQ25" s="52">
        <v>19</v>
      </c>
      <c r="BR25" s="72"/>
      <c r="BS25" s="712"/>
      <c r="BT25" s="713"/>
      <c r="BU25" s="713"/>
      <c r="BV25" s="713"/>
      <c r="BW25" s="713"/>
      <c r="BX25" s="713"/>
      <c r="BY25" s="713"/>
      <c r="BZ25" s="713"/>
      <c r="CA25" s="713"/>
      <c r="CB25" s="713"/>
      <c r="CC25" s="713"/>
      <c r="CD25" s="713"/>
      <c r="CE25" s="713"/>
      <c r="CF25" s="713"/>
      <c r="CG25" s="714"/>
      <c r="CH25" s="715"/>
      <c r="CI25" s="716"/>
      <c r="CJ25" s="716"/>
      <c r="CK25" s="716"/>
      <c r="CL25" s="717"/>
      <c r="CM25" s="715"/>
      <c r="CN25" s="716"/>
      <c r="CO25" s="716"/>
      <c r="CP25" s="716"/>
      <c r="CQ25" s="717"/>
      <c r="CR25" s="715"/>
      <c r="CS25" s="716"/>
      <c r="CT25" s="716"/>
      <c r="CU25" s="716"/>
      <c r="CV25" s="717"/>
      <c r="CW25" s="715"/>
      <c r="CX25" s="716"/>
      <c r="CY25" s="716"/>
      <c r="CZ25" s="716"/>
      <c r="DA25" s="717"/>
      <c r="DB25" s="715"/>
      <c r="DC25" s="716"/>
      <c r="DD25" s="716"/>
      <c r="DE25" s="716"/>
      <c r="DF25" s="717"/>
      <c r="DG25" s="715"/>
      <c r="DH25" s="716"/>
      <c r="DI25" s="716"/>
      <c r="DJ25" s="716"/>
      <c r="DK25" s="717"/>
      <c r="DL25" s="715"/>
      <c r="DM25" s="716"/>
      <c r="DN25" s="716"/>
      <c r="DO25" s="716"/>
      <c r="DP25" s="717"/>
      <c r="DQ25" s="715"/>
      <c r="DR25" s="716"/>
      <c r="DS25" s="716"/>
      <c r="DT25" s="716"/>
      <c r="DU25" s="717"/>
      <c r="DV25" s="712"/>
      <c r="DW25" s="713"/>
      <c r="DX25" s="713"/>
      <c r="DY25" s="713"/>
      <c r="DZ25" s="718"/>
      <c r="EA25" s="48"/>
    </row>
    <row r="26" spans="1:131" ht="26.25" customHeight="1" x14ac:dyDescent="0.2">
      <c r="A26" s="695" t="s">
        <v>434</v>
      </c>
      <c r="B26" s="696"/>
      <c r="C26" s="696"/>
      <c r="D26" s="696"/>
      <c r="E26" s="696"/>
      <c r="F26" s="696"/>
      <c r="G26" s="696"/>
      <c r="H26" s="696"/>
      <c r="I26" s="696"/>
      <c r="J26" s="696"/>
      <c r="K26" s="696"/>
      <c r="L26" s="696"/>
      <c r="M26" s="696"/>
      <c r="N26" s="696"/>
      <c r="O26" s="696"/>
      <c r="P26" s="697"/>
      <c r="Q26" s="687" t="s">
        <v>452</v>
      </c>
      <c r="R26" s="688"/>
      <c r="S26" s="688"/>
      <c r="T26" s="688"/>
      <c r="U26" s="689"/>
      <c r="V26" s="687" t="s">
        <v>453</v>
      </c>
      <c r="W26" s="688"/>
      <c r="X26" s="688"/>
      <c r="Y26" s="688"/>
      <c r="Z26" s="689"/>
      <c r="AA26" s="687" t="s">
        <v>454</v>
      </c>
      <c r="AB26" s="688"/>
      <c r="AC26" s="688"/>
      <c r="AD26" s="688"/>
      <c r="AE26" s="688"/>
      <c r="AF26" s="701" t="s">
        <v>246</v>
      </c>
      <c r="AG26" s="702"/>
      <c r="AH26" s="702"/>
      <c r="AI26" s="702"/>
      <c r="AJ26" s="703"/>
      <c r="AK26" s="688" t="s">
        <v>388</v>
      </c>
      <c r="AL26" s="688"/>
      <c r="AM26" s="688"/>
      <c r="AN26" s="688"/>
      <c r="AO26" s="689"/>
      <c r="AP26" s="687" t="s">
        <v>361</v>
      </c>
      <c r="AQ26" s="688"/>
      <c r="AR26" s="688"/>
      <c r="AS26" s="688"/>
      <c r="AT26" s="689"/>
      <c r="AU26" s="687" t="s">
        <v>455</v>
      </c>
      <c r="AV26" s="688"/>
      <c r="AW26" s="688"/>
      <c r="AX26" s="688"/>
      <c r="AY26" s="689"/>
      <c r="AZ26" s="687" t="s">
        <v>456</v>
      </c>
      <c r="BA26" s="688"/>
      <c r="BB26" s="688"/>
      <c r="BC26" s="688"/>
      <c r="BD26" s="689"/>
      <c r="BE26" s="687" t="s">
        <v>439</v>
      </c>
      <c r="BF26" s="688"/>
      <c r="BG26" s="688"/>
      <c r="BH26" s="688"/>
      <c r="BI26" s="693"/>
      <c r="BJ26" s="56"/>
      <c r="BK26" s="56"/>
      <c r="BL26" s="56"/>
      <c r="BM26" s="56"/>
      <c r="BN26" s="56"/>
      <c r="BO26" s="55"/>
      <c r="BP26" s="55"/>
      <c r="BQ26" s="52">
        <v>20</v>
      </c>
      <c r="BR26" s="72"/>
      <c r="BS26" s="712"/>
      <c r="BT26" s="713"/>
      <c r="BU26" s="713"/>
      <c r="BV26" s="713"/>
      <c r="BW26" s="713"/>
      <c r="BX26" s="713"/>
      <c r="BY26" s="713"/>
      <c r="BZ26" s="713"/>
      <c r="CA26" s="713"/>
      <c r="CB26" s="713"/>
      <c r="CC26" s="713"/>
      <c r="CD26" s="713"/>
      <c r="CE26" s="713"/>
      <c r="CF26" s="713"/>
      <c r="CG26" s="714"/>
      <c r="CH26" s="715"/>
      <c r="CI26" s="716"/>
      <c r="CJ26" s="716"/>
      <c r="CK26" s="716"/>
      <c r="CL26" s="717"/>
      <c r="CM26" s="715"/>
      <c r="CN26" s="716"/>
      <c r="CO26" s="716"/>
      <c r="CP26" s="716"/>
      <c r="CQ26" s="717"/>
      <c r="CR26" s="715"/>
      <c r="CS26" s="716"/>
      <c r="CT26" s="716"/>
      <c r="CU26" s="716"/>
      <c r="CV26" s="717"/>
      <c r="CW26" s="715"/>
      <c r="CX26" s="716"/>
      <c r="CY26" s="716"/>
      <c r="CZ26" s="716"/>
      <c r="DA26" s="717"/>
      <c r="DB26" s="715"/>
      <c r="DC26" s="716"/>
      <c r="DD26" s="716"/>
      <c r="DE26" s="716"/>
      <c r="DF26" s="717"/>
      <c r="DG26" s="715"/>
      <c r="DH26" s="716"/>
      <c r="DI26" s="716"/>
      <c r="DJ26" s="716"/>
      <c r="DK26" s="717"/>
      <c r="DL26" s="715"/>
      <c r="DM26" s="716"/>
      <c r="DN26" s="716"/>
      <c r="DO26" s="716"/>
      <c r="DP26" s="717"/>
      <c r="DQ26" s="715"/>
      <c r="DR26" s="716"/>
      <c r="DS26" s="716"/>
      <c r="DT26" s="716"/>
      <c r="DU26" s="717"/>
      <c r="DV26" s="712"/>
      <c r="DW26" s="713"/>
      <c r="DX26" s="713"/>
      <c r="DY26" s="713"/>
      <c r="DZ26" s="718"/>
      <c r="EA26" s="48"/>
    </row>
    <row r="27" spans="1:131" ht="26.25" customHeight="1" x14ac:dyDescent="0.2">
      <c r="A27" s="698"/>
      <c r="B27" s="699"/>
      <c r="C27" s="699"/>
      <c r="D27" s="699"/>
      <c r="E27" s="699"/>
      <c r="F27" s="699"/>
      <c r="G27" s="699"/>
      <c r="H27" s="699"/>
      <c r="I27" s="699"/>
      <c r="J27" s="699"/>
      <c r="K27" s="699"/>
      <c r="L27" s="699"/>
      <c r="M27" s="699"/>
      <c r="N27" s="699"/>
      <c r="O27" s="699"/>
      <c r="P27" s="700"/>
      <c r="Q27" s="690"/>
      <c r="R27" s="691"/>
      <c r="S27" s="691"/>
      <c r="T27" s="691"/>
      <c r="U27" s="692"/>
      <c r="V27" s="690"/>
      <c r="W27" s="691"/>
      <c r="X27" s="691"/>
      <c r="Y27" s="691"/>
      <c r="Z27" s="692"/>
      <c r="AA27" s="690"/>
      <c r="AB27" s="691"/>
      <c r="AC27" s="691"/>
      <c r="AD27" s="691"/>
      <c r="AE27" s="691"/>
      <c r="AF27" s="704"/>
      <c r="AG27" s="705"/>
      <c r="AH27" s="705"/>
      <c r="AI27" s="705"/>
      <c r="AJ27" s="706"/>
      <c r="AK27" s="691"/>
      <c r="AL27" s="691"/>
      <c r="AM27" s="691"/>
      <c r="AN27" s="691"/>
      <c r="AO27" s="692"/>
      <c r="AP27" s="690"/>
      <c r="AQ27" s="691"/>
      <c r="AR27" s="691"/>
      <c r="AS27" s="691"/>
      <c r="AT27" s="692"/>
      <c r="AU27" s="690"/>
      <c r="AV27" s="691"/>
      <c r="AW27" s="691"/>
      <c r="AX27" s="691"/>
      <c r="AY27" s="692"/>
      <c r="AZ27" s="690"/>
      <c r="BA27" s="691"/>
      <c r="BB27" s="691"/>
      <c r="BC27" s="691"/>
      <c r="BD27" s="692"/>
      <c r="BE27" s="690"/>
      <c r="BF27" s="691"/>
      <c r="BG27" s="691"/>
      <c r="BH27" s="691"/>
      <c r="BI27" s="694"/>
      <c r="BJ27" s="56"/>
      <c r="BK27" s="56"/>
      <c r="BL27" s="56"/>
      <c r="BM27" s="56"/>
      <c r="BN27" s="56"/>
      <c r="BO27" s="55"/>
      <c r="BP27" s="55"/>
      <c r="BQ27" s="52">
        <v>21</v>
      </c>
      <c r="BR27" s="72"/>
      <c r="BS27" s="712"/>
      <c r="BT27" s="713"/>
      <c r="BU27" s="713"/>
      <c r="BV27" s="713"/>
      <c r="BW27" s="713"/>
      <c r="BX27" s="713"/>
      <c r="BY27" s="713"/>
      <c r="BZ27" s="713"/>
      <c r="CA27" s="713"/>
      <c r="CB27" s="713"/>
      <c r="CC27" s="713"/>
      <c r="CD27" s="713"/>
      <c r="CE27" s="713"/>
      <c r="CF27" s="713"/>
      <c r="CG27" s="714"/>
      <c r="CH27" s="715"/>
      <c r="CI27" s="716"/>
      <c r="CJ27" s="716"/>
      <c r="CK27" s="716"/>
      <c r="CL27" s="717"/>
      <c r="CM27" s="715"/>
      <c r="CN27" s="716"/>
      <c r="CO27" s="716"/>
      <c r="CP27" s="716"/>
      <c r="CQ27" s="717"/>
      <c r="CR27" s="715"/>
      <c r="CS27" s="716"/>
      <c r="CT27" s="716"/>
      <c r="CU27" s="716"/>
      <c r="CV27" s="717"/>
      <c r="CW27" s="715"/>
      <c r="CX27" s="716"/>
      <c r="CY27" s="716"/>
      <c r="CZ27" s="716"/>
      <c r="DA27" s="717"/>
      <c r="DB27" s="715"/>
      <c r="DC27" s="716"/>
      <c r="DD27" s="716"/>
      <c r="DE27" s="716"/>
      <c r="DF27" s="717"/>
      <c r="DG27" s="715"/>
      <c r="DH27" s="716"/>
      <c r="DI27" s="716"/>
      <c r="DJ27" s="716"/>
      <c r="DK27" s="717"/>
      <c r="DL27" s="715"/>
      <c r="DM27" s="716"/>
      <c r="DN27" s="716"/>
      <c r="DO27" s="716"/>
      <c r="DP27" s="717"/>
      <c r="DQ27" s="715"/>
      <c r="DR27" s="716"/>
      <c r="DS27" s="716"/>
      <c r="DT27" s="716"/>
      <c r="DU27" s="717"/>
      <c r="DV27" s="712"/>
      <c r="DW27" s="713"/>
      <c r="DX27" s="713"/>
      <c r="DY27" s="713"/>
      <c r="DZ27" s="718"/>
      <c r="EA27" s="48"/>
    </row>
    <row r="28" spans="1:131" ht="26.25" customHeight="1" x14ac:dyDescent="0.2">
      <c r="A28" s="54">
        <v>1</v>
      </c>
      <c r="B28" s="962" t="s">
        <v>28</v>
      </c>
      <c r="C28" s="963"/>
      <c r="D28" s="963"/>
      <c r="E28" s="963"/>
      <c r="F28" s="963"/>
      <c r="G28" s="963"/>
      <c r="H28" s="963"/>
      <c r="I28" s="963"/>
      <c r="J28" s="963"/>
      <c r="K28" s="963"/>
      <c r="L28" s="963"/>
      <c r="M28" s="963"/>
      <c r="N28" s="963"/>
      <c r="O28" s="963"/>
      <c r="P28" s="964"/>
      <c r="Q28" s="987">
        <v>13762</v>
      </c>
      <c r="R28" s="988"/>
      <c r="S28" s="988"/>
      <c r="T28" s="988"/>
      <c r="U28" s="988"/>
      <c r="V28" s="988">
        <v>13446</v>
      </c>
      <c r="W28" s="988"/>
      <c r="X28" s="988"/>
      <c r="Y28" s="988"/>
      <c r="Z28" s="988"/>
      <c r="AA28" s="988">
        <v>315</v>
      </c>
      <c r="AB28" s="988"/>
      <c r="AC28" s="988"/>
      <c r="AD28" s="988"/>
      <c r="AE28" s="989"/>
      <c r="AF28" s="990">
        <v>315</v>
      </c>
      <c r="AG28" s="988"/>
      <c r="AH28" s="988"/>
      <c r="AI28" s="988"/>
      <c r="AJ28" s="991"/>
      <c r="AK28" s="992">
        <v>2073</v>
      </c>
      <c r="AL28" s="988"/>
      <c r="AM28" s="988"/>
      <c r="AN28" s="988"/>
      <c r="AO28" s="988"/>
      <c r="AP28" s="988" t="s">
        <v>198</v>
      </c>
      <c r="AQ28" s="988"/>
      <c r="AR28" s="988"/>
      <c r="AS28" s="988"/>
      <c r="AT28" s="988"/>
      <c r="AU28" s="988" t="s">
        <v>198</v>
      </c>
      <c r="AV28" s="988"/>
      <c r="AW28" s="988"/>
      <c r="AX28" s="988"/>
      <c r="AY28" s="988"/>
      <c r="AZ28" s="993" t="s">
        <v>198</v>
      </c>
      <c r="BA28" s="993"/>
      <c r="BB28" s="993"/>
      <c r="BC28" s="993"/>
      <c r="BD28" s="993"/>
      <c r="BE28" s="994"/>
      <c r="BF28" s="994"/>
      <c r="BG28" s="994"/>
      <c r="BH28" s="994"/>
      <c r="BI28" s="995"/>
      <c r="BJ28" s="56"/>
      <c r="BK28" s="56"/>
      <c r="BL28" s="56"/>
      <c r="BM28" s="56"/>
      <c r="BN28" s="56"/>
      <c r="BO28" s="55"/>
      <c r="BP28" s="55"/>
      <c r="BQ28" s="52">
        <v>22</v>
      </c>
      <c r="BR28" s="72"/>
      <c r="BS28" s="712"/>
      <c r="BT28" s="713"/>
      <c r="BU28" s="713"/>
      <c r="BV28" s="713"/>
      <c r="BW28" s="713"/>
      <c r="BX28" s="713"/>
      <c r="BY28" s="713"/>
      <c r="BZ28" s="713"/>
      <c r="CA28" s="713"/>
      <c r="CB28" s="713"/>
      <c r="CC28" s="713"/>
      <c r="CD28" s="713"/>
      <c r="CE28" s="713"/>
      <c r="CF28" s="713"/>
      <c r="CG28" s="714"/>
      <c r="CH28" s="715"/>
      <c r="CI28" s="716"/>
      <c r="CJ28" s="716"/>
      <c r="CK28" s="716"/>
      <c r="CL28" s="717"/>
      <c r="CM28" s="715"/>
      <c r="CN28" s="716"/>
      <c r="CO28" s="716"/>
      <c r="CP28" s="716"/>
      <c r="CQ28" s="717"/>
      <c r="CR28" s="715"/>
      <c r="CS28" s="716"/>
      <c r="CT28" s="716"/>
      <c r="CU28" s="716"/>
      <c r="CV28" s="717"/>
      <c r="CW28" s="715"/>
      <c r="CX28" s="716"/>
      <c r="CY28" s="716"/>
      <c r="CZ28" s="716"/>
      <c r="DA28" s="717"/>
      <c r="DB28" s="715"/>
      <c r="DC28" s="716"/>
      <c r="DD28" s="716"/>
      <c r="DE28" s="716"/>
      <c r="DF28" s="717"/>
      <c r="DG28" s="715"/>
      <c r="DH28" s="716"/>
      <c r="DI28" s="716"/>
      <c r="DJ28" s="716"/>
      <c r="DK28" s="717"/>
      <c r="DL28" s="715"/>
      <c r="DM28" s="716"/>
      <c r="DN28" s="716"/>
      <c r="DO28" s="716"/>
      <c r="DP28" s="717"/>
      <c r="DQ28" s="715"/>
      <c r="DR28" s="716"/>
      <c r="DS28" s="716"/>
      <c r="DT28" s="716"/>
      <c r="DU28" s="717"/>
      <c r="DV28" s="712"/>
      <c r="DW28" s="713"/>
      <c r="DX28" s="713"/>
      <c r="DY28" s="713"/>
      <c r="DZ28" s="718"/>
      <c r="EA28" s="48"/>
    </row>
    <row r="29" spans="1:131" ht="26.25" customHeight="1" x14ac:dyDescent="0.2">
      <c r="A29" s="54">
        <v>2</v>
      </c>
      <c r="B29" s="712" t="s">
        <v>457</v>
      </c>
      <c r="C29" s="713"/>
      <c r="D29" s="713"/>
      <c r="E29" s="713"/>
      <c r="F29" s="713"/>
      <c r="G29" s="713"/>
      <c r="H29" s="713"/>
      <c r="I29" s="713"/>
      <c r="J29" s="713"/>
      <c r="K29" s="713"/>
      <c r="L29" s="713"/>
      <c r="M29" s="713"/>
      <c r="N29" s="713"/>
      <c r="O29" s="713"/>
      <c r="P29" s="714"/>
      <c r="Q29" s="956">
        <v>14205</v>
      </c>
      <c r="R29" s="957"/>
      <c r="S29" s="957"/>
      <c r="T29" s="957"/>
      <c r="U29" s="957"/>
      <c r="V29" s="957">
        <v>14197</v>
      </c>
      <c r="W29" s="957"/>
      <c r="X29" s="957"/>
      <c r="Y29" s="957"/>
      <c r="Z29" s="957"/>
      <c r="AA29" s="957">
        <v>8</v>
      </c>
      <c r="AB29" s="957"/>
      <c r="AC29" s="957"/>
      <c r="AD29" s="957"/>
      <c r="AE29" s="961"/>
      <c r="AF29" s="979">
        <v>8</v>
      </c>
      <c r="AG29" s="716"/>
      <c r="AH29" s="716"/>
      <c r="AI29" s="716"/>
      <c r="AJ29" s="980"/>
      <c r="AK29" s="960">
        <v>860</v>
      </c>
      <c r="AL29" s="957"/>
      <c r="AM29" s="957"/>
      <c r="AN29" s="957"/>
      <c r="AO29" s="957"/>
      <c r="AP29" s="957" t="s">
        <v>198</v>
      </c>
      <c r="AQ29" s="957"/>
      <c r="AR29" s="957"/>
      <c r="AS29" s="957"/>
      <c r="AT29" s="957"/>
      <c r="AU29" s="957" t="s">
        <v>198</v>
      </c>
      <c r="AV29" s="957"/>
      <c r="AW29" s="957"/>
      <c r="AX29" s="957"/>
      <c r="AY29" s="957"/>
      <c r="AZ29" s="986" t="s">
        <v>198</v>
      </c>
      <c r="BA29" s="986"/>
      <c r="BB29" s="986"/>
      <c r="BC29" s="986"/>
      <c r="BD29" s="986"/>
      <c r="BE29" s="958"/>
      <c r="BF29" s="958"/>
      <c r="BG29" s="958"/>
      <c r="BH29" s="958"/>
      <c r="BI29" s="959"/>
      <c r="BJ29" s="56"/>
      <c r="BK29" s="56"/>
      <c r="BL29" s="56"/>
      <c r="BM29" s="56"/>
      <c r="BN29" s="56"/>
      <c r="BO29" s="55"/>
      <c r="BP29" s="55"/>
      <c r="BQ29" s="52">
        <v>23</v>
      </c>
      <c r="BR29" s="72"/>
      <c r="BS29" s="712"/>
      <c r="BT29" s="713"/>
      <c r="BU29" s="713"/>
      <c r="BV29" s="713"/>
      <c r="BW29" s="713"/>
      <c r="BX29" s="713"/>
      <c r="BY29" s="713"/>
      <c r="BZ29" s="713"/>
      <c r="CA29" s="713"/>
      <c r="CB29" s="713"/>
      <c r="CC29" s="713"/>
      <c r="CD29" s="713"/>
      <c r="CE29" s="713"/>
      <c r="CF29" s="713"/>
      <c r="CG29" s="714"/>
      <c r="CH29" s="715"/>
      <c r="CI29" s="716"/>
      <c r="CJ29" s="716"/>
      <c r="CK29" s="716"/>
      <c r="CL29" s="717"/>
      <c r="CM29" s="715"/>
      <c r="CN29" s="716"/>
      <c r="CO29" s="716"/>
      <c r="CP29" s="716"/>
      <c r="CQ29" s="717"/>
      <c r="CR29" s="715"/>
      <c r="CS29" s="716"/>
      <c r="CT29" s="716"/>
      <c r="CU29" s="716"/>
      <c r="CV29" s="717"/>
      <c r="CW29" s="715"/>
      <c r="CX29" s="716"/>
      <c r="CY29" s="716"/>
      <c r="CZ29" s="716"/>
      <c r="DA29" s="717"/>
      <c r="DB29" s="715"/>
      <c r="DC29" s="716"/>
      <c r="DD29" s="716"/>
      <c r="DE29" s="716"/>
      <c r="DF29" s="717"/>
      <c r="DG29" s="715"/>
      <c r="DH29" s="716"/>
      <c r="DI29" s="716"/>
      <c r="DJ29" s="716"/>
      <c r="DK29" s="717"/>
      <c r="DL29" s="715"/>
      <c r="DM29" s="716"/>
      <c r="DN29" s="716"/>
      <c r="DO29" s="716"/>
      <c r="DP29" s="717"/>
      <c r="DQ29" s="715"/>
      <c r="DR29" s="716"/>
      <c r="DS29" s="716"/>
      <c r="DT29" s="716"/>
      <c r="DU29" s="717"/>
      <c r="DV29" s="712"/>
      <c r="DW29" s="713"/>
      <c r="DX29" s="713"/>
      <c r="DY29" s="713"/>
      <c r="DZ29" s="718"/>
      <c r="EA29" s="48"/>
    </row>
    <row r="30" spans="1:131" ht="26.25" customHeight="1" x14ac:dyDescent="0.2">
      <c r="A30" s="54">
        <v>3</v>
      </c>
      <c r="B30" s="712" t="s">
        <v>222</v>
      </c>
      <c r="C30" s="713"/>
      <c r="D30" s="713"/>
      <c r="E30" s="713"/>
      <c r="F30" s="713"/>
      <c r="G30" s="713"/>
      <c r="H30" s="713"/>
      <c r="I30" s="713"/>
      <c r="J30" s="713"/>
      <c r="K30" s="713"/>
      <c r="L30" s="713"/>
      <c r="M30" s="713"/>
      <c r="N30" s="713"/>
      <c r="O30" s="713"/>
      <c r="P30" s="714"/>
      <c r="Q30" s="956">
        <v>2047</v>
      </c>
      <c r="R30" s="957"/>
      <c r="S30" s="957"/>
      <c r="T30" s="957"/>
      <c r="U30" s="957"/>
      <c r="V30" s="957">
        <v>2035</v>
      </c>
      <c r="W30" s="957"/>
      <c r="X30" s="957"/>
      <c r="Y30" s="957"/>
      <c r="Z30" s="957"/>
      <c r="AA30" s="957">
        <v>12</v>
      </c>
      <c r="AB30" s="957"/>
      <c r="AC30" s="957"/>
      <c r="AD30" s="957"/>
      <c r="AE30" s="961"/>
      <c r="AF30" s="979">
        <v>12</v>
      </c>
      <c r="AG30" s="716"/>
      <c r="AH30" s="716"/>
      <c r="AI30" s="716"/>
      <c r="AJ30" s="980"/>
      <c r="AK30" s="960">
        <v>508</v>
      </c>
      <c r="AL30" s="957"/>
      <c r="AM30" s="957"/>
      <c r="AN30" s="957"/>
      <c r="AO30" s="957"/>
      <c r="AP30" s="957" t="s">
        <v>198</v>
      </c>
      <c r="AQ30" s="957"/>
      <c r="AR30" s="957"/>
      <c r="AS30" s="957"/>
      <c r="AT30" s="957"/>
      <c r="AU30" s="957" t="s">
        <v>198</v>
      </c>
      <c r="AV30" s="957"/>
      <c r="AW30" s="957"/>
      <c r="AX30" s="957"/>
      <c r="AY30" s="957"/>
      <c r="AZ30" s="986" t="s">
        <v>198</v>
      </c>
      <c r="BA30" s="986"/>
      <c r="BB30" s="986"/>
      <c r="BC30" s="986"/>
      <c r="BD30" s="986"/>
      <c r="BE30" s="958"/>
      <c r="BF30" s="958"/>
      <c r="BG30" s="958"/>
      <c r="BH30" s="958"/>
      <c r="BI30" s="959"/>
      <c r="BJ30" s="56"/>
      <c r="BK30" s="56"/>
      <c r="BL30" s="56"/>
      <c r="BM30" s="56"/>
      <c r="BN30" s="56"/>
      <c r="BO30" s="55"/>
      <c r="BP30" s="55"/>
      <c r="BQ30" s="52">
        <v>24</v>
      </c>
      <c r="BR30" s="72"/>
      <c r="BS30" s="712"/>
      <c r="BT30" s="713"/>
      <c r="BU30" s="713"/>
      <c r="BV30" s="713"/>
      <c r="BW30" s="713"/>
      <c r="BX30" s="713"/>
      <c r="BY30" s="713"/>
      <c r="BZ30" s="713"/>
      <c r="CA30" s="713"/>
      <c r="CB30" s="713"/>
      <c r="CC30" s="713"/>
      <c r="CD30" s="713"/>
      <c r="CE30" s="713"/>
      <c r="CF30" s="713"/>
      <c r="CG30" s="714"/>
      <c r="CH30" s="715"/>
      <c r="CI30" s="716"/>
      <c r="CJ30" s="716"/>
      <c r="CK30" s="716"/>
      <c r="CL30" s="717"/>
      <c r="CM30" s="715"/>
      <c r="CN30" s="716"/>
      <c r="CO30" s="716"/>
      <c r="CP30" s="716"/>
      <c r="CQ30" s="717"/>
      <c r="CR30" s="715"/>
      <c r="CS30" s="716"/>
      <c r="CT30" s="716"/>
      <c r="CU30" s="716"/>
      <c r="CV30" s="717"/>
      <c r="CW30" s="715"/>
      <c r="CX30" s="716"/>
      <c r="CY30" s="716"/>
      <c r="CZ30" s="716"/>
      <c r="DA30" s="717"/>
      <c r="DB30" s="715"/>
      <c r="DC30" s="716"/>
      <c r="DD30" s="716"/>
      <c r="DE30" s="716"/>
      <c r="DF30" s="717"/>
      <c r="DG30" s="715"/>
      <c r="DH30" s="716"/>
      <c r="DI30" s="716"/>
      <c r="DJ30" s="716"/>
      <c r="DK30" s="717"/>
      <c r="DL30" s="715"/>
      <c r="DM30" s="716"/>
      <c r="DN30" s="716"/>
      <c r="DO30" s="716"/>
      <c r="DP30" s="717"/>
      <c r="DQ30" s="715"/>
      <c r="DR30" s="716"/>
      <c r="DS30" s="716"/>
      <c r="DT30" s="716"/>
      <c r="DU30" s="717"/>
      <c r="DV30" s="712"/>
      <c r="DW30" s="713"/>
      <c r="DX30" s="713"/>
      <c r="DY30" s="713"/>
      <c r="DZ30" s="718"/>
      <c r="EA30" s="48"/>
    </row>
    <row r="31" spans="1:131" ht="26.25" customHeight="1" x14ac:dyDescent="0.2">
      <c r="A31" s="54">
        <v>4</v>
      </c>
      <c r="B31" s="712" t="s">
        <v>458</v>
      </c>
      <c r="C31" s="713"/>
      <c r="D31" s="713"/>
      <c r="E31" s="713"/>
      <c r="F31" s="713"/>
      <c r="G31" s="713"/>
      <c r="H31" s="713"/>
      <c r="I31" s="713"/>
      <c r="J31" s="713"/>
      <c r="K31" s="713"/>
      <c r="L31" s="713"/>
      <c r="M31" s="713"/>
      <c r="N31" s="713"/>
      <c r="O31" s="713"/>
      <c r="P31" s="714"/>
      <c r="Q31" s="956">
        <v>2301</v>
      </c>
      <c r="R31" s="957"/>
      <c r="S31" s="957"/>
      <c r="T31" s="957"/>
      <c r="U31" s="957"/>
      <c r="V31" s="957">
        <v>2180</v>
      </c>
      <c r="W31" s="957"/>
      <c r="X31" s="957"/>
      <c r="Y31" s="957"/>
      <c r="Z31" s="957"/>
      <c r="AA31" s="957">
        <v>122</v>
      </c>
      <c r="AB31" s="957"/>
      <c r="AC31" s="957"/>
      <c r="AD31" s="957"/>
      <c r="AE31" s="961"/>
      <c r="AF31" s="979">
        <v>2988</v>
      </c>
      <c r="AG31" s="716"/>
      <c r="AH31" s="716"/>
      <c r="AI31" s="716"/>
      <c r="AJ31" s="980"/>
      <c r="AK31" s="960">
        <v>186</v>
      </c>
      <c r="AL31" s="957"/>
      <c r="AM31" s="957"/>
      <c r="AN31" s="957"/>
      <c r="AO31" s="957"/>
      <c r="AP31" s="957">
        <v>4359</v>
      </c>
      <c r="AQ31" s="957"/>
      <c r="AR31" s="957"/>
      <c r="AS31" s="957"/>
      <c r="AT31" s="957"/>
      <c r="AU31" s="957">
        <v>22</v>
      </c>
      <c r="AV31" s="957"/>
      <c r="AW31" s="957"/>
      <c r="AX31" s="957"/>
      <c r="AY31" s="957"/>
      <c r="AZ31" s="986" t="s">
        <v>198</v>
      </c>
      <c r="BA31" s="986"/>
      <c r="BB31" s="986"/>
      <c r="BC31" s="986"/>
      <c r="BD31" s="986"/>
      <c r="BE31" s="958" t="s">
        <v>459</v>
      </c>
      <c r="BF31" s="958"/>
      <c r="BG31" s="958"/>
      <c r="BH31" s="958"/>
      <c r="BI31" s="959"/>
      <c r="BJ31" s="56"/>
      <c r="BK31" s="56"/>
      <c r="BL31" s="56"/>
      <c r="BM31" s="56"/>
      <c r="BN31" s="56"/>
      <c r="BO31" s="55"/>
      <c r="BP31" s="55"/>
      <c r="BQ31" s="52">
        <v>25</v>
      </c>
      <c r="BR31" s="72"/>
      <c r="BS31" s="712"/>
      <c r="BT31" s="713"/>
      <c r="BU31" s="713"/>
      <c r="BV31" s="713"/>
      <c r="BW31" s="713"/>
      <c r="BX31" s="713"/>
      <c r="BY31" s="713"/>
      <c r="BZ31" s="713"/>
      <c r="CA31" s="713"/>
      <c r="CB31" s="713"/>
      <c r="CC31" s="713"/>
      <c r="CD31" s="713"/>
      <c r="CE31" s="713"/>
      <c r="CF31" s="713"/>
      <c r="CG31" s="714"/>
      <c r="CH31" s="715"/>
      <c r="CI31" s="716"/>
      <c r="CJ31" s="716"/>
      <c r="CK31" s="716"/>
      <c r="CL31" s="717"/>
      <c r="CM31" s="715"/>
      <c r="CN31" s="716"/>
      <c r="CO31" s="716"/>
      <c r="CP31" s="716"/>
      <c r="CQ31" s="717"/>
      <c r="CR31" s="715"/>
      <c r="CS31" s="716"/>
      <c r="CT31" s="716"/>
      <c r="CU31" s="716"/>
      <c r="CV31" s="717"/>
      <c r="CW31" s="715"/>
      <c r="CX31" s="716"/>
      <c r="CY31" s="716"/>
      <c r="CZ31" s="716"/>
      <c r="DA31" s="717"/>
      <c r="DB31" s="715"/>
      <c r="DC31" s="716"/>
      <c r="DD31" s="716"/>
      <c r="DE31" s="716"/>
      <c r="DF31" s="717"/>
      <c r="DG31" s="715"/>
      <c r="DH31" s="716"/>
      <c r="DI31" s="716"/>
      <c r="DJ31" s="716"/>
      <c r="DK31" s="717"/>
      <c r="DL31" s="715"/>
      <c r="DM31" s="716"/>
      <c r="DN31" s="716"/>
      <c r="DO31" s="716"/>
      <c r="DP31" s="717"/>
      <c r="DQ31" s="715"/>
      <c r="DR31" s="716"/>
      <c r="DS31" s="716"/>
      <c r="DT31" s="716"/>
      <c r="DU31" s="717"/>
      <c r="DV31" s="712"/>
      <c r="DW31" s="713"/>
      <c r="DX31" s="713"/>
      <c r="DY31" s="713"/>
      <c r="DZ31" s="718"/>
      <c r="EA31" s="48"/>
    </row>
    <row r="32" spans="1:131" ht="26.25" customHeight="1" x14ac:dyDescent="0.2">
      <c r="A32" s="54">
        <v>5</v>
      </c>
      <c r="B32" s="712" t="s">
        <v>260</v>
      </c>
      <c r="C32" s="713"/>
      <c r="D32" s="713"/>
      <c r="E32" s="713"/>
      <c r="F32" s="713"/>
      <c r="G32" s="713"/>
      <c r="H32" s="713"/>
      <c r="I32" s="713"/>
      <c r="J32" s="713"/>
      <c r="K32" s="713"/>
      <c r="L32" s="713"/>
      <c r="M32" s="713"/>
      <c r="N32" s="713"/>
      <c r="O32" s="713"/>
      <c r="P32" s="714"/>
      <c r="Q32" s="956">
        <v>165</v>
      </c>
      <c r="R32" s="957"/>
      <c r="S32" s="957"/>
      <c r="T32" s="957"/>
      <c r="U32" s="957"/>
      <c r="V32" s="957">
        <v>127</v>
      </c>
      <c r="W32" s="957"/>
      <c r="X32" s="957"/>
      <c r="Y32" s="957"/>
      <c r="Z32" s="957"/>
      <c r="AA32" s="957">
        <v>38</v>
      </c>
      <c r="AB32" s="957"/>
      <c r="AC32" s="957"/>
      <c r="AD32" s="957"/>
      <c r="AE32" s="961"/>
      <c r="AF32" s="979">
        <v>1228</v>
      </c>
      <c r="AG32" s="716"/>
      <c r="AH32" s="716"/>
      <c r="AI32" s="716"/>
      <c r="AJ32" s="980"/>
      <c r="AK32" s="960">
        <v>13</v>
      </c>
      <c r="AL32" s="957"/>
      <c r="AM32" s="957"/>
      <c r="AN32" s="957"/>
      <c r="AO32" s="957"/>
      <c r="AP32" s="957" t="s">
        <v>198</v>
      </c>
      <c r="AQ32" s="957"/>
      <c r="AR32" s="957"/>
      <c r="AS32" s="957"/>
      <c r="AT32" s="957"/>
      <c r="AU32" s="957" t="s">
        <v>198</v>
      </c>
      <c r="AV32" s="957"/>
      <c r="AW32" s="957"/>
      <c r="AX32" s="957"/>
      <c r="AY32" s="957"/>
      <c r="AZ32" s="986" t="s">
        <v>198</v>
      </c>
      <c r="BA32" s="986"/>
      <c r="BB32" s="986"/>
      <c r="BC32" s="986"/>
      <c r="BD32" s="986"/>
      <c r="BE32" s="958" t="s">
        <v>459</v>
      </c>
      <c r="BF32" s="958"/>
      <c r="BG32" s="958"/>
      <c r="BH32" s="958"/>
      <c r="BI32" s="959"/>
      <c r="BJ32" s="56"/>
      <c r="BK32" s="56"/>
      <c r="BL32" s="56"/>
      <c r="BM32" s="56"/>
      <c r="BN32" s="56"/>
      <c r="BO32" s="55"/>
      <c r="BP32" s="55"/>
      <c r="BQ32" s="52">
        <v>26</v>
      </c>
      <c r="BR32" s="72"/>
      <c r="BS32" s="712"/>
      <c r="BT32" s="713"/>
      <c r="BU32" s="713"/>
      <c r="BV32" s="713"/>
      <c r="BW32" s="713"/>
      <c r="BX32" s="713"/>
      <c r="BY32" s="713"/>
      <c r="BZ32" s="713"/>
      <c r="CA32" s="713"/>
      <c r="CB32" s="713"/>
      <c r="CC32" s="713"/>
      <c r="CD32" s="713"/>
      <c r="CE32" s="713"/>
      <c r="CF32" s="713"/>
      <c r="CG32" s="714"/>
      <c r="CH32" s="715"/>
      <c r="CI32" s="716"/>
      <c r="CJ32" s="716"/>
      <c r="CK32" s="716"/>
      <c r="CL32" s="717"/>
      <c r="CM32" s="715"/>
      <c r="CN32" s="716"/>
      <c r="CO32" s="716"/>
      <c r="CP32" s="716"/>
      <c r="CQ32" s="717"/>
      <c r="CR32" s="715"/>
      <c r="CS32" s="716"/>
      <c r="CT32" s="716"/>
      <c r="CU32" s="716"/>
      <c r="CV32" s="717"/>
      <c r="CW32" s="715"/>
      <c r="CX32" s="716"/>
      <c r="CY32" s="716"/>
      <c r="CZ32" s="716"/>
      <c r="DA32" s="717"/>
      <c r="DB32" s="715"/>
      <c r="DC32" s="716"/>
      <c r="DD32" s="716"/>
      <c r="DE32" s="716"/>
      <c r="DF32" s="717"/>
      <c r="DG32" s="715"/>
      <c r="DH32" s="716"/>
      <c r="DI32" s="716"/>
      <c r="DJ32" s="716"/>
      <c r="DK32" s="717"/>
      <c r="DL32" s="715"/>
      <c r="DM32" s="716"/>
      <c r="DN32" s="716"/>
      <c r="DO32" s="716"/>
      <c r="DP32" s="717"/>
      <c r="DQ32" s="715"/>
      <c r="DR32" s="716"/>
      <c r="DS32" s="716"/>
      <c r="DT32" s="716"/>
      <c r="DU32" s="717"/>
      <c r="DV32" s="712"/>
      <c r="DW32" s="713"/>
      <c r="DX32" s="713"/>
      <c r="DY32" s="713"/>
      <c r="DZ32" s="718"/>
      <c r="EA32" s="48"/>
    </row>
    <row r="33" spans="1:131" ht="26.25" customHeight="1" x14ac:dyDescent="0.2">
      <c r="A33" s="54">
        <v>6</v>
      </c>
      <c r="B33" s="712" t="s">
        <v>354</v>
      </c>
      <c r="C33" s="713"/>
      <c r="D33" s="713"/>
      <c r="E33" s="713"/>
      <c r="F33" s="713"/>
      <c r="G33" s="713"/>
      <c r="H33" s="713"/>
      <c r="I33" s="713"/>
      <c r="J33" s="713"/>
      <c r="K33" s="713"/>
      <c r="L33" s="713"/>
      <c r="M33" s="713"/>
      <c r="N33" s="713"/>
      <c r="O33" s="713"/>
      <c r="P33" s="714"/>
      <c r="Q33" s="956">
        <v>3940</v>
      </c>
      <c r="R33" s="957"/>
      <c r="S33" s="957"/>
      <c r="T33" s="957"/>
      <c r="U33" s="957"/>
      <c r="V33" s="957">
        <v>3705</v>
      </c>
      <c r="W33" s="957"/>
      <c r="X33" s="957"/>
      <c r="Y33" s="957"/>
      <c r="Z33" s="957"/>
      <c r="AA33" s="957">
        <v>235</v>
      </c>
      <c r="AB33" s="957"/>
      <c r="AC33" s="957"/>
      <c r="AD33" s="957"/>
      <c r="AE33" s="961"/>
      <c r="AF33" s="979">
        <v>1696</v>
      </c>
      <c r="AG33" s="716"/>
      <c r="AH33" s="716"/>
      <c r="AI33" s="716"/>
      <c r="AJ33" s="980"/>
      <c r="AK33" s="960">
        <v>2512</v>
      </c>
      <c r="AL33" s="957"/>
      <c r="AM33" s="957"/>
      <c r="AN33" s="957"/>
      <c r="AO33" s="957"/>
      <c r="AP33" s="957">
        <v>28148</v>
      </c>
      <c r="AQ33" s="957"/>
      <c r="AR33" s="957"/>
      <c r="AS33" s="957"/>
      <c r="AT33" s="957"/>
      <c r="AU33" s="957">
        <v>14890</v>
      </c>
      <c r="AV33" s="957"/>
      <c r="AW33" s="957"/>
      <c r="AX33" s="957"/>
      <c r="AY33" s="957"/>
      <c r="AZ33" s="986" t="s">
        <v>198</v>
      </c>
      <c r="BA33" s="986"/>
      <c r="BB33" s="986"/>
      <c r="BC33" s="986"/>
      <c r="BD33" s="986"/>
      <c r="BE33" s="958" t="s">
        <v>459</v>
      </c>
      <c r="BF33" s="958"/>
      <c r="BG33" s="958"/>
      <c r="BH33" s="958"/>
      <c r="BI33" s="959"/>
      <c r="BJ33" s="56"/>
      <c r="BK33" s="56"/>
      <c r="BL33" s="56"/>
      <c r="BM33" s="56"/>
      <c r="BN33" s="56"/>
      <c r="BO33" s="55"/>
      <c r="BP33" s="55"/>
      <c r="BQ33" s="52">
        <v>27</v>
      </c>
      <c r="BR33" s="72"/>
      <c r="BS33" s="712"/>
      <c r="BT33" s="713"/>
      <c r="BU33" s="713"/>
      <c r="BV33" s="713"/>
      <c r="BW33" s="713"/>
      <c r="BX33" s="713"/>
      <c r="BY33" s="713"/>
      <c r="BZ33" s="713"/>
      <c r="CA33" s="713"/>
      <c r="CB33" s="713"/>
      <c r="CC33" s="713"/>
      <c r="CD33" s="713"/>
      <c r="CE33" s="713"/>
      <c r="CF33" s="713"/>
      <c r="CG33" s="714"/>
      <c r="CH33" s="715"/>
      <c r="CI33" s="716"/>
      <c r="CJ33" s="716"/>
      <c r="CK33" s="716"/>
      <c r="CL33" s="717"/>
      <c r="CM33" s="715"/>
      <c r="CN33" s="716"/>
      <c r="CO33" s="716"/>
      <c r="CP33" s="716"/>
      <c r="CQ33" s="717"/>
      <c r="CR33" s="715"/>
      <c r="CS33" s="716"/>
      <c r="CT33" s="716"/>
      <c r="CU33" s="716"/>
      <c r="CV33" s="717"/>
      <c r="CW33" s="715"/>
      <c r="CX33" s="716"/>
      <c r="CY33" s="716"/>
      <c r="CZ33" s="716"/>
      <c r="DA33" s="717"/>
      <c r="DB33" s="715"/>
      <c r="DC33" s="716"/>
      <c r="DD33" s="716"/>
      <c r="DE33" s="716"/>
      <c r="DF33" s="717"/>
      <c r="DG33" s="715"/>
      <c r="DH33" s="716"/>
      <c r="DI33" s="716"/>
      <c r="DJ33" s="716"/>
      <c r="DK33" s="717"/>
      <c r="DL33" s="715"/>
      <c r="DM33" s="716"/>
      <c r="DN33" s="716"/>
      <c r="DO33" s="716"/>
      <c r="DP33" s="717"/>
      <c r="DQ33" s="715"/>
      <c r="DR33" s="716"/>
      <c r="DS33" s="716"/>
      <c r="DT33" s="716"/>
      <c r="DU33" s="717"/>
      <c r="DV33" s="712"/>
      <c r="DW33" s="713"/>
      <c r="DX33" s="713"/>
      <c r="DY33" s="713"/>
      <c r="DZ33" s="718"/>
      <c r="EA33" s="48"/>
    </row>
    <row r="34" spans="1:131" ht="26.25" customHeight="1" x14ac:dyDescent="0.2">
      <c r="A34" s="54">
        <v>7</v>
      </c>
      <c r="B34" s="712" t="s">
        <v>317</v>
      </c>
      <c r="C34" s="713"/>
      <c r="D34" s="713"/>
      <c r="E34" s="713"/>
      <c r="F34" s="713"/>
      <c r="G34" s="713"/>
      <c r="H34" s="713"/>
      <c r="I34" s="713"/>
      <c r="J34" s="713"/>
      <c r="K34" s="713"/>
      <c r="L34" s="713"/>
      <c r="M34" s="713"/>
      <c r="N34" s="713"/>
      <c r="O34" s="713"/>
      <c r="P34" s="714"/>
      <c r="Q34" s="956">
        <v>53</v>
      </c>
      <c r="R34" s="957"/>
      <c r="S34" s="957"/>
      <c r="T34" s="957"/>
      <c r="U34" s="957"/>
      <c r="V34" s="957">
        <v>53</v>
      </c>
      <c r="W34" s="957"/>
      <c r="X34" s="957"/>
      <c r="Y34" s="957"/>
      <c r="Z34" s="957"/>
      <c r="AA34" s="957">
        <v>0</v>
      </c>
      <c r="AB34" s="957"/>
      <c r="AC34" s="957"/>
      <c r="AD34" s="957"/>
      <c r="AE34" s="961"/>
      <c r="AF34" s="979" t="s">
        <v>198</v>
      </c>
      <c r="AG34" s="716"/>
      <c r="AH34" s="716"/>
      <c r="AI34" s="716"/>
      <c r="AJ34" s="980"/>
      <c r="AK34" s="960" t="s">
        <v>198</v>
      </c>
      <c r="AL34" s="957"/>
      <c r="AM34" s="957"/>
      <c r="AN34" s="957"/>
      <c r="AO34" s="957"/>
      <c r="AP34" s="957" t="s">
        <v>198</v>
      </c>
      <c r="AQ34" s="957"/>
      <c r="AR34" s="957"/>
      <c r="AS34" s="957"/>
      <c r="AT34" s="957"/>
      <c r="AU34" s="957" t="s">
        <v>198</v>
      </c>
      <c r="AV34" s="957"/>
      <c r="AW34" s="957"/>
      <c r="AX34" s="957"/>
      <c r="AY34" s="957"/>
      <c r="AZ34" s="986" t="s">
        <v>198</v>
      </c>
      <c r="BA34" s="986"/>
      <c r="BB34" s="986"/>
      <c r="BC34" s="986"/>
      <c r="BD34" s="986"/>
      <c r="BE34" s="958" t="s">
        <v>24</v>
      </c>
      <c r="BF34" s="958"/>
      <c r="BG34" s="958"/>
      <c r="BH34" s="958"/>
      <c r="BI34" s="959"/>
      <c r="BJ34" s="56"/>
      <c r="BK34" s="56"/>
      <c r="BL34" s="56"/>
      <c r="BM34" s="56"/>
      <c r="BN34" s="56"/>
      <c r="BO34" s="55"/>
      <c r="BP34" s="55"/>
      <c r="BQ34" s="52">
        <v>28</v>
      </c>
      <c r="BR34" s="72"/>
      <c r="BS34" s="712"/>
      <c r="BT34" s="713"/>
      <c r="BU34" s="713"/>
      <c r="BV34" s="713"/>
      <c r="BW34" s="713"/>
      <c r="BX34" s="713"/>
      <c r="BY34" s="713"/>
      <c r="BZ34" s="713"/>
      <c r="CA34" s="713"/>
      <c r="CB34" s="713"/>
      <c r="CC34" s="713"/>
      <c r="CD34" s="713"/>
      <c r="CE34" s="713"/>
      <c r="CF34" s="713"/>
      <c r="CG34" s="714"/>
      <c r="CH34" s="715"/>
      <c r="CI34" s="716"/>
      <c r="CJ34" s="716"/>
      <c r="CK34" s="716"/>
      <c r="CL34" s="717"/>
      <c r="CM34" s="715"/>
      <c r="CN34" s="716"/>
      <c r="CO34" s="716"/>
      <c r="CP34" s="716"/>
      <c r="CQ34" s="717"/>
      <c r="CR34" s="715"/>
      <c r="CS34" s="716"/>
      <c r="CT34" s="716"/>
      <c r="CU34" s="716"/>
      <c r="CV34" s="717"/>
      <c r="CW34" s="715"/>
      <c r="CX34" s="716"/>
      <c r="CY34" s="716"/>
      <c r="CZ34" s="716"/>
      <c r="DA34" s="717"/>
      <c r="DB34" s="715"/>
      <c r="DC34" s="716"/>
      <c r="DD34" s="716"/>
      <c r="DE34" s="716"/>
      <c r="DF34" s="717"/>
      <c r="DG34" s="715"/>
      <c r="DH34" s="716"/>
      <c r="DI34" s="716"/>
      <c r="DJ34" s="716"/>
      <c r="DK34" s="717"/>
      <c r="DL34" s="715"/>
      <c r="DM34" s="716"/>
      <c r="DN34" s="716"/>
      <c r="DO34" s="716"/>
      <c r="DP34" s="717"/>
      <c r="DQ34" s="715"/>
      <c r="DR34" s="716"/>
      <c r="DS34" s="716"/>
      <c r="DT34" s="716"/>
      <c r="DU34" s="717"/>
      <c r="DV34" s="712"/>
      <c r="DW34" s="713"/>
      <c r="DX34" s="713"/>
      <c r="DY34" s="713"/>
      <c r="DZ34" s="718"/>
      <c r="EA34" s="48"/>
    </row>
    <row r="35" spans="1:131" ht="26.25" customHeight="1" x14ac:dyDescent="0.2">
      <c r="A35" s="54">
        <v>8</v>
      </c>
      <c r="B35" s="712" t="s">
        <v>451</v>
      </c>
      <c r="C35" s="713"/>
      <c r="D35" s="713"/>
      <c r="E35" s="713"/>
      <c r="F35" s="713"/>
      <c r="G35" s="713"/>
      <c r="H35" s="713"/>
      <c r="I35" s="713"/>
      <c r="J35" s="713"/>
      <c r="K35" s="713"/>
      <c r="L35" s="713"/>
      <c r="M35" s="713"/>
      <c r="N35" s="713"/>
      <c r="O35" s="713"/>
      <c r="P35" s="714"/>
      <c r="Q35" s="956">
        <v>300</v>
      </c>
      <c r="R35" s="957"/>
      <c r="S35" s="957"/>
      <c r="T35" s="957"/>
      <c r="U35" s="957"/>
      <c r="V35" s="957">
        <v>286</v>
      </c>
      <c r="W35" s="957"/>
      <c r="X35" s="957"/>
      <c r="Y35" s="957"/>
      <c r="Z35" s="957"/>
      <c r="AA35" s="957">
        <v>14</v>
      </c>
      <c r="AB35" s="957"/>
      <c r="AC35" s="957"/>
      <c r="AD35" s="957"/>
      <c r="AE35" s="961"/>
      <c r="AF35" s="979" t="s">
        <v>198</v>
      </c>
      <c r="AG35" s="716"/>
      <c r="AH35" s="716"/>
      <c r="AI35" s="716"/>
      <c r="AJ35" s="980"/>
      <c r="AK35" s="960" t="s">
        <v>198</v>
      </c>
      <c r="AL35" s="957"/>
      <c r="AM35" s="957"/>
      <c r="AN35" s="957"/>
      <c r="AO35" s="957"/>
      <c r="AP35" s="957">
        <v>1028</v>
      </c>
      <c r="AQ35" s="957"/>
      <c r="AR35" s="957"/>
      <c r="AS35" s="957"/>
      <c r="AT35" s="957"/>
      <c r="AU35" s="957">
        <v>1652</v>
      </c>
      <c r="AV35" s="957"/>
      <c r="AW35" s="957"/>
      <c r="AX35" s="957"/>
      <c r="AY35" s="957"/>
      <c r="AZ35" s="986" t="s">
        <v>198</v>
      </c>
      <c r="BA35" s="986"/>
      <c r="BB35" s="986"/>
      <c r="BC35" s="986"/>
      <c r="BD35" s="986"/>
      <c r="BE35" s="958" t="s">
        <v>24</v>
      </c>
      <c r="BF35" s="958"/>
      <c r="BG35" s="958"/>
      <c r="BH35" s="958"/>
      <c r="BI35" s="959"/>
      <c r="BJ35" s="56"/>
      <c r="BK35" s="56"/>
      <c r="BL35" s="56"/>
      <c r="BM35" s="56"/>
      <c r="BN35" s="56"/>
      <c r="BO35" s="55"/>
      <c r="BP35" s="55"/>
      <c r="BQ35" s="52">
        <v>29</v>
      </c>
      <c r="BR35" s="72"/>
      <c r="BS35" s="712"/>
      <c r="BT35" s="713"/>
      <c r="BU35" s="713"/>
      <c r="BV35" s="713"/>
      <c r="BW35" s="713"/>
      <c r="BX35" s="713"/>
      <c r="BY35" s="713"/>
      <c r="BZ35" s="713"/>
      <c r="CA35" s="713"/>
      <c r="CB35" s="713"/>
      <c r="CC35" s="713"/>
      <c r="CD35" s="713"/>
      <c r="CE35" s="713"/>
      <c r="CF35" s="713"/>
      <c r="CG35" s="714"/>
      <c r="CH35" s="715"/>
      <c r="CI35" s="716"/>
      <c r="CJ35" s="716"/>
      <c r="CK35" s="716"/>
      <c r="CL35" s="717"/>
      <c r="CM35" s="715"/>
      <c r="CN35" s="716"/>
      <c r="CO35" s="716"/>
      <c r="CP35" s="716"/>
      <c r="CQ35" s="717"/>
      <c r="CR35" s="715"/>
      <c r="CS35" s="716"/>
      <c r="CT35" s="716"/>
      <c r="CU35" s="716"/>
      <c r="CV35" s="717"/>
      <c r="CW35" s="715"/>
      <c r="CX35" s="716"/>
      <c r="CY35" s="716"/>
      <c r="CZ35" s="716"/>
      <c r="DA35" s="717"/>
      <c r="DB35" s="715"/>
      <c r="DC35" s="716"/>
      <c r="DD35" s="716"/>
      <c r="DE35" s="716"/>
      <c r="DF35" s="717"/>
      <c r="DG35" s="715"/>
      <c r="DH35" s="716"/>
      <c r="DI35" s="716"/>
      <c r="DJ35" s="716"/>
      <c r="DK35" s="717"/>
      <c r="DL35" s="715"/>
      <c r="DM35" s="716"/>
      <c r="DN35" s="716"/>
      <c r="DO35" s="716"/>
      <c r="DP35" s="717"/>
      <c r="DQ35" s="715"/>
      <c r="DR35" s="716"/>
      <c r="DS35" s="716"/>
      <c r="DT35" s="716"/>
      <c r="DU35" s="717"/>
      <c r="DV35" s="712"/>
      <c r="DW35" s="713"/>
      <c r="DX35" s="713"/>
      <c r="DY35" s="713"/>
      <c r="DZ35" s="718"/>
      <c r="EA35" s="48"/>
    </row>
    <row r="36" spans="1:131" ht="26.25" customHeight="1" x14ac:dyDescent="0.2">
      <c r="A36" s="54">
        <v>9</v>
      </c>
      <c r="B36" s="712"/>
      <c r="C36" s="713"/>
      <c r="D36" s="713"/>
      <c r="E36" s="713"/>
      <c r="F36" s="713"/>
      <c r="G36" s="713"/>
      <c r="H36" s="713"/>
      <c r="I36" s="713"/>
      <c r="J36" s="713"/>
      <c r="K36" s="713"/>
      <c r="L36" s="713"/>
      <c r="M36" s="713"/>
      <c r="N36" s="713"/>
      <c r="O36" s="713"/>
      <c r="P36" s="714"/>
      <c r="Q36" s="956"/>
      <c r="R36" s="957"/>
      <c r="S36" s="957"/>
      <c r="T36" s="957"/>
      <c r="U36" s="957"/>
      <c r="V36" s="957"/>
      <c r="W36" s="957"/>
      <c r="X36" s="957"/>
      <c r="Y36" s="957"/>
      <c r="Z36" s="957"/>
      <c r="AA36" s="957"/>
      <c r="AB36" s="957"/>
      <c r="AC36" s="957"/>
      <c r="AD36" s="957"/>
      <c r="AE36" s="961"/>
      <c r="AF36" s="979"/>
      <c r="AG36" s="716"/>
      <c r="AH36" s="716"/>
      <c r="AI36" s="716"/>
      <c r="AJ36" s="980"/>
      <c r="AK36" s="960"/>
      <c r="AL36" s="957"/>
      <c r="AM36" s="957"/>
      <c r="AN36" s="957"/>
      <c r="AO36" s="957"/>
      <c r="AP36" s="957"/>
      <c r="AQ36" s="957"/>
      <c r="AR36" s="957"/>
      <c r="AS36" s="957"/>
      <c r="AT36" s="957"/>
      <c r="AU36" s="957"/>
      <c r="AV36" s="957"/>
      <c r="AW36" s="957"/>
      <c r="AX36" s="957"/>
      <c r="AY36" s="957"/>
      <c r="AZ36" s="986"/>
      <c r="BA36" s="986"/>
      <c r="BB36" s="986"/>
      <c r="BC36" s="986"/>
      <c r="BD36" s="986"/>
      <c r="BE36" s="958"/>
      <c r="BF36" s="958"/>
      <c r="BG36" s="958"/>
      <c r="BH36" s="958"/>
      <c r="BI36" s="959"/>
      <c r="BJ36" s="56"/>
      <c r="BK36" s="56"/>
      <c r="BL36" s="56"/>
      <c r="BM36" s="56"/>
      <c r="BN36" s="56"/>
      <c r="BO36" s="55"/>
      <c r="BP36" s="55"/>
      <c r="BQ36" s="52">
        <v>30</v>
      </c>
      <c r="BR36" s="72"/>
      <c r="BS36" s="712"/>
      <c r="BT36" s="713"/>
      <c r="BU36" s="713"/>
      <c r="BV36" s="713"/>
      <c r="BW36" s="713"/>
      <c r="BX36" s="713"/>
      <c r="BY36" s="713"/>
      <c r="BZ36" s="713"/>
      <c r="CA36" s="713"/>
      <c r="CB36" s="713"/>
      <c r="CC36" s="713"/>
      <c r="CD36" s="713"/>
      <c r="CE36" s="713"/>
      <c r="CF36" s="713"/>
      <c r="CG36" s="714"/>
      <c r="CH36" s="715"/>
      <c r="CI36" s="716"/>
      <c r="CJ36" s="716"/>
      <c r="CK36" s="716"/>
      <c r="CL36" s="717"/>
      <c r="CM36" s="715"/>
      <c r="CN36" s="716"/>
      <c r="CO36" s="716"/>
      <c r="CP36" s="716"/>
      <c r="CQ36" s="717"/>
      <c r="CR36" s="715"/>
      <c r="CS36" s="716"/>
      <c r="CT36" s="716"/>
      <c r="CU36" s="716"/>
      <c r="CV36" s="717"/>
      <c r="CW36" s="715"/>
      <c r="CX36" s="716"/>
      <c r="CY36" s="716"/>
      <c r="CZ36" s="716"/>
      <c r="DA36" s="717"/>
      <c r="DB36" s="715"/>
      <c r="DC36" s="716"/>
      <c r="DD36" s="716"/>
      <c r="DE36" s="716"/>
      <c r="DF36" s="717"/>
      <c r="DG36" s="715"/>
      <c r="DH36" s="716"/>
      <c r="DI36" s="716"/>
      <c r="DJ36" s="716"/>
      <c r="DK36" s="717"/>
      <c r="DL36" s="715"/>
      <c r="DM36" s="716"/>
      <c r="DN36" s="716"/>
      <c r="DO36" s="716"/>
      <c r="DP36" s="717"/>
      <c r="DQ36" s="715"/>
      <c r="DR36" s="716"/>
      <c r="DS36" s="716"/>
      <c r="DT36" s="716"/>
      <c r="DU36" s="717"/>
      <c r="DV36" s="712"/>
      <c r="DW36" s="713"/>
      <c r="DX36" s="713"/>
      <c r="DY36" s="713"/>
      <c r="DZ36" s="718"/>
      <c r="EA36" s="48"/>
    </row>
    <row r="37" spans="1:131" ht="26.25" customHeight="1" x14ac:dyDescent="0.2">
      <c r="A37" s="54">
        <v>10</v>
      </c>
      <c r="B37" s="712"/>
      <c r="C37" s="713"/>
      <c r="D37" s="713"/>
      <c r="E37" s="713"/>
      <c r="F37" s="713"/>
      <c r="G37" s="713"/>
      <c r="H37" s="713"/>
      <c r="I37" s="713"/>
      <c r="J37" s="713"/>
      <c r="K37" s="713"/>
      <c r="L37" s="713"/>
      <c r="M37" s="713"/>
      <c r="N37" s="713"/>
      <c r="O37" s="713"/>
      <c r="P37" s="714"/>
      <c r="Q37" s="956"/>
      <c r="R37" s="957"/>
      <c r="S37" s="957"/>
      <c r="T37" s="957"/>
      <c r="U37" s="957"/>
      <c r="V37" s="957"/>
      <c r="W37" s="957"/>
      <c r="X37" s="957"/>
      <c r="Y37" s="957"/>
      <c r="Z37" s="957"/>
      <c r="AA37" s="957"/>
      <c r="AB37" s="957"/>
      <c r="AC37" s="957"/>
      <c r="AD37" s="957"/>
      <c r="AE37" s="961"/>
      <c r="AF37" s="979"/>
      <c r="AG37" s="716"/>
      <c r="AH37" s="716"/>
      <c r="AI37" s="716"/>
      <c r="AJ37" s="980"/>
      <c r="AK37" s="960"/>
      <c r="AL37" s="957"/>
      <c r="AM37" s="957"/>
      <c r="AN37" s="957"/>
      <c r="AO37" s="957"/>
      <c r="AP37" s="957"/>
      <c r="AQ37" s="957"/>
      <c r="AR37" s="957"/>
      <c r="AS37" s="957"/>
      <c r="AT37" s="957"/>
      <c r="AU37" s="957"/>
      <c r="AV37" s="957"/>
      <c r="AW37" s="957"/>
      <c r="AX37" s="957"/>
      <c r="AY37" s="957"/>
      <c r="AZ37" s="986"/>
      <c r="BA37" s="986"/>
      <c r="BB37" s="986"/>
      <c r="BC37" s="986"/>
      <c r="BD37" s="986"/>
      <c r="BE37" s="958"/>
      <c r="BF37" s="958"/>
      <c r="BG37" s="958"/>
      <c r="BH37" s="958"/>
      <c r="BI37" s="959"/>
      <c r="BJ37" s="56"/>
      <c r="BK37" s="56"/>
      <c r="BL37" s="56"/>
      <c r="BM37" s="56"/>
      <c r="BN37" s="56"/>
      <c r="BO37" s="55"/>
      <c r="BP37" s="55"/>
      <c r="BQ37" s="52">
        <v>31</v>
      </c>
      <c r="BR37" s="72"/>
      <c r="BS37" s="712"/>
      <c r="BT37" s="713"/>
      <c r="BU37" s="713"/>
      <c r="BV37" s="713"/>
      <c r="BW37" s="713"/>
      <c r="BX37" s="713"/>
      <c r="BY37" s="713"/>
      <c r="BZ37" s="713"/>
      <c r="CA37" s="713"/>
      <c r="CB37" s="713"/>
      <c r="CC37" s="713"/>
      <c r="CD37" s="713"/>
      <c r="CE37" s="713"/>
      <c r="CF37" s="713"/>
      <c r="CG37" s="714"/>
      <c r="CH37" s="715"/>
      <c r="CI37" s="716"/>
      <c r="CJ37" s="716"/>
      <c r="CK37" s="716"/>
      <c r="CL37" s="717"/>
      <c r="CM37" s="715"/>
      <c r="CN37" s="716"/>
      <c r="CO37" s="716"/>
      <c r="CP37" s="716"/>
      <c r="CQ37" s="717"/>
      <c r="CR37" s="715"/>
      <c r="CS37" s="716"/>
      <c r="CT37" s="716"/>
      <c r="CU37" s="716"/>
      <c r="CV37" s="717"/>
      <c r="CW37" s="715"/>
      <c r="CX37" s="716"/>
      <c r="CY37" s="716"/>
      <c r="CZ37" s="716"/>
      <c r="DA37" s="717"/>
      <c r="DB37" s="715"/>
      <c r="DC37" s="716"/>
      <c r="DD37" s="716"/>
      <c r="DE37" s="716"/>
      <c r="DF37" s="717"/>
      <c r="DG37" s="715"/>
      <c r="DH37" s="716"/>
      <c r="DI37" s="716"/>
      <c r="DJ37" s="716"/>
      <c r="DK37" s="717"/>
      <c r="DL37" s="715"/>
      <c r="DM37" s="716"/>
      <c r="DN37" s="716"/>
      <c r="DO37" s="716"/>
      <c r="DP37" s="717"/>
      <c r="DQ37" s="715"/>
      <c r="DR37" s="716"/>
      <c r="DS37" s="716"/>
      <c r="DT37" s="716"/>
      <c r="DU37" s="717"/>
      <c r="DV37" s="712"/>
      <c r="DW37" s="713"/>
      <c r="DX37" s="713"/>
      <c r="DY37" s="713"/>
      <c r="DZ37" s="718"/>
      <c r="EA37" s="48"/>
    </row>
    <row r="38" spans="1:131" ht="26.25" customHeight="1" x14ac:dyDescent="0.2">
      <c r="A38" s="54">
        <v>11</v>
      </c>
      <c r="B38" s="712"/>
      <c r="C38" s="713"/>
      <c r="D38" s="713"/>
      <c r="E38" s="713"/>
      <c r="F38" s="713"/>
      <c r="G38" s="713"/>
      <c r="H38" s="713"/>
      <c r="I38" s="713"/>
      <c r="J38" s="713"/>
      <c r="K38" s="713"/>
      <c r="L38" s="713"/>
      <c r="M38" s="713"/>
      <c r="N38" s="713"/>
      <c r="O38" s="713"/>
      <c r="P38" s="714"/>
      <c r="Q38" s="956"/>
      <c r="R38" s="957"/>
      <c r="S38" s="957"/>
      <c r="T38" s="957"/>
      <c r="U38" s="957"/>
      <c r="V38" s="957"/>
      <c r="W38" s="957"/>
      <c r="X38" s="957"/>
      <c r="Y38" s="957"/>
      <c r="Z38" s="957"/>
      <c r="AA38" s="957"/>
      <c r="AB38" s="957"/>
      <c r="AC38" s="957"/>
      <c r="AD38" s="957"/>
      <c r="AE38" s="961"/>
      <c r="AF38" s="979"/>
      <c r="AG38" s="716"/>
      <c r="AH38" s="716"/>
      <c r="AI38" s="716"/>
      <c r="AJ38" s="980"/>
      <c r="AK38" s="960"/>
      <c r="AL38" s="957"/>
      <c r="AM38" s="957"/>
      <c r="AN38" s="957"/>
      <c r="AO38" s="957"/>
      <c r="AP38" s="957"/>
      <c r="AQ38" s="957"/>
      <c r="AR38" s="957"/>
      <c r="AS38" s="957"/>
      <c r="AT38" s="957"/>
      <c r="AU38" s="957"/>
      <c r="AV38" s="957"/>
      <c r="AW38" s="957"/>
      <c r="AX38" s="957"/>
      <c r="AY38" s="957"/>
      <c r="AZ38" s="986"/>
      <c r="BA38" s="986"/>
      <c r="BB38" s="986"/>
      <c r="BC38" s="986"/>
      <c r="BD38" s="986"/>
      <c r="BE38" s="958"/>
      <c r="BF38" s="958"/>
      <c r="BG38" s="958"/>
      <c r="BH38" s="958"/>
      <c r="BI38" s="959"/>
      <c r="BJ38" s="56"/>
      <c r="BK38" s="56"/>
      <c r="BL38" s="56"/>
      <c r="BM38" s="56"/>
      <c r="BN38" s="56"/>
      <c r="BO38" s="55"/>
      <c r="BP38" s="55"/>
      <c r="BQ38" s="52">
        <v>32</v>
      </c>
      <c r="BR38" s="72"/>
      <c r="BS38" s="712"/>
      <c r="BT38" s="713"/>
      <c r="BU38" s="713"/>
      <c r="BV38" s="713"/>
      <c r="BW38" s="713"/>
      <c r="BX38" s="713"/>
      <c r="BY38" s="713"/>
      <c r="BZ38" s="713"/>
      <c r="CA38" s="713"/>
      <c r="CB38" s="713"/>
      <c r="CC38" s="713"/>
      <c r="CD38" s="713"/>
      <c r="CE38" s="713"/>
      <c r="CF38" s="713"/>
      <c r="CG38" s="714"/>
      <c r="CH38" s="715"/>
      <c r="CI38" s="716"/>
      <c r="CJ38" s="716"/>
      <c r="CK38" s="716"/>
      <c r="CL38" s="717"/>
      <c r="CM38" s="715"/>
      <c r="CN38" s="716"/>
      <c r="CO38" s="716"/>
      <c r="CP38" s="716"/>
      <c r="CQ38" s="717"/>
      <c r="CR38" s="715"/>
      <c r="CS38" s="716"/>
      <c r="CT38" s="716"/>
      <c r="CU38" s="716"/>
      <c r="CV38" s="717"/>
      <c r="CW38" s="715"/>
      <c r="CX38" s="716"/>
      <c r="CY38" s="716"/>
      <c r="CZ38" s="716"/>
      <c r="DA38" s="717"/>
      <c r="DB38" s="715"/>
      <c r="DC38" s="716"/>
      <c r="DD38" s="716"/>
      <c r="DE38" s="716"/>
      <c r="DF38" s="717"/>
      <c r="DG38" s="715"/>
      <c r="DH38" s="716"/>
      <c r="DI38" s="716"/>
      <c r="DJ38" s="716"/>
      <c r="DK38" s="717"/>
      <c r="DL38" s="715"/>
      <c r="DM38" s="716"/>
      <c r="DN38" s="716"/>
      <c r="DO38" s="716"/>
      <c r="DP38" s="717"/>
      <c r="DQ38" s="715"/>
      <c r="DR38" s="716"/>
      <c r="DS38" s="716"/>
      <c r="DT38" s="716"/>
      <c r="DU38" s="717"/>
      <c r="DV38" s="712"/>
      <c r="DW38" s="713"/>
      <c r="DX38" s="713"/>
      <c r="DY38" s="713"/>
      <c r="DZ38" s="718"/>
      <c r="EA38" s="48"/>
    </row>
    <row r="39" spans="1:131" ht="26.25" customHeight="1" x14ac:dyDescent="0.2">
      <c r="A39" s="54">
        <v>12</v>
      </c>
      <c r="B39" s="712"/>
      <c r="C39" s="713"/>
      <c r="D39" s="713"/>
      <c r="E39" s="713"/>
      <c r="F39" s="713"/>
      <c r="G39" s="713"/>
      <c r="H39" s="713"/>
      <c r="I39" s="713"/>
      <c r="J39" s="713"/>
      <c r="K39" s="713"/>
      <c r="L39" s="713"/>
      <c r="M39" s="713"/>
      <c r="N39" s="713"/>
      <c r="O39" s="713"/>
      <c r="P39" s="714"/>
      <c r="Q39" s="956"/>
      <c r="R39" s="957"/>
      <c r="S39" s="957"/>
      <c r="T39" s="957"/>
      <c r="U39" s="957"/>
      <c r="V39" s="957"/>
      <c r="W39" s="957"/>
      <c r="X39" s="957"/>
      <c r="Y39" s="957"/>
      <c r="Z39" s="957"/>
      <c r="AA39" s="957"/>
      <c r="AB39" s="957"/>
      <c r="AC39" s="957"/>
      <c r="AD39" s="957"/>
      <c r="AE39" s="961"/>
      <c r="AF39" s="979"/>
      <c r="AG39" s="716"/>
      <c r="AH39" s="716"/>
      <c r="AI39" s="716"/>
      <c r="AJ39" s="980"/>
      <c r="AK39" s="960"/>
      <c r="AL39" s="957"/>
      <c r="AM39" s="957"/>
      <c r="AN39" s="957"/>
      <c r="AO39" s="957"/>
      <c r="AP39" s="957"/>
      <c r="AQ39" s="957"/>
      <c r="AR39" s="957"/>
      <c r="AS39" s="957"/>
      <c r="AT39" s="957"/>
      <c r="AU39" s="957"/>
      <c r="AV39" s="957"/>
      <c r="AW39" s="957"/>
      <c r="AX39" s="957"/>
      <c r="AY39" s="957"/>
      <c r="AZ39" s="986"/>
      <c r="BA39" s="986"/>
      <c r="BB39" s="986"/>
      <c r="BC39" s="986"/>
      <c r="BD39" s="986"/>
      <c r="BE39" s="958"/>
      <c r="BF39" s="958"/>
      <c r="BG39" s="958"/>
      <c r="BH39" s="958"/>
      <c r="BI39" s="959"/>
      <c r="BJ39" s="56"/>
      <c r="BK39" s="56"/>
      <c r="BL39" s="56"/>
      <c r="BM39" s="56"/>
      <c r="BN39" s="56"/>
      <c r="BO39" s="55"/>
      <c r="BP39" s="55"/>
      <c r="BQ39" s="52">
        <v>33</v>
      </c>
      <c r="BR39" s="72"/>
      <c r="BS39" s="712"/>
      <c r="BT39" s="713"/>
      <c r="BU39" s="713"/>
      <c r="BV39" s="713"/>
      <c r="BW39" s="713"/>
      <c r="BX39" s="713"/>
      <c r="BY39" s="713"/>
      <c r="BZ39" s="713"/>
      <c r="CA39" s="713"/>
      <c r="CB39" s="713"/>
      <c r="CC39" s="713"/>
      <c r="CD39" s="713"/>
      <c r="CE39" s="713"/>
      <c r="CF39" s="713"/>
      <c r="CG39" s="714"/>
      <c r="CH39" s="715"/>
      <c r="CI39" s="716"/>
      <c r="CJ39" s="716"/>
      <c r="CK39" s="716"/>
      <c r="CL39" s="717"/>
      <c r="CM39" s="715"/>
      <c r="CN39" s="716"/>
      <c r="CO39" s="716"/>
      <c r="CP39" s="716"/>
      <c r="CQ39" s="717"/>
      <c r="CR39" s="715"/>
      <c r="CS39" s="716"/>
      <c r="CT39" s="716"/>
      <c r="CU39" s="716"/>
      <c r="CV39" s="717"/>
      <c r="CW39" s="715"/>
      <c r="CX39" s="716"/>
      <c r="CY39" s="716"/>
      <c r="CZ39" s="716"/>
      <c r="DA39" s="717"/>
      <c r="DB39" s="715"/>
      <c r="DC39" s="716"/>
      <c r="DD39" s="716"/>
      <c r="DE39" s="716"/>
      <c r="DF39" s="717"/>
      <c r="DG39" s="715"/>
      <c r="DH39" s="716"/>
      <c r="DI39" s="716"/>
      <c r="DJ39" s="716"/>
      <c r="DK39" s="717"/>
      <c r="DL39" s="715"/>
      <c r="DM39" s="716"/>
      <c r="DN39" s="716"/>
      <c r="DO39" s="716"/>
      <c r="DP39" s="717"/>
      <c r="DQ39" s="715"/>
      <c r="DR39" s="716"/>
      <c r="DS39" s="716"/>
      <c r="DT39" s="716"/>
      <c r="DU39" s="717"/>
      <c r="DV39" s="712"/>
      <c r="DW39" s="713"/>
      <c r="DX39" s="713"/>
      <c r="DY39" s="713"/>
      <c r="DZ39" s="718"/>
      <c r="EA39" s="48"/>
    </row>
    <row r="40" spans="1:131" ht="26.25" customHeight="1" x14ac:dyDescent="0.2">
      <c r="A40" s="52">
        <v>13</v>
      </c>
      <c r="B40" s="712"/>
      <c r="C40" s="713"/>
      <c r="D40" s="713"/>
      <c r="E40" s="713"/>
      <c r="F40" s="713"/>
      <c r="G40" s="713"/>
      <c r="H40" s="713"/>
      <c r="I40" s="713"/>
      <c r="J40" s="713"/>
      <c r="K40" s="713"/>
      <c r="L40" s="713"/>
      <c r="M40" s="713"/>
      <c r="N40" s="713"/>
      <c r="O40" s="713"/>
      <c r="P40" s="714"/>
      <c r="Q40" s="956"/>
      <c r="R40" s="957"/>
      <c r="S40" s="957"/>
      <c r="T40" s="957"/>
      <c r="U40" s="957"/>
      <c r="V40" s="957"/>
      <c r="W40" s="957"/>
      <c r="X40" s="957"/>
      <c r="Y40" s="957"/>
      <c r="Z40" s="957"/>
      <c r="AA40" s="957"/>
      <c r="AB40" s="957"/>
      <c r="AC40" s="957"/>
      <c r="AD40" s="957"/>
      <c r="AE40" s="961"/>
      <c r="AF40" s="979"/>
      <c r="AG40" s="716"/>
      <c r="AH40" s="716"/>
      <c r="AI40" s="716"/>
      <c r="AJ40" s="980"/>
      <c r="AK40" s="960"/>
      <c r="AL40" s="957"/>
      <c r="AM40" s="957"/>
      <c r="AN40" s="957"/>
      <c r="AO40" s="957"/>
      <c r="AP40" s="957"/>
      <c r="AQ40" s="957"/>
      <c r="AR40" s="957"/>
      <c r="AS40" s="957"/>
      <c r="AT40" s="957"/>
      <c r="AU40" s="957"/>
      <c r="AV40" s="957"/>
      <c r="AW40" s="957"/>
      <c r="AX40" s="957"/>
      <c r="AY40" s="957"/>
      <c r="AZ40" s="986"/>
      <c r="BA40" s="986"/>
      <c r="BB40" s="986"/>
      <c r="BC40" s="986"/>
      <c r="BD40" s="986"/>
      <c r="BE40" s="958"/>
      <c r="BF40" s="958"/>
      <c r="BG40" s="958"/>
      <c r="BH40" s="958"/>
      <c r="BI40" s="959"/>
      <c r="BJ40" s="56"/>
      <c r="BK40" s="56"/>
      <c r="BL40" s="56"/>
      <c r="BM40" s="56"/>
      <c r="BN40" s="56"/>
      <c r="BO40" s="55"/>
      <c r="BP40" s="55"/>
      <c r="BQ40" s="52">
        <v>34</v>
      </c>
      <c r="BR40" s="72"/>
      <c r="BS40" s="712"/>
      <c r="BT40" s="713"/>
      <c r="BU40" s="713"/>
      <c r="BV40" s="713"/>
      <c r="BW40" s="713"/>
      <c r="BX40" s="713"/>
      <c r="BY40" s="713"/>
      <c r="BZ40" s="713"/>
      <c r="CA40" s="713"/>
      <c r="CB40" s="713"/>
      <c r="CC40" s="713"/>
      <c r="CD40" s="713"/>
      <c r="CE40" s="713"/>
      <c r="CF40" s="713"/>
      <c r="CG40" s="714"/>
      <c r="CH40" s="715"/>
      <c r="CI40" s="716"/>
      <c r="CJ40" s="716"/>
      <c r="CK40" s="716"/>
      <c r="CL40" s="717"/>
      <c r="CM40" s="715"/>
      <c r="CN40" s="716"/>
      <c r="CO40" s="716"/>
      <c r="CP40" s="716"/>
      <c r="CQ40" s="717"/>
      <c r="CR40" s="715"/>
      <c r="CS40" s="716"/>
      <c r="CT40" s="716"/>
      <c r="CU40" s="716"/>
      <c r="CV40" s="717"/>
      <c r="CW40" s="715"/>
      <c r="CX40" s="716"/>
      <c r="CY40" s="716"/>
      <c r="CZ40" s="716"/>
      <c r="DA40" s="717"/>
      <c r="DB40" s="715"/>
      <c r="DC40" s="716"/>
      <c r="DD40" s="716"/>
      <c r="DE40" s="716"/>
      <c r="DF40" s="717"/>
      <c r="DG40" s="715"/>
      <c r="DH40" s="716"/>
      <c r="DI40" s="716"/>
      <c r="DJ40" s="716"/>
      <c r="DK40" s="717"/>
      <c r="DL40" s="715"/>
      <c r="DM40" s="716"/>
      <c r="DN40" s="716"/>
      <c r="DO40" s="716"/>
      <c r="DP40" s="717"/>
      <c r="DQ40" s="715"/>
      <c r="DR40" s="716"/>
      <c r="DS40" s="716"/>
      <c r="DT40" s="716"/>
      <c r="DU40" s="717"/>
      <c r="DV40" s="712"/>
      <c r="DW40" s="713"/>
      <c r="DX40" s="713"/>
      <c r="DY40" s="713"/>
      <c r="DZ40" s="718"/>
      <c r="EA40" s="48"/>
    </row>
    <row r="41" spans="1:131" ht="26.25" customHeight="1" x14ac:dyDescent="0.2">
      <c r="A41" s="52">
        <v>14</v>
      </c>
      <c r="B41" s="712"/>
      <c r="C41" s="713"/>
      <c r="D41" s="713"/>
      <c r="E41" s="713"/>
      <c r="F41" s="713"/>
      <c r="G41" s="713"/>
      <c r="H41" s="713"/>
      <c r="I41" s="713"/>
      <c r="J41" s="713"/>
      <c r="K41" s="713"/>
      <c r="L41" s="713"/>
      <c r="M41" s="713"/>
      <c r="N41" s="713"/>
      <c r="O41" s="713"/>
      <c r="P41" s="714"/>
      <c r="Q41" s="956"/>
      <c r="R41" s="957"/>
      <c r="S41" s="957"/>
      <c r="T41" s="957"/>
      <c r="U41" s="957"/>
      <c r="V41" s="957"/>
      <c r="W41" s="957"/>
      <c r="X41" s="957"/>
      <c r="Y41" s="957"/>
      <c r="Z41" s="957"/>
      <c r="AA41" s="957"/>
      <c r="AB41" s="957"/>
      <c r="AC41" s="957"/>
      <c r="AD41" s="957"/>
      <c r="AE41" s="961"/>
      <c r="AF41" s="979"/>
      <c r="AG41" s="716"/>
      <c r="AH41" s="716"/>
      <c r="AI41" s="716"/>
      <c r="AJ41" s="980"/>
      <c r="AK41" s="960"/>
      <c r="AL41" s="957"/>
      <c r="AM41" s="957"/>
      <c r="AN41" s="957"/>
      <c r="AO41" s="957"/>
      <c r="AP41" s="957"/>
      <c r="AQ41" s="957"/>
      <c r="AR41" s="957"/>
      <c r="AS41" s="957"/>
      <c r="AT41" s="957"/>
      <c r="AU41" s="957"/>
      <c r="AV41" s="957"/>
      <c r="AW41" s="957"/>
      <c r="AX41" s="957"/>
      <c r="AY41" s="957"/>
      <c r="AZ41" s="986"/>
      <c r="BA41" s="986"/>
      <c r="BB41" s="986"/>
      <c r="BC41" s="986"/>
      <c r="BD41" s="986"/>
      <c r="BE41" s="958"/>
      <c r="BF41" s="958"/>
      <c r="BG41" s="958"/>
      <c r="BH41" s="958"/>
      <c r="BI41" s="959"/>
      <c r="BJ41" s="56"/>
      <c r="BK41" s="56"/>
      <c r="BL41" s="56"/>
      <c r="BM41" s="56"/>
      <c r="BN41" s="56"/>
      <c r="BO41" s="55"/>
      <c r="BP41" s="55"/>
      <c r="BQ41" s="52">
        <v>35</v>
      </c>
      <c r="BR41" s="72"/>
      <c r="BS41" s="712"/>
      <c r="BT41" s="713"/>
      <c r="BU41" s="713"/>
      <c r="BV41" s="713"/>
      <c r="BW41" s="713"/>
      <c r="BX41" s="713"/>
      <c r="BY41" s="713"/>
      <c r="BZ41" s="713"/>
      <c r="CA41" s="713"/>
      <c r="CB41" s="713"/>
      <c r="CC41" s="713"/>
      <c r="CD41" s="713"/>
      <c r="CE41" s="713"/>
      <c r="CF41" s="713"/>
      <c r="CG41" s="714"/>
      <c r="CH41" s="715"/>
      <c r="CI41" s="716"/>
      <c r="CJ41" s="716"/>
      <c r="CK41" s="716"/>
      <c r="CL41" s="717"/>
      <c r="CM41" s="715"/>
      <c r="CN41" s="716"/>
      <c r="CO41" s="716"/>
      <c r="CP41" s="716"/>
      <c r="CQ41" s="717"/>
      <c r="CR41" s="715"/>
      <c r="CS41" s="716"/>
      <c r="CT41" s="716"/>
      <c r="CU41" s="716"/>
      <c r="CV41" s="717"/>
      <c r="CW41" s="715"/>
      <c r="CX41" s="716"/>
      <c r="CY41" s="716"/>
      <c r="CZ41" s="716"/>
      <c r="DA41" s="717"/>
      <c r="DB41" s="715"/>
      <c r="DC41" s="716"/>
      <c r="DD41" s="716"/>
      <c r="DE41" s="716"/>
      <c r="DF41" s="717"/>
      <c r="DG41" s="715"/>
      <c r="DH41" s="716"/>
      <c r="DI41" s="716"/>
      <c r="DJ41" s="716"/>
      <c r="DK41" s="717"/>
      <c r="DL41" s="715"/>
      <c r="DM41" s="716"/>
      <c r="DN41" s="716"/>
      <c r="DO41" s="716"/>
      <c r="DP41" s="717"/>
      <c r="DQ41" s="715"/>
      <c r="DR41" s="716"/>
      <c r="DS41" s="716"/>
      <c r="DT41" s="716"/>
      <c r="DU41" s="717"/>
      <c r="DV41" s="712"/>
      <c r="DW41" s="713"/>
      <c r="DX41" s="713"/>
      <c r="DY41" s="713"/>
      <c r="DZ41" s="718"/>
      <c r="EA41" s="48"/>
    </row>
    <row r="42" spans="1:131" ht="26.25" customHeight="1" x14ac:dyDescent="0.2">
      <c r="A42" s="52">
        <v>15</v>
      </c>
      <c r="B42" s="712"/>
      <c r="C42" s="713"/>
      <c r="D42" s="713"/>
      <c r="E42" s="713"/>
      <c r="F42" s="713"/>
      <c r="G42" s="713"/>
      <c r="H42" s="713"/>
      <c r="I42" s="713"/>
      <c r="J42" s="713"/>
      <c r="K42" s="713"/>
      <c r="L42" s="713"/>
      <c r="M42" s="713"/>
      <c r="N42" s="713"/>
      <c r="O42" s="713"/>
      <c r="P42" s="714"/>
      <c r="Q42" s="956"/>
      <c r="R42" s="957"/>
      <c r="S42" s="957"/>
      <c r="T42" s="957"/>
      <c r="U42" s="957"/>
      <c r="V42" s="957"/>
      <c r="W42" s="957"/>
      <c r="X42" s="957"/>
      <c r="Y42" s="957"/>
      <c r="Z42" s="957"/>
      <c r="AA42" s="957"/>
      <c r="AB42" s="957"/>
      <c r="AC42" s="957"/>
      <c r="AD42" s="957"/>
      <c r="AE42" s="961"/>
      <c r="AF42" s="979"/>
      <c r="AG42" s="716"/>
      <c r="AH42" s="716"/>
      <c r="AI42" s="716"/>
      <c r="AJ42" s="980"/>
      <c r="AK42" s="960"/>
      <c r="AL42" s="957"/>
      <c r="AM42" s="957"/>
      <c r="AN42" s="957"/>
      <c r="AO42" s="957"/>
      <c r="AP42" s="957"/>
      <c r="AQ42" s="957"/>
      <c r="AR42" s="957"/>
      <c r="AS42" s="957"/>
      <c r="AT42" s="957"/>
      <c r="AU42" s="957"/>
      <c r="AV42" s="957"/>
      <c r="AW42" s="957"/>
      <c r="AX42" s="957"/>
      <c r="AY42" s="957"/>
      <c r="AZ42" s="986"/>
      <c r="BA42" s="986"/>
      <c r="BB42" s="986"/>
      <c r="BC42" s="986"/>
      <c r="BD42" s="986"/>
      <c r="BE42" s="958"/>
      <c r="BF42" s="958"/>
      <c r="BG42" s="958"/>
      <c r="BH42" s="958"/>
      <c r="BI42" s="959"/>
      <c r="BJ42" s="56"/>
      <c r="BK42" s="56"/>
      <c r="BL42" s="56"/>
      <c r="BM42" s="56"/>
      <c r="BN42" s="56"/>
      <c r="BO42" s="55"/>
      <c r="BP42" s="55"/>
      <c r="BQ42" s="52">
        <v>36</v>
      </c>
      <c r="BR42" s="72"/>
      <c r="BS42" s="712"/>
      <c r="BT42" s="713"/>
      <c r="BU42" s="713"/>
      <c r="BV42" s="713"/>
      <c r="BW42" s="713"/>
      <c r="BX42" s="713"/>
      <c r="BY42" s="713"/>
      <c r="BZ42" s="713"/>
      <c r="CA42" s="713"/>
      <c r="CB42" s="713"/>
      <c r="CC42" s="713"/>
      <c r="CD42" s="713"/>
      <c r="CE42" s="713"/>
      <c r="CF42" s="713"/>
      <c r="CG42" s="714"/>
      <c r="CH42" s="715"/>
      <c r="CI42" s="716"/>
      <c r="CJ42" s="716"/>
      <c r="CK42" s="716"/>
      <c r="CL42" s="717"/>
      <c r="CM42" s="715"/>
      <c r="CN42" s="716"/>
      <c r="CO42" s="716"/>
      <c r="CP42" s="716"/>
      <c r="CQ42" s="717"/>
      <c r="CR42" s="715"/>
      <c r="CS42" s="716"/>
      <c r="CT42" s="716"/>
      <c r="CU42" s="716"/>
      <c r="CV42" s="717"/>
      <c r="CW42" s="715"/>
      <c r="CX42" s="716"/>
      <c r="CY42" s="716"/>
      <c r="CZ42" s="716"/>
      <c r="DA42" s="717"/>
      <c r="DB42" s="715"/>
      <c r="DC42" s="716"/>
      <c r="DD42" s="716"/>
      <c r="DE42" s="716"/>
      <c r="DF42" s="717"/>
      <c r="DG42" s="715"/>
      <c r="DH42" s="716"/>
      <c r="DI42" s="716"/>
      <c r="DJ42" s="716"/>
      <c r="DK42" s="717"/>
      <c r="DL42" s="715"/>
      <c r="DM42" s="716"/>
      <c r="DN42" s="716"/>
      <c r="DO42" s="716"/>
      <c r="DP42" s="717"/>
      <c r="DQ42" s="715"/>
      <c r="DR42" s="716"/>
      <c r="DS42" s="716"/>
      <c r="DT42" s="716"/>
      <c r="DU42" s="717"/>
      <c r="DV42" s="712"/>
      <c r="DW42" s="713"/>
      <c r="DX42" s="713"/>
      <c r="DY42" s="713"/>
      <c r="DZ42" s="718"/>
      <c r="EA42" s="48"/>
    </row>
    <row r="43" spans="1:131" ht="26.25" customHeight="1" x14ac:dyDescent="0.2">
      <c r="A43" s="52">
        <v>16</v>
      </c>
      <c r="B43" s="712"/>
      <c r="C43" s="713"/>
      <c r="D43" s="713"/>
      <c r="E43" s="713"/>
      <c r="F43" s="713"/>
      <c r="G43" s="713"/>
      <c r="H43" s="713"/>
      <c r="I43" s="713"/>
      <c r="J43" s="713"/>
      <c r="K43" s="713"/>
      <c r="L43" s="713"/>
      <c r="M43" s="713"/>
      <c r="N43" s="713"/>
      <c r="O43" s="713"/>
      <c r="P43" s="714"/>
      <c r="Q43" s="956"/>
      <c r="R43" s="957"/>
      <c r="S43" s="957"/>
      <c r="T43" s="957"/>
      <c r="U43" s="957"/>
      <c r="V43" s="957"/>
      <c r="W43" s="957"/>
      <c r="X43" s="957"/>
      <c r="Y43" s="957"/>
      <c r="Z43" s="957"/>
      <c r="AA43" s="957"/>
      <c r="AB43" s="957"/>
      <c r="AC43" s="957"/>
      <c r="AD43" s="957"/>
      <c r="AE43" s="961"/>
      <c r="AF43" s="979"/>
      <c r="AG43" s="716"/>
      <c r="AH43" s="716"/>
      <c r="AI43" s="716"/>
      <c r="AJ43" s="980"/>
      <c r="AK43" s="960"/>
      <c r="AL43" s="957"/>
      <c r="AM43" s="957"/>
      <c r="AN43" s="957"/>
      <c r="AO43" s="957"/>
      <c r="AP43" s="957"/>
      <c r="AQ43" s="957"/>
      <c r="AR43" s="957"/>
      <c r="AS43" s="957"/>
      <c r="AT43" s="957"/>
      <c r="AU43" s="957"/>
      <c r="AV43" s="957"/>
      <c r="AW43" s="957"/>
      <c r="AX43" s="957"/>
      <c r="AY43" s="957"/>
      <c r="AZ43" s="986"/>
      <c r="BA43" s="986"/>
      <c r="BB43" s="986"/>
      <c r="BC43" s="986"/>
      <c r="BD43" s="986"/>
      <c r="BE43" s="958"/>
      <c r="BF43" s="958"/>
      <c r="BG43" s="958"/>
      <c r="BH43" s="958"/>
      <c r="BI43" s="959"/>
      <c r="BJ43" s="56"/>
      <c r="BK43" s="56"/>
      <c r="BL43" s="56"/>
      <c r="BM43" s="56"/>
      <c r="BN43" s="56"/>
      <c r="BO43" s="55"/>
      <c r="BP43" s="55"/>
      <c r="BQ43" s="52">
        <v>37</v>
      </c>
      <c r="BR43" s="72"/>
      <c r="BS43" s="712"/>
      <c r="BT43" s="713"/>
      <c r="BU43" s="713"/>
      <c r="BV43" s="713"/>
      <c r="BW43" s="713"/>
      <c r="BX43" s="713"/>
      <c r="BY43" s="713"/>
      <c r="BZ43" s="713"/>
      <c r="CA43" s="713"/>
      <c r="CB43" s="713"/>
      <c r="CC43" s="713"/>
      <c r="CD43" s="713"/>
      <c r="CE43" s="713"/>
      <c r="CF43" s="713"/>
      <c r="CG43" s="714"/>
      <c r="CH43" s="715"/>
      <c r="CI43" s="716"/>
      <c r="CJ43" s="716"/>
      <c r="CK43" s="716"/>
      <c r="CL43" s="717"/>
      <c r="CM43" s="715"/>
      <c r="CN43" s="716"/>
      <c r="CO43" s="716"/>
      <c r="CP43" s="716"/>
      <c r="CQ43" s="717"/>
      <c r="CR43" s="715"/>
      <c r="CS43" s="716"/>
      <c r="CT43" s="716"/>
      <c r="CU43" s="716"/>
      <c r="CV43" s="717"/>
      <c r="CW43" s="715"/>
      <c r="CX43" s="716"/>
      <c r="CY43" s="716"/>
      <c r="CZ43" s="716"/>
      <c r="DA43" s="717"/>
      <c r="DB43" s="715"/>
      <c r="DC43" s="716"/>
      <c r="DD43" s="716"/>
      <c r="DE43" s="716"/>
      <c r="DF43" s="717"/>
      <c r="DG43" s="715"/>
      <c r="DH43" s="716"/>
      <c r="DI43" s="716"/>
      <c r="DJ43" s="716"/>
      <c r="DK43" s="717"/>
      <c r="DL43" s="715"/>
      <c r="DM43" s="716"/>
      <c r="DN43" s="716"/>
      <c r="DO43" s="716"/>
      <c r="DP43" s="717"/>
      <c r="DQ43" s="715"/>
      <c r="DR43" s="716"/>
      <c r="DS43" s="716"/>
      <c r="DT43" s="716"/>
      <c r="DU43" s="717"/>
      <c r="DV43" s="712"/>
      <c r="DW43" s="713"/>
      <c r="DX43" s="713"/>
      <c r="DY43" s="713"/>
      <c r="DZ43" s="718"/>
      <c r="EA43" s="48"/>
    </row>
    <row r="44" spans="1:131" ht="26.25" customHeight="1" x14ac:dyDescent="0.2">
      <c r="A44" s="52">
        <v>17</v>
      </c>
      <c r="B44" s="712"/>
      <c r="C44" s="713"/>
      <c r="D44" s="713"/>
      <c r="E44" s="713"/>
      <c r="F44" s="713"/>
      <c r="G44" s="713"/>
      <c r="H44" s="713"/>
      <c r="I44" s="713"/>
      <c r="J44" s="713"/>
      <c r="K44" s="713"/>
      <c r="L44" s="713"/>
      <c r="M44" s="713"/>
      <c r="N44" s="713"/>
      <c r="O44" s="713"/>
      <c r="P44" s="714"/>
      <c r="Q44" s="956"/>
      <c r="R44" s="957"/>
      <c r="S44" s="957"/>
      <c r="T44" s="957"/>
      <c r="U44" s="957"/>
      <c r="V44" s="957"/>
      <c r="W44" s="957"/>
      <c r="X44" s="957"/>
      <c r="Y44" s="957"/>
      <c r="Z44" s="957"/>
      <c r="AA44" s="957"/>
      <c r="AB44" s="957"/>
      <c r="AC44" s="957"/>
      <c r="AD44" s="957"/>
      <c r="AE44" s="961"/>
      <c r="AF44" s="979"/>
      <c r="AG44" s="716"/>
      <c r="AH44" s="716"/>
      <c r="AI44" s="716"/>
      <c r="AJ44" s="980"/>
      <c r="AK44" s="960"/>
      <c r="AL44" s="957"/>
      <c r="AM44" s="957"/>
      <c r="AN44" s="957"/>
      <c r="AO44" s="957"/>
      <c r="AP44" s="957"/>
      <c r="AQ44" s="957"/>
      <c r="AR44" s="957"/>
      <c r="AS44" s="957"/>
      <c r="AT44" s="957"/>
      <c r="AU44" s="957"/>
      <c r="AV44" s="957"/>
      <c r="AW44" s="957"/>
      <c r="AX44" s="957"/>
      <c r="AY44" s="957"/>
      <c r="AZ44" s="986"/>
      <c r="BA44" s="986"/>
      <c r="BB44" s="986"/>
      <c r="BC44" s="986"/>
      <c r="BD44" s="986"/>
      <c r="BE44" s="958"/>
      <c r="BF44" s="958"/>
      <c r="BG44" s="958"/>
      <c r="BH44" s="958"/>
      <c r="BI44" s="959"/>
      <c r="BJ44" s="56"/>
      <c r="BK44" s="56"/>
      <c r="BL44" s="56"/>
      <c r="BM44" s="56"/>
      <c r="BN44" s="56"/>
      <c r="BO44" s="55"/>
      <c r="BP44" s="55"/>
      <c r="BQ44" s="52">
        <v>38</v>
      </c>
      <c r="BR44" s="72"/>
      <c r="BS44" s="712"/>
      <c r="BT44" s="713"/>
      <c r="BU44" s="713"/>
      <c r="BV44" s="713"/>
      <c r="BW44" s="713"/>
      <c r="BX44" s="713"/>
      <c r="BY44" s="713"/>
      <c r="BZ44" s="713"/>
      <c r="CA44" s="713"/>
      <c r="CB44" s="713"/>
      <c r="CC44" s="713"/>
      <c r="CD44" s="713"/>
      <c r="CE44" s="713"/>
      <c r="CF44" s="713"/>
      <c r="CG44" s="714"/>
      <c r="CH44" s="715"/>
      <c r="CI44" s="716"/>
      <c r="CJ44" s="716"/>
      <c r="CK44" s="716"/>
      <c r="CL44" s="717"/>
      <c r="CM44" s="715"/>
      <c r="CN44" s="716"/>
      <c r="CO44" s="716"/>
      <c r="CP44" s="716"/>
      <c r="CQ44" s="717"/>
      <c r="CR44" s="715"/>
      <c r="CS44" s="716"/>
      <c r="CT44" s="716"/>
      <c r="CU44" s="716"/>
      <c r="CV44" s="717"/>
      <c r="CW44" s="715"/>
      <c r="CX44" s="716"/>
      <c r="CY44" s="716"/>
      <c r="CZ44" s="716"/>
      <c r="DA44" s="717"/>
      <c r="DB44" s="715"/>
      <c r="DC44" s="716"/>
      <c r="DD44" s="716"/>
      <c r="DE44" s="716"/>
      <c r="DF44" s="717"/>
      <c r="DG44" s="715"/>
      <c r="DH44" s="716"/>
      <c r="DI44" s="716"/>
      <c r="DJ44" s="716"/>
      <c r="DK44" s="717"/>
      <c r="DL44" s="715"/>
      <c r="DM44" s="716"/>
      <c r="DN44" s="716"/>
      <c r="DO44" s="716"/>
      <c r="DP44" s="717"/>
      <c r="DQ44" s="715"/>
      <c r="DR44" s="716"/>
      <c r="DS44" s="716"/>
      <c r="DT44" s="716"/>
      <c r="DU44" s="717"/>
      <c r="DV44" s="712"/>
      <c r="DW44" s="713"/>
      <c r="DX44" s="713"/>
      <c r="DY44" s="713"/>
      <c r="DZ44" s="718"/>
      <c r="EA44" s="48"/>
    </row>
    <row r="45" spans="1:131" ht="26.25" customHeight="1" x14ac:dyDescent="0.2">
      <c r="A45" s="52">
        <v>18</v>
      </c>
      <c r="B45" s="712"/>
      <c r="C45" s="713"/>
      <c r="D45" s="713"/>
      <c r="E45" s="713"/>
      <c r="F45" s="713"/>
      <c r="G45" s="713"/>
      <c r="H45" s="713"/>
      <c r="I45" s="713"/>
      <c r="J45" s="713"/>
      <c r="K45" s="713"/>
      <c r="L45" s="713"/>
      <c r="M45" s="713"/>
      <c r="N45" s="713"/>
      <c r="O45" s="713"/>
      <c r="P45" s="714"/>
      <c r="Q45" s="956"/>
      <c r="R45" s="957"/>
      <c r="S45" s="957"/>
      <c r="T45" s="957"/>
      <c r="U45" s="957"/>
      <c r="V45" s="957"/>
      <c r="W45" s="957"/>
      <c r="X45" s="957"/>
      <c r="Y45" s="957"/>
      <c r="Z45" s="957"/>
      <c r="AA45" s="957"/>
      <c r="AB45" s="957"/>
      <c r="AC45" s="957"/>
      <c r="AD45" s="957"/>
      <c r="AE45" s="961"/>
      <c r="AF45" s="979"/>
      <c r="AG45" s="716"/>
      <c r="AH45" s="716"/>
      <c r="AI45" s="716"/>
      <c r="AJ45" s="980"/>
      <c r="AK45" s="960"/>
      <c r="AL45" s="957"/>
      <c r="AM45" s="957"/>
      <c r="AN45" s="957"/>
      <c r="AO45" s="957"/>
      <c r="AP45" s="957"/>
      <c r="AQ45" s="957"/>
      <c r="AR45" s="957"/>
      <c r="AS45" s="957"/>
      <c r="AT45" s="957"/>
      <c r="AU45" s="957"/>
      <c r="AV45" s="957"/>
      <c r="AW45" s="957"/>
      <c r="AX45" s="957"/>
      <c r="AY45" s="957"/>
      <c r="AZ45" s="986"/>
      <c r="BA45" s="986"/>
      <c r="BB45" s="986"/>
      <c r="BC45" s="986"/>
      <c r="BD45" s="986"/>
      <c r="BE45" s="958"/>
      <c r="BF45" s="958"/>
      <c r="BG45" s="958"/>
      <c r="BH45" s="958"/>
      <c r="BI45" s="959"/>
      <c r="BJ45" s="56"/>
      <c r="BK45" s="56"/>
      <c r="BL45" s="56"/>
      <c r="BM45" s="56"/>
      <c r="BN45" s="56"/>
      <c r="BO45" s="55"/>
      <c r="BP45" s="55"/>
      <c r="BQ45" s="52">
        <v>39</v>
      </c>
      <c r="BR45" s="72"/>
      <c r="BS45" s="712"/>
      <c r="BT45" s="713"/>
      <c r="BU45" s="713"/>
      <c r="BV45" s="713"/>
      <c r="BW45" s="713"/>
      <c r="BX45" s="713"/>
      <c r="BY45" s="713"/>
      <c r="BZ45" s="713"/>
      <c r="CA45" s="713"/>
      <c r="CB45" s="713"/>
      <c r="CC45" s="713"/>
      <c r="CD45" s="713"/>
      <c r="CE45" s="713"/>
      <c r="CF45" s="713"/>
      <c r="CG45" s="714"/>
      <c r="CH45" s="715"/>
      <c r="CI45" s="716"/>
      <c r="CJ45" s="716"/>
      <c r="CK45" s="716"/>
      <c r="CL45" s="717"/>
      <c r="CM45" s="715"/>
      <c r="CN45" s="716"/>
      <c r="CO45" s="716"/>
      <c r="CP45" s="716"/>
      <c r="CQ45" s="717"/>
      <c r="CR45" s="715"/>
      <c r="CS45" s="716"/>
      <c r="CT45" s="716"/>
      <c r="CU45" s="716"/>
      <c r="CV45" s="717"/>
      <c r="CW45" s="715"/>
      <c r="CX45" s="716"/>
      <c r="CY45" s="716"/>
      <c r="CZ45" s="716"/>
      <c r="DA45" s="717"/>
      <c r="DB45" s="715"/>
      <c r="DC45" s="716"/>
      <c r="DD45" s="716"/>
      <c r="DE45" s="716"/>
      <c r="DF45" s="717"/>
      <c r="DG45" s="715"/>
      <c r="DH45" s="716"/>
      <c r="DI45" s="716"/>
      <c r="DJ45" s="716"/>
      <c r="DK45" s="717"/>
      <c r="DL45" s="715"/>
      <c r="DM45" s="716"/>
      <c r="DN45" s="716"/>
      <c r="DO45" s="716"/>
      <c r="DP45" s="717"/>
      <c r="DQ45" s="715"/>
      <c r="DR45" s="716"/>
      <c r="DS45" s="716"/>
      <c r="DT45" s="716"/>
      <c r="DU45" s="717"/>
      <c r="DV45" s="712"/>
      <c r="DW45" s="713"/>
      <c r="DX45" s="713"/>
      <c r="DY45" s="713"/>
      <c r="DZ45" s="718"/>
      <c r="EA45" s="48"/>
    </row>
    <row r="46" spans="1:131" ht="26.25" customHeight="1" x14ac:dyDescent="0.2">
      <c r="A46" s="52">
        <v>19</v>
      </c>
      <c r="B46" s="712"/>
      <c r="C46" s="713"/>
      <c r="D46" s="713"/>
      <c r="E46" s="713"/>
      <c r="F46" s="713"/>
      <c r="G46" s="713"/>
      <c r="H46" s="713"/>
      <c r="I46" s="713"/>
      <c r="J46" s="713"/>
      <c r="K46" s="713"/>
      <c r="L46" s="713"/>
      <c r="M46" s="713"/>
      <c r="N46" s="713"/>
      <c r="O46" s="713"/>
      <c r="P46" s="714"/>
      <c r="Q46" s="956"/>
      <c r="R46" s="957"/>
      <c r="S46" s="957"/>
      <c r="T46" s="957"/>
      <c r="U46" s="957"/>
      <c r="V46" s="957"/>
      <c r="W46" s="957"/>
      <c r="X46" s="957"/>
      <c r="Y46" s="957"/>
      <c r="Z46" s="957"/>
      <c r="AA46" s="957"/>
      <c r="AB46" s="957"/>
      <c r="AC46" s="957"/>
      <c r="AD46" s="957"/>
      <c r="AE46" s="961"/>
      <c r="AF46" s="979"/>
      <c r="AG46" s="716"/>
      <c r="AH46" s="716"/>
      <c r="AI46" s="716"/>
      <c r="AJ46" s="980"/>
      <c r="AK46" s="960"/>
      <c r="AL46" s="957"/>
      <c r="AM46" s="957"/>
      <c r="AN46" s="957"/>
      <c r="AO46" s="957"/>
      <c r="AP46" s="957"/>
      <c r="AQ46" s="957"/>
      <c r="AR46" s="957"/>
      <c r="AS46" s="957"/>
      <c r="AT46" s="957"/>
      <c r="AU46" s="957"/>
      <c r="AV46" s="957"/>
      <c r="AW46" s="957"/>
      <c r="AX46" s="957"/>
      <c r="AY46" s="957"/>
      <c r="AZ46" s="986"/>
      <c r="BA46" s="986"/>
      <c r="BB46" s="986"/>
      <c r="BC46" s="986"/>
      <c r="BD46" s="986"/>
      <c r="BE46" s="958"/>
      <c r="BF46" s="958"/>
      <c r="BG46" s="958"/>
      <c r="BH46" s="958"/>
      <c r="BI46" s="959"/>
      <c r="BJ46" s="56"/>
      <c r="BK46" s="56"/>
      <c r="BL46" s="56"/>
      <c r="BM46" s="56"/>
      <c r="BN46" s="56"/>
      <c r="BO46" s="55"/>
      <c r="BP46" s="55"/>
      <c r="BQ46" s="52">
        <v>40</v>
      </c>
      <c r="BR46" s="72"/>
      <c r="BS46" s="712"/>
      <c r="BT46" s="713"/>
      <c r="BU46" s="713"/>
      <c r="BV46" s="713"/>
      <c r="BW46" s="713"/>
      <c r="BX46" s="713"/>
      <c r="BY46" s="713"/>
      <c r="BZ46" s="713"/>
      <c r="CA46" s="713"/>
      <c r="CB46" s="713"/>
      <c r="CC46" s="713"/>
      <c r="CD46" s="713"/>
      <c r="CE46" s="713"/>
      <c r="CF46" s="713"/>
      <c r="CG46" s="714"/>
      <c r="CH46" s="715"/>
      <c r="CI46" s="716"/>
      <c r="CJ46" s="716"/>
      <c r="CK46" s="716"/>
      <c r="CL46" s="717"/>
      <c r="CM46" s="715"/>
      <c r="CN46" s="716"/>
      <c r="CO46" s="716"/>
      <c r="CP46" s="716"/>
      <c r="CQ46" s="717"/>
      <c r="CR46" s="715"/>
      <c r="CS46" s="716"/>
      <c r="CT46" s="716"/>
      <c r="CU46" s="716"/>
      <c r="CV46" s="717"/>
      <c r="CW46" s="715"/>
      <c r="CX46" s="716"/>
      <c r="CY46" s="716"/>
      <c r="CZ46" s="716"/>
      <c r="DA46" s="717"/>
      <c r="DB46" s="715"/>
      <c r="DC46" s="716"/>
      <c r="DD46" s="716"/>
      <c r="DE46" s="716"/>
      <c r="DF46" s="717"/>
      <c r="DG46" s="715"/>
      <c r="DH46" s="716"/>
      <c r="DI46" s="716"/>
      <c r="DJ46" s="716"/>
      <c r="DK46" s="717"/>
      <c r="DL46" s="715"/>
      <c r="DM46" s="716"/>
      <c r="DN46" s="716"/>
      <c r="DO46" s="716"/>
      <c r="DP46" s="717"/>
      <c r="DQ46" s="715"/>
      <c r="DR46" s="716"/>
      <c r="DS46" s="716"/>
      <c r="DT46" s="716"/>
      <c r="DU46" s="717"/>
      <c r="DV46" s="712"/>
      <c r="DW46" s="713"/>
      <c r="DX46" s="713"/>
      <c r="DY46" s="713"/>
      <c r="DZ46" s="718"/>
      <c r="EA46" s="48"/>
    </row>
    <row r="47" spans="1:131" ht="26.25" customHeight="1" x14ac:dyDescent="0.2">
      <c r="A47" s="52">
        <v>20</v>
      </c>
      <c r="B47" s="712"/>
      <c r="C47" s="713"/>
      <c r="D47" s="713"/>
      <c r="E47" s="713"/>
      <c r="F47" s="713"/>
      <c r="G47" s="713"/>
      <c r="H47" s="713"/>
      <c r="I47" s="713"/>
      <c r="J47" s="713"/>
      <c r="K47" s="713"/>
      <c r="L47" s="713"/>
      <c r="M47" s="713"/>
      <c r="N47" s="713"/>
      <c r="O47" s="713"/>
      <c r="P47" s="714"/>
      <c r="Q47" s="956"/>
      <c r="R47" s="957"/>
      <c r="S47" s="957"/>
      <c r="T47" s="957"/>
      <c r="U47" s="957"/>
      <c r="V47" s="957"/>
      <c r="W47" s="957"/>
      <c r="X47" s="957"/>
      <c r="Y47" s="957"/>
      <c r="Z47" s="957"/>
      <c r="AA47" s="957"/>
      <c r="AB47" s="957"/>
      <c r="AC47" s="957"/>
      <c r="AD47" s="957"/>
      <c r="AE47" s="961"/>
      <c r="AF47" s="979"/>
      <c r="AG47" s="716"/>
      <c r="AH47" s="716"/>
      <c r="AI47" s="716"/>
      <c r="AJ47" s="980"/>
      <c r="AK47" s="960"/>
      <c r="AL47" s="957"/>
      <c r="AM47" s="957"/>
      <c r="AN47" s="957"/>
      <c r="AO47" s="957"/>
      <c r="AP47" s="957"/>
      <c r="AQ47" s="957"/>
      <c r="AR47" s="957"/>
      <c r="AS47" s="957"/>
      <c r="AT47" s="957"/>
      <c r="AU47" s="957"/>
      <c r="AV47" s="957"/>
      <c r="AW47" s="957"/>
      <c r="AX47" s="957"/>
      <c r="AY47" s="957"/>
      <c r="AZ47" s="986"/>
      <c r="BA47" s="986"/>
      <c r="BB47" s="986"/>
      <c r="BC47" s="986"/>
      <c r="BD47" s="986"/>
      <c r="BE47" s="958"/>
      <c r="BF47" s="958"/>
      <c r="BG47" s="958"/>
      <c r="BH47" s="958"/>
      <c r="BI47" s="959"/>
      <c r="BJ47" s="56"/>
      <c r="BK47" s="56"/>
      <c r="BL47" s="56"/>
      <c r="BM47" s="56"/>
      <c r="BN47" s="56"/>
      <c r="BO47" s="55"/>
      <c r="BP47" s="55"/>
      <c r="BQ47" s="52">
        <v>41</v>
      </c>
      <c r="BR47" s="72"/>
      <c r="BS47" s="712"/>
      <c r="BT47" s="713"/>
      <c r="BU47" s="713"/>
      <c r="BV47" s="713"/>
      <c r="BW47" s="713"/>
      <c r="BX47" s="713"/>
      <c r="BY47" s="713"/>
      <c r="BZ47" s="713"/>
      <c r="CA47" s="713"/>
      <c r="CB47" s="713"/>
      <c r="CC47" s="713"/>
      <c r="CD47" s="713"/>
      <c r="CE47" s="713"/>
      <c r="CF47" s="713"/>
      <c r="CG47" s="714"/>
      <c r="CH47" s="715"/>
      <c r="CI47" s="716"/>
      <c r="CJ47" s="716"/>
      <c r="CK47" s="716"/>
      <c r="CL47" s="717"/>
      <c r="CM47" s="715"/>
      <c r="CN47" s="716"/>
      <c r="CO47" s="716"/>
      <c r="CP47" s="716"/>
      <c r="CQ47" s="717"/>
      <c r="CR47" s="715"/>
      <c r="CS47" s="716"/>
      <c r="CT47" s="716"/>
      <c r="CU47" s="716"/>
      <c r="CV47" s="717"/>
      <c r="CW47" s="715"/>
      <c r="CX47" s="716"/>
      <c r="CY47" s="716"/>
      <c r="CZ47" s="716"/>
      <c r="DA47" s="717"/>
      <c r="DB47" s="715"/>
      <c r="DC47" s="716"/>
      <c r="DD47" s="716"/>
      <c r="DE47" s="716"/>
      <c r="DF47" s="717"/>
      <c r="DG47" s="715"/>
      <c r="DH47" s="716"/>
      <c r="DI47" s="716"/>
      <c r="DJ47" s="716"/>
      <c r="DK47" s="717"/>
      <c r="DL47" s="715"/>
      <c r="DM47" s="716"/>
      <c r="DN47" s="716"/>
      <c r="DO47" s="716"/>
      <c r="DP47" s="717"/>
      <c r="DQ47" s="715"/>
      <c r="DR47" s="716"/>
      <c r="DS47" s="716"/>
      <c r="DT47" s="716"/>
      <c r="DU47" s="717"/>
      <c r="DV47" s="712"/>
      <c r="DW47" s="713"/>
      <c r="DX47" s="713"/>
      <c r="DY47" s="713"/>
      <c r="DZ47" s="718"/>
      <c r="EA47" s="48"/>
    </row>
    <row r="48" spans="1:131" ht="26.25" customHeight="1" x14ac:dyDescent="0.2">
      <c r="A48" s="52">
        <v>21</v>
      </c>
      <c r="B48" s="712"/>
      <c r="C48" s="713"/>
      <c r="D48" s="713"/>
      <c r="E48" s="713"/>
      <c r="F48" s="713"/>
      <c r="G48" s="713"/>
      <c r="H48" s="713"/>
      <c r="I48" s="713"/>
      <c r="J48" s="713"/>
      <c r="K48" s="713"/>
      <c r="L48" s="713"/>
      <c r="M48" s="713"/>
      <c r="N48" s="713"/>
      <c r="O48" s="713"/>
      <c r="P48" s="714"/>
      <c r="Q48" s="956"/>
      <c r="R48" s="957"/>
      <c r="S48" s="957"/>
      <c r="T48" s="957"/>
      <c r="U48" s="957"/>
      <c r="V48" s="957"/>
      <c r="W48" s="957"/>
      <c r="X48" s="957"/>
      <c r="Y48" s="957"/>
      <c r="Z48" s="957"/>
      <c r="AA48" s="957"/>
      <c r="AB48" s="957"/>
      <c r="AC48" s="957"/>
      <c r="AD48" s="957"/>
      <c r="AE48" s="961"/>
      <c r="AF48" s="979"/>
      <c r="AG48" s="716"/>
      <c r="AH48" s="716"/>
      <c r="AI48" s="716"/>
      <c r="AJ48" s="980"/>
      <c r="AK48" s="960"/>
      <c r="AL48" s="957"/>
      <c r="AM48" s="957"/>
      <c r="AN48" s="957"/>
      <c r="AO48" s="957"/>
      <c r="AP48" s="957"/>
      <c r="AQ48" s="957"/>
      <c r="AR48" s="957"/>
      <c r="AS48" s="957"/>
      <c r="AT48" s="957"/>
      <c r="AU48" s="957"/>
      <c r="AV48" s="957"/>
      <c r="AW48" s="957"/>
      <c r="AX48" s="957"/>
      <c r="AY48" s="957"/>
      <c r="AZ48" s="986"/>
      <c r="BA48" s="986"/>
      <c r="BB48" s="986"/>
      <c r="BC48" s="986"/>
      <c r="BD48" s="986"/>
      <c r="BE48" s="958"/>
      <c r="BF48" s="958"/>
      <c r="BG48" s="958"/>
      <c r="BH48" s="958"/>
      <c r="BI48" s="959"/>
      <c r="BJ48" s="56"/>
      <c r="BK48" s="56"/>
      <c r="BL48" s="56"/>
      <c r="BM48" s="56"/>
      <c r="BN48" s="56"/>
      <c r="BO48" s="55"/>
      <c r="BP48" s="55"/>
      <c r="BQ48" s="52">
        <v>42</v>
      </c>
      <c r="BR48" s="72"/>
      <c r="BS48" s="712"/>
      <c r="BT48" s="713"/>
      <c r="BU48" s="713"/>
      <c r="BV48" s="713"/>
      <c r="BW48" s="713"/>
      <c r="BX48" s="713"/>
      <c r="BY48" s="713"/>
      <c r="BZ48" s="713"/>
      <c r="CA48" s="713"/>
      <c r="CB48" s="713"/>
      <c r="CC48" s="713"/>
      <c r="CD48" s="713"/>
      <c r="CE48" s="713"/>
      <c r="CF48" s="713"/>
      <c r="CG48" s="714"/>
      <c r="CH48" s="715"/>
      <c r="CI48" s="716"/>
      <c r="CJ48" s="716"/>
      <c r="CK48" s="716"/>
      <c r="CL48" s="717"/>
      <c r="CM48" s="715"/>
      <c r="CN48" s="716"/>
      <c r="CO48" s="716"/>
      <c r="CP48" s="716"/>
      <c r="CQ48" s="717"/>
      <c r="CR48" s="715"/>
      <c r="CS48" s="716"/>
      <c r="CT48" s="716"/>
      <c r="CU48" s="716"/>
      <c r="CV48" s="717"/>
      <c r="CW48" s="715"/>
      <c r="CX48" s="716"/>
      <c r="CY48" s="716"/>
      <c r="CZ48" s="716"/>
      <c r="DA48" s="717"/>
      <c r="DB48" s="715"/>
      <c r="DC48" s="716"/>
      <c r="DD48" s="716"/>
      <c r="DE48" s="716"/>
      <c r="DF48" s="717"/>
      <c r="DG48" s="715"/>
      <c r="DH48" s="716"/>
      <c r="DI48" s="716"/>
      <c r="DJ48" s="716"/>
      <c r="DK48" s="717"/>
      <c r="DL48" s="715"/>
      <c r="DM48" s="716"/>
      <c r="DN48" s="716"/>
      <c r="DO48" s="716"/>
      <c r="DP48" s="717"/>
      <c r="DQ48" s="715"/>
      <c r="DR48" s="716"/>
      <c r="DS48" s="716"/>
      <c r="DT48" s="716"/>
      <c r="DU48" s="717"/>
      <c r="DV48" s="712"/>
      <c r="DW48" s="713"/>
      <c r="DX48" s="713"/>
      <c r="DY48" s="713"/>
      <c r="DZ48" s="718"/>
      <c r="EA48" s="48"/>
    </row>
    <row r="49" spans="1:131" ht="26.25" customHeight="1" x14ac:dyDescent="0.2">
      <c r="A49" s="52">
        <v>22</v>
      </c>
      <c r="B49" s="712"/>
      <c r="C49" s="713"/>
      <c r="D49" s="713"/>
      <c r="E49" s="713"/>
      <c r="F49" s="713"/>
      <c r="G49" s="713"/>
      <c r="H49" s="713"/>
      <c r="I49" s="713"/>
      <c r="J49" s="713"/>
      <c r="K49" s="713"/>
      <c r="L49" s="713"/>
      <c r="M49" s="713"/>
      <c r="N49" s="713"/>
      <c r="O49" s="713"/>
      <c r="P49" s="714"/>
      <c r="Q49" s="956"/>
      <c r="R49" s="957"/>
      <c r="S49" s="957"/>
      <c r="T49" s="957"/>
      <c r="U49" s="957"/>
      <c r="V49" s="957"/>
      <c r="W49" s="957"/>
      <c r="X49" s="957"/>
      <c r="Y49" s="957"/>
      <c r="Z49" s="957"/>
      <c r="AA49" s="957"/>
      <c r="AB49" s="957"/>
      <c r="AC49" s="957"/>
      <c r="AD49" s="957"/>
      <c r="AE49" s="961"/>
      <c r="AF49" s="979"/>
      <c r="AG49" s="716"/>
      <c r="AH49" s="716"/>
      <c r="AI49" s="716"/>
      <c r="AJ49" s="980"/>
      <c r="AK49" s="960"/>
      <c r="AL49" s="957"/>
      <c r="AM49" s="957"/>
      <c r="AN49" s="957"/>
      <c r="AO49" s="957"/>
      <c r="AP49" s="957"/>
      <c r="AQ49" s="957"/>
      <c r="AR49" s="957"/>
      <c r="AS49" s="957"/>
      <c r="AT49" s="957"/>
      <c r="AU49" s="957"/>
      <c r="AV49" s="957"/>
      <c r="AW49" s="957"/>
      <c r="AX49" s="957"/>
      <c r="AY49" s="957"/>
      <c r="AZ49" s="986"/>
      <c r="BA49" s="986"/>
      <c r="BB49" s="986"/>
      <c r="BC49" s="986"/>
      <c r="BD49" s="986"/>
      <c r="BE49" s="958"/>
      <c r="BF49" s="958"/>
      <c r="BG49" s="958"/>
      <c r="BH49" s="958"/>
      <c r="BI49" s="959"/>
      <c r="BJ49" s="56"/>
      <c r="BK49" s="56"/>
      <c r="BL49" s="56"/>
      <c r="BM49" s="56"/>
      <c r="BN49" s="56"/>
      <c r="BO49" s="55"/>
      <c r="BP49" s="55"/>
      <c r="BQ49" s="52">
        <v>43</v>
      </c>
      <c r="BR49" s="72"/>
      <c r="BS49" s="712"/>
      <c r="BT49" s="713"/>
      <c r="BU49" s="713"/>
      <c r="BV49" s="713"/>
      <c r="BW49" s="713"/>
      <c r="BX49" s="713"/>
      <c r="BY49" s="713"/>
      <c r="BZ49" s="713"/>
      <c r="CA49" s="713"/>
      <c r="CB49" s="713"/>
      <c r="CC49" s="713"/>
      <c r="CD49" s="713"/>
      <c r="CE49" s="713"/>
      <c r="CF49" s="713"/>
      <c r="CG49" s="714"/>
      <c r="CH49" s="715"/>
      <c r="CI49" s="716"/>
      <c r="CJ49" s="716"/>
      <c r="CK49" s="716"/>
      <c r="CL49" s="717"/>
      <c r="CM49" s="715"/>
      <c r="CN49" s="716"/>
      <c r="CO49" s="716"/>
      <c r="CP49" s="716"/>
      <c r="CQ49" s="717"/>
      <c r="CR49" s="715"/>
      <c r="CS49" s="716"/>
      <c r="CT49" s="716"/>
      <c r="CU49" s="716"/>
      <c r="CV49" s="717"/>
      <c r="CW49" s="715"/>
      <c r="CX49" s="716"/>
      <c r="CY49" s="716"/>
      <c r="CZ49" s="716"/>
      <c r="DA49" s="717"/>
      <c r="DB49" s="715"/>
      <c r="DC49" s="716"/>
      <c r="DD49" s="716"/>
      <c r="DE49" s="716"/>
      <c r="DF49" s="717"/>
      <c r="DG49" s="715"/>
      <c r="DH49" s="716"/>
      <c r="DI49" s="716"/>
      <c r="DJ49" s="716"/>
      <c r="DK49" s="717"/>
      <c r="DL49" s="715"/>
      <c r="DM49" s="716"/>
      <c r="DN49" s="716"/>
      <c r="DO49" s="716"/>
      <c r="DP49" s="717"/>
      <c r="DQ49" s="715"/>
      <c r="DR49" s="716"/>
      <c r="DS49" s="716"/>
      <c r="DT49" s="716"/>
      <c r="DU49" s="717"/>
      <c r="DV49" s="712"/>
      <c r="DW49" s="713"/>
      <c r="DX49" s="713"/>
      <c r="DY49" s="713"/>
      <c r="DZ49" s="718"/>
      <c r="EA49" s="48"/>
    </row>
    <row r="50" spans="1:131" ht="26.25" customHeight="1" x14ac:dyDescent="0.2">
      <c r="A50" s="52">
        <v>23</v>
      </c>
      <c r="B50" s="712"/>
      <c r="C50" s="713"/>
      <c r="D50" s="713"/>
      <c r="E50" s="713"/>
      <c r="F50" s="713"/>
      <c r="G50" s="713"/>
      <c r="H50" s="713"/>
      <c r="I50" s="713"/>
      <c r="J50" s="713"/>
      <c r="K50" s="713"/>
      <c r="L50" s="713"/>
      <c r="M50" s="713"/>
      <c r="N50" s="713"/>
      <c r="O50" s="713"/>
      <c r="P50" s="714"/>
      <c r="Q50" s="976"/>
      <c r="R50" s="977"/>
      <c r="S50" s="977"/>
      <c r="T50" s="977"/>
      <c r="U50" s="977"/>
      <c r="V50" s="977"/>
      <c r="W50" s="977"/>
      <c r="X50" s="977"/>
      <c r="Y50" s="977"/>
      <c r="Z50" s="977"/>
      <c r="AA50" s="977"/>
      <c r="AB50" s="977"/>
      <c r="AC50" s="977"/>
      <c r="AD50" s="977"/>
      <c r="AE50" s="978"/>
      <c r="AF50" s="979"/>
      <c r="AG50" s="716"/>
      <c r="AH50" s="716"/>
      <c r="AI50" s="716"/>
      <c r="AJ50" s="980"/>
      <c r="AK50" s="981"/>
      <c r="AL50" s="977"/>
      <c r="AM50" s="977"/>
      <c r="AN50" s="977"/>
      <c r="AO50" s="977"/>
      <c r="AP50" s="977"/>
      <c r="AQ50" s="977"/>
      <c r="AR50" s="977"/>
      <c r="AS50" s="977"/>
      <c r="AT50" s="977"/>
      <c r="AU50" s="977"/>
      <c r="AV50" s="977"/>
      <c r="AW50" s="977"/>
      <c r="AX50" s="977"/>
      <c r="AY50" s="977"/>
      <c r="AZ50" s="982"/>
      <c r="BA50" s="982"/>
      <c r="BB50" s="982"/>
      <c r="BC50" s="982"/>
      <c r="BD50" s="982"/>
      <c r="BE50" s="958"/>
      <c r="BF50" s="958"/>
      <c r="BG50" s="958"/>
      <c r="BH50" s="958"/>
      <c r="BI50" s="959"/>
      <c r="BJ50" s="56"/>
      <c r="BK50" s="56"/>
      <c r="BL50" s="56"/>
      <c r="BM50" s="56"/>
      <c r="BN50" s="56"/>
      <c r="BO50" s="55"/>
      <c r="BP50" s="55"/>
      <c r="BQ50" s="52">
        <v>44</v>
      </c>
      <c r="BR50" s="72"/>
      <c r="BS50" s="712"/>
      <c r="BT50" s="713"/>
      <c r="BU50" s="713"/>
      <c r="BV50" s="713"/>
      <c r="BW50" s="713"/>
      <c r="BX50" s="713"/>
      <c r="BY50" s="713"/>
      <c r="BZ50" s="713"/>
      <c r="CA50" s="713"/>
      <c r="CB50" s="713"/>
      <c r="CC50" s="713"/>
      <c r="CD50" s="713"/>
      <c r="CE50" s="713"/>
      <c r="CF50" s="713"/>
      <c r="CG50" s="714"/>
      <c r="CH50" s="715"/>
      <c r="CI50" s="716"/>
      <c r="CJ50" s="716"/>
      <c r="CK50" s="716"/>
      <c r="CL50" s="717"/>
      <c r="CM50" s="715"/>
      <c r="CN50" s="716"/>
      <c r="CO50" s="716"/>
      <c r="CP50" s="716"/>
      <c r="CQ50" s="717"/>
      <c r="CR50" s="715"/>
      <c r="CS50" s="716"/>
      <c r="CT50" s="716"/>
      <c r="CU50" s="716"/>
      <c r="CV50" s="717"/>
      <c r="CW50" s="715"/>
      <c r="CX50" s="716"/>
      <c r="CY50" s="716"/>
      <c r="CZ50" s="716"/>
      <c r="DA50" s="717"/>
      <c r="DB50" s="715"/>
      <c r="DC50" s="716"/>
      <c r="DD50" s="716"/>
      <c r="DE50" s="716"/>
      <c r="DF50" s="717"/>
      <c r="DG50" s="715"/>
      <c r="DH50" s="716"/>
      <c r="DI50" s="716"/>
      <c r="DJ50" s="716"/>
      <c r="DK50" s="717"/>
      <c r="DL50" s="715"/>
      <c r="DM50" s="716"/>
      <c r="DN50" s="716"/>
      <c r="DO50" s="716"/>
      <c r="DP50" s="717"/>
      <c r="DQ50" s="715"/>
      <c r="DR50" s="716"/>
      <c r="DS50" s="716"/>
      <c r="DT50" s="716"/>
      <c r="DU50" s="717"/>
      <c r="DV50" s="712"/>
      <c r="DW50" s="713"/>
      <c r="DX50" s="713"/>
      <c r="DY50" s="713"/>
      <c r="DZ50" s="718"/>
      <c r="EA50" s="48"/>
    </row>
    <row r="51" spans="1:131" ht="26.25" customHeight="1" x14ac:dyDescent="0.2">
      <c r="A51" s="52">
        <v>24</v>
      </c>
      <c r="B51" s="712"/>
      <c r="C51" s="713"/>
      <c r="D51" s="713"/>
      <c r="E51" s="713"/>
      <c r="F51" s="713"/>
      <c r="G51" s="713"/>
      <c r="H51" s="713"/>
      <c r="I51" s="713"/>
      <c r="J51" s="713"/>
      <c r="K51" s="713"/>
      <c r="L51" s="713"/>
      <c r="M51" s="713"/>
      <c r="N51" s="713"/>
      <c r="O51" s="713"/>
      <c r="P51" s="714"/>
      <c r="Q51" s="976"/>
      <c r="R51" s="977"/>
      <c r="S51" s="977"/>
      <c r="T51" s="977"/>
      <c r="U51" s="977"/>
      <c r="V51" s="977"/>
      <c r="W51" s="977"/>
      <c r="X51" s="977"/>
      <c r="Y51" s="977"/>
      <c r="Z51" s="977"/>
      <c r="AA51" s="977"/>
      <c r="AB51" s="977"/>
      <c r="AC51" s="977"/>
      <c r="AD51" s="977"/>
      <c r="AE51" s="978"/>
      <c r="AF51" s="979"/>
      <c r="AG51" s="716"/>
      <c r="AH51" s="716"/>
      <c r="AI51" s="716"/>
      <c r="AJ51" s="980"/>
      <c r="AK51" s="981"/>
      <c r="AL51" s="977"/>
      <c r="AM51" s="977"/>
      <c r="AN51" s="977"/>
      <c r="AO51" s="977"/>
      <c r="AP51" s="977"/>
      <c r="AQ51" s="977"/>
      <c r="AR51" s="977"/>
      <c r="AS51" s="977"/>
      <c r="AT51" s="977"/>
      <c r="AU51" s="977"/>
      <c r="AV51" s="977"/>
      <c r="AW51" s="977"/>
      <c r="AX51" s="977"/>
      <c r="AY51" s="977"/>
      <c r="AZ51" s="982"/>
      <c r="BA51" s="982"/>
      <c r="BB51" s="982"/>
      <c r="BC51" s="982"/>
      <c r="BD51" s="982"/>
      <c r="BE51" s="958"/>
      <c r="BF51" s="958"/>
      <c r="BG51" s="958"/>
      <c r="BH51" s="958"/>
      <c r="BI51" s="959"/>
      <c r="BJ51" s="56"/>
      <c r="BK51" s="56"/>
      <c r="BL51" s="56"/>
      <c r="BM51" s="56"/>
      <c r="BN51" s="56"/>
      <c r="BO51" s="55"/>
      <c r="BP51" s="55"/>
      <c r="BQ51" s="52">
        <v>45</v>
      </c>
      <c r="BR51" s="72"/>
      <c r="BS51" s="712"/>
      <c r="BT51" s="713"/>
      <c r="BU51" s="713"/>
      <c r="BV51" s="713"/>
      <c r="BW51" s="713"/>
      <c r="BX51" s="713"/>
      <c r="BY51" s="713"/>
      <c r="BZ51" s="713"/>
      <c r="CA51" s="713"/>
      <c r="CB51" s="713"/>
      <c r="CC51" s="713"/>
      <c r="CD51" s="713"/>
      <c r="CE51" s="713"/>
      <c r="CF51" s="713"/>
      <c r="CG51" s="714"/>
      <c r="CH51" s="715"/>
      <c r="CI51" s="716"/>
      <c r="CJ51" s="716"/>
      <c r="CK51" s="716"/>
      <c r="CL51" s="717"/>
      <c r="CM51" s="715"/>
      <c r="CN51" s="716"/>
      <c r="CO51" s="716"/>
      <c r="CP51" s="716"/>
      <c r="CQ51" s="717"/>
      <c r="CR51" s="715"/>
      <c r="CS51" s="716"/>
      <c r="CT51" s="716"/>
      <c r="CU51" s="716"/>
      <c r="CV51" s="717"/>
      <c r="CW51" s="715"/>
      <c r="CX51" s="716"/>
      <c r="CY51" s="716"/>
      <c r="CZ51" s="716"/>
      <c r="DA51" s="717"/>
      <c r="DB51" s="715"/>
      <c r="DC51" s="716"/>
      <c r="DD51" s="716"/>
      <c r="DE51" s="716"/>
      <c r="DF51" s="717"/>
      <c r="DG51" s="715"/>
      <c r="DH51" s="716"/>
      <c r="DI51" s="716"/>
      <c r="DJ51" s="716"/>
      <c r="DK51" s="717"/>
      <c r="DL51" s="715"/>
      <c r="DM51" s="716"/>
      <c r="DN51" s="716"/>
      <c r="DO51" s="716"/>
      <c r="DP51" s="717"/>
      <c r="DQ51" s="715"/>
      <c r="DR51" s="716"/>
      <c r="DS51" s="716"/>
      <c r="DT51" s="716"/>
      <c r="DU51" s="717"/>
      <c r="DV51" s="712"/>
      <c r="DW51" s="713"/>
      <c r="DX51" s="713"/>
      <c r="DY51" s="713"/>
      <c r="DZ51" s="718"/>
      <c r="EA51" s="48"/>
    </row>
    <row r="52" spans="1:131" ht="26.25" customHeight="1" x14ac:dyDescent="0.2">
      <c r="A52" s="52">
        <v>25</v>
      </c>
      <c r="B52" s="712"/>
      <c r="C52" s="713"/>
      <c r="D52" s="713"/>
      <c r="E52" s="713"/>
      <c r="F52" s="713"/>
      <c r="G52" s="713"/>
      <c r="H52" s="713"/>
      <c r="I52" s="713"/>
      <c r="J52" s="713"/>
      <c r="K52" s="713"/>
      <c r="L52" s="713"/>
      <c r="M52" s="713"/>
      <c r="N52" s="713"/>
      <c r="O52" s="713"/>
      <c r="P52" s="714"/>
      <c r="Q52" s="976"/>
      <c r="R52" s="977"/>
      <c r="S52" s="977"/>
      <c r="T52" s="977"/>
      <c r="U52" s="977"/>
      <c r="V52" s="977"/>
      <c r="W52" s="977"/>
      <c r="X52" s="977"/>
      <c r="Y52" s="977"/>
      <c r="Z52" s="977"/>
      <c r="AA52" s="977"/>
      <c r="AB52" s="977"/>
      <c r="AC52" s="977"/>
      <c r="AD52" s="977"/>
      <c r="AE52" s="978"/>
      <c r="AF52" s="979"/>
      <c r="AG52" s="716"/>
      <c r="AH52" s="716"/>
      <c r="AI52" s="716"/>
      <c r="AJ52" s="980"/>
      <c r="AK52" s="981"/>
      <c r="AL52" s="977"/>
      <c r="AM52" s="977"/>
      <c r="AN52" s="977"/>
      <c r="AO52" s="977"/>
      <c r="AP52" s="977"/>
      <c r="AQ52" s="977"/>
      <c r="AR52" s="977"/>
      <c r="AS52" s="977"/>
      <c r="AT52" s="977"/>
      <c r="AU52" s="977"/>
      <c r="AV52" s="977"/>
      <c r="AW52" s="977"/>
      <c r="AX52" s="977"/>
      <c r="AY52" s="977"/>
      <c r="AZ52" s="982"/>
      <c r="BA52" s="982"/>
      <c r="BB52" s="982"/>
      <c r="BC52" s="982"/>
      <c r="BD52" s="982"/>
      <c r="BE52" s="958"/>
      <c r="BF52" s="958"/>
      <c r="BG52" s="958"/>
      <c r="BH52" s="958"/>
      <c r="BI52" s="959"/>
      <c r="BJ52" s="56"/>
      <c r="BK52" s="56"/>
      <c r="BL52" s="56"/>
      <c r="BM52" s="56"/>
      <c r="BN52" s="56"/>
      <c r="BO52" s="55"/>
      <c r="BP52" s="55"/>
      <c r="BQ52" s="52">
        <v>46</v>
      </c>
      <c r="BR52" s="72"/>
      <c r="BS52" s="712"/>
      <c r="BT52" s="713"/>
      <c r="BU52" s="713"/>
      <c r="BV52" s="713"/>
      <c r="BW52" s="713"/>
      <c r="BX52" s="713"/>
      <c r="BY52" s="713"/>
      <c r="BZ52" s="713"/>
      <c r="CA52" s="713"/>
      <c r="CB52" s="713"/>
      <c r="CC52" s="713"/>
      <c r="CD52" s="713"/>
      <c r="CE52" s="713"/>
      <c r="CF52" s="713"/>
      <c r="CG52" s="714"/>
      <c r="CH52" s="715"/>
      <c r="CI52" s="716"/>
      <c r="CJ52" s="716"/>
      <c r="CK52" s="716"/>
      <c r="CL52" s="717"/>
      <c r="CM52" s="715"/>
      <c r="CN52" s="716"/>
      <c r="CO52" s="716"/>
      <c r="CP52" s="716"/>
      <c r="CQ52" s="717"/>
      <c r="CR52" s="715"/>
      <c r="CS52" s="716"/>
      <c r="CT52" s="716"/>
      <c r="CU52" s="716"/>
      <c r="CV52" s="717"/>
      <c r="CW52" s="715"/>
      <c r="CX52" s="716"/>
      <c r="CY52" s="716"/>
      <c r="CZ52" s="716"/>
      <c r="DA52" s="717"/>
      <c r="DB52" s="715"/>
      <c r="DC52" s="716"/>
      <c r="DD52" s="716"/>
      <c r="DE52" s="716"/>
      <c r="DF52" s="717"/>
      <c r="DG52" s="715"/>
      <c r="DH52" s="716"/>
      <c r="DI52" s="716"/>
      <c r="DJ52" s="716"/>
      <c r="DK52" s="717"/>
      <c r="DL52" s="715"/>
      <c r="DM52" s="716"/>
      <c r="DN52" s="716"/>
      <c r="DO52" s="716"/>
      <c r="DP52" s="717"/>
      <c r="DQ52" s="715"/>
      <c r="DR52" s="716"/>
      <c r="DS52" s="716"/>
      <c r="DT52" s="716"/>
      <c r="DU52" s="717"/>
      <c r="DV52" s="712"/>
      <c r="DW52" s="713"/>
      <c r="DX52" s="713"/>
      <c r="DY52" s="713"/>
      <c r="DZ52" s="718"/>
      <c r="EA52" s="48"/>
    </row>
    <row r="53" spans="1:131" ht="26.25" customHeight="1" x14ac:dyDescent="0.2">
      <c r="A53" s="52">
        <v>26</v>
      </c>
      <c r="B53" s="712"/>
      <c r="C53" s="713"/>
      <c r="D53" s="713"/>
      <c r="E53" s="713"/>
      <c r="F53" s="713"/>
      <c r="G53" s="713"/>
      <c r="H53" s="713"/>
      <c r="I53" s="713"/>
      <c r="J53" s="713"/>
      <c r="K53" s="713"/>
      <c r="L53" s="713"/>
      <c r="M53" s="713"/>
      <c r="N53" s="713"/>
      <c r="O53" s="713"/>
      <c r="P53" s="714"/>
      <c r="Q53" s="976"/>
      <c r="R53" s="977"/>
      <c r="S53" s="977"/>
      <c r="T53" s="977"/>
      <c r="U53" s="977"/>
      <c r="V53" s="977"/>
      <c r="W53" s="977"/>
      <c r="X53" s="977"/>
      <c r="Y53" s="977"/>
      <c r="Z53" s="977"/>
      <c r="AA53" s="977"/>
      <c r="AB53" s="977"/>
      <c r="AC53" s="977"/>
      <c r="AD53" s="977"/>
      <c r="AE53" s="978"/>
      <c r="AF53" s="979"/>
      <c r="AG53" s="716"/>
      <c r="AH53" s="716"/>
      <c r="AI53" s="716"/>
      <c r="AJ53" s="980"/>
      <c r="AK53" s="981"/>
      <c r="AL53" s="977"/>
      <c r="AM53" s="977"/>
      <c r="AN53" s="977"/>
      <c r="AO53" s="977"/>
      <c r="AP53" s="977"/>
      <c r="AQ53" s="977"/>
      <c r="AR53" s="977"/>
      <c r="AS53" s="977"/>
      <c r="AT53" s="977"/>
      <c r="AU53" s="977"/>
      <c r="AV53" s="977"/>
      <c r="AW53" s="977"/>
      <c r="AX53" s="977"/>
      <c r="AY53" s="977"/>
      <c r="AZ53" s="982"/>
      <c r="BA53" s="982"/>
      <c r="BB53" s="982"/>
      <c r="BC53" s="982"/>
      <c r="BD53" s="982"/>
      <c r="BE53" s="958"/>
      <c r="BF53" s="958"/>
      <c r="BG53" s="958"/>
      <c r="BH53" s="958"/>
      <c r="BI53" s="959"/>
      <c r="BJ53" s="56"/>
      <c r="BK53" s="56"/>
      <c r="BL53" s="56"/>
      <c r="BM53" s="56"/>
      <c r="BN53" s="56"/>
      <c r="BO53" s="55"/>
      <c r="BP53" s="55"/>
      <c r="BQ53" s="52">
        <v>47</v>
      </c>
      <c r="BR53" s="72"/>
      <c r="BS53" s="712"/>
      <c r="BT53" s="713"/>
      <c r="BU53" s="713"/>
      <c r="BV53" s="713"/>
      <c r="BW53" s="713"/>
      <c r="BX53" s="713"/>
      <c r="BY53" s="713"/>
      <c r="BZ53" s="713"/>
      <c r="CA53" s="713"/>
      <c r="CB53" s="713"/>
      <c r="CC53" s="713"/>
      <c r="CD53" s="713"/>
      <c r="CE53" s="713"/>
      <c r="CF53" s="713"/>
      <c r="CG53" s="714"/>
      <c r="CH53" s="715"/>
      <c r="CI53" s="716"/>
      <c r="CJ53" s="716"/>
      <c r="CK53" s="716"/>
      <c r="CL53" s="717"/>
      <c r="CM53" s="715"/>
      <c r="CN53" s="716"/>
      <c r="CO53" s="716"/>
      <c r="CP53" s="716"/>
      <c r="CQ53" s="717"/>
      <c r="CR53" s="715"/>
      <c r="CS53" s="716"/>
      <c r="CT53" s="716"/>
      <c r="CU53" s="716"/>
      <c r="CV53" s="717"/>
      <c r="CW53" s="715"/>
      <c r="CX53" s="716"/>
      <c r="CY53" s="716"/>
      <c r="CZ53" s="716"/>
      <c r="DA53" s="717"/>
      <c r="DB53" s="715"/>
      <c r="DC53" s="716"/>
      <c r="DD53" s="716"/>
      <c r="DE53" s="716"/>
      <c r="DF53" s="717"/>
      <c r="DG53" s="715"/>
      <c r="DH53" s="716"/>
      <c r="DI53" s="716"/>
      <c r="DJ53" s="716"/>
      <c r="DK53" s="717"/>
      <c r="DL53" s="715"/>
      <c r="DM53" s="716"/>
      <c r="DN53" s="716"/>
      <c r="DO53" s="716"/>
      <c r="DP53" s="717"/>
      <c r="DQ53" s="715"/>
      <c r="DR53" s="716"/>
      <c r="DS53" s="716"/>
      <c r="DT53" s="716"/>
      <c r="DU53" s="717"/>
      <c r="DV53" s="712"/>
      <c r="DW53" s="713"/>
      <c r="DX53" s="713"/>
      <c r="DY53" s="713"/>
      <c r="DZ53" s="718"/>
      <c r="EA53" s="48"/>
    </row>
    <row r="54" spans="1:131" ht="26.25" customHeight="1" x14ac:dyDescent="0.2">
      <c r="A54" s="52">
        <v>27</v>
      </c>
      <c r="B54" s="712"/>
      <c r="C54" s="713"/>
      <c r="D54" s="713"/>
      <c r="E54" s="713"/>
      <c r="F54" s="713"/>
      <c r="G54" s="713"/>
      <c r="H54" s="713"/>
      <c r="I54" s="713"/>
      <c r="J54" s="713"/>
      <c r="K54" s="713"/>
      <c r="L54" s="713"/>
      <c r="M54" s="713"/>
      <c r="N54" s="713"/>
      <c r="O54" s="713"/>
      <c r="P54" s="714"/>
      <c r="Q54" s="976"/>
      <c r="R54" s="977"/>
      <c r="S54" s="977"/>
      <c r="T54" s="977"/>
      <c r="U54" s="977"/>
      <c r="V54" s="977"/>
      <c r="W54" s="977"/>
      <c r="X54" s="977"/>
      <c r="Y54" s="977"/>
      <c r="Z54" s="977"/>
      <c r="AA54" s="977"/>
      <c r="AB54" s="977"/>
      <c r="AC54" s="977"/>
      <c r="AD54" s="977"/>
      <c r="AE54" s="978"/>
      <c r="AF54" s="979"/>
      <c r="AG54" s="716"/>
      <c r="AH54" s="716"/>
      <c r="AI54" s="716"/>
      <c r="AJ54" s="980"/>
      <c r="AK54" s="981"/>
      <c r="AL54" s="977"/>
      <c r="AM54" s="977"/>
      <c r="AN54" s="977"/>
      <c r="AO54" s="977"/>
      <c r="AP54" s="977"/>
      <c r="AQ54" s="977"/>
      <c r="AR54" s="977"/>
      <c r="AS54" s="977"/>
      <c r="AT54" s="977"/>
      <c r="AU54" s="977"/>
      <c r="AV54" s="977"/>
      <c r="AW54" s="977"/>
      <c r="AX54" s="977"/>
      <c r="AY54" s="977"/>
      <c r="AZ54" s="982"/>
      <c r="BA54" s="982"/>
      <c r="BB54" s="982"/>
      <c r="BC54" s="982"/>
      <c r="BD54" s="982"/>
      <c r="BE54" s="958"/>
      <c r="BF54" s="958"/>
      <c r="BG54" s="958"/>
      <c r="BH54" s="958"/>
      <c r="BI54" s="959"/>
      <c r="BJ54" s="56"/>
      <c r="BK54" s="56"/>
      <c r="BL54" s="56"/>
      <c r="BM54" s="56"/>
      <c r="BN54" s="56"/>
      <c r="BO54" s="55"/>
      <c r="BP54" s="55"/>
      <c r="BQ54" s="52">
        <v>48</v>
      </c>
      <c r="BR54" s="72"/>
      <c r="BS54" s="712"/>
      <c r="BT54" s="713"/>
      <c r="BU54" s="713"/>
      <c r="BV54" s="713"/>
      <c r="BW54" s="713"/>
      <c r="BX54" s="713"/>
      <c r="BY54" s="713"/>
      <c r="BZ54" s="713"/>
      <c r="CA54" s="713"/>
      <c r="CB54" s="713"/>
      <c r="CC54" s="713"/>
      <c r="CD54" s="713"/>
      <c r="CE54" s="713"/>
      <c r="CF54" s="713"/>
      <c r="CG54" s="714"/>
      <c r="CH54" s="715"/>
      <c r="CI54" s="716"/>
      <c r="CJ54" s="716"/>
      <c r="CK54" s="716"/>
      <c r="CL54" s="717"/>
      <c r="CM54" s="715"/>
      <c r="CN54" s="716"/>
      <c r="CO54" s="716"/>
      <c r="CP54" s="716"/>
      <c r="CQ54" s="717"/>
      <c r="CR54" s="715"/>
      <c r="CS54" s="716"/>
      <c r="CT54" s="716"/>
      <c r="CU54" s="716"/>
      <c r="CV54" s="717"/>
      <c r="CW54" s="715"/>
      <c r="CX54" s="716"/>
      <c r="CY54" s="716"/>
      <c r="CZ54" s="716"/>
      <c r="DA54" s="717"/>
      <c r="DB54" s="715"/>
      <c r="DC54" s="716"/>
      <c r="DD54" s="716"/>
      <c r="DE54" s="716"/>
      <c r="DF54" s="717"/>
      <c r="DG54" s="715"/>
      <c r="DH54" s="716"/>
      <c r="DI54" s="716"/>
      <c r="DJ54" s="716"/>
      <c r="DK54" s="717"/>
      <c r="DL54" s="715"/>
      <c r="DM54" s="716"/>
      <c r="DN54" s="716"/>
      <c r="DO54" s="716"/>
      <c r="DP54" s="717"/>
      <c r="DQ54" s="715"/>
      <c r="DR54" s="716"/>
      <c r="DS54" s="716"/>
      <c r="DT54" s="716"/>
      <c r="DU54" s="717"/>
      <c r="DV54" s="712"/>
      <c r="DW54" s="713"/>
      <c r="DX54" s="713"/>
      <c r="DY54" s="713"/>
      <c r="DZ54" s="718"/>
      <c r="EA54" s="48"/>
    </row>
    <row r="55" spans="1:131" ht="26.25" customHeight="1" x14ac:dyDescent="0.2">
      <c r="A55" s="52">
        <v>28</v>
      </c>
      <c r="B55" s="712"/>
      <c r="C55" s="713"/>
      <c r="D55" s="713"/>
      <c r="E55" s="713"/>
      <c r="F55" s="713"/>
      <c r="G55" s="713"/>
      <c r="H55" s="713"/>
      <c r="I55" s="713"/>
      <c r="J55" s="713"/>
      <c r="K55" s="713"/>
      <c r="L55" s="713"/>
      <c r="M55" s="713"/>
      <c r="N55" s="713"/>
      <c r="O55" s="713"/>
      <c r="P55" s="714"/>
      <c r="Q55" s="976"/>
      <c r="R55" s="977"/>
      <c r="S55" s="977"/>
      <c r="T55" s="977"/>
      <c r="U55" s="977"/>
      <c r="V55" s="977"/>
      <c r="W55" s="977"/>
      <c r="X55" s="977"/>
      <c r="Y55" s="977"/>
      <c r="Z55" s="977"/>
      <c r="AA55" s="977"/>
      <c r="AB55" s="977"/>
      <c r="AC55" s="977"/>
      <c r="AD55" s="977"/>
      <c r="AE55" s="978"/>
      <c r="AF55" s="979"/>
      <c r="AG55" s="716"/>
      <c r="AH55" s="716"/>
      <c r="AI55" s="716"/>
      <c r="AJ55" s="980"/>
      <c r="AK55" s="981"/>
      <c r="AL55" s="977"/>
      <c r="AM55" s="977"/>
      <c r="AN55" s="977"/>
      <c r="AO55" s="977"/>
      <c r="AP55" s="977"/>
      <c r="AQ55" s="977"/>
      <c r="AR55" s="977"/>
      <c r="AS55" s="977"/>
      <c r="AT55" s="977"/>
      <c r="AU55" s="977"/>
      <c r="AV55" s="977"/>
      <c r="AW55" s="977"/>
      <c r="AX55" s="977"/>
      <c r="AY55" s="977"/>
      <c r="AZ55" s="982"/>
      <c r="BA55" s="982"/>
      <c r="BB55" s="982"/>
      <c r="BC55" s="982"/>
      <c r="BD55" s="982"/>
      <c r="BE55" s="958"/>
      <c r="BF55" s="958"/>
      <c r="BG55" s="958"/>
      <c r="BH55" s="958"/>
      <c r="BI55" s="959"/>
      <c r="BJ55" s="56"/>
      <c r="BK55" s="56"/>
      <c r="BL55" s="56"/>
      <c r="BM55" s="56"/>
      <c r="BN55" s="56"/>
      <c r="BO55" s="55"/>
      <c r="BP55" s="55"/>
      <c r="BQ55" s="52">
        <v>49</v>
      </c>
      <c r="BR55" s="72"/>
      <c r="BS55" s="712"/>
      <c r="BT55" s="713"/>
      <c r="BU55" s="713"/>
      <c r="BV55" s="713"/>
      <c r="BW55" s="713"/>
      <c r="BX55" s="713"/>
      <c r="BY55" s="713"/>
      <c r="BZ55" s="713"/>
      <c r="CA55" s="713"/>
      <c r="CB55" s="713"/>
      <c r="CC55" s="713"/>
      <c r="CD55" s="713"/>
      <c r="CE55" s="713"/>
      <c r="CF55" s="713"/>
      <c r="CG55" s="714"/>
      <c r="CH55" s="715"/>
      <c r="CI55" s="716"/>
      <c r="CJ55" s="716"/>
      <c r="CK55" s="716"/>
      <c r="CL55" s="717"/>
      <c r="CM55" s="715"/>
      <c r="CN55" s="716"/>
      <c r="CO55" s="716"/>
      <c r="CP55" s="716"/>
      <c r="CQ55" s="717"/>
      <c r="CR55" s="715"/>
      <c r="CS55" s="716"/>
      <c r="CT55" s="716"/>
      <c r="CU55" s="716"/>
      <c r="CV55" s="717"/>
      <c r="CW55" s="715"/>
      <c r="CX55" s="716"/>
      <c r="CY55" s="716"/>
      <c r="CZ55" s="716"/>
      <c r="DA55" s="717"/>
      <c r="DB55" s="715"/>
      <c r="DC55" s="716"/>
      <c r="DD55" s="716"/>
      <c r="DE55" s="716"/>
      <c r="DF55" s="717"/>
      <c r="DG55" s="715"/>
      <c r="DH55" s="716"/>
      <c r="DI55" s="716"/>
      <c r="DJ55" s="716"/>
      <c r="DK55" s="717"/>
      <c r="DL55" s="715"/>
      <c r="DM55" s="716"/>
      <c r="DN55" s="716"/>
      <c r="DO55" s="716"/>
      <c r="DP55" s="717"/>
      <c r="DQ55" s="715"/>
      <c r="DR55" s="716"/>
      <c r="DS55" s="716"/>
      <c r="DT55" s="716"/>
      <c r="DU55" s="717"/>
      <c r="DV55" s="712"/>
      <c r="DW55" s="713"/>
      <c r="DX55" s="713"/>
      <c r="DY55" s="713"/>
      <c r="DZ55" s="718"/>
      <c r="EA55" s="48"/>
    </row>
    <row r="56" spans="1:131" ht="26.25" customHeight="1" x14ac:dyDescent="0.2">
      <c r="A56" s="52">
        <v>29</v>
      </c>
      <c r="B56" s="712"/>
      <c r="C56" s="713"/>
      <c r="D56" s="713"/>
      <c r="E56" s="713"/>
      <c r="F56" s="713"/>
      <c r="G56" s="713"/>
      <c r="H56" s="713"/>
      <c r="I56" s="713"/>
      <c r="J56" s="713"/>
      <c r="K56" s="713"/>
      <c r="L56" s="713"/>
      <c r="M56" s="713"/>
      <c r="N56" s="713"/>
      <c r="O56" s="713"/>
      <c r="P56" s="714"/>
      <c r="Q56" s="976"/>
      <c r="R56" s="977"/>
      <c r="S56" s="977"/>
      <c r="T56" s="977"/>
      <c r="U56" s="977"/>
      <c r="V56" s="977"/>
      <c r="W56" s="977"/>
      <c r="X56" s="977"/>
      <c r="Y56" s="977"/>
      <c r="Z56" s="977"/>
      <c r="AA56" s="977"/>
      <c r="AB56" s="977"/>
      <c r="AC56" s="977"/>
      <c r="AD56" s="977"/>
      <c r="AE56" s="978"/>
      <c r="AF56" s="979"/>
      <c r="AG56" s="716"/>
      <c r="AH56" s="716"/>
      <c r="AI56" s="716"/>
      <c r="AJ56" s="980"/>
      <c r="AK56" s="981"/>
      <c r="AL56" s="977"/>
      <c r="AM56" s="977"/>
      <c r="AN56" s="977"/>
      <c r="AO56" s="977"/>
      <c r="AP56" s="977"/>
      <c r="AQ56" s="977"/>
      <c r="AR56" s="977"/>
      <c r="AS56" s="977"/>
      <c r="AT56" s="977"/>
      <c r="AU56" s="977"/>
      <c r="AV56" s="977"/>
      <c r="AW56" s="977"/>
      <c r="AX56" s="977"/>
      <c r="AY56" s="977"/>
      <c r="AZ56" s="982"/>
      <c r="BA56" s="982"/>
      <c r="BB56" s="982"/>
      <c r="BC56" s="982"/>
      <c r="BD56" s="982"/>
      <c r="BE56" s="958"/>
      <c r="BF56" s="958"/>
      <c r="BG56" s="958"/>
      <c r="BH56" s="958"/>
      <c r="BI56" s="959"/>
      <c r="BJ56" s="56"/>
      <c r="BK56" s="56"/>
      <c r="BL56" s="56"/>
      <c r="BM56" s="56"/>
      <c r="BN56" s="56"/>
      <c r="BO56" s="55"/>
      <c r="BP56" s="55"/>
      <c r="BQ56" s="52">
        <v>50</v>
      </c>
      <c r="BR56" s="72"/>
      <c r="BS56" s="712"/>
      <c r="BT56" s="713"/>
      <c r="BU56" s="713"/>
      <c r="BV56" s="713"/>
      <c r="BW56" s="713"/>
      <c r="BX56" s="713"/>
      <c r="BY56" s="713"/>
      <c r="BZ56" s="713"/>
      <c r="CA56" s="713"/>
      <c r="CB56" s="713"/>
      <c r="CC56" s="713"/>
      <c r="CD56" s="713"/>
      <c r="CE56" s="713"/>
      <c r="CF56" s="713"/>
      <c r="CG56" s="714"/>
      <c r="CH56" s="715"/>
      <c r="CI56" s="716"/>
      <c r="CJ56" s="716"/>
      <c r="CK56" s="716"/>
      <c r="CL56" s="717"/>
      <c r="CM56" s="715"/>
      <c r="CN56" s="716"/>
      <c r="CO56" s="716"/>
      <c r="CP56" s="716"/>
      <c r="CQ56" s="717"/>
      <c r="CR56" s="715"/>
      <c r="CS56" s="716"/>
      <c r="CT56" s="716"/>
      <c r="CU56" s="716"/>
      <c r="CV56" s="717"/>
      <c r="CW56" s="715"/>
      <c r="CX56" s="716"/>
      <c r="CY56" s="716"/>
      <c r="CZ56" s="716"/>
      <c r="DA56" s="717"/>
      <c r="DB56" s="715"/>
      <c r="DC56" s="716"/>
      <c r="DD56" s="716"/>
      <c r="DE56" s="716"/>
      <c r="DF56" s="717"/>
      <c r="DG56" s="715"/>
      <c r="DH56" s="716"/>
      <c r="DI56" s="716"/>
      <c r="DJ56" s="716"/>
      <c r="DK56" s="717"/>
      <c r="DL56" s="715"/>
      <c r="DM56" s="716"/>
      <c r="DN56" s="716"/>
      <c r="DO56" s="716"/>
      <c r="DP56" s="717"/>
      <c r="DQ56" s="715"/>
      <c r="DR56" s="716"/>
      <c r="DS56" s="716"/>
      <c r="DT56" s="716"/>
      <c r="DU56" s="717"/>
      <c r="DV56" s="712"/>
      <c r="DW56" s="713"/>
      <c r="DX56" s="713"/>
      <c r="DY56" s="713"/>
      <c r="DZ56" s="718"/>
      <c r="EA56" s="48"/>
    </row>
    <row r="57" spans="1:131" ht="26.25" customHeight="1" x14ac:dyDescent="0.2">
      <c r="A57" s="52">
        <v>30</v>
      </c>
      <c r="B57" s="712"/>
      <c r="C57" s="713"/>
      <c r="D57" s="713"/>
      <c r="E57" s="713"/>
      <c r="F57" s="713"/>
      <c r="G57" s="713"/>
      <c r="H57" s="713"/>
      <c r="I57" s="713"/>
      <c r="J57" s="713"/>
      <c r="K57" s="713"/>
      <c r="L57" s="713"/>
      <c r="M57" s="713"/>
      <c r="N57" s="713"/>
      <c r="O57" s="713"/>
      <c r="P57" s="714"/>
      <c r="Q57" s="976"/>
      <c r="R57" s="977"/>
      <c r="S57" s="977"/>
      <c r="T57" s="977"/>
      <c r="U57" s="977"/>
      <c r="V57" s="977"/>
      <c r="W57" s="977"/>
      <c r="X57" s="977"/>
      <c r="Y57" s="977"/>
      <c r="Z57" s="977"/>
      <c r="AA57" s="977"/>
      <c r="AB57" s="977"/>
      <c r="AC57" s="977"/>
      <c r="AD57" s="977"/>
      <c r="AE57" s="978"/>
      <c r="AF57" s="979"/>
      <c r="AG57" s="716"/>
      <c r="AH57" s="716"/>
      <c r="AI57" s="716"/>
      <c r="AJ57" s="980"/>
      <c r="AK57" s="981"/>
      <c r="AL57" s="977"/>
      <c r="AM57" s="977"/>
      <c r="AN57" s="977"/>
      <c r="AO57" s="977"/>
      <c r="AP57" s="977"/>
      <c r="AQ57" s="977"/>
      <c r="AR57" s="977"/>
      <c r="AS57" s="977"/>
      <c r="AT57" s="977"/>
      <c r="AU57" s="977"/>
      <c r="AV57" s="977"/>
      <c r="AW57" s="977"/>
      <c r="AX57" s="977"/>
      <c r="AY57" s="977"/>
      <c r="AZ57" s="982"/>
      <c r="BA57" s="982"/>
      <c r="BB57" s="982"/>
      <c r="BC57" s="982"/>
      <c r="BD57" s="982"/>
      <c r="BE57" s="958"/>
      <c r="BF57" s="958"/>
      <c r="BG57" s="958"/>
      <c r="BH57" s="958"/>
      <c r="BI57" s="959"/>
      <c r="BJ57" s="56"/>
      <c r="BK57" s="56"/>
      <c r="BL57" s="56"/>
      <c r="BM57" s="56"/>
      <c r="BN57" s="56"/>
      <c r="BO57" s="55"/>
      <c r="BP57" s="55"/>
      <c r="BQ57" s="52">
        <v>51</v>
      </c>
      <c r="BR57" s="72"/>
      <c r="BS57" s="712"/>
      <c r="BT57" s="713"/>
      <c r="BU57" s="713"/>
      <c r="BV57" s="713"/>
      <c r="BW57" s="713"/>
      <c r="BX57" s="713"/>
      <c r="BY57" s="713"/>
      <c r="BZ57" s="713"/>
      <c r="CA57" s="713"/>
      <c r="CB57" s="713"/>
      <c r="CC57" s="713"/>
      <c r="CD57" s="713"/>
      <c r="CE57" s="713"/>
      <c r="CF57" s="713"/>
      <c r="CG57" s="714"/>
      <c r="CH57" s="715"/>
      <c r="CI57" s="716"/>
      <c r="CJ57" s="716"/>
      <c r="CK57" s="716"/>
      <c r="CL57" s="717"/>
      <c r="CM57" s="715"/>
      <c r="CN57" s="716"/>
      <c r="CO57" s="716"/>
      <c r="CP57" s="716"/>
      <c r="CQ57" s="717"/>
      <c r="CR57" s="715"/>
      <c r="CS57" s="716"/>
      <c r="CT57" s="716"/>
      <c r="CU57" s="716"/>
      <c r="CV57" s="717"/>
      <c r="CW57" s="715"/>
      <c r="CX57" s="716"/>
      <c r="CY57" s="716"/>
      <c r="CZ57" s="716"/>
      <c r="DA57" s="717"/>
      <c r="DB57" s="715"/>
      <c r="DC57" s="716"/>
      <c r="DD57" s="716"/>
      <c r="DE57" s="716"/>
      <c r="DF57" s="717"/>
      <c r="DG57" s="715"/>
      <c r="DH57" s="716"/>
      <c r="DI57" s="716"/>
      <c r="DJ57" s="716"/>
      <c r="DK57" s="717"/>
      <c r="DL57" s="715"/>
      <c r="DM57" s="716"/>
      <c r="DN57" s="716"/>
      <c r="DO57" s="716"/>
      <c r="DP57" s="717"/>
      <c r="DQ57" s="715"/>
      <c r="DR57" s="716"/>
      <c r="DS57" s="716"/>
      <c r="DT57" s="716"/>
      <c r="DU57" s="717"/>
      <c r="DV57" s="712"/>
      <c r="DW57" s="713"/>
      <c r="DX57" s="713"/>
      <c r="DY57" s="713"/>
      <c r="DZ57" s="718"/>
      <c r="EA57" s="48"/>
    </row>
    <row r="58" spans="1:131" ht="26.25" customHeight="1" x14ac:dyDescent="0.2">
      <c r="A58" s="52">
        <v>31</v>
      </c>
      <c r="B58" s="712"/>
      <c r="C58" s="713"/>
      <c r="D58" s="713"/>
      <c r="E58" s="713"/>
      <c r="F58" s="713"/>
      <c r="G58" s="713"/>
      <c r="H58" s="713"/>
      <c r="I58" s="713"/>
      <c r="J58" s="713"/>
      <c r="K58" s="713"/>
      <c r="L58" s="713"/>
      <c r="M58" s="713"/>
      <c r="N58" s="713"/>
      <c r="O58" s="713"/>
      <c r="P58" s="714"/>
      <c r="Q58" s="976"/>
      <c r="R58" s="977"/>
      <c r="S58" s="977"/>
      <c r="T58" s="977"/>
      <c r="U58" s="977"/>
      <c r="V58" s="977"/>
      <c r="W58" s="977"/>
      <c r="X58" s="977"/>
      <c r="Y58" s="977"/>
      <c r="Z58" s="977"/>
      <c r="AA58" s="977"/>
      <c r="AB58" s="977"/>
      <c r="AC58" s="977"/>
      <c r="AD58" s="977"/>
      <c r="AE58" s="978"/>
      <c r="AF58" s="979"/>
      <c r="AG58" s="716"/>
      <c r="AH58" s="716"/>
      <c r="AI58" s="716"/>
      <c r="AJ58" s="980"/>
      <c r="AK58" s="981"/>
      <c r="AL58" s="977"/>
      <c r="AM58" s="977"/>
      <c r="AN58" s="977"/>
      <c r="AO58" s="977"/>
      <c r="AP58" s="977"/>
      <c r="AQ58" s="977"/>
      <c r="AR58" s="977"/>
      <c r="AS58" s="977"/>
      <c r="AT58" s="977"/>
      <c r="AU58" s="977"/>
      <c r="AV58" s="977"/>
      <c r="AW58" s="977"/>
      <c r="AX58" s="977"/>
      <c r="AY58" s="977"/>
      <c r="AZ58" s="982"/>
      <c r="BA58" s="982"/>
      <c r="BB58" s="982"/>
      <c r="BC58" s="982"/>
      <c r="BD58" s="982"/>
      <c r="BE58" s="958"/>
      <c r="BF58" s="958"/>
      <c r="BG58" s="958"/>
      <c r="BH58" s="958"/>
      <c r="BI58" s="959"/>
      <c r="BJ58" s="56"/>
      <c r="BK58" s="56"/>
      <c r="BL58" s="56"/>
      <c r="BM58" s="56"/>
      <c r="BN58" s="56"/>
      <c r="BO58" s="55"/>
      <c r="BP58" s="55"/>
      <c r="BQ58" s="52">
        <v>52</v>
      </c>
      <c r="BR58" s="72"/>
      <c r="BS58" s="712"/>
      <c r="BT58" s="713"/>
      <c r="BU58" s="713"/>
      <c r="BV58" s="713"/>
      <c r="BW58" s="713"/>
      <c r="BX58" s="713"/>
      <c r="BY58" s="713"/>
      <c r="BZ58" s="713"/>
      <c r="CA58" s="713"/>
      <c r="CB58" s="713"/>
      <c r="CC58" s="713"/>
      <c r="CD58" s="713"/>
      <c r="CE58" s="713"/>
      <c r="CF58" s="713"/>
      <c r="CG58" s="714"/>
      <c r="CH58" s="715"/>
      <c r="CI58" s="716"/>
      <c r="CJ58" s="716"/>
      <c r="CK58" s="716"/>
      <c r="CL58" s="717"/>
      <c r="CM58" s="715"/>
      <c r="CN58" s="716"/>
      <c r="CO58" s="716"/>
      <c r="CP58" s="716"/>
      <c r="CQ58" s="717"/>
      <c r="CR58" s="715"/>
      <c r="CS58" s="716"/>
      <c r="CT58" s="716"/>
      <c r="CU58" s="716"/>
      <c r="CV58" s="717"/>
      <c r="CW58" s="715"/>
      <c r="CX58" s="716"/>
      <c r="CY58" s="716"/>
      <c r="CZ58" s="716"/>
      <c r="DA58" s="717"/>
      <c r="DB58" s="715"/>
      <c r="DC58" s="716"/>
      <c r="DD58" s="716"/>
      <c r="DE58" s="716"/>
      <c r="DF58" s="717"/>
      <c r="DG58" s="715"/>
      <c r="DH58" s="716"/>
      <c r="DI58" s="716"/>
      <c r="DJ58" s="716"/>
      <c r="DK58" s="717"/>
      <c r="DL58" s="715"/>
      <c r="DM58" s="716"/>
      <c r="DN58" s="716"/>
      <c r="DO58" s="716"/>
      <c r="DP58" s="717"/>
      <c r="DQ58" s="715"/>
      <c r="DR58" s="716"/>
      <c r="DS58" s="716"/>
      <c r="DT58" s="716"/>
      <c r="DU58" s="717"/>
      <c r="DV58" s="712"/>
      <c r="DW58" s="713"/>
      <c r="DX58" s="713"/>
      <c r="DY58" s="713"/>
      <c r="DZ58" s="718"/>
      <c r="EA58" s="48"/>
    </row>
    <row r="59" spans="1:131" ht="26.25" customHeight="1" x14ac:dyDescent="0.2">
      <c r="A59" s="52">
        <v>32</v>
      </c>
      <c r="B59" s="712"/>
      <c r="C59" s="713"/>
      <c r="D59" s="713"/>
      <c r="E59" s="713"/>
      <c r="F59" s="713"/>
      <c r="G59" s="713"/>
      <c r="H59" s="713"/>
      <c r="I59" s="713"/>
      <c r="J59" s="713"/>
      <c r="K59" s="713"/>
      <c r="L59" s="713"/>
      <c r="M59" s="713"/>
      <c r="N59" s="713"/>
      <c r="O59" s="713"/>
      <c r="P59" s="714"/>
      <c r="Q59" s="976"/>
      <c r="R59" s="977"/>
      <c r="S59" s="977"/>
      <c r="T59" s="977"/>
      <c r="U59" s="977"/>
      <c r="V59" s="977"/>
      <c r="W59" s="977"/>
      <c r="X59" s="977"/>
      <c r="Y59" s="977"/>
      <c r="Z59" s="977"/>
      <c r="AA59" s="977"/>
      <c r="AB59" s="977"/>
      <c r="AC59" s="977"/>
      <c r="AD59" s="977"/>
      <c r="AE59" s="978"/>
      <c r="AF59" s="979"/>
      <c r="AG59" s="716"/>
      <c r="AH59" s="716"/>
      <c r="AI59" s="716"/>
      <c r="AJ59" s="980"/>
      <c r="AK59" s="981"/>
      <c r="AL59" s="977"/>
      <c r="AM59" s="977"/>
      <c r="AN59" s="977"/>
      <c r="AO59" s="977"/>
      <c r="AP59" s="977"/>
      <c r="AQ59" s="977"/>
      <c r="AR59" s="977"/>
      <c r="AS59" s="977"/>
      <c r="AT59" s="977"/>
      <c r="AU59" s="977"/>
      <c r="AV59" s="977"/>
      <c r="AW59" s="977"/>
      <c r="AX59" s="977"/>
      <c r="AY59" s="977"/>
      <c r="AZ59" s="982"/>
      <c r="BA59" s="982"/>
      <c r="BB59" s="982"/>
      <c r="BC59" s="982"/>
      <c r="BD59" s="982"/>
      <c r="BE59" s="958"/>
      <c r="BF59" s="958"/>
      <c r="BG59" s="958"/>
      <c r="BH59" s="958"/>
      <c r="BI59" s="959"/>
      <c r="BJ59" s="56"/>
      <c r="BK59" s="56"/>
      <c r="BL59" s="56"/>
      <c r="BM59" s="56"/>
      <c r="BN59" s="56"/>
      <c r="BO59" s="55"/>
      <c r="BP59" s="55"/>
      <c r="BQ59" s="52">
        <v>53</v>
      </c>
      <c r="BR59" s="72"/>
      <c r="BS59" s="712"/>
      <c r="BT59" s="713"/>
      <c r="BU59" s="713"/>
      <c r="BV59" s="713"/>
      <c r="BW59" s="713"/>
      <c r="BX59" s="713"/>
      <c r="BY59" s="713"/>
      <c r="BZ59" s="713"/>
      <c r="CA59" s="713"/>
      <c r="CB59" s="713"/>
      <c r="CC59" s="713"/>
      <c r="CD59" s="713"/>
      <c r="CE59" s="713"/>
      <c r="CF59" s="713"/>
      <c r="CG59" s="714"/>
      <c r="CH59" s="715"/>
      <c r="CI59" s="716"/>
      <c r="CJ59" s="716"/>
      <c r="CK59" s="716"/>
      <c r="CL59" s="717"/>
      <c r="CM59" s="715"/>
      <c r="CN59" s="716"/>
      <c r="CO59" s="716"/>
      <c r="CP59" s="716"/>
      <c r="CQ59" s="717"/>
      <c r="CR59" s="715"/>
      <c r="CS59" s="716"/>
      <c r="CT59" s="716"/>
      <c r="CU59" s="716"/>
      <c r="CV59" s="717"/>
      <c r="CW59" s="715"/>
      <c r="CX59" s="716"/>
      <c r="CY59" s="716"/>
      <c r="CZ59" s="716"/>
      <c r="DA59" s="717"/>
      <c r="DB59" s="715"/>
      <c r="DC59" s="716"/>
      <c r="DD59" s="716"/>
      <c r="DE59" s="716"/>
      <c r="DF59" s="717"/>
      <c r="DG59" s="715"/>
      <c r="DH59" s="716"/>
      <c r="DI59" s="716"/>
      <c r="DJ59" s="716"/>
      <c r="DK59" s="717"/>
      <c r="DL59" s="715"/>
      <c r="DM59" s="716"/>
      <c r="DN59" s="716"/>
      <c r="DO59" s="716"/>
      <c r="DP59" s="717"/>
      <c r="DQ59" s="715"/>
      <c r="DR59" s="716"/>
      <c r="DS59" s="716"/>
      <c r="DT59" s="716"/>
      <c r="DU59" s="717"/>
      <c r="DV59" s="712"/>
      <c r="DW59" s="713"/>
      <c r="DX59" s="713"/>
      <c r="DY59" s="713"/>
      <c r="DZ59" s="718"/>
      <c r="EA59" s="48"/>
    </row>
    <row r="60" spans="1:131" ht="26.25" customHeight="1" x14ac:dyDescent="0.2">
      <c r="A60" s="52">
        <v>33</v>
      </c>
      <c r="B60" s="712"/>
      <c r="C60" s="713"/>
      <c r="D60" s="713"/>
      <c r="E60" s="713"/>
      <c r="F60" s="713"/>
      <c r="G60" s="713"/>
      <c r="H60" s="713"/>
      <c r="I60" s="713"/>
      <c r="J60" s="713"/>
      <c r="K60" s="713"/>
      <c r="L60" s="713"/>
      <c r="M60" s="713"/>
      <c r="N60" s="713"/>
      <c r="O60" s="713"/>
      <c r="P60" s="714"/>
      <c r="Q60" s="976"/>
      <c r="R60" s="977"/>
      <c r="S60" s="977"/>
      <c r="T60" s="977"/>
      <c r="U60" s="977"/>
      <c r="V60" s="977"/>
      <c r="W60" s="977"/>
      <c r="X60" s="977"/>
      <c r="Y60" s="977"/>
      <c r="Z60" s="977"/>
      <c r="AA60" s="977"/>
      <c r="AB60" s="977"/>
      <c r="AC60" s="977"/>
      <c r="AD60" s="977"/>
      <c r="AE60" s="978"/>
      <c r="AF60" s="979"/>
      <c r="AG60" s="716"/>
      <c r="AH60" s="716"/>
      <c r="AI60" s="716"/>
      <c r="AJ60" s="980"/>
      <c r="AK60" s="981"/>
      <c r="AL60" s="977"/>
      <c r="AM60" s="977"/>
      <c r="AN60" s="977"/>
      <c r="AO60" s="977"/>
      <c r="AP60" s="977"/>
      <c r="AQ60" s="977"/>
      <c r="AR60" s="977"/>
      <c r="AS60" s="977"/>
      <c r="AT60" s="977"/>
      <c r="AU60" s="977"/>
      <c r="AV60" s="977"/>
      <c r="AW60" s="977"/>
      <c r="AX60" s="977"/>
      <c r="AY60" s="977"/>
      <c r="AZ60" s="982"/>
      <c r="BA60" s="982"/>
      <c r="BB60" s="982"/>
      <c r="BC60" s="982"/>
      <c r="BD60" s="982"/>
      <c r="BE60" s="958"/>
      <c r="BF60" s="958"/>
      <c r="BG60" s="958"/>
      <c r="BH60" s="958"/>
      <c r="BI60" s="959"/>
      <c r="BJ60" s="56"/>
      <c r="BK60" s="56"/>
      <c r="BL60" s="56"/>
      <c r="BM60" s="56"/>
      <c r="BN60" s="56"/>
      <c r="BO60" s="55"/>
      <c r="BP60" s="55"/>
      <c r="BQ60" s="52">
        <v>54</v>
      </c>
      <c r="BR60" s="72"/>
      <c r="BS60" s="712"/>
      <c r="BT60" s="713"/>
      <c r="BU60" s="713"/>
      <c r="BV60" s="713"/>
      <c r="BW60" s="713"/>
      <c r="BX60" s="713"/>
      <c r="BY60" s="713"/>
      <c r="BZ60" s="713"/>
      <c r="CA60" s="713"/>
      <c r="CB60" s="713"/>
      <c r="CC60" s="713"/>
      <c r="CD60" s="713"/>
      <c r="CE60" s="713"/>
      <c r="CF60" s="713"/>
      <c r="CG60" s="714"/>
      <c r="CH60" s="715"/>
      <c r="CI60" s="716"/>
      <c r="CJ60" s="716"/>
      <c r="CK60" s="716"/>
      <c r="CL60" s="717"/>
      <c r="CM60" s="715"/>
      <c r="CN60" s="716"/>
      <c r="CO60" s="716"/>
      <c r="CP60" s="716"/>
      <c r="CQ60" s="717"/>
      <c r="CR60" s="715"/>
      <c r="CS60" s="716"/>
      <c r="CT60" s="716"/>
      <c r="CU60" s="716"/>
      <c r="CV60" s="717"/>
      <c r="CW60" s="715"/>
      <c r="CX60" s="716"/>
      <c r="CY60" s="716"/>
      <c r="CZ60" s="716"/>
      <c r="DA60" s="717"/>
      <c r="DB60" s="715"/>
      <c r="DC60" s="716"/>
      <c r="DD60" s="716"/>
      <c r="DE60" s="716"/>
      <c r="DF60" s="717"/>
      <c r="DG60" s="715"/>
      <c r="DH60" s="716"/>
      <c r="DI60" s="716"/>
      <c r="DJ60" s="716"/>
      <c r="DK60" s="717"/>
      <c r="DL60" s="715"/>
      <c r="DM60" s="716"/>
      <c r="DN60" s="716"/>
      <c r="DO60" s="716"/>
      <c r="DP60" s="717"/>
      <c r="DQ60" s="715"/>
      <c r="DR60" s="716"/>
      <c r="DS60" s="716"/>
      <c r="DT60" s="716"/>
      <c r="DU60" s="717"/>
      <c r="DV60" s="712"/>
      <c r="DW60" s="713"/>
      <c r="DX60" s="713"/>
      <c r="DY60" s="713"/>
      <c r="DZ60" s="718"/>
      <c r="EA60" s="48"/>
    </row>
    <row r="61" spans="1:131" ht="26.25" customHeight="1" x14ac:dyDescent="0.2">
      <c r="A61" s="52">
        <v>34</v>
      </c>
      <c r="B61" s="712"/>
      <c r="C61" s="713"/>
      <c r="D61" s="713"/>
      <c r="E61" s="713"/>
      <c r="F61" s="713"/>
      <c r="G61" s="713"/>
      <c r="H61" s="713"/>
      <c r="I61" s="713"/>
      <c r="J61" s="713"/>
      <c r="K61" s="713"/>
      <c r="L61" s="713"/>
      <c r="M61" s="713"/>
      <c r="N61" s="713"/>
      <c r="O61" s="713"/>
      <c r="P61" s="714"/>
      <c r="Q61" s="976"/>
      <c r="R61" s="977"/>
      <c r="S61" s="977"/>
      <c r="T61" s="977"/>
      <c r="U61" s="977"/>
      <c r="V61" s="977"/>
      <c r="W61" s="977"/>
      <c r="X61" s="977"/>
      <c r="Y61" s="977"/>
      <c r="Z61" s="977"/>
      <c r="AA61" s="977"/>
      <c r="AB61" s="977"/>
      <c r="AC61" s="977"/>
      <c r="AD61" s="977"/>
      <c r="AE61" s="978"/>
      <c r="AF61" s="979"/>
      <c r="AG61" s="716"/>
      <c r="AH61" s="716"/>
      <c r="AI61" s="716"/>
      <c r="AJ61" s="980"/>
      <c r="AK61" s="981"/>
      <c r="AL61" s="977"/>
      <c r="AM61" s="977"/>
      <c r="AN61" s="977"/>
      <c r="AO61" s="977"/>
      <c r="AP61" s="977"/>
      <c r="AQ61" s="977"/>
      <c r="AR61" s="977"/>
      <c r="AS61" s="977"/>
      <c r="AT61" s="977"/>
      <c r="AU61" s="977"/>
      <c r="AV61" s="977"/>
      <c r="AW61" s="977"/>
      <c r="AX61" s="977"/>
      <c r="AY61" s="977"/>
      <c r="AZ61" s="982"/>
      <c r="BA61" s="982"/>
      <c r="BB61" s="982"/>
      <c r="BC61" s="982"/>
      <c r="BD61" s="982"/>
      <c r="BE61" s="958"/>
      <c r="BF61" s="958"/>
      <c r="BG61" s="958"/>
      <c r="BH61" s="958"/>
      <c r="BI61" s="959"/>
      <c r="BJ61" s="56"/>
      <c r="BK61" s="56"/>
      <c r="BL61" s="56"/>
      <c r="BM61" s="56"/>
      <c r="BN61" s="56"/>
      <c r="BO61" s="55"/>
      <c r="BP61" s="55"/>
      <c r="BQ61" s="52">
        <v>55</v>
      </c>
      <c r="BR61" s="72"/>
      <c r="BS61" s="712"/>
      <c r="BT61" s="713"/>
      <c r="BU61" s="713"/>
      <c r="BV61" s="713"/>
      <c r="BW61" s="713"/>
      <c r="BX61" s="713"/>
      <c r="BY61" s="713"/>
      <c r="BZ61" s="713"/>
      <c r="CA61" s="713"/>
      <c r="CB61" s="713"/>
      <c r="CC61" s="713"/>
      <c r="CD61" s="713"/>
      <c r="CE61" s="713"/>
      <c r="CF61" s="713"/>
      <c r="CG61" s="714"/>
      <c r="CH61" s="715"/>
      <c r="CI61" s="716"/>
      <c r="CJ61" s="716"/>
      <c r="CK61" s="716"/>
      <c r="CL61" s="717"/>
      <c r="CM61" s="715"/>
      <c r="CN61" s="716"/>
      <c r="CO61" s="716"/>
      <c r="CP61" s="716"/>
      <c r="CQ61" s="717"/>
      <c r="CR61" s="715"/>
      <c r="CS61" s="716"/>
      <c r="CT61" s="716"/>
      <c r="CU61" s="716"/>
      <c r="CV61" s="717"/>
      <c r="CW61" s="715"/>
      <c r="CX61" s="716"/>
      <c r="CY61" s="716"/>
      <c r="CZ61" s="716"/>
      <c r="DA61" s="717"/>
      <c r="DB61" s="715"/>
      <c r="DC61" s="716"/>
      <c r="DD61" s="716"/>
      <c r="DE61" s="716"/>
      <c r="DF61" s="717"/>
      <c r="DG61" s="715"/>
      <c r="DH61" s="716"/>
      <c r="DI61" s="716"/>
      <c r="DJ61" s="716"/>
      <c r="DK61" s="717"/>
      <c r="DL61" s="715"/>
      <c r="DM61" s="716"/>
      <c r="DN61" s="716"/>
      <c r="DO61" s="716"/>
      <c r="DP61" s="717"/>
      <c r="DQ61" s="715"/>
      <c r="DR61" s="716"/>
      <c r="DS61" s="716"/>
      <c r="DT61" s="716"/>
      <c r="DU61" s="717"/>
      <c r="DV61" s="712"/>
      <c r="DW61" s="713"/>
      <c r="DX61" s="713"/>
      <c r="DY61" s="713"/>
      <c r="DZ61" s="718"/>
      <c r="EA61" s="48"/>
    </row>
    <row r="62" spans="1:131" ht="26.25" customHeight="1" x14ac:dyDescent="0.2">
      <c r="A62" s="52">
        <v>35</v>
      </c>
      <c r="B62" s="712"/>
      <c r="C62" s="713"/>
      <c r="D62" s="713"/>
      <c r="E62" s="713"/>
      <c r="F62" s="713"/>
      <c r="G62" s="713"/>
      <c r="H62" s="713"/>
      <c r="I62" s="713"/>
      <c r="J62" s="713"/>
      <c r="K62" s="713"/>
      <c r="L62" s="713"/>
      <c r="M62" s="713"/>
      <c r="N62" s="713"/>
      <c r="O62" s="713"/>
      <c r="P62" s="714"/>
      <c r="Q62" s="976"/>
      <c r="R62" s="977"/>
      <c r="S62" s="977"/>
      <c r="T62" s="977"/>
      <c r="U62" s="977"/>
      <c r="V62" s="977"/>
      <c r="W62" s="977"/>
      <c r="X62" s="977"/>
      <c r="Y62" s="977"/>
      <c r="Z62" s="977"/>
      <c r="AA62" s="977"/>
      <c r="AB62" s="977"/>
      <c r="AC62" s="977"/>
      <c r="AD62" s="977"/>
      <c r="AE62" s="978"/>
      <c r="AF62" s="979"/>
      <c r="AG62" s="716"/>
      <c r="AH62" s="716"/>
      <c r="AI62" s="716"/>
      <c r="AJ62" s="980"/>
      <c r="AK62" s="981"/>
      <c r="AL62" s="977"/>
      <c r="AM62" s="977"/>
      <c r="AN62" s="977"/>
      <c r="AO62" s="977"/>
      <c r="AP62" s="977"/>
      <c r="AQ62" s="977"/>
      <c r="AR62" s="977"/>
      <c r="AS62" s="977"/>
      <c r="AT62" s="977"/>
      <c r="AU62" s="977"/>
      <c r="AV62" s="977"/>
      <c r="AW62" s="977"/>
      <c r="AX62" s="977"/>
      <c r="AY62" s="977"/>
      <c r="AZ62" s="982"/>
      <c r="BA62" s="982"/>
      <c r="BB62" s="982"/>
      <c r="BC62" s="982"/>
      <c r="BD62" s="982"/>
      <c r="BE62" s="958"/>
      <c r="BF62" s="958"/>
      <c r="BG62" s="958"/>
      <c r="BH62" s="958"/>
      <c r="BI62" s="959"/>
      <c r="BJ62" s="983" t="s">
        <v>460</v>
      </c>
      <c r="BK62" s="984"/>
      <c r="BL62" s="984"/>
      <c r="BM62" s="984"/>
      <c r="BN62" s="985"/>
      <c r="BO62" s="55"/>
      <c r="BP62" s="55"/>
      <c r="BQ62" s="52">
        <v>56</v>
      </c>
      <c r="BR62" s="72"/>
      <c r="BS62" s="712"/>
      <c r="BT62" s="713"/>
      <c r="BU62" s="713"/>
      <c r="BV62" s="713"/>
      <c r="BW62" s="713"/>
      <c r="BX62" s="713"/>
      <c r="BY62" s="713"/>
      <c r="BZ62" s="713"/>
      <c r="CA62" s="713"/>
      <c r="CB62" s="713"/>
      <c r="CC62" s="713"/>
      <c r="CD62" s="713"/>
      <c r="CE62" s="713"/>
      <c r="CF62" s="713"/>
      <c r="CG62" s="714"/>
      <c r="CH62" s="715"/>
      <c r="CI62" s="716"/>
      <c r="CJ62" s="716"/>
      <c r="CK62" s="716"/>
      <c r="CL62" s="717"/>
      <c r="CM62" s="715"/>
      <c r="CN62" s="716"/>
      <c r="CO62" s="716"/>
      <c r="CP62" s="716"/>
      <c r="CQ62" s="717"/>
      <c r="CR62" s="715"/>
      <c r="CS62" s="716"/>
      <c r="CT62" s="716"/>
      <c r="CU62" s="716"/>
      <c r="CV62" s="717"/>
      <c r="CW62" s="715"/>
      <c r="CX62" s="716"/>
      <c r="CY62" s="716"/>
      <c r="CZ62" s="716"/>
      <c r="DA62" s="717"/>
      <c r="DB62" s="715"/>
      <c r="DC62" s="716"/>
      <c r="DD62" s="716"/>
      <c r="DE62" s="716"/>
      <c r="DF62" s="717"/>
      <c r="DG62" s="715"/>
      <c r="DH62" s="716"/>
      <c r="DI62" s="716"/>
      <c r="DJ62" s="716"/>
      <c r="DK62" s="717"/>
      <c r="DL62" s="715"/>
      <c r="DM62" s="716"/>
      <c r="DN62" s="716"/>
      <c r="DO62" s="716"/>
      <c r="DP62" s="717"/>
      <c r="DQ62" s="715"/>
      <c r="DR62" s="716"/>
      <c r="DS62" s="716"/>
      <c r="DT62" s="716"/>
      <c r="DU62" s="717"/>
      <c r="DV62" s="712"/>
      <c r="DW62" s="713"/>
      <c r="DX62" s="713"/>
      <c r="DY62" s="713"/>
      <c r="DZ62" s="718"/>
      <c r="EA62" s="48"/>
    </row>
    <row r="63" spans="1:131" ht="26.25" customHeight="1" x14ac:dyDescent="0.2">
      <c r="A63" s="53" t="s">
        <v>250</v>
      </c>
      <c r="B63" s="934" t="s">
        <v>376</v>
      </c>
      <c r="C63" s="935"/>
      <c r="D63" s="935"/>
      <c r="E63" s="935"/>
      <c r="F63" s="935"/>
      <c r="G63" s="935"/>
      <c r="H63" s="935"/>
      <c r="I63" s="935"/>
      <c r="J63" s="935"/>
      <c r="K63" s="935"/>
      <c r="L63" s="935"/>
      <c r="M63" s="935"/>
      <c r="N63" s="935"/>
      <c r="O63" s="935"/>
      <c r="P63" s="936"/>
      <c r="Q63" s="944"/>
      <c r="R63" s="945"/>
      <c r="S63" s="945"/>
      <c r="T63" s="945"/>
      <c r="U63" s="945"/>
      <c r="V63" s="945"/>
      <c r="W63" s="945"/>
      <c r="X63" s="945"/>
      <c r="Y63" s="945"/>
      <c r="Z63" s="945"/>
      <c r="AA63" s="945"/>
      <c r="AB63" s="945"/>
      <c r="AC63" s="945"/>
      <c r="AD63" s="945"/>
      <c r="AE63" s="969"/>
      <c r="AF63" s="970">
        <v>6247</v>
      </c>
      <c r="AG63" s="946"/>
      <c r="AH63" s="946"/>
      <c r="AI63" s="946"/>
      <c r="AJ63" s="971"/>
      <c r="AK63" s="972"/>
      <c r="AL63" s="945"/>
      <c r="AM63" s="945"/>
      <c r="AN63" s="945"/>
      <c r="AO63" s="945"/>
      <c r="AP63" s="946"/>
      <c r="AQ63" s="946"/>
      <c r="AR63" s="946"/>
      <c r="AS63" s="946"/>
      <c r="AT63" s="946"/>
      <c r="AU63" s="946"/>
      <c r="AV63" s="946"/>
      <c r="AW63" s="946"/>
      <c r="AX63" s="946"/>
      <c r="AY63" s="946"/>
      <c r="AZ63" s="973"/>
      <c r="BA63" s="973"/>
      <c r="BB63" s="973"/>
      <c r="BC63" s="973"/>
      <c r="BD63" s="973"/>
      <c r="BE63" s="947"/>
      <c r="BF63" s="947"/>
      <c r="BG63" s="947"/>
      <c r="BH63" s="947"/>
      <c r="BI63" s="948"/>
      <c r="BJ63" s="974" t="s">
        <v>198</v>
      </c>
      <c r="BK63" s="941"/>
      <c r="BL63" s="941"/>
      <c r="BM63" s="941"/>
      <c r="BN63" s="975"/>
      <c r="BO63" s="55"/>
      <c r="BP63" s="55"/>
      <c r="BQ63" s="52">
        <v>57</v>
      </c>
      <c r="BR63" s="72"/>
      <c r="BS63" s="712"/>
      <c r="BT63" s="713"/>
      <c r="BU63" s="713"/>
      <c r="BV63" s="713"/>
      <c r="BW63" s="713"/>
      <c r="BX63" s="713"/>
      <c r="BY63" s="713"/>
      <c r="BZ63" s="713"/>
      <c r="CA63" s="713"/>
      <c r="CB63" s="713"/>
      <c r="CC63" s="713"/>
      <c r="CD63" s="713"/>
      <c r="CE63" s="713"/>
      <c r="CF63" s="713"/>
      <c r="CG63" s="714"/>
      <c r="CH63" s="715"/>
      <c r="CI63" s="716"/>
      <c r="CJ63" s="716"/>
      <c r="CK63" s="716"/>
      <c r="CL63" s="717"/>
      <c r="CM63" s="715"/>
      <c r="CN63" s="716"/>
      <c r="CO63" s="716"/>
      <c r="CP63" s="716"/>
      <c r="CQ63" s="717"/>
      <c r="CR63" s="715"/>
      <c r="CS63" s="716"/>
      <c r="CT63" s="716"/>
      <c r="CU63" s="716"/>
      <c r="CV63" s="717"/>
      <c r="CW63" s="715"/>
      <c r="CX63" s="716"/>
      <c r="CY63" s="716"/>
      <c r="CZ63" s="716"/>
      <c r="DA63" s="717"/>
      <c r="DB63" s="715"/>
      <c r="DC63" s="716"/>
      <c r="DD63" s="716"/>
      <c r="DE63" s="716"/>
      <c r="DF63" s="717"/>
      <c r="DG63" s="715"/>
      <c r="DH63" s="716"/>
      <c r="DI63" s="716"/>
      <c r="DJ63" s="716"/>
      <c r="DK63" s="717"/>
      <c r="DL63" s="715"/>
      <c r="DM63" s="716"/>
      <c r="DN63" s="716"/>
      <c r="DO63" s="716"/>
      <c r="DP63" s="717"/>
      <c r="DQ63" s="715"/>
      <c r="DR63" s="716"/>
      <c r="DS63" s="716"/>
      <c r="DT63" s="716"/>
      <c r="DU63" s="717"/>
      <c r="DV63" s="712"/>
      <c r="DW63" s="713"/>
      <c r="DX63" s="713"/>
      <c r="DY63" s="713"/>
      <c r="DZ63" s="718"/>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2"/>
      <c r="BT64" s="713"/>
      <c r="BU64" s="713"/>
      <c r="BV64" s="713"/>
      <c r="BW64" s="713"/>
      <c r="BX64" s="713"/>
      <c r="BY64" s="713"/>
      <c r="BZ64" s="713"/>
      <c r="CA64" s="713"/>
      <c r="CB64" s="713"/>
      <c r="CC64" s="713"/>
      <c r="CD64" s="713"/>
      <c r="CE64" s="713"/>
      <c r="CF64" s="713"/>
      <c r="CG64" s="714"/>
      <c r="CH64" s="715"/>
      <c r="CI64" s="716"/>
      <c r="CJ64" s="716"/>
      <c r="CK64" s="716"/>
      <c r="CL64" s="717"/>
      <c r="CM64" s="715"/>
      <c r="CN64" s="716"/>
      <c r="CO64" s="716"/>
      <c r="CP64" s="716"/>
      <c r="CQ64" s="717"/>
      <c r="CR64" s="715"/>
      <c r="CS64" s="716"/>
      <c r="CT64" s="716"/>
      <c r="CU64" s="716"/>
      <c r="CV64" s="717"/>
      <c r="CW64" s="715"/>
      <c r="CX64" s="716"/>
      <c r="CY64" s="716"/>
      <c r="CZ64" s="716"/>
      <c r="DA64" s="717"/>
      <c r="DB64" s="715"/>
      <c r="DC64" s="716"/>
      <c r="DD64" s="716"/>
      <c r="DE64" s="716"/>
      <c r="DF64" s="717"/>
      <c r="DG64" s="715"/>
      <c r="DH64" s="716"/>
      <c r="DI64" s="716"/>
      <c r="DJ64" s="716"/>
      <c r="DK64" s="717"/>
      <c r="DL64" s="715"/>
      <c r="DM64" s="716"/>
      <c r="DN64" s="716"/>
      <c r="DO64" s="716"/>
      <c r="DP64" s="717"/>
      <c r="DQ64" s="715"/>
      <c r="DR64" s="716"/>
      <c r="DS64" s="716"/>
      <c r="DT64" s="716"/>
      <c r="DU64" s="717"/>
      <c r="DV64" s="712"/>
      <c r="DW64" s="713"/>
      <c r="DX64" s="713"/>
      <c r="DY64" s="713"/>
      <c r="DZ64" s="718"/>
      <c r="EA64" s="48"/>
    </row>
    <row r="65" spans="1:131" ht="26.25" customHeight="1" x14ac:dyDescent="0.2">
      <c r="A65" s="56" t="s">
        <v>448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2"/>
      <c r="BT65" s="713"/>
      <c r="BU65" s="713"/>
      <c r="BV65" s="713"/>
      <c r="BW65" s="713"/>
      <c r="BX65" s="713"/>
      <c r="BY65" s="713"/>
      <c r="BZ65" s="713"/>
      <c r="CA65" s="713"/>
      <c r="CB65" s="713"/>
      <c r="CC65" s="713"/>
      <c r="CD65" s="713"/>
      <c r="CE65" s="713"/>
      <c r="CF65" s="713"/>
      <c r="CG65" s="714"/>
      <c r="CH65" s="715"/>
      <c r="CI65" s="716"/>
      <c r="CJ65" s="716"/>
      <c r="CK65" s="716"/>
      <c r="CL65" s="717"/>
      <c r="CM65" s="715"/>
      <c r="CN65" s="716"/>
      <c r="CO65" s="716"/>
      <c r="CP65" s="716"/>
      <c r="CQ65" s="717"/>
      <c r="CR65" s="715"/>
      <c r="CS65" s="716"/>
      <c r="CT65" s="716"/>
      <c r="CU65" s="716"/>
      <c r="CV65" s="717"/>
      <c r="CW65" s="715"/>
      <c r="CX65" s="716"/>
      <c r="CY65" s="716"/>
      <c r="CZ65" s="716"/>
      <c r="DA65" s="717"/>
      <c r="DB65" s="715"/>
      <c r="DC65" s="716"/>
      <c r="DD65" s="716"/>
      <c r="DE65" s="716"/>
      <c r="DF65" s="717"/>
      <c r="DG65" s="715"/>
      <c r="DH65" s="716"/>
      <c r="DI65" s="716"/>
      <c r="DJ65" s="716"/>
      <c r="DK65" s="717"/>
      <c r="DL65" s="715"/>
      <c r="DM65" s="716"/>
      <c r="DN65" s="716"/>
      <c r="DO65" s="716"/>
      <c r="DP65" s="717"/>
      <c r="DQ65" s="715"/>
      <c r="DR65" s="716"/>
      <c r="DS65" s="716"/>
      <c r="DT65" s="716"/>
      <c r="DU65" s="717"/>
      <c r="DV65" s="712"/>
      <c r="DW65" s="713"/>
      <c r="DX65" s="713"/>
      <c r="DY65" s="713"/>
      <c r="DZ65" s="718"/>
      <c r="EA65" s="48"/>
    </row>
    <row r="66" spans="1:131" ht="26.25" customHeight="1" x14ac:dyDescent="0.2">
      <c r="A66" s="695" t="s">
        <v>443</v>
      </c>
      <c r="B66" s="696"/>
      <c r="C66" s="696"/>
      <c r="D66" s="696"/>
      <c r="E66" s="696"/>
      <c r="F66" s="696"/>
      <c r="G66" s="696"/>
      <c r="H66" s="696"/>
      <c r="I66" s="696"/>
      <c r="J66" s="696"/>
      <c r="K66" s="696"/>
      <c r="L66" s="696"/>
      <c r="M66" s="696"/>
      <c r="N66" s="696"/>
      <c r="O66" s="696"/>
      <c r="P66" s="697"/>
      <c r="Q66" s="687" t="s">
        <v>452</v>
      </c>
      <c r="R66" s="688"/>
      <c r="S66" s="688"/>
      <c r="T66" s="688"/>
      <c r="U66" s="689"/>
      <c r="V66" s="687" t="s">
        <v>453</v>
      </c>
      <c r="W66" s="688"/>
      <c r="X66" s="688"/>
      <c r="Y66" s="688"/>
      <c r="Z66" s="689"/>
      <c r="AA66" s="687" t="s">
        <v>454</v>
      </c>
      <c r="AB66" s="688"/>
      <c r="AC66" s="688"/>
      <c r="AD66" s="688"/>
      <c r="AE66" s="689"/>
      <c r="AF66" s="707" t="s">
        <v>246</v>
      </c>
      <c r="AG66" s="702"/>
      <c r="AH66" s="702"/>
      <c r="AI66" s="702"/>
      <c r="AJ66" s="708"/>
      <c r="AK66" s="687" t="s">
        <v>388</v>
      </c>
      <c r="AL66" s="696"/>
      <c r="AM66" s="696"/>
      <c r="AN66" s="696"/>
      <c r="AO66" s="697"/>
      <c r="AP66" s="687" t="s">
        <v>361</v>
      </c>
      <c r="AQ66" s="688"/>
      <c r="AR66" s="688"/>
      <c r="AS66" s="688"/>
      <c r="AT66" s="689"/>
      <c r="AU66" s="687" t="s">
        <v>461</v>
      </c>
      <c r="AV66" s="688"/>
      <c r="AW66" s="688"/>
      <c r="AX66" s="688"/>
      <c r="AY66" s="689"/>
      <c r="AZ66" s="687" t="s">
        <v>439</v>
      </c>
      <c r="BA66" s="688"/>
      <c r="BB66" s="688"/>
      <c r="BC66" s="688"/>
      <c r="BD66" s="693"/>
      <c r="BE66" s="55"/>
      <c r="BF66" s="55"/>
      <c r="BG66" s="55"/>
      <c r="BH66" s="55"/>
      <c r="BI66" s="55"/>
      <c r="BJ66" s="55"/>
      <c r="BK66" s="55"/>
      <c r="BL66" s="55"/>
      <c r="BM66" s="55"/>
      <c r="BN66" s="55"/>
      <c r="BO66" s="55"/>
      <c r="BP66" s="55"/>
      <c r="BQ66" s="52">
        <v>60</v>
      </c>
      <c r="BR66" s="73"/>
      <c r="BS66" s="927"/>
      <c r="BT66" s="928"/>
      <c r="BU66" s="928"/>
      <c r="BV66" s="928"/>
      <c r="BW66" s="928"/>
      <c r="BX66" s="928"/>
      <c r="BY66" s="928"/>
      <c r="BZ66" s="928"/>
      <c r="CA66" s="928"/>
      <c r="CB66" s="928"/>
      <c r="CC66" s="928"/>
      <c r="CD66" s="928"/>
      <c r="CE66" s="928"/>
      <c r="CF66" s="928"/>
      <c r="CG66" s="929"/>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33"/>
      <c r="EA66" s="48"/>
    </row>
    <row r="67" spans="1:131" ht="26.25" customHeight="1" x14ac:dyDescent="0.2">
      <c r="A67" s="698"/>
      <c r="B67" s="699"/>
      <c r="C67" s="699"/>
      <c r="D67" s="699"/>
      <c r="E67" s="699"/>
      <c r="F67" s="699"/>
      <c r="G67" s="699"/>
      <c r="H67" s="699"/>
      <c r="I67" s="699"/>
      <c r="J67" s="699"/>
      <c r="K67" s="699"/>
      <c r="L67" s="699"/>
      <c r="M67" s="699"/>
      <c r="N67" s="699"/>
      <c r="O67" s="699"/>
      <c r="P67" s="700"/>
      <c r="Q67" s="690"/>
      <c r="R67" s="691"/>
      <c r="S67" s="691"/>
      <c r="T67" s="691"/>
      <c r="U67" s="692"/>
      <c r="V67" s="690"/>
      <c r="W67" s="691"/>
      <c r="X67" s="691"/>
      <c r="Y67" s="691"/>
      <c r="Z67" s="692"/>
      <c r="AA67" s="690"/>
      <c r="AB67" s="691"/>
      <c r="AC67" s="691"/>
      <c r="AD67" s="691"/>
      <c r="AE67" s="692"/>
      <c r="AF67" s="709"/>
      <c r="AG67" s="705"/>
      <c r="AH67" s="705"/>
      <c r="AI67" s="705"/>
      <c r="AJ67" s="710"/>
      <c r="AK67" s="711"/>
      <c r="AL67" s="699"/>
      <c r="AM67" s="699"/>
      <c r="AN67" s="699"/>
      <c r="AO67" s="700"/>
      <c r="AP67" s="690"/>
      <c r="AQ67" s="691"/>
      <c r="AR67" s="691"/>
      <c r="AS67" s="691"/>
      <c r="AT67" s="692"/>
      <c r="AU67" s="690"/>
      <c r="AV67" s="691"/>
      <c r="AW67" s="691"/>
      <c r="AX67" s="691"/>
      <c r="AY67" s="692"/>
      <c r="AZ67" s="690"/>
      <c r="BA67" s="691"/>
      <c r="BB67" s="691"/>
      <c r="BC67" s="691"/>
      <c r="BD67" s="694"/>
      <c r="BE67" s="55"/>
      <c r="BF67" s="55"/>
      <c r="BG67" s="55"/>
      <c r="BH67" s="55"/>
      <c r="BI67" s="55"/>
      <c r="BJ67" s="55"/>
      <c r="BK67" s="55"/>
      <c r="BL67" s="55"/>
      <c r="BM67" s="55"/>
      <c r="BN67" s="55"/>
      <c r="BO67" s="55"/>
      <c r="BP67" s="55"/>
      <c r="BQ67" s="52">
        <v>61</v>
      </c>
      <c r="BR67" s="73"/>
      <c r="BS67" s="927"/>
      <c r="BT67" s="928"/>
      <c r="BU67" s="928"/>
      <c r="BV67" s="928"/>
      <c r="BW67" s="928"/>
      <c r="BX67" s="928"/>
      <c r="BY67" s="928"/>
      <c r="BZ67" s="928"/>
      <c r="CA67" s="928"/>
      <c r="CB67" s="928"/>
      <c r="CC67" s="928"/>
      <c r="CD67" s="928"/>
      <c r="CE67" s="928"/>
      <c r="CF67" s="928"/>
      <c r="CG67" s="929"/>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33"/>
      <c r="EA67" s="48"/>
    </row>
    <row r="68" spans="1:131" ht="26.25" customHeight="1" x14ac:dyDescent="0.2">
      <c r="A68" s="51">
        <v>1</v>
      </c>
      <c r="B68" s="962" t="s">
        <v>349</v>
      </c>
      <c r="C68" s="963"/>
      <c r="D68" s="963"/>
      <c r="E68" s="963"/>
      <c r="F68" s="963"/>
      <c r="G68" s="963"/>
      <c r="H68" s="963"/>
      <c r="I68" s="963"/>
      <c r="J68" s="963"/>
      <c r="K68" s="963"/>
      <c r="L68" s="963"/>
      <c r="M68" s="963"/>
      <c r="N68" s="963"/>
      <c r="O68" s="963"/>
      <c r="P68" s="964"/>
      <c r="Q68" s="965">
        <v>7703</v>
      </c>
      <c r="R68" s="966"/>
      <c r="S68" s="966"/>
      <c r="T68" s="966"/>
      <c r="U68" s="966"/>
      <c r="V68" s="966">
        <v>7520</v>
      </c>
      <c r="W68" s="966"/>
      <c r="X68" s="966"/>
      <c r="Y68" s="966"/>
      <c r="Z68" s="966"/>
      <c r="AA68" s="966">
        <v>182</v>
      </c>
      <c r="AB68" s="966"/>
      <c r="AC68" s="966"/>
      <c r="AD68" s="966"/>
      <c r="AE68" s="966"/>
      <c r="AF68" s="966">
        <v>182</v>
      </c>
      <c r="AG68" s="966"/>
      <c r="AH68" s="966"/>
      <c r="AI68" s="966"/>
      <c r="AJ68" s="966"/>
      <c r="AK68" s="966">
        <v>11</v>
      </c>
      <c r="AL68" s="966"/>
      <c r="AM68" s="966"/>
      <c r="AN68" s="966"/>
      <c r="AO68" s="966"/>
      <c r="AP68" s="966" t="s">
        <v>198</v>
      </c>
      <c r="AQ68" s="966"/>
      <c r="AR68" s="966"/>
      <c r="AS68" s="966"/>
      <c r="AT68" s="966"/>
      <c r="AU68" s="966" t="s">
        <v>198</v>
      </c>
      <c r="AV68" s="966"/>
      <c r="AW68" s="966"/>
      <c r="AX68" s="966"/>
      <c r="AY68" s="966"/>
      <c r="AZ68" s="967"/>
      <c r="BA68" s="967"/>
      <c r="BB68" s="967"/>
      <c r="BC68" s="967"/>
      <c r="BD68" s="968"/>
      <c r="BE68" s="55"/>
      <c r="BF68" s="55"/>
      <c r="BG68" s="55"/>
      <c r="BH68" s="55"/>
      <c r="BI68" s="55"/>
      <c r="BJ68" s="55"/>
      <c r="BK68" s="55"/>
      <c r="BL68" s="55"/>
      <c r="BM68" s="55"/>
      <c r="BN68" s="55"/>
      <c r="BO68" s="55"/>
      <c r="BP68" s="55"/>
      <c r="BQ68" s="52">
        <v>62</v>
      </c>
      <c r="BR68" s="73"/>
      <c r="BS68" s="927"/>
      <c r="BT68" s="928"/>
      <c r="BU68" s="928"/>
      <c r="BV68" s="928"/>
      <c r="BW68" s="928"/>
      <c r="BX68" s="928"/>
      <c r="BY68" s="928"/>
      <c r="BZ68" s="928"/>
      <c r="CA68" s="928"/>
      <c r="CB68" s="928"/>
      <c r="CC68" s="928"/>
      <c r="CD68" s="928"/>
      <c r="CE68" s="928"/>
      <c r="CF68" s="928"/>
      <c r="CG68" s="929"/>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33"/>
      <c r="EA68" s="48"/>
    </row>
    <row r="69" spans="1:131" ht="26.25" customHeight="1" x14ac:dyDescent="0.2">
      <c r="A69" s="52">
        <v>2</v>
      </c>
      <c r="B69" s="712" t="s">
        <v>538</v>
      </c>
      <c r="C69" s="713"/>
      <c r="D69" s="713"/>
      <c r="E69" s="713"/>
      <c r="F69" s="713"/>
      <c r="G69" s="713"/>
      <c r="H69" s="713"/>
      <c r="I69" s="713"/>
      <c r="J69" s="713"/>
      <c r="K69" s="713"/>
      <c r="L69" s="713"/>
      <c r="M69" s="713"/>
      <c r="N69" s="713"/>
      <c r="O69" s="713"/>
      <c r="P69" s="714"/>
      <c r="Q69" s="956">
        <v>25</v>
      </c>
      <c r="R69" s="957"/>
      <c r="S69" s="957"/>
      <c r="T69" s="957"/>
      <c r="U69" s="957"/>
      <c r="V69" s="957">
        <v>20</v>
      </c>
      <c r="W69" s="957"/>
      <c r="X69" s="957"/>
      <c r="Y69" s="957"/>
      <c r="Z69" s="957"/>
      <c r="AA69" s="957">
        <v>5</v>
      </c>
      <c r="AB69" s="957"/>
      <c r="AC69" s="957"/>
      <c r="AD69" s="957"/>
      <c r="AE69" s="957"/>
      <c r="AF69" s="957">
        <v>5</v>
      </c>
      <c r="AG69" s="957"/>
      <c r="AH69" s="957"/>
      <c r="AI69" s="957"/>
      <c r="AJ69" s="957"/>
      <c r="AK69" s="957">
        <v>7</v>
      </c>
      <c r="AL69" s="957"/>
      <c r="AM69" s="957"/>
      <c r="AN69" s="957"/>
      <c r="AO69" s="957"/>
      <c r="AP69" s="961" t="s">
        <v>198</v>
      </c>
      <c r="AQ69" s="716"/>
      <c r="AR69" s="716"/>
      <c r="AS69" s="716"/>
      <c r="AT69" s="960"/>
      <c r="AU69" s="957" t="s">
        <v>198</v>
      </c>
      <c r="AV69" s="957"/>
      <c r="AW69" s="957"/>
      <c r="AX69" s="957"/>
      <c r="AY69" s="957"/>
      <c r="AZ69" s="958"/>
      <c r="BA69" s="958"/>
      <c r="BB69" s="958"/>
      <c r="BC69" s="958"/>
      <c r="BD69" s="959"/>
      <c r="BE69" s="55"/>
      <c r="BF69" s="55"/>
      <c r="BG69" s="55"/>
      <c r="BH69" s="55"/>
      <c r="BI69" s="55"/>
      <c r="BJ69" s="55"/>
      <c r="BK69" s="55"/>
      <c r="BL69" s="55"/>
      <c r="BM69" s="55"/>
      <c r="BN69" s="55"/>
      <c r="BO69" s="55"/>
      <c r="BP69" s="55"/>
      <c r="BQ69" s="52">
        <v>63</v>
      </c>
      <c r="BR69" s="73"/>
      <c r="BS69" s="927"/>
      <c r="BT69" s="928"/>
      <c r="BU69" s="928"/>
      <c r="BV69" s="928"/>
      <c r="BW69" s="928"/>
      <c r="BX69" s="928"/>
      <c r="BY69" s="928"/>
      <c r="BZ69" s="928"/>
      <c r="CA69" s="928"/>
      <c r="CB69" s="928"/>
      <c r="CC69" s="928"/>
      <c r="CD69" s="928"/>
      <c r="CE69" s="928"/>
      <c r="CF69" s="928"/>
      <c r="CG69" s="929"/>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33"/>
      <c r="EA69" s="48"/>
    </row>
    <row r="70" spans="1:131" ht="26.25" customHeight="1" x14ac:dyDescent="0.2">
      <c r="A70" s="52">
        <v>3</v>
      </c>
      <c r="B70" s="712" t="s">
        <v>539</v>
      </c>
      <c r="C70" s="713"/>
      <c r="D70" s="713"/>
      <c r="E70" s="713"/>
      <c r="F70" s="713"/>
      <c r="G70" s="713"/>
      <c r="H70" s="713"/>
      <c r="I70" s="713"/>
      <c r="J70" s="713"/>
      <c r="K70" s="713"/>
      <c r="L70" s="713"/>
      <c r="M70" s="713"/>
      <c r="N70" s="713"/>
      <c r="O70" s="713"/>
      <c r="P70" s="714"/>
      <c r="Q70" s="956">
        <v>181</v>
      </c>
      <c r="R70" s="957"/>
      <c r="S70" s="957"/>
      <c r="T70" s="957"/>
      <c r="U70" s="957"/>
      <c r="V70" s="957">
        <v>172</v>
      </c>
      <c r="W70" s="957"/>
      <c r="X70" s="957"/>
      <c r="Y70" s="957"/>
      <c r="Z70" s="957"/>
      <c r="AA70" s="957">
        <v>9</v>
      </c>
      <c r="AB70" s="957"/>
      <c r="AC70" s="957"/>
      <c r="AD70" s="957"/>
      <c r="AE70" s="957"/>
      <c r="AF70" s="957">
        <v>9</v>
      </c>
      <c r="AG70" s="957"/>
      <c r="AH70" s="957"/>
      <c r="AI70" s="957"/>
      <c r="AJ70" s="957"/>
      <c r="AK70" s="957">
        <v>61</v>
      </c>
      <c r="AL70" s="957"/>
      <c r="AM70" s="957"/>
      <c r="AN70" s="957"/>
      <c r="AO70" s="957"/>
      <c r="AP70" s="961" t="s">
        <v>198</v>
      </c>
      <c r="AQ70" s="716"/>
      <c r="AR70" s="716"/>
      <c r="AS70" s="716"/>
      <c r="AT70" s="960"/>
      <c r="AU70" s="957" t="s">
        <v>198</v>
      </c>
      <c r="AV70" s="957"/>
      <c r="AW70" s="957"/>
      <c r="AX70" s="957"/>
      <c r="AY70" s="957"/>
      <c r="AZ70" s="958"/>
      <c r="BA70" s="958"/>
      <c r="BB70" s="958"/>
      <c r="BC70" s="958"/>
      <c r="BD70" s="959"/>
      <c r="BE70" s="55"/>
      <c r="BF70" s="55"/>
      <c r="BG70" s="55"/>
      <c r="BH70" s="55"/>
      <c r="BI70" s="55"/>
      <c r="BJ70" s="55"/>
      <c r="BK70" s="55"/>
      <c r="BL70" s="55"/>
      <c r="BM70" s="55"/>
      <c r="BN70" s="55"/>
      <c r="BO70" s="55"/>
      <c r="BP70" s="55"/>
      <c r="BQ70" s="52">
        <v>64</v>
      </c>
      <c r="BR70" s="73"/>
      <c r="BS70" s="927"/>
      <c r="BT70" s="928"/>
      <c r="BU70" s="928"/>
      <c r="BV70" s="928"/>
      <c r="BW70" s="928"/>
      <c r="BX70" s="928"/>
      <c r="BY70" s="928"/>
      <c r="BZ70" s="928"/>
      <c r="CA70" s="928"/>
      <c r="CB70" s="928"/>
      <c r="CC70" s="928"/>
      <c r="CD70" s="928"/>
      <c r="CE70" s="928"/>
      <c r="CF70" s="928"/>
      <c r="CG70" s="929"/>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33"/>
      <c r="EA70" s="48"/>
    </row>
    <row r="71" spans="1:131" ht="26.25" customHeight="1" x14ac:dyDescent="0.2">
      <c r="A71" s="52">
        <v>4</v>
      </c>
      <c r="B71" s="712" t="s">
        <v>540</v>
      </c>
      <c r="C71" s="713"/>
      <c r="D71" s="713"/>
      <c r="E71" s="713"/>
      <c r="F71" s="713"/>
      <c r="G71" s="713"/>
      <c r="H71" s="713"/>
      <c r="I71" s="713"/>
      <c r="J71" s="713"/>
      <c r="K71" s="713"/>
      <c r="L71" s="713"/>
      <c r="M71" s="713"/>
      <c r="N71" s="713"/>
      <c r="O71" s="713"/>
      <c r="P71" s="714"/>
      <c r="Q71" s="956">
        <v>230672</v>
      </c>
      <c r="R71" s="957"/>
      <c r="S71" s="957"/>
      <c r="T71" s="957"/>
      <c r="U71" s="957"/>
      <c r="V71" s="957">
        <v>226071</v>
      </c>
      <c r="W71" s="957"/>
      <c r="X71" s="957"/>
      <c r="Y71" s="957"/>
      <c r="Z71" s="957"/>
      <c r="AA71" s="957">
        <v>4601</v>
      </c>
      <c r="AB71" s="957"/>
      <c r="AC71" s="957"/>
      <c r="AD71" s="957"/>
      <c r="AE71" s="957"/>
      <c r="AF71" s="957">
        <v>4601</v>
      </c>
      <c r="AG71" s="957"/>
      <c r="AH71" s="957"/>
      <c r="AI71" s="957"/>
      <c r="AJ71" s="957"/>
      <c r="AK71" s="957">
        <v>2777</v>
      </c>
      <c r="AL71" s="957"/>
      <c r="AM71" s="957"/>
      <c r="AN71" s="957"/>
      <c r="AO71" s="957"/>
      <c r="AP71" s="961" t="s">
        <v>198</v>
      </c>
      <c r="AQ71" s="716"/>
      <c r="AR71" s="716"/>
      <c r="AS71" s="716"/>
      <c r="AT71" s="960"/>
      <c r="AU71" s="957" t="s">
        <v>198</v>
      </c>
      <c r="AV71" s="957"/>
      <c r="AW71" s="957"/>
      <c r="AX71" s="957"/>
      <c r="AY71" s="957"/>
      <c r="AZ71" s="958"/>
      <c r="BA71" s="958"/>
      <c r="BB71" s="958"/>
      <c r="BC71" s="958"/>
      <c r="BD71" s="959"/>
      <c r="BE71" s="55"/>
      <c r="BF71" s="55"/>
      <c r="BG71" s="55"/>
      <c r="BH71" s="55"/>
      <c r="BI71" s="55"/>
      <c r="BJ71" s="55"/>
      <c r="BK71" s="55"/>
      <c r="BL71" s="55"/>
      <c r="BM71" s="55"/>
      <c r="BN71" s="55"/>
      <c r="BO71" s="55"/>
      <c r="BP71" s="55"/>
      <c r="BQ71" s="52">
        <v>65</v>
      </c>
      <c r="BR71" s="73"/>
      <c r="BS71" s="927"/>
      <c r="BT71" s="928"/>
      <c r="BU71" s="928"/>
      <c r="BV71" s="928"/>
      <c r="BW71" s="928"/>
      <c r="BX71" s="928"/>
      <c r="BY71" s="928"/>
      <c r="BZ71" s="928"/>
      <c r="CA71" s="928"/>
      <c r="CB71" s="928"/>
      <c r="CC71" s="928"/>
      <c r="CD71" s="928"/>
      <c r="CE71" s="928"/>
      <c r="CF71" s="928"/>
      <c r="CG71" s="929"/>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33"/>
      <c r="EA71" s="48"/>
    </row>
    <row r="72" spans="1:131" ht="26.25" customHeight="1" x14ac:dyDescent="0.2">
      <c r="A72" s="52">
        <v>5</v>
      </c>
      <c r="B72" s="712"/>
      <c r="C72" s="713"/>
      <c r="D72" s="713"/>
      <c r="E72" s="713"/>
      <c r="F72" s="713"/>
      <c r="G72" s="713"/>
      <c r="H72" s="713"/>
      <c r="I72" s="713"/>
      <c r="J72" s="713"/>
      <c r="K72" s="713"/>
      <c r="L72" s="713"/>
      <c r="M72" s="713"/>
      <c r="N72" s="713"/>
      <c r="O72" s="713"/>
      <c r="P72" s="714"/>
      <c r="Q72" s="956"/>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N72" s="957"/>
      <c r="AO72" s="957"/>
      <c r="AP72" s="957"/>
      <c r="AQ72" s="957"/>
      <c r="AR72" s="957"/>
      <c r="AS72" s="957"/>
      <c r="AT72" s="957"/>
      <c r="AU72" s="957"/>
      <c r="AV72" s="957"/>
      <c r="AW72" s="957"/>
      <c r="AX72" s="957"/>
      <c r="AY72" s="957"/>
      <c r="AZ72" s="958"/>
      <c r="BA72" s="958"/>
      <c r="BB72" s="958"/>
      <c r="BC72" s="958"/>
      <c r="BD72" s="959"/>
      <c r="BE72" s="55"/>
      <c r="BF72" s="55"/>
      <c r="BG72" s="55"/>
      <c r="BH72" s="55"/>
      <c r="BI72" s="55"/>
      <c r="BJ72" s="55"/>
      <c r="BK72" s="55"/>
      <c r="BL72" s="55"/>
      <c r="BM72" s="55"/>
      <c r="BN72" s="55"/>
      <c r="BO72" s="55"/>
      <c r="BP72" s="55"/>
      <c r="BQ72" s="52">
        <v>66</v>
      </c>
      <c r="BR72" s="73"/>
      <c r="BS72" s="927"/>
      <c r="BT72" s="928"/>
      <c r="BU72" s="928"/>
      <c r="BV72" s="928"/>
      <c r="BW72" s="928"/>
      <c r="BX72" s="928"/>
      <c r="BY72" s="928"/>
      <c r="BZ72" s="928"/>
      <c r="CA72" s="928"/>
      <c r="CB72" s="928"/>
      <c r="CC72" s="928"/>
      <c r="CD72" s="928"/>
      <c r="CE72" s="928"/>
      <c r="CF72" s="928"/>
      <c r="CG72" s="929"/>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33"/>
      <c r="EA72" s="48"/>
    </row>
    <row r="73" spans="1:131" ht="26.25" customHeight="1" x14ac:dyDescent="0.2">
      <c r="A73" s="52">
        <v>6</v>
      </c>
      <c r="B73" s="712"/>
      <c r="C73" s="713"/>
      <c r="D73" s="713"/>
      <c r="E73" s="713"/>
      <c r="F73" s="713"/>
      <c r="G73" s="713"/>
      <c r="H73" s="713"/>
      <c r="I73" s="713"/>
      <c r="J73" s="713"/>
      <c r="K73" s="713"/>
      <c r="L73" s="713"/>
      <c r="M73" s="713"/>
      <c r="N73" s="713"/>
      <c r="O73" s="713"/>
      <c r="P73" s="714"/>
      <c r="Q73" s="956"/>
      <c r="R73" s="957"/>
      <c r="S73" s="957"/>
      <c r="T73" s="957"/>
      <c r="U73" s="957"/>
      <c r="V73" s="957"/>
      <c r="W73" s="957"/>
      <c r="X73" s="957"/>
      <c r="Y73" s="957"/>
      <c r="Z73" s="957"/>
      <c r="AA73" s="957"/>
      <c r="AB73" s="957"/>
      <c r="AC73" s="957"/>
      <c r="AD73" s="957"/>
      <c r="AE73" s="957"/>
      <c r="AF73" s="957"/>
      <c r="AG73" s="957"/>
      <c r="AH73" s="957"/>
      <c r="AI73" s="957"/>
      <c r="AJ73" s="957"/>
      <c r="AK73" s="957"/>
      <c r="AL73" s="957"/>
      <c r="AM73" s="957"/>
      <c r="AN73" s="957"/>
      <c r="AO73" s="957"/>
      <c r="AP73" s="957"/>
      <c r="AQ73" s="957"/>
      <c r="AR73" s="957"/>
      <c r="AS73" s="957"/>
      <c r="AT73" s="957"/>
      <c r="AU73" s="957"/>
      <c r="AV73" s="957"/>
      <c r="AW73" s="957"/>
      <c r="AX73" s="957"/>
      <c r="AY73" s="957"/>
      <c r="AZ73" s="958"/>
      <c r="BA73" s="958"/>
      <c r="BB73" s="958"/>
      <c r="BC73" s="958"/>
      <c r="BD73" s="959"/>
      <c r="BE73" s="55"/>
      <c r="BF73" s="55"/>
      <c r="BG73" s="55"/>
      <c r="BH73" s="55"/>
      <c r="BI73" s="55"/>
      <c r="BJ73" s="55"/>
      <c r="BK73" s="55"/>
      <c r="BL73" s="55"/>
      <c r="BM73" s="55"/>
      <c r="BN73" s="55"/>
      <c r="BO73" s="55"/>
      <c r="BP73" s="55"/>
      <c r="BQ73" s="52">
        <v>67</v>
      </c>
      <c r="BR73" s="73"/>
      <c r="BS73" s="927"/>
      <c r="BT73" s="928"/>
      <c r="BU73" s="928"/>
      <c r="BV73" s="928"/>
      <c r="BW73" s="928"/>
      <c r="BX73" s="928"/>
      <c r="BY73" s="928"/>
      <c r="BZ73" s="928"/>
      <c r="CA73" s="928"/>
      <c r="CB73" s="928"/>
      <c r="CC73" s="928"/>
      <c r="CD73" s="928"/>
      <c r="CE73" s="928"/>
      <c r="CF73" s="928"/>
      <c r="CG73" s="929"/>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33"/>
      <c r="EA73" s="48"/>
    </row>
    <row r="74" spans="1:131" ht="26.25" customHeight="1" x14ac:dyDescent="0.2">
      <c r="A74" s="52">
        <v>7</v>
      </c>
      <c r="B74" s="712"/>
      <c r="C74" s="713"/>
      <c r="D74" s="713"/>
      <c r="E74" s="713"/>
      <c r="F74" s="713"/>
      <c r="G74" s="713"/>
      <c r="H74" s="713"/>
      <c r="I74" s="713"/>
      <c r="J74" s="713"/>
      <c r="K74" s="713"/>
      <c r="L74" s="713"/>
      <c r="M74" s="713"/>
      <c r="N74" s="713"/>
      <c r="O74" s="713"/>
      <c r="P74" s="714"/>
      <c r="Q74" s="956"/>
      <c r="R74" s="957"/>
      <c r="S74" s="957"/>
      <c r="T74" s="957"/>
      <c r="U74" s="957"/>
      <c r="V74" s="957"/>
      <c r="W74" s="957"/>
      <c r="X74" s="957"/>
      <c r="Y74" s="957"/>
      <c r="Z74" s="957"/>
      <c r="AA74" s="957"/>
      <c r="AB74" s="957"/>
      <c r="AC74" s="957"/>
      <c r="AD74" s="957"/>
      <c r="AE74" s="957"/>
      <c r="AF74" s="957"/>
      <c r="AG74" s="957"/>
      <c r="AH74" s="957"/>
      <c r="AI74" s="957"/>
      <c r="AJ74" s="957"/>
      <c r="AK74" s="957"/>
      <c r="AL74" s="957"/>
      <c r="AM74" s="957"/>
      <c r="AN74" s="957"/>
      <c r="AO74" s="957"/>
      <c r="AP74" s="957"/>
      <c r="AQ74" s="957"/>
      <c r="AR74" s="957"/>
      <c r="AS74" s="957"/>
      <c r="AT74" s="957"/>
      <c r="AU74" s="957"/>
      <c r="AV74" s="957"/>
      <c r="AW74" s="957"/>
      <c r="AX74" s="957"/>
      <c r="AY74" s="957"/>
      <c r="AZ74" s="958"/>
      <c r="BA74" s="958"/>
      <c r="BB74" s="958"/>
      <c r="BC74" s="958"/>
      <c r="BD74" s="959"/>
      <c r="BE74" s="55"/>
      <c r="BF74" s="55"/>
      <c r="BG74" s="55"/>
      <c r="BH74" s="55"/>
      <c r="BI74" s="55"/>
      <c r="BJ74" s="55"/>
      <c r="BK74" s="55"/>
      <c r="BL74" s="55"/>
      <c r="BM74" s="55"/>
      <c r="BN74" s="55"/>
      <c r="BO74" s="55"/>
      <c r="BP74" s="55"/>
      <c r="BQ74" s="52">
        <v>68</v>
      </c>
      <c r="BR74" s="73"/>
      <c r="BS74" s="927"/>
      <c r="BT74" s="928"/>
      <c r="BU74" s="928"/>
      <c r="BV74" s="928"/>
      <c r="BW74" s="928"/>
      <c r="BX74" s="928"/>
      <c r="BY74" s="928"/>
      <c r="BZ74" s="928"/>
      <c r="CA74" s="928"/>
      <c r="CB74" s="928"/>
      <c r="CC74" s="928"/>
      <c r="CD74" s="928"/>
      <c r="CE74" s="928"/>
      <c r="CF74" s="928"/>
      <c r="CG74" s="929"/>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33"/>
      <c r="EA74" s="48"/>
    </row>
    <row r="75" spans="1:131" ht="26.25" customHeight="1" x14ac:dyDescent="0.2">
      <c r="A75" s="52">
        <v>8</v>
      </c>
      <c r="B75" s="712"/>
      <c r="C75" s="713"/>
      <c r="D75" s="713"/>
      <c r="E75" s="713"/>
      <c r="F75" s="713"/>
      <c r="G75" s="713"/>
      <c r="H75" s="713"/>
      <c r="I75" s="713"/>
      <c r="J75" s="713"/>
      <c r="K75" s="713"/>
      <c r="L75" s="713"/>
      <c r="M75" s="713"/>
      <c r="N75" s="713"/>
      <c r="O75" s="713"/>
      <c r="P75" s="714"/>
      <c r="Q75" s="715"/>
      <c r="R75" s="716"/>
      <c r="S75" s="716"/>
      <c r="T75" s="716"/>
      <c r="U75" s="960"/>
      <c r="V75" s="961"/>
      <c r="W75" s="716"/>
      <c r="X75" s="716"/>
      <c r="Y75" s="716"/>
      <c r="Z75" s="960"/>
      <c r="AA75" s="961"/>
      <c r="AB75" s="716"/>
      <c r="AC75" s="716"/>
      <c r="AD75" s="716"/>
      <c r="AE75" s="960"/>
      <c r="AF75" s="961"/>
      <c r="AG75" s="716"/>
      <c r="AH75" s="716"/>
      <c r="AI75" s="716"/>
      <c r="AJ75" s="960"/>
      <c r="AK75" s="961"/>
      <c r="AL75" s="716"/>
      <c r="AM75" s="716"/>
      <c r="AN75" s="716"/>
      <c r="AO75" s="960"/>
      <c r="AP75" s="961"/>
      <c r="AQ75" s="716"/>
      <c r="AR75" s="716"/>
      <c r="AS75" s="716"/>
      <c r="AT75" s="960"/>
      <c r="AU75" s="961"/>
      <c r="AV75" s="716"/>
      <c r="AW75" s="716"/>
      <c r="AX75" s="716"/>
      <c r="AY75" s="960"/>
      <c r="AZ75" s="958"/>
      <c r="BA75" s="958"/>
      <c r="BB75" s="958"/>
      <c r="BC75" s="958"/>
      <c r="BD75" s="959"/>
      <c r="BE75" s="55"/>
      <c r="BF75" s="55"/>
      <c r="BG75" s="55"/>
      <c r="BH75" s="55"/>
      <c r="BI75" s="55"/>
      <c r="BJ75" s="55"/>
      <c r="BK75" s="55"/>
      <c r="BL75" s="55"/>
      <c r="BM75" s="55"/>
      <c r="BN75" s="55"/>
      <c r="BO75" s="55"/>
      <c r="BP75" s="55"/>
      <c r="BQ75" s="52">
        <v>69</v>
      </c>
      <c r="BR75" s="73"/>
      <c r="BS75" s="927"/>
      <c r="BT75" s="928"/>
      <c r="BU75" s="928"/>
      <c r="BV75" s="928"/>
      <c r="BW75" s="928"/>
      <c r="BX75" s="928"/>
      <c r="BY75" s="928"/>
      <c r="BZ75" s="928"/>
      <c r="CA75" s="928"/>
      <c r="CB75" s="928"/>
      <c r="CC75" s="928"/>
      <c r="CD75" s="928"/>
      <c r="CE75" s="928"/>
      <c r="CF75" s="928"/>
      <c r="CG75" s="929"/>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33"/>
      <c r="EA75" s="48"/>
    </row>
    <row r="76" spans="1:131" ht="26.25" customHeight="1" x14ac:dyDescent="0.2">
      <c r="A76" s="52">
        <v>9</v>
      </c>
      <c r="B76" s="712"/>
      <c r="C76" s="713"/>
      <c r="D76" s="713"/>
      <c r="E76" s="713"/>
      <c r="F76" s="713"/>
      <c r="G76" s="713"/>
      <c r="H76" s="713"/>
      <c r="I76" s="713"/>
      <c r="J76" s="713"/>
      <c r="K76" s="713"/>
      <c r="L76" s="713"/>
      <c r="M76" s="713"/>
      <c r="N76" s="713"/>
      <c r="O76" s="713"/>
      <c r="P76" s="714"/>
      <c r="Q76" s="715"/>
      <c r="R76" s="716"/>
      <c r="S76" s="716"/>
      <c r="T76" s="716"/>
      <c r="U76" s="960"/>
      <c r="V76" s="961"/>
      <c r="W76" s="716"/>
      <c r="X76" s="716"/>
      <c r="Y76" s="716"/>
      <c r="Z76" s="960"/>
      <c r="AA76" s="961"/>
      <c r="AB76" s="716"/>
      <c r="AC76" s="716"/>
      <c r="AD76" s="716"/>
      <c r="AE76" s="960"/>
      <c r="AF76" s="961"/>
      <c r="AG76" s="716"/>
      <c r="AH76" s="716"/>
      <c r="AI76" s="716"/>
      <c r="AJ76" s="960"/>
      <c r="AK76" s="961"/>
      <c r="AL76" s="716"/>
      <c r="AM76" s="716"/>
      <c r="AN76" s="716"/>
      <c r="AO76" s="960"/>
      <c r="AP76" s="961"/>
      <c r="AQ76" s="716"/>
      <c r="AR76" s="716"/>
      <c r="AS76" s="716"/>
      <c r="AT76" s="960"/>
      <c r="AU76" s="961"/>
      <c r="AV76" s="716"/>
      <c r="AW76" s="716"/>
      <c r="AX76" s="716"/>
      <c r="AY76" s="960"/>
      <c r="AZ76" s="958"/>
      <c r="BA76" s="958"/>
      <c r="BB76" s="958"/>
      <c r="BC76" s="958"/>
      <c r="BD76" s="959"/>
      <c r="BE76" s="55"/>
      <c r="BF76" s="55"/>
      <c r="BG76" s="55"/>
      <c r="BH76" s="55"/>
      <c r="BI76" s="55"/>
      <c r="BJ76" s="55"/>
      <c r="BK76" s="55"/>
      <c r="BL76" s="55"/>
      <c r="BM76" s="55"/>
      <c r="BN76" s="55"/>
      <c r="BO76" s="55"/>
      <c r="BP76" s="55"/>
      <c r="BQ76" s="52">
        <v>70</v>
      </c>
      <c r="BR76" s="73"/>
      <c r="BS76" s="927"/>
      <c r="BT76" s="928"/>
      <c r="BU76" s="928"/>
      <c r="BV76" s="928"/>
      <c r="BW76" s="928"/>
      <c r="BX76" s="928"/>
      <c r="BY76" s="928"/>
      <c r="BZ76" s="928"/>
      <c r="CA76" s="928"/>
      <c r="CB76" s="928"/>
      <c r="CC76" s="928"/>
      <c r="CD76" s="928"/>
      <c r="CE76" s="928"/>
      <c r="CF76" s="928"/>
      <c r="CG76" s="929"/>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33"/>
      <c r="EA76" s="48"/>
    </row>
    <row r="77" spans="1:131" ht="26.25" customHeight="1" x14ac:dyDescent="0.2">
      <c r="A77" s="52">
        <v>10</v>
      </c>
      <c r="B77" s="712"/>
      <c r="C77" s="713"/>
      <c r="D77" s="713"/>
      <c r="E77" s="713"/>
      <c r="F77" s="713"/>
      <c r="G77" s="713"/>
      <c r="H77" s="713"/>
      <c r="I77" s="713"/>
      <c r="J77" s="713"/>
      <c r="K77" s="713"/>
      <c r="L77" s="713"/>
      <c r="M77" s="713"/>
      <c r="N77" s="713"/>
      <c r="O77" s="713"/>
      <c r="P77" s="714"/>
      <c r="Q77" s="715"/>
      <c r="R77" s="716"/>
      <c r="S77" s="716"/>
      <c r="T77" s="716"/>
      <c r="U77" s="960"/>
      <c r="V77" s="961"/>
      <c r="W77" s="716"/>
      <c r="X77" s="716"/>
      <c r="Y77" s="716"/>
      <c r="Z77" s="960"/>
      <c r="AA77" s="961"/>
      <c r="AB77" s="716"/>
      <c r="AC77" s="716"/>
      <c r="AD77" s="716"/>
      <c r="AE77" s="960"/>
      <c r="AF77" s="961"/>
      <c r="AG77" s="716"/>
      <c r="AH77" s="716"/>
      <c r="AI77" s="716"/>
      <c r="AJ77" s="960"/>
      <c r="AK77" s="961"/>
      <c r="AL77" s="716"/>
      <c r="AM77" s="716"/>
      <c r="AN77" s="716"/>
      <c r="AO77" s="960"/>
      <c r="AP77" s="961"/>
      <c r="AQ77" s="716"/>
      <c r="AR77" s="716"/>
      <c r="AS77" s="716"/>
      <c r="AT77" s="960"/>
      <c r="AU77" s="961"/>
      <c r="AV77" s="716"/>
      <c r="AW77" s="716"/>
      <c r="AX77" s="716"/>
      <c r="AY77" s="960"/>
      <c r="AZ77" s="958"/>
      <c r="BA77" s="958"/>
      <c r="BB77" s="958"/>
      <c r="BC77" s="958"/>
      <c r="BD77" s="959"/>
      <c r="BE77" s="55"/>
      <c r="BF77" s="55"/>
      <c r="BG77" s="55"/>
      <c r="BH77" s="55"/>
      <c r="BI77" s="55"/>
      <c r="BJ77" s="55"/>
      <c r="BK77" s="55"/>
      <c r="BL77" s="55"/>
      <c r="BM77" s="55"/>
      <c r="BN77" s="55"/>
      <c r="BO77" s="55"/>
      <c r="BP77" s="55"/>
      <c r="BQ77" s="52">
        <v>71</v>
      </c>
      <c r="BR77" s="73"/>
      <c r="BS77" s="927"/>
      <c r="BT77" s="928"/>
      <c r="BU77" s="928"/>
      <c r="BV77" s="928"/>
      <c r="BW77" s="928"/>
      <c r="BX77" s="928"/>
      <c r="BY77" s="928"/>
      <c r="BZ77" s="928"/>
      <c r="CA77" s="928"/>
      <c r="CB77" s="928"/>
      <c r="CC77" s="928"/>
      <c r="CD77" s="928"/>
      <c r="CE77" s="928"/>
      <c r="CF77" s="928"/>
      <c r="CG77" s="929"/>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33"/>
      <c r="EA77" s="48"/>
    </row>
    <row r="78" spans="1:131" ht="26.25" customHeight="1" x14ac:dyDescent="0.2">
      <c r="A78" s="52">
        <v>11</v>
      </c>
      <c r="B78" s="712"/>
      <c r="C78" s="713"/>
      <c r="D78" s="713"/>
      <c r="E78" s="713"/>
      <c r="F78" s="713"/>
      <c r="G78" s="713"/>
      <c r="H78" s="713"/>
      <c r="I78" s="713"/>
      <c r="J78" s="713"/>
      <c r="K78" s="713"/>
      <c r="L78" s="713"/>
      <c r="M78" s="713"/>
      <c r="N78" s="713"/>
      <c r="O78" s="713"/>
      <c r="P78" s="714"/>
      <c r="Q78" s="956"/>
      <c r="R78" s="957"/>
      <c r="S78" s="957"/>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7"/>
      <c r="AY78" s="957"/>
      <c r="AZ78" s="958"/>
      <c r="BA78" s="958"/>
      <c r="BB78" s="958"/>
      <c r="BC78" s="958"/>
      <c r="BD78" s="959"/>
      <c r="BE78" s="55"/>
      <c r="BF78" s="55"/>
      <c r="BG78" s="55"/>
      <c r="BH78" s="55"/>
      <c r="BI78" s="55"/>
      <c r="BJ78" s="48"/>
      <c r="BK78" s="48"/>
      <c r="BL78" s="48"/>
      <c r="BM78" s="48"/>
      <c r="BN78" s="48"/>
      <c r="BO78" s="55"/>
      <c r="BP78" s="55"/>
      <c r="BQ78" s="52">
        <v>72</v>
      </c>
      <c r="BR78" s="73"/>
      <c r="BS78" s="927"/>
      <c r="BT78" s="928"/>
      <c r="BU78" s="928"/>
      <c r="BV78" s="928"/>
      <c r="BW78" s="928"/>
      <c r="BX78" s="928"/>
      <c r="BY78" s="928"/>
      <c r="BZ78" s="928"/>
      <c r="CA78" s="928"/>
      <c r="CB78" s="928"/>
      <c r="CC78" s="928"/>
      <c r="CD78" s="928"/>
      <c r="CE78" s="928"/>
      <c r="CF78" s="928"/>
      <c r="CG78" s="929"/>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33"/>
      <c r="EA78" s="48"/>
    </row>
    <row r="79" spans="1:131" ht="26.25" customHeight="1" x14ac:dyDescent="0.2">
      <c r="A79" s="52">
        <v>12</v>
      </c>
      <c r="B79" s="712"/>
      <c r="C79" s="713"/>
      <c r="D79" s="713"/>
      <c r="E79" s="713"/>
      <c r="F79" s="713"/>
      <c r="G79" s="713"/>
      <c r="H79" s="713"/>
      <c r="I79" s="713"/>
      <c r="J79" s="713"/>
      <c r="K79" s="713"/>
      <c r="L79" s="713"/>
      <c r="M79" s="713"/>
      <c r="N79" s="713"/>
      <c r="O79" s="713"/>
      <c r="P79" s="714"/>
      <c r="Q79" s="956"/>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957"/>
      <c r="AP79" s="957"/>
      <c r="AQ79" s="957"/>
      <c r="AR79" s="957"/>
      <c r="AS79" s="957"/>
      <c r="AT79" s="957"/>
      <c r="AU79" s="957"/>
      <c r="AV79" s="957"/>
      <c r="AW79" s="957"/>
      <c r="AX79" s="957"/>
      <c r="AY79" s="957"/>
      <c r="AZ79" s="958"/>
      <c r="BA79" s="958"/>
      <c r="BB79" s="958"/>
      <c r="BC79" s="958"/>
      <c r="BD79" s="959"/>
      <c r="BE79" s="55"/>
      <c r="BF79" s="55"/>
      <c r="BG79" s="55"/>
      <c r="BH79" s="55"/>
      <c r="BI79" s="55"/>
      <c r="BJ79" s="48"/>
      <c r="BK79" s="48"/>
      <c r="BL79" s="48"/>
      <c r="BM79" s="48"/>
      <c r="BN79" s="48"/>
      <c r="BO79" s="55"/>
      <c r="BP79" s="55"/>
      <c r="BQ79" s="52">
        <v>73</v>
      </c>
      <c r="BR79" s="73"/>
      <c r="BS79" s="927"/>
      <c r="BT79" s="928"/>
      <c r="BU79" s="928"/>
      <c r="BV79" s="928"/>
      <c r="BW79" s="928"/>
      <c r="BX79" s="928"/>
      <c r="BY79" s="928"/>
      <c r="BZ79" s="928"/>
      <c r="CA79" s="928"/>
      <c r="CB79" s="928"/>
      <c r="CC79" s="928"/>
      <c r="CD79" s="928"/>
      <c r="CE79" s="928"/>
      <c r="CF79" s="928"/>
      <c r="CG79" s="929"/>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33"/>
      <c r="EA79" s="48"/>
    </row>
    <row r="80" spans="1:131" ht="26.25" customHeight="1" x14ac:dyDescent="0.2">
      <c r="A80" s="52">
        <v>13</v>
      </c>
      <c r="B80" s="712"/>
      <c r="C80" s="713"/>
      <c r="D80" s="713"/>
      <c r="E80" s="713"/>
      <c r="F80" s="713"/>
      <c r="G80" s="713"/>
      <c r="H80" s="713"/>
      <c r="I80" s="713"/>
      <c r="J80" s="713"/>
      <c r="K80" s="713"/>
      <c r="L80" s="713"/>
      <c r="M80" s="713"/>
      <c r="N80" s="713"/>
      <c r="O80" s="713"/>
      <c r="P80" s="714"/>
      <c r="Q80" s="956"/>
      <c r="R80" s="957"/>
      <c r="S80" s="957"/>
      <c r="T80" s="957"/>
      <c r="U80" s="957"/>
      <c r="V80" s="957"/>
      <c r="W80" s="957"/>
      <c r="X80" s="957"/>
      <c r="Y80" s="957"/>
      <c r="Z80" s="957"/>
      <c r="AA80" s="957"/>
      <c r="AB80" s="957"/>
      <c r="AC80" s="957"/>
      <c r="AD80" s="957"/>
      <c r="AE80" s="957"/>
      <c r="AF80" s="957"/>
      <c r="AG80" s="957"/>
      <c r="AH80" s="957"/>
      <c r="AI80" s="957"/>
      <c r="AJ80" s="957"/>
      <c r="AK80" s="957"/>
      <c r="AL80" s="957"/>
      <c r="AM80" s="957"/>
      <c r="AN80" s="957"/>
      <c r="AO80" s="957"/>
      <c r="AP80" s="957"/>
      <c r="AQ80" s="957"/>
      <c r="AR80" s="957"/>
      <c r="AS80" s="957"/>
      <c r="AT80" s="957"/>
      <c r="AU80" s="957"/>
      <c r="AV80" s="957"/>
      <c r="AW80" s="957"/>
      <c r="AX80" s="957"/>
      <c r="AY80" s="957"/>
      <c r="AZ80" s="958"/>
      <c r="BA80" s="958"/>
      <c r="BB80" s="958"/>
      <c r="BC80" s="958"/>
      <c r="BD80" s="959"/>
      <c r="BE80" s="55"/>
      <c r="BF80" s="55"/>
      <c r="BG80" s="55"/>
      <c r="BH80" s="55"/>
      <c r="BI80" s="55"/>
      <c r="BJ80" s="55"/>
      <c r="BK80" s="55"/>
      <c r="BL80" s="55"/>
      <c r="BM80" s="55"/>
      <c r="BN80" s="55"/>
      <c r="BO80" s="55"/>
      <c r="BP80" s="55"/>
      <c r="BQ80" s="52">
        <v>74</v>
      </c>
      <c r="BR80" s="73"/>
      <c r="BS80" s="927"/>
      <c r="BT80" s="928"/>
      <c r="BU80" s="928"/>
      <c r="BV80" s="928"/>
      <c r="BW80" s="928"/>
      <c r="BX80" s="928"/>
      <c r="BY80" s="928"/>
      <c r="BZ80" s="928"/>
      <c r="CA80" s="928"/>
      <c r="CB80" s="928"/>
      <c r="CC80" s="928"/>
      <c r="CD80" s="928"/>
      <c r="CE80" s="928"/>
      <c r="CF80" s="928"/>
      <c r="CG80" s="929"/>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33"/>
      <c r="EA80" s="48"/>
    </row>
    <row r="81" spans="1:131" ht="26.25" customHeight="1" x14ac:dyDescent="0.2">
      <c r="A81" s="52">
        <v>14</v>
      </c>
      <c r="B81" s="712"/>
      <c r="C81" s="713"/>
      <c r="D81" s="713"/>
      <c r="E81" s="713"/>
      <c r="F81" s="713"/>
      <c r="G81" s="713"/>
      <c r="H81" s="713"/>
      <c r="I81" s="713"/>
      <c r="J81" s="713"/>
      <c r="K81" s="713"/>
      <c r="L81" s="713"/>
      <c r="M81" s="713"/>
      <c r="N81" s="713"/>
      <c r="O81" s="713"/>
      <c r="P81" s="714"/>
      <c r="Q81" s="956"/>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957"/>
      <c r="AZ81" s="958"/>
      <c r="BA81" s="958"/>
      <c r="BB81" s="958"/>
      <c r="BC81" s="958"/>
      <c r="BD81" s="959"/>
      <c r="BE81" s="55"/>
      <c r="BF81" s="55"/>
      <c r="BG81" s="55"/>
      <c r="BH81" s="55"/>
      <c r="BI81" s="55"/>
      <c r="BJ81" s="55"/>
      <c r="BK81" s="55"/>
      <c r="BL81" s="55"/>
      <c r="BM81" s="55"/>
      <c r="BN81" s="55"/>
      <c r="BO81" s="55"/>
      <c r="BP81" s="55"/>
      <c r="BQ81" s="52">
        <v>75</v>
      </c>
      <c r="BR81" s="73"/>
      <c r="BS81" s="927"/>
      <c r="BT81" s="928"/>
      <c r="BU81" s="928"/>
      <c r="BV81" s="928"/>
      <c r="BW81" s="928"/>
      <c r="BX81" s="928"/>
      <c r="BY81" s="928"/>
      <c r="BZ81" s="928"/>
      <c r="CA81" s="928"/>
      <c r="CB81" s="928"/>
      <c r="CC81" s="928"/>
      <c r="CD81" s="928"/>
      <c r="CE81" s="928"/>
      <c r="CF81" s="928"/>
      <c r="CG81" s="929"/>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33"/>
      <c r="EA81" s="48"/>
    </row>
    <row r="82" spans="1:131" ht="26.25" customHeight="1" x14ac:dyDescent="0.2">
      <c r="A82" s="52">
        <v>15</v>
      </c>
      <c r="B82" s="712"/>
      <c r="C82" s="713"/>
      <c r="D82" s="713"/>
      <c r="E82" s="713"/>
      <c r="F82" s="713"/>
      <c r="G82" s="713"/>
      <c r="H82" s="713"/>
      <c r="I82" s="713"/>
      <c r="J82" s="713"/>
      <c r="K82" s="713"/>
      <c r="L82" s="713"/>
      <c r="M82" s="713"/>
      <c r="N82" s="713"/>
      <c r="O82" s="713"/>
      <c r="P82" s="714"/>
      <c r="Q82" s="956"/>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7"/>
      <c r="AZ82" s="958"/>
      <c r="BA82" s="958"/>
      <c r="BB82" s="958"/>
      <c r="BC82" s="958"/>
      <c r="BD82" s="959"/>
      <c r="BE82" s="55"/>
      <c r="BF82" s="55"/>
      <c r="BG82" s="55"/>
      <c r="BH82" s="55"/>
      <c r="BI82" s="55"/>
      <c r="BJ82" s="55"/>
      <c r="BK82" s="55"/>
      <c r="BL82" s="55"/>
      <c r="BM82" s="55"/>
      <c r="BN82" s="55"/>
      <c r="BO82" s="55"/>
      <c r="BP82" s="55"/>
      <c r="BQ82" s="52">
        <v>76</v>
      </c>
      <c r="BR82" s="73"/>
      <c r="BS82" s="927"/>
      <c r="BT82" s="928"/>
      <c r="BU82" s="928"/>
      <c r="BV82" s="928"/>
      <c r="BW82" s="928"/>
      <c r="BX82" s="928"/>
      <c r="BY82" s="928"/>
      <c r="BZ82" s="928"/>
      <c r="CA82" s="928"/>
      <c r="CB82" s="928"/>
      <c r="CC82" s="928"/>
      <c r="CD82" s="928"/>
      <c r="CE82" s="928"/>
      <c r="CF82" s="928"/>
      <c r="CG82" s="929"/>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33"/>
      <c r="EA82" s="48"/>
    </row>
    <row r="83" spans="1:131" ht="26.25" customHeight="1" x14ac:dyDescent="0.2">
      <c r="A83" s="52">
        <v>16</v>
      </c>
      <c r="B83" s="712"/>
      <c r="C83" s="713"/>
      <c r="D83" s="713"/>
      <c r="E83" s="713"/>
      <c r="F83" s="713"/>
      <c r="G83" s="713"/>
      <c r="H83" s="713"/>
      <c r="I83" s="713"/>
      <c r="J83" s="713"/>
      <c r="K83" s="713"/>
      <c r="L83" s="713"/>
      <c r="M83" s="713"/>
      <c r="N83" s="713"/>
      <c r="O83" s="713"/>
      <c r="P83" s="714"/>
      <c r="Q83" s="956"/>
      <c r="R83" s="957"/>
      <c r="S83" s="957"/>
      <c r="T83" s="957"/>
      <c r="U83" s="957"/>
      <c r="V83" s="957"/>
      <c r="W83" s="957"/>
      <c r="X83" s="957"/>
      <c r="Y83" s="957"/>
      <c r="Z83" s="957"/>
      <c r="AA83" s="957"/>
      <c r="AB83" s="957"/>
      <c r="AC83" s="957"/>
      <c r="AD83" s="957"/>
      <c r="AE83" s="957"/>
      <c r="AF83" s="957"/>
      <c r="AG83" s="957"/>
      <c r="AH83" s="957"/>
      <c r="AI83" s="957"/>
      <c r="AJ83" s="957"/>
      <c r="AK83" s="957"/>
      <c r="AL83" s="957"/>
      <c r="AM83" s="957"/>
      <c r="AN83" s="957"/>
      <c r="AO83" s="957"/>
      <c r="AP83" s="957"/>
      <c r="AQ83" s="957"/>
      <c r="AR83" s="957"/>
      <c r="AS83" s="957"/>
      <c r="AT83" s="957"/>
      <c r="AU83" s="957"/>
      <c r="AV83" s="957"/>
      <c r="AW83" s="957"/>
      <c r="AX83" s="957"/>
      <c r="AY83" s="957"/>
      <c r="AZ83" s="958"/>
      <c r="BA83" s="958"/>
      <c r="BB83" s="958"/>
      <c r="BC83" s="958"/>
      <c r="BD83" s="959"/>
      <c r="BE83" s="55"/>
      <c r="BF83" s="55"/>
      <c r="BG83" s="55"/>
      <c r="BH83" s="55"/>
      <c r="BI83" s="55"/>
      <c r="BJ83" s="55"/>
      <c r="BK83" s="55"/>
      <c r="BL83" s="55"/>
      <c r="BM83" s="55"/>
      <c r="BN83" s="55"/>
      <c r="BO83" s="55"/>
      <c r="BP83" s="55"/>
      <c r="BQ83" s="52">
        <v>77</v>
      </c>
      <c r="BR83" s="73"/>
      <c r="BS83" s="927"/>
      <c r="BT83" s="928"/>
      <c r="BU83" s="928"/>
      <c r="BV83" s="928"/>
      <c r="BW83" s="928"/>
      <c r="BX83" s="928"/>
      <c r="BY83" s="928"/>
      <c r="BZ83" s="928"/>
      <c r="CA83" s="928"/>
      <c r="CB83" s="928"/>
      <c r="CC83" s="928"/>
      <c r="CD83" s="928"/>
      <c r="CE83" s="928"/>
      <c r="CF83" s="928"/>
      <c r="CG83" s="929"/>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33"/>
      <c r="EA83" s="48"/>
    </row>
    <row r="84" spans="1:131" ht="26.25" customHeight="1" x14ac:dyDescent="0.2">
      <c r="A84" s="52">
        <v>17</v>
      </c>
      <c r="B84" s="712"/>
      <c r="C84" s="713"/>
      <c r="D84" s="713"/>
      <c r="E84" s="713"/>
      <c r="F84" s="713"/>
      <c r="G84" s="713"/>
      <c r="H84" s="713"/>
      <c r="I84" s="713"/>
      <c r="J84" s="713"/>
      <c r="K84" s="713"/>
      <c r="L84" s="713"/>
      <c r="M84" s="713"/>
      <c r="N84" s="713"/>
      <c r="O84" s="713"/>
      <c r="P84" s="714"/>
      <c r="Q84" s="956"/>
      <c r="R84" s="957"/>
      <c r="S84" s="957"/>
      <c r="T84" s="957"/>
      <c r="U84" s="957"/>
      <c r="V84" s="957"/>
      <c r="W84" s="957"/>
      <c r="X84" s="957"/>
      <c r="Y84" s="957"/>
      <c r="Z84" s="957"/>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7"/>
      <c r="AZ84" s="958"/>
      <c r="BA84" s="958"/>
      <c r="BB84" s="958"/>
      <c r="BC84" s="958"/>
      <c r="BD84" s="959"/>
      <c r="BE84" s="55"/>
      <c r="BF84" s="55"/>
      <c r="BG84" s="55"/>
      <c r="BH84" s="55"/>
      <c r="BI84" s="55"/>
      <c r="BJ84" s="55"/>
      <c r="BK84" s="55"/>
      <c r="BL84" s="55"/>
      <c r="BM84" s="55"/>
      <c r="BN84" s="55"/>
      <c r="BO84" s="55"/>
      <c r="BP84" s="55"/>
      <c r="BQ84" s="52">
        <v>78</v>
      </c>
      <c r="BR84" s="73"/>
      <c r="BS84" s="927"/>
      <c r="BT84" s="928"/>
      <c r="BU84" s="928"/>
      <c r="BV84" s="928"/>
      <c r="BW84" s="928"/>
      <c r="BX84" s="928"/>
      <c r="BY84" s="928"/>
      <c r="BZ84" s="928"/>
      <c r="CA84" s="928"/>
      <c r="CB84" s="928"/>
      <c r="CC84" s="928"/>
      <c r="CD84" s="928"/>
      <c r="CE84" s="928"/>
      <c r="CF84" s="928"/>
      <c r="CG84" s="929"/>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33"/>
      <c r="EA84" s="48"/>
    </row>
    <row r="85" spans="1:131" ht="26.25" customHeight="1" x14ac:dyDescent="0.2">
      <c r="A85" s="52">
        <v>18</v>
      </c>
      <c r="B85" s="712"/>
      <c r="C85" s="713"/>
      <c r="D85" s="713"/>
      <c r="E85" s="713"/>
      <c r="F85" s="713"/>
      <c r="G85" s="713"/>
      <c r="H85" s="713"/>
      <c r="I85" s="713"/>
      <c r="J85" s="713"/>
      <c r="K85" s="713"/>
      <c r="L85" s="713"/>
      <c r="M85" s="713"/>
      <c r="N85" s="713"/>
      <c r="O85" s="713"/>
      <c r="P85" s="714"/>
      <c r="Q85" s="956"/>
      <c r="R85" s="957"/>
      <c r="S85" s="957"/>
      <c r="T85" s="957"/>
      <c r="U85" s="957"/>
      <c r="V85" s="957"/>
      <c r="W85" s="957"/>
      <c r="X85" s="957"/>
      <c r="Y85" s="957"/>
      <c r="Z85" s="957"/>
      <c r="AA85" s="957"/>
      <c r="AB85" s="957"/>
      <c r="AC85" s="957"/>
      <c r="AD85" s="957"/>
      <c r="AE85" s="957"/>
      <c r="AF85" s="957"/>
      <c r="AG85" s="957"/>
      <c r="AH85" s="957"/>
      <c r="AI85" s="957"/>
      <c r="AJ85" s="957"/>
      <c r="AK85" s="957"/>
      <c r="AL85" s="957"/>
      <c r="AM85" s="957"/>
      <c r="AN85" s="957"/>
      <c r="AO85" s="957"/>
      <c r="AP85" s="957"/>
      <c r="AQ85" s="957"/>
      <c r="AR85" s="957"/>
      <c r="AS85" s="957"/>
      <c r="AT85" s="957"/>
      <c r="AU85" s="957"/>
      <c r="AV85" s="957"/>
      <c r="AW85" s="957"/>
      <c r="AX85" s="957"/>
      <c r="AY85" s="957"/>
      <c r="AZ85" s="958"/>
      <c r="BA85" s="958"/>
      <c r="BB85" s="958"/>
      <c r="BC85" s="958"/>
      <c r="BD85" s="959"/>
      <c r="BE85" s="55"/>
      <c r="BF85" s="55"/>
      <c r="BG85" s="55"/>
      <c r="BH85" s="55"/>
      <c r="BI85" s="55"/>
      <c r="BJ85" s="55"/>
      <c r="BK85" s="55"/>
      <c r="BL85" s="55"/>
      <c r="BM85" s="55"/>
      <c r="BN85" s="55"/>
      <c r="BO85" s="55"/>
      <c r="BP85" s="55"/>
      <c r="BQ85" s="52">
        <v>79</v>
      </c>
      <c r="BR85" s="73"/>
      <c r="BS85" s="927"/>
      <c r="BT85" s="928"/>
      <c r="BU85" s="928"/>
      <c r="BV85" s="928"/>
      <c r="BW85" s="928"/>
      <c r="BX85" s="928"/>
      <c r="BY85" s="928"/>
      <c r="BZ85" s="928"/>
      <c r="CA85" s="928"/>
      <c r="CB85" s="928"/>
      <c r="CC85" s="928"/>
      <c r="CD85" s="928"/>
      <c r="CE85" s="928"/>
      <c r="CF85" s="928"/>
      <c r="CG85" s="929"/>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33"/>
      <c r="EA85" s="48"/>
    </row>
    <row r="86" spans="1:131" ht="26.25" customHeight="1" x14ac:dyDescent="0.2">
      <c r="A86" s="52">
        <v>19</v>
      </c>
      <c r="B86" s="712"/>
      <c r="C86" s="713"/>
      <c r="D86" s="713"/>
      <c r="E86" s="713"/>
      <c r="F86" s="713"/>
      <c r="G86" s="713"/>
      <c r="H86" s="713"/>
      <c r="I86" s="713"/>
      <c r="J86" s="713"/>
      <c r="K86" s="713"/>
      <c r="L86" s="713"/>
      <c r="M86" s="713"/>
      <c r="N86" s="713"/>
      <c r="O86" s="713"/>
      <c r="P86" s="714"/>
      <c r="Q86" s="956"/>
      <c r="R86" s="957"/>
      <c r="S86" s="957"/>
      <c r="T86" s="957"/>
      <c r="U86" s="957"/>
      <c r="V86" s="957"/>
      <c r="W86" s="957"/>
      <c r="X86" s="957"/>
      <c r="Y86" s="957"/>
      <c r="Z86" s="957"/>
      <c r="AA86" s="957"/>
      <c r="AB86" s="957"/>
      <c r="AC86" s="957"/>
      <c r="AD86" s="957"/>
      <c r="AE86" s="957"/>
      <c r="AF86" s="957"/>
      <c r="AG86" s="957"/>
      <c r="AH86" s="957"/>
      <c r="AI86" s="957"/>
      <c r="AJ86" s="957"/>
      <c r="AK86" s="957"/>
      <c r="AL86" s="957"/>
      <c r="AM86" s="957"/>
      <c r="AN86" s="957"/>
      <c r="AO86" s="957"/>
      <c r="AP86" s="957"/>
      <c r="AQ86" s="957"/>
      <c r="AR86" s="957"/>
      <c r="AS86" s="957"/>
      <c r="AT86" s="957"/>
      <c r="AU86" s="957"/>
      <c r="AV86" s="957"/>
      <c r="AW86" s="957"/>
      <c r="AX86" s="957"/>
      <c r="AY86" s="957"/>
      <c r="AZ86" s="958"/>
      <c r="BA86" s="958"/>
      <c r="BB86" s="958"/>
      <c r="BC86" s="958"/>
      <c r="BD86" s="959"/>
      <c r="BE86" s="55"/>
      <c r="BF86" s="55"/>
      <c r="BG86" s="55"/>
      <c r="BH86" s="55"/>
      <c r="BI86" s="55"/>
      <c r="BJ86" s="55"/>
      <c r="BK86" s="55"/>
      <c r="BL86" s="55"/>
      <c r="BM86" s="55"/>
      <c r="BN86" s="55"/>
      <c r="BO86" s="55"/>
      <c r="BP86" s="55"/>
      <c r="BQ86" s="52">
        <v>80</v>
      </c>
      <c r="BR86" s="73"/>
      <c r="BS86" s="927"/>
      <c r="BT86" s="928"/>
      <c r="BU86" s="928"/>
      <c r="BV86" s="928"/>
      <c r="BW86" s="928"/>
      <c r="BX86" s="928"/>
      <c r="BY86" s="928"/>
      <c r="BZ86" s="928"/>
      <c r="CA86" s="928"/>
      <c r="CB86" s="928"/>
      <c r="CC86" s="928"/>
      <c r="CD86" s="928"/>
      <c r="CE86" s="928"/>
      <c r="CF86" s="928"/>
      <c r="CG86" s="929"/>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33"/>
      <c r="EA86" s="48"/>
    </row>
    <row r="87" spans="1:131" ht="26.25" customHeight="1" x14ac:dyDescent="0.2">
      <c r="A87" s="57">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55"/>
      <c r="BF87" s="55"/>
      <c r="BG87" s="55"/>
      <c r="BH87" s="55"/>
      <c r="BI87" s="55"/>
      <c r="BJ87" s="55"/>
      <c r="BK87" s="55"/>
      <c r="BL87" s="55"/>
      <c r="BM87" s="55"/>
      <c r="BN87" s="55"/>
      <c r="BO87" s="55"/>
      <c r="BP87" s="55"/>
      <c r="BQ87" s="52">
        <v>81</v>
      </c>
      <c r="BR87" s="73"/>
      <c r="BS87" s="927"/>
      <c r="BT87" s="928"/>
      <c r="BU87" s="928"/>
      <c r="BV87" s="928"/>
      <c r="BW87" s="928"/>
      <c r="BX87" s="928"/>
      <c r="BY87" s="928"/>
      <c r="BZ87" s="928"/>
      <c r="CA87" s="928"/>
      <c r="CB87" s="928"/>
      <c r="CC87" s="928"/>
      <c r="CD87" s="928"/>
      <c r="CE87" s="928"/>
      <c r="CF87" s="928"/>
      <c r="CG87" s="929"/>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33"/>
      <c r="EA87" s="48"/>
    </row>
    <row r="88" spans="1:131" ht="26.25" customHeight="1" x14ac:dyDescent="0.2">
      <c r="A88" s="53" t="s">
        <v>250</v>
      </c>
      <c r="B88" s="934" t="s">
        <v>161</v>
      </c>
      <c r="C88" s="935"/>
      <c r="D88" s="935"/>
      <c r="E88" s="935"/>
      <c r="F88" s="935"/>
      <c r="G88" s="935"/>
      <c r="H88" s="935"/>
      <c r="I88" s="935"/>
      <c r="J88" s="935"/>
      <c r="K88" s="935"/>
      <c r="L88" s="935"/>
      <c r="M88" s="935"/>
      <c r="N88" s="935"/>
      <c r="O88" s="935"/>
      <c r="P88" s="936"/>
      <c r="Q88" s="944"/>
      <c r="R88" s="945"/>
      <c r="S88" s="945"/>
      <c r="T88" s="945"/>
      <c r="U88" s="945"/>
      <c r="V88" s="945"/>
      <c r="W88" s="945"/>
      <c r="X88" s="945"/>
      <c r="Y88" s="945"/>
      <c r="Z88" s="945"/>
      <c r="AA88" s="945"/>
      <c r="AB88" s="945"/>
      <c r="AC88" s="945"/>
      <c r="AD88" s="945"/>
      <c r="AE88" s="945"/>
      <c r="AF88" s="946"/>
      <c r="AG88" s="946"/>
      <c r="AH88" s="946"/>
      <c r="AI88" s="946"/>
      <c r="AJ88" s="946"/>
      <c r="AK88" s="945"/>
      <c r="AL88" s="945"/>
      <c r="AM88" s="945"/>
      <c r="AN88" s="945"/>
      <c r="AO88" s="945"/>
      <c r="AP88" s="946"/>
      <c r="AQ88" s="946"/>
      <c r="AR88" s="946"/>
      <c r="AS88" s="946"/>
      <c r="AT88" s="946"/>
      <c r="AU88" s="946"/>
      <c r="AV88" s="946"/>
      <c r="AW88" s="946"/>
      <c r="AX88" s="946"/>
      <c r="AY88" s="946"/>
      <c r="AZ88" s="947"/>
      <c r="BA88" s="947"/>
      <c r="BB88" s="947"/>
      <c r="BC88" s="947"/>
      <c r="BD88" s="948"/>
      <c r="BE88" s="55"/>
      <c r="BF88" s="55"/>
      <c r="BG88" s="55"/>
      <c r="BH88" s="55"/>
      <c r="BI88" s="55"/>
      <c r="BJ88" s="55"/>
      <c r="BK88" s="55"/>
      <c r="BL88" s="55"/>
      <c r="BM88" s="55"/>
      <c r="BN88" s="55"/>
      <c r="BO88" s="55"/>
      <c r="BP88" s="55"/>
      <c r="BQ88" s="52">
        <v>82</v>
      </c>
      <c r="BR88" s="73"/>
      <c r="BS88" s="927"/>
      <c r="BT88" s="928"/>
      <c r="BU88" s="928"/>
      <c r="BV88" s="928"/>
      <c r="BW88" s="928"/>
      <c r="BX88" s="928"/>
      <c r="BY88" s="928"/>
      <c r="BZ88" s="928"/>
      <c r="CA88" s="928"/>
      <c r="CB88" s="928"/>
      <c r="CC88" s="928"/>
      <c r="CD88" s="928"/>
      <c r="CE88" s="928"/>
      <c r="CF88" s="928"/>
      <c r="CG88" s="929"/>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3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7"/>
      <c r="BT89" s="928"/>
      <c r="BU89" s="928"/>
      <c r="BV89" s="928"/>
      <c r="BW89" s="928"/>
      <c r="BX89" s="928"/>
      <c r="BY89" s="928"/>
      <c r="BZ89" s="928"/>
      <c r="CA89" s="928"/>
      <c r="CB89" s="928"/>
      <c r="CC89" s="928"/>
      <c r="CD89" s="928"/>
      <c r="CE89" s="928"/>
      <c r="CF89" s="928"/>
      <c r="CG89" s="929"/>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3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7"/>
      <c r="BT90" s="928"/>
      <c r="BU90" s="928"/>
      <c r="BV90" s="928"/>
      <c r="BW90" s="928"/>
      <c r="BX90" s="928"/>
      <c r="BY90" s="928"/>
      <c r="BZ90" s="928"/>
      <c r="CA90" s="928"/>
      <c r="CB90" s="928"/>
      <c r="CC90" s="928"/>
      <c r="CD90" s="928"/>
      <c r="CE90" s="928"/>
      <c r="CF90" s="928"/>
      <c r="CG90" s="929"/>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3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7"/>
      <c r="BT91" s="928"/>
      <c r="BU91" s="928"/>
      <c r="BV91" s="928"/>
      <c r="BW91" s="928"/>
      <c r="BX91" s="928"/>
      <c r="BY91" s="928"/>
      <c r="BZ91" s="928"/>
      <c r="CA91" s="928"/>
      <c r="CB91" s="928"/>
      <c r="CC91" s="928"/>
      <c r="CD91" s="928"/>
      <c r="CE91" s="928"/>
      <c r="CF91" s="928"/>
      <c r="CG91" s="929"/>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3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7"/>
      <c r="BT92" s="928"/>
      <c r="BU92" s="928"/>
      <c r="BV92" s="928"/>
      <c r="BW92" s="928"/>
      <c r="BX92" s="928"/>
      <c r="BY92" s="928"/>
      <c r="BZ92" s="928"/>
      <c r="CA92" s="928"/>
      <c r="CB92" s="928"/>
      <c r="CC92" s="928"/>
      <c r="CD92" s="928"/>
      <c r="CE92" s="928"/>
      <c r="CF92" s="928"/>
      <c r="CG92" s="929"/>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3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7"/>
      <c r="BT93" s="928"/>
      <c r="BU93" s="928"/>
      <c r="BV93" s="928"/>
      <c r="BW93" s="928"/>
      <c r="BX93" s="928"/>
      <c r="BY93" s="928"/>
      <c r="BZ93" s="928"/>
      <c r="CA93" s="928"/>
      <c r="CB93" s="928"/>
      <c r="CC93" s="928"/>
      <c r="CD93" s="928"/>
      <c r="CE93" s="928"/>
      <c r="CF93" s="928"/>
      <c r="CG93" s="929"/>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3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7"/>
      <c r="BT94" s="928"/>
      <c r="BU94" s="928"/>
      <c r="BV94" s="928"/>
      <c r="BW94" s="928"/>
      <c r="BX94" s="928"/>
      <c r="BY94" s="928"/>
      <c r="BZ94" s="928"/>
      <c r="CA94" s="928"/>
      <c r="CB94" s="928"/>
      <c r="CC94" s="928"/>
      <c r="CD94" s="928"/>
      <c r="CE94" s="928"/>
      <c r="CF94" s="928"/>
      <c r="CG94" s="929"/>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3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7"/>
      <c r="BT95" s="928"/>
      <c r="BU95" s="928"/>
      <c r="BV95" s="928"/>
      <c r="BW95" s="928"/>
      <c r="BX95" s="928"/>
      <c r="BY95" s="928"/>
      <c r="BZ95" s="928"/>
      <c r="CA95" s="928"/>
      <c r="CB95" s="928"/>
      <c r="CC95" s="928"/>
      <c r="CD95" s="928"/>
      <c r="CE95" s="928"/>
      <c r="CF95" s="928"/>
      <c r="CG95" s="929"/>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3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7"/>
      <c r="BT96" s="928"/>
      <c r="BU96" s="928"/>
      <c r="BV96" s="928"/>
      <c r="BW96" s="928"/>
      <c r="BX96" s="928"/>
      <c r="BY96" s="928"/>
      <c r="BZ96" s="928"/>
      <c r="CA96" s="928"/>
      <c r="CB96" s="928"/>
      <c r="CC96" s="928"/>
      <c r="CD96" s="928"/>
      <c r="CE96" s="928"/>
      <c r="CF96" s="928"/>
      <c r="CG96" s="929"/>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3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7"/>
      <c r="BT97" s="928"/>
      <c r="BU97" s="928"/>
      <c r="BV97" s="928"/>
      <c r="BW97" s="928"/>
      <c r="BX97" s="928"/>
      <c r="BY97" s="928"/>
      <c r="BZ97" s="928"/>
      <c r="CA97" s="928"/>
      <c r="CB97" s="928"/>
      <c r="CC97" s="928"/>
      <c r="CD97" s="928"/>
      <c r="CE97" s="928"/>
      <c r="CF97" s="928"/>
      <c r="CG97" s="929"/>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3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7"/>
      <c r="BT98" s="928"/>
      <c r="BU98" s="928"/>
      <c r="BV98" s="928"/>
      <c r="BW98" s="928"/>
      <c r="BX98" s="928"/>
      <c r="BY98" s="928"/>
      <c r="BZ98" s="928"/>
      <c r="CA98" s="928"/>
      <c r="CB98" s="928"/>
      <c r="CC98" s="928"/>
      <c r="CD98" s="928"/>
      <c r="CE98" s="928"/>
      <c r="CF98" s="928"/>
      <c r="CG98" s="929"/>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3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7"/>
      <c r="BT99" s="928"/>
      <c r="BU99" s="928"/>
      <c r="BV99" s="928"/>
      <c r="BW99" s="928"/>
      <c r="BX99" s="928"/>
      <c r="BY99" s="928"/>
      <c r="BZ99" s="928"/>
      <c r="CA99" s="928"/>
      <c r="CB99" s="928"/>
      <c r="CC99" s="928"/>
      <c r="CD99" s="928"/>
      <c r="CE99" s="928"/>
      <c r="CF99" s="928"/>
      <c r="CG99" s="929"/>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3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7"/>
      <c r="BT100" s="928"/>
      <c r="BU100" s="928"/>
      <c r="BV100" s="928"/>
      <c r="BW100" s="928"/>
      <c r="BX100" s="928"/>
      <c r="BY100" s="928"/>
      <c r="BZ100" s="928"/>
      <c r="CA100" s="928"/>
      <c r="CB100" s="928"/>
      <c r="CC100" s="928"/>
      <c r="CD100" s="928"/>
      <c r="CE100" s="928"/>
      <c r="CF100" s="928"/>
      <c r="CG100" s="929"/>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3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7"/>
      <c r="BT101" s="928"/>
      <c r="BU101" s="928"/>
      <c r="BV101" s="928"/>
      <c r="BW101" s="928"/>
      <c r="BX101" s="928"/>
      <c r="BY101" s="928"/>
      <c r="BZ101" s="928"/>
      <c r="CA101" s="928"/>
      <c r="CB101" s="928"/>
      <c r="CC101" s="928"/>
      <c r="CD101" s="928"/>
      <c r="CE101" s="928"/>
      <c r="CF101" s="928"/>
      <c r="CG101" s="929"/>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3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934" t="s">
        <v>445</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34"/>
      <c r="DW102" s="935"/>
      <c r="DX102" s="935"/>
      <c r="DY102" s="935"/>
      <c r="DZ102" s="94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2" t="s">
        <v>462</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5" t="s">
        <v>463</v>
      </c>
      <c r="BR104" s="755"/>
      <c r="BS104" s="755"/>
      <c r="BT104" s="755"/>
      <c r="BU104" s="755"/>
      <c r="BV104" s="755"/>
      <c r="BW104" s="755"/>
      <c r="BX104" s="755"/>
      <c r="BY104" s="755"/>
      <c r="BZ104" s="755"/>
      <c r="CA104" s="755"/>
      <c r="CB104" s="755"/>
      <c r="CC104" s="755"/>
      <c r="CD104" s="755"/>
      <c r="CE104" s="755"/>
      <c r="CF104" s="755"/>
      <c r="CG104" s="755"/>
      <c r="CH104" s="755"/>
      <c r="CI104" s="755"/>
      <c r="CJ104" s="755"/>
      <c r="CK104" s="755"/>
      <c r="CL104" s="755"/>
      <c r="CM104" s="755"/>
      <c r="CN104" s="755"/>
      <c r="CO104" s="755"/>
      <c r="CP104" s="755"/>
      <c r="CQ104" s="755"/>
      <c r="CR104" s="755"/>
      <c r="CS104" s="755"/>
      <c r="CT104" s="755"/>
      <c r="CU104" s="755"/>
      <c r="CV104" s="755"/>
      <c r="CW104" s="755"/>
      <c r="CX104" s="755"/>
      <c r="CY104" s="755"/>
      <c r="CZ104" s="755"/>
      <c r="DA104" s="755"/>
      <c r="DB104" s="755"/>
      <c r="DC104" s="755"/>
      <c r="DD104" s="755"/>
      <c r="DE104" s="755"/>
      <c r="DF104" s="755"/>
      <c r="DG104" s="755"/>
      <c r="DH104" s="755"/>
      <c r="DI104" s="755"/>
      <c r="DJ104" s="755"/>
      <c r="DK104" s="755"/>
      <c r="DL104" s="755"/>
      <c r="DM104" s="755"/>
      <c r="DN104" s="755"/>
      <c r="DO104" s="755"/>
      <c r="DP104" s="755"/>
      <c r="DQ104" s="755"/>
      <c r="DR104" s="755"/>
      <c r="DS104" s="755"/>
      <c r="DT104" s="755"/>
      <c r="DU104" s="755"/>
      <c r="DV104" s="755"/>
      <c r="DW104" s="755"/>
      <c r="DX104" s="755"/>
      <c r="DY104" s="755"/>
      <c r="DZ104" s="75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23" t="s">
        <v>465</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199</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48" customFormat="1" ht="26.25" customHeight="1" x14ac:dyDescent="0.2">
      <c r="A109" s="766" t="s">
        <v>466</v>
      </c>
      <c r="B109" s="767"/>
      <c r="C109" s="767"/>
      <c r="D109" s="767"/>
      <c r="E109" s="767"/>
      <c r="F109" s="767"/>
      <c r="G109" s="767"/>
      <c r="H109" s="767"/>
      <c r="I109" s="767"/>
      <c r="J109" s="767"/>
      <c r="K109" s="767"/>
      <c r="L109" s="767"/>
      <c r="M109" s="767"/>
      <c r="N109" s="767"/>
      <c r="O109" s="767"/>
      <c r="P109" s="767"/>
      <c r="Q109" s="767"/>
      <c r="R109" s="767"/>
      <c r="S109" s="767"/>
      <c r="T109" s="767"/>
      <c r="U109" s="767"/>
      <c r="V109" s="767"/>
      <c r="W109" s="767"/>
      <c r="X109" s="767"/>
      <c r="Y109" s="767"/>
      <c r="Z109" s="768"/>
      <c r="AA109" s="769" t="s">
        <v>427</v>
      </c>
      <c r="AB109" s="767"/>
      <c r="AC109" s="767"/>
      <c r="AD109" s="767"/>
      <c r="AE109" s="768"/>
      <c r="AF109" s="769" t="s">
        <v>467</v>
      </c>
      <c r="AG109" s="767"/>
      <c r="AH109" s="767"/>
      <c r="AI109" s="767"/>
      <c r="AJ109" s="768"/>
      <c r="AK109" s="769" t="s">
        <v>389</v>
      </c>
      <c r="AL109" s="767"/>
      <c r="AM109" s="767"/>
      <c r="AN109" s="767"/>
      <c r="AO109" s="768"/>
      <c r="AP109" s="769" t="s">
        <v>468</v>
      </c>
      <c r="AQ109" s="767"/>
      <c r="AR109" s="767"/>
      <c r="AS109" s="767"/>
      <c r="AT109" s="770"/>
      <c r="AU109" s="766" t="s">
        <v>466</v>
      </c>
      <c r="AV109" s="767"/>
      <c r="AW109" s="767"/>
      <c r="AX109" s="767"/>
      <c r="AY109" s="767"/>
      <c r="AZ109" s="767"/>
      <c r="BA109" s="767"/>
      <c r="BB109" s="767"/>
      <c r="BC109" s="767"/>
      <c r="BD109" s="767"/>
      <c r="BE109" s="767"/>
      <c r="BF109" s="767"/>
      <c r="BG109" s="767"/>
      <c r="BH109" s="767"/>
      <c r="BI109" s="767"/>
      <c r="BJ109" s="767"/>
      <c r="BK109" s="767"/>
      <c r="BL109" s="767"/>
      <c r="BM109" s="767"/>
      <c r="BN109" s="767"/>
      <c r="BO109" s="767"/>
      <c r="BP109" s="768"/>
      <c r="BQ109" s="769" t="s">
        <v>427</v>
      </c>
      <c r="BR109" s="767"/>
      <c r="BS109" s="767"/>
      <c r="BT109" s="767"/>
      <c r="BU109" s="768"/>
      <c r="BV109" s="769" t="s">
        <v>467</v>
      </c>
      <c r="BW109" s="767"/>
      <c r="BX109" s="767"/>
      <c r="BY109" s="767"/>
      <c r="BZ109" s="768"/>
      <c r="CA109" s="769" t="s">
        <v>389</v>
      </c>
      <c r="CB109" s="767"/>
      <c r="CC109" s="767"/>
      <c r="CD109" s="767"/>
      <c r="CE109" s="768"/>
      <c r="CF109" s="926" t="s">
        <v>468</v>
      </c>
      <c r="CG109" s="926"/>
      <c r="CH109" s="926"/>
      <c r="CI109" s="926"/>
      <c r="CJ109" s="926"/>
      <c r="CK109" s="769" t="s">
        <v>91</v>
      </c>
      <c r="CL109" s="767"/>
      <c r="CM109" s="767"/>
      <c r="CN109" s="767"/>
      <c r="CO109" s="767"/>
      <c r="CP109" s="767"/>
      <c r="CQ109" s="767"/>
      <c r="CR109" s="767"/>
      <c r="CS109" s="767"/>
      <c r="CT109" s="767"/>
      <c r="CU109" s="767"/>
      <c r="CV109" s="767"/>
      <c r="CW109" s="767"/>
      <c r="CX109" s="767"/>
      <c r="CY109" s="767"/>
      <c r="CZ109" s="767"/>
      <c r="DA109" s="767"/>
      <c r="DB109" s="767"/>
      <c r="DC109" s="767"/>
      <c r="DD109" s="767"/>
      <c r="DE109" s="767"/>
      <c r="DF109" s="768"/>
      <c r="DG109" s="769" t="s">
        <v>427</v>
      </c>
      <c r="DH109" s="767"/>
      <c r="DI109" s="767"/>
      <c r="DJ109" s="767"/>
      <c r="DK109" s="768"/>
      <c r="DL109" s="769" t="s">
        <v>467</v>
      </c>
      <c r="DM109" s="767"/>
      <c r="DN109" s="767"/>
      <c r="DO109" s="767"/>
      <c r="DP109" s="768"/>
      <c r="DQ109" s="769" t="s">
        <v>389</v>
      </c>
      <c r="DR109" s="767"/>
      <c r="DS109" s="767"/>
      <c r="DT109" s="767"/>
      <c r="DU109" s="768"/>
      <c r="DV109" s="769" t="s">
        <v>468</v>
      </c>
      <c r="DW109" s="767"/>
      <c r="DX109" s="767"/>
      <c r="DY109" s="767"/>
      <c r="DZ109" s="770"/>
    </row>
    <row r="110" spans="1:131" s="48" customFormat="1" ht="26.25" customHeight="1" x14ac:dyDescent="0.2">
      <c r="A110" s="810" t="s">
        <v>330</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03">
        <v>4456015</v>
      </c>
      <c r="AB110" s="804"/>
      <c r="AC110" s="804"/>
      <c r="AD110" s="804"/>
      <c r="AE110" s="805"/>
      <c r="AF110" s="806">
        <v>4398536</v>
      </c>
      <c r="AG110" s="804"/>
      <c r="AH110" s="804"/>
      <c r="AI110" s="804"/>
      <c r="AJ110" s="805"/>
      <c r="AK110" s="806">
        <v>4369580</v>
      </c>
      <c r="AL110" s="804"/>
      <c r="AM110" s="804"/>
      <c r="AN110" s="804"/>
      <c r="AO110" s="805"/>
      <c r="AP110" s="899">
        <v>16.7</v>
      </c>
      <c r="AQ110" s="900"/>
      <c r="AR110" s="900"/>
      <c r="AS110" s="900"/>
      <c r="AT110" s="901"/>
      <c r="AU110" s="902" t="s">
        <v>122</v>
      </c>
      <c r="AV110" s="903"/>
      <c r="AW110" s="903"/>
      <c r="AX110" s="903"/>
      <c r="AY110" s="903"/>
      <c r="AZ110" s="863" t="s">
        <v>469</v>
      </c>
      <c r="BA110" s="811"/>
      <c r="BB110" s="811"/>
      <c r="BC110" s="811"/>
      <c r="BD110" s="811"/>
      <c r="BE110" s="811"/>
      <c r="BF110" s="811"/>
      <c r="BG110" s="811"/>
      <c r="BH110" s="811"/>
      <c r="BI110" s="811"/>
      <c r="BJ110" s="811"/>
      <c r="BK110" s="811"/>
      <c r="BL110" s="811"/>
      <c r="BM110" s="811"/>
      <c r="BN110" s="811"/>
      <c r="BO110" s="811"/>
      <c r="BP110" s="812"/>
      <c r="BQ110" s="864">
        <v>40035933</v>
      </c>
      <c r="BR110" s="865"/>
      <c r="BS110" s="865"/>
      <c r="BT110" s="865"/>
      <c r="BU110" s="865"/>
      <c r="BV110" s="865">
        <v>39698259</v>
      </c>
      <c r="BW110" s="865"/>
      <c r="BX110" s="865"/>
      <c r="BY110" s="865"/>
      <c r="BZ110" s="865"/>
      <c r="CA110" s="865">
        <v>38019951</v>
      </c>
      <c r="CB110" s="865"/>
      <c r="CC110" s="865"/>
      <c r="CD110" s="865"/>
      <c r="CE110" s="865"/>
      <c r="CF110" s="889">
        <v>145.30000000000001</v>
      </c>
      <c r="CG110" s="890"/>
      <c r="CH110" s="890"/>
      <c r="CI110" s="890"/>
      <c r="CJ110" s="890"/>
      <c r="CK110" s="908" t="s">
        <v>385</v>
      </c>
      <c r="CL110" s="749"/>
      <c r="CM110" s="863" t="s">
        <v>63</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64" t="s">
        <v>198</v>
      </c>
      <c r="DH110" s="865"/>
      <c r="DI110" s="865"/>
      <c r="DJ110" s="865"/>
      <c r="DK110" s="865"/>
      <c r="DL110" s="865" t="s">
        <v>198</v>
      </c>
      <c r="DM110" s="865"/>
      <c r="DN110" s="865"/>
      <c r="DO110" s="865"/>
      <c r="DP110" s="865"/>
      <c r="DQ110" s="865" t="s">
        <v>198</v>
      </c>
      <c r="DR110" s="865"/>
      <c r="DS110" s="865"/>
      <c r="DT110" s="865"/>
      <c r="DU110" s="865"/>
      <c r="DV110" s="866" t="s">
        <v>198</v>
      </c>
      <c r="DW110" s="866"/>
      <c r="DX110" s="866"/>
      <c r="DY110" s="866"/>
      <c r="DZ110" s="867"/>
    </row>
    <row r="111" spans="1:131" s="48" customFormat="1" ht="26.25" customHeight="1" x14ac:dyDescent="0.2">
      <c r="A111" s="754" t="s">
        <v>450</v>
      </c>
      <c r="B111" s="755"/>
      <c r="C111" s="755"/>
      <c r="D111" s="755"/>
      <c r="E111" s="755"/>
      <c r="F111" s="755"/>
      <c r="G111" s="755"/>
      <c r="H111" s="755"/>
      <c r="I111" s="755"/>
      <c r="J111" s="755"/>
      <c r="K111" s="755"/>
      <c r="L111" s="755"/>
      <c r="M111" s="755"/>
      <c r="N111" s="755"/>
      <c r="O111" s="755"/>
      <c r="P111" s="755"/>
      <c r="Q111" s="755"/>
      <c r="R111" s="755"/>
      <c r="S111" s="755"/>
      <c r="T111" s="755"/>
      <c r="U111" s="755"/>
      <c r="V111" s="755"/>
      <c r="W111" s="755"/>
      <c r="X111" s="755"/>
      <c r="Y111" s="755"/>
      <c r="Z111" s="921"/>
      <c r="AA111" s="759" t="s">
        <v>198</v>
      </c>
      <c r="AB111" s="760"/>
      <c r="AC111" s="760"/>
      <c r="AD111" s="760"/>
      <c r="AE111" s="761"/>
      <c r="AF111" s="762" t="s">
        <v>198</v>
      </c>
      <c r="AG111" s="760"/>
      <c r="AH111" s="760"/>
      <c r="AI111" s="760"/>
      <c r="AJ111" s="761"/>
      <c r="AK111" s="762" t="s">
        <v>198</v>
      </c>
      <c r="AL111" s="760"/>
      <c r="AM111" s="760"/>
      <c r="AN111" s="760"/>
      <c r="AO111" s="761"/>
      <c r="AP111" s="836" t="s">
        <v>198</v>
      </c>
      <c r="AQ111" s="837"/>
      <c r="AR111" s="837"/>
      <c r="AS111" s="837"/>
      <c r="AT111" s="838"/>
      <c r="AU111" s="904"/>
      <c r="AV111" s="905"/>
      <c r="AW111" s="905"/>
      <c r="AX111" s="905"/>
      <c r="AY111" s="905"/>
      <c r="AZ111" s="835" t="s">
        <v>470</v>
      </c>
      <c r="BA111" s="771"/>
      <c r="BB111" s="771"/>
      <c r="BC111" s="771"/>
      <c r="BD111" s="771"/>
      <c r="BE111" s="771"/>
      <c r="BF111" s="771"/>
      <c r="BG111" s="771"/>
      <c r="BH111" s="771"/>
      <c r="BI111" s="771"/>
      <c r="BJ111" s="771"/>
      <c r="BK111" s="771"/>
      <c r="BL111" s="771"/>
      <c r="BM111" s="771"/>
      <c r="BN111" s="771"/>
      <c r="BO111" s="771"/>
      <c r="BP111" s="772"/>
      <c r="BQ111" s="839">
        <v>538590</v>
      </c>
      <c r="BR111" s="840"/>
      <c r="BS111" s="840"/>
      <c r="BT111" s="840"/>
      <c r="BU111" s="840"/>
      <c r="BV111" s="840">
        <v>361415</v>
      </c>
      <c r="BW111" s="840"/>
      <c r="BX111" s="840"/>
      <c r="BY111" s="840"/>
      <c r="BZ111" s="840"/>
      <c r="CA111" s="840">
        <v>183341</v>
      </c>
      <c r="CB111" s="840"/>
      <c r="CC111" s="840"/>
      <c r="CD111" s="840"/>
      <c r="CE111" s="840"/>
      <c r="CF111" s="897">
        <v>0.7</v>
      </c>
      <c r="CG111" s="898"/>
      <c r="CH111" s="898"/>
      <c r="CI111" s="898"/>
      <c r="CJ111" s="898"/>
      <c r="CK111" s="909"/>
      <c r="CL111" s="751"/>
      <c r="CM111" s="835" t="s">
        <v>139</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839" t="s">
        <v>198</v>
      </c>
      <c r="DH111" s="840"/>
      <c r="DI111" s="840"/>
      <c r="DJ111" s="840"/>
      <c r="DK111" s="840"/>
      <c r="DL111" s="840" t="s">
        <v>198</v>
      </c>
      <c r="DM111" s="840"/>
      <c r="DN111" s="840"/>
      <c r="DO111" s="840"/>
      <c r="DP111" s="840"/>
      <c r="DQ111" s="840" t="s">
        <v>198</v>
      </c>
      <c r="DR111" s="840"/>
      <c r="DS111" s="840"/>
      <c r="DT111" s="840"/>
      <c r="DU111" s="840"/>
      <c r="DV111" s="841" t="s">
        <v>198</v>
      </c>
      <c r="DW111" s="841"/>
      <c r="DX111" s="841"/>
      <c r="DY111" s="841"/>
      <c r="DZ111" s="842"/>
    </row>
    <row r="112" spans="1:131" s="48" customFormat="1" ht="26.25" customHeight="1" x14ac:dyDescent="0.2">
      <c r="A112" s="738" t="s">
        <v>151</v>
      </c>
      <c r="B112" s="739"/>
      <c r="C112" s="771" t="s">
        <v>472</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759" t="s">
        <v>198</v>
      </c>
      <c r="AB112" s="760"/>
      <c r="AC112" s="760"/>
      <c r="AD112" s="760"/>
      <c r="AE112" s="761"/>
      <c r="AF112" s="762" t="s">
        <v>198</v>
      </c>
      <c r="AG112" s="760"/>
      <c r="AH112" s="760"/>
      <c r="AI112" s="760"/>
      <c r="AJ112" s="761"/>
      <c r="AK112" s="762" t="s">
        <v>198</v>
      </c>
      <c r="AL112" s="760"/>
      <c r="AM112" s="760"/>
      <c r="AN112" s="760"/>
      <c r="AO112" s="761"/>
      <c r="AP112" s="836" t="s">
        <v>198</v>
      </c>
      <c r="AQ112" s="837"/>
      <c r="AR112" s="837"/>
      <c r="AS112" s="837"/>
      <c r="AT112" s="838"/>
      <c r="AU112" s="904"/>
      <c r="AV112" s="905"/>
      <c r="AW112" s="905"/>
      <c r="AX112" s="905"/>
      <c r="AY112" s="905"/>
      <c r="AZ112" s="835" t="s">
        <v>268</v>
      </c>
      <c r="BA112" s="771"/>
      <c r="BB112" s="771"/>
      <c r="BC112" s="771"/>
      <c r="BD112" s="771"/>
      <c r="BE112" s="771"/>
      <c r="BF112" s="771"/>
      <c r="BG112" s="771"/>
      <c r="BH112" s="771"/>
      <c r="BI112" s="771"/>
      <c r="BJ112" s="771"/>
      <c r="BK112" s="771"/>
      <c r="BL112" s="771"/>
      <c r="BM112" s="771"/>
      <c r="BN112" s="771"/>
      <c r="BO112" s="771"/>
      <c r="BP112" s="772"/>
      <c r="BQ112" s="839">
        <v>20497126</v>
      </c>
      <c r="BR112" s="840"/>
      <c r="BS112" s="840"/>
      <c r="BT112" s="840"/>
      <c r="BU112" s="840"/>
      <c r="BV112" s="840">
        <v>17623239</v>
      </c>
      <c r="BW112" s="840"/>
      <c r="BX112" s="840"/>
      <c r="BY112" s="840"/>
      <c r="BZ112" s="840"/>
      <c r="CA112" s="840">
        <v>16563938</v>
      </c>
      <c r="CB112" s="840"/>
      <c r="CC112" s="840"/>
      <c r="CD112" s="840"/>
      <c r="CE112" s="840"/>
      <c r="CF112" s="897">
        <v>63.3</v>
      </c>
      <c r="CG112" s="898"/>
      <c r="CH112" s="898"/>
      <c r="CI112" s="898"/>
      <c r="CJ112" s="898"/>
      <c r="CK112" s="909"/>
      <c r="CL112" s="751"/>
      <c r="CM112" s="835" t="s">
        <v>393</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839" t="s">
        <v>198</v>
      </c>
      <c r="DH112" s="840"/>
      <c r="DI112" s="840"/>
      <c r="DJ112" s="840"/>
      <c r="DK112" s="840"/>
      <c r="DL112" s="840" t="s">
        <v>198</v>
      </c>
      <c r="DM112" s="840"/>
      <c r="DN112" s="840"/>
      <c r="DO112" s="840"/>
      <c r="DP112" s="840"/>
      <c r="DQ112" s="840" t="s">
        <v>198</v>
      </c>
      <c r="DR112" s="840"/>
      <c r="DS112" s="840"/>
      <c r="DT112" s="840"/>
      <c r="DU112" s="840"/>
      <c r="DV112" s="841" t="s">
        <v>198</v>
      </c>
      <c r="DW112" s="841"/>
      <c r="DX112" s="841"/>
      <c r="DY112" s="841"/>
      <c r="DZ112" s="842"/>
    </row>
    <row r="113" spans="1:130" s="48" customFormat="1" ht="26.25" customHeight="1" x14ac:dyDescent="0.2">
      <c r="A113" s="740"/>
      <c r="B113" s="741"/>
      <c r="C113" s="771" t="s">
        <v>474</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759">
        <v>1710647</v>
      </c>
      <c r="AB113" s="760"/>
      <c r="AC113" s="760"/>
      <c r="AD113" s="760"/>
      <c r="AE113" s="761"/>
      <c r="AF113" s="762">
        <v>1564937</v>
      </c>
      <c r="AG113" s="760"/>
      <c r="AH113" s="760"/>
      <c r="AI113" s="760"/>
      <c r="AJ113" s="761"/>
      <c r="AK113" s="762">
        <v>1507306</v>
      </c>
      <c r="AL113" s="760"/>
      <c r="AM113" s="760"/>
      <c r="AN113" s="760"/>
      <c r="AO113" s="761"/>
      <c r="AP113" s="836">
        <v>5.8</v>
      </c>
      <c r="AQ113" s="837"/>
      <c r="AR113" s="837"/>
      <c r="AS113" s="837"/>
      <c r="AT113" s="838"/>
      <c r="AU113" s="904"/>
      <c r="AV113" s="905"/>
      <c r="AW113" s="905"/>
      <c r="AX113" s="905"/>
      <c r="AY113" s="905"/>
      <c r="AZ113" s="835" t="s">
        <v>203</v>
      </c>
      <c r="BA113" s="771"/>
      <c r="BB113" s="771"/>
      <c r="BC113" s="771"/>
      <c r="BD113" s="771"/>
      <c r="BE113" s="771"/>
      <c r="BF113" s="771"/>
      <c r="BG113" s="771"/>
      <c r="BH113" s="771"/>
      <c r="BI113" s="771"/>
      <c r="BJ113" s="771"/>
      <c r="BK113" s="771"/>
      <c r="BL113" s="771"/>
      <c r="BM113" s="771"/>
      <c r="BN113" s="771"/>
      <c r="BO113" s="771"/>
      <c r="BP113" s="772"/>
      <c r="BQ113" s="839" t="s">
        <v>198</v>
      </c>
      <c r="BR113" s="840"/>
      <c r="BS113" s="840"/>
      <c r="BT113" s="840"/>
      <c r="BU113" s="840"/>
      <c r="BV113" s="840" t="s">
        <v>198</v>
      </c>
      <c r="BW113" s="840"/>
      <c r="BX113" s="840"/>
      <c r="BY113" s="840"/>
      <c r="BZ113" s="840"/>
      <c r="CA113" s="840" t="s">
        <v>198</v>
      </c>
      <c r="CB113" s="840"/>
      <c r="CC113" s="840"/>
      <c r="CD113" s="840"/>
      <c r="CE113" s="840"/>
      <c r="CF113" s="897" t="s">
        <v>198</v>
      </c>
      <c r="CG113" s="898"/>
      <c r="CH113" s="898"/>
      <c r="CI113" s="898"/>
      <c r="CJ113" s="898"/>
      <c r="CK113" s="909"/>
      <c r="CL113" s="751"/>
      <c r="CM113" s="835" t="s">
        <v>403</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59" t="s">
        <v>198</v>
      </c>
      <c r="DH113" s="760"/>
      <c r="DI113" s="760"/>
      <c r="DJ113" s="760"/>
      <c r="DK113" s="761"/>
      <c r="DL113" s="762" t="s">
        <v>198</v>
      </c>
      <c r="DM113" s="760"/>
      <c r="DN113" s="760"/>
      <c r="DO113" s="760"/>
      <c r="DP113" s="761"/>
      <c r="DQ113" s="762" t="s">
        <v>198</v>
      </c>
      <c r="DR113" s="760"/>
      <c r="DS113" s="760"/>
      <c r="DT113" s="760"/>
      <c r="DU113" s="761"/>
      <c r="DV113" s="836" t="s">
        <v>198</v>
      </c>
      <c r="DW113" s="837"/>
      <c r="DX113" s="837"/>
      <c r="DY113" s="837"/>
      <c r="DZ113" s="838"/>
    </row>
    <row r="114" spans="1:130" s="48" customFormat="1" ht="26.25" customHeight="1" x14ac:dyDescent="0.2">
      <c r="A114" s="740"/>
      <c r="B114" s="741"/>
      <c r="C114" s="771" t="s">
        <v>475</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759" t="s">
        <v>198</v>
      </c>
      <c r="AB114" s="760"/>
      <c r="AC114" s="760"/>
      <c r="AD114" s="760"/>
      <c r="AE114" s="761"/>
      <c r="AF114" s="762" t="s">
        <v>198</v>
      </c>
      <c r="AG114" s="760"/>
      <c r="AH114" s="760"/>
      <c r="AI114" s="760"/>
      <c r="AJ114" s="761"/>
      <c r="AK114" s="762" t="s">
        <v>198</v>
      </c>
      <c r="AL114" s="760"/>
      <c r="AM114" s="760"/>
      <c r="AN114" s="760"/>
      <c r="AO114" s="761"/>
      <c r="AP114" s="836" t="s">
        <v>198</v>
      </c>
      <c r="AQ114" s="837"/>
      <c r="AR114" s="837"/>
      <c r="AS114" s="837"/>
      <c r="AT114" s="838"/>
      <c r="AU114" s="904"/>
      <c r="AV114" s="905"/>
      <c r="AW114" s="905"/>
      <c r="AX114" s="905"/>
      <c r="AY114" s="905"/>
      <c r="AZ114" s="835" t="s">
        <v>476</v>
      </c>
      <c r="BA114" s="771"/>
      <c r="BB114" s="771"/>
      <c r="BC114" s="771"/>
      <c r="BD114" s="771"/>
      <c r="BE114" s="771"/>
      <c r="BF114" s="771"/>
      <c r="BG114" s="771"/>
      <c r="BH114" s="771"/>
      <c r="BI114" s="771"/>
      <c r="BJ114" s="771"/>
      <c r="BK114" s="771"/>
      <c r="BL114" s="771"/>
      <c r="BM114" s="771"/>
      <c r="BN114" s="771"/>
      <c r="BO114" s="771"/>
      <c r="BP114" s="772"/>
      <c r="BQ114" s="839">
        <v>8350787</v>
      </c>
      <c r="BR114" s="840"/>
      <c r="BS114" s="840"/>
      <c r="BT114" s="840"/>
      <c r="BU114" s="840"/>
      <c r="BV114" s="840">
        <v>8188743</v>
      </c>
      <c r="BW114" s="840"/>
      <c r="BX114" s="840"/>
      <c r="BY114" s="840"/>
      <c r="BZ114" s="840"/>
      <c r="CA114" s="840">
        <v>7855156</v>
      </c>
      <c r="CB114" s="840"/>
      <c r="CC114" s="840"/>
      <c r="CD114" s="840"/>
      <c r="CE114" s="840"/>
      <c r="CF114" s="897">
        <v>30</v>
      </c>
      <c r="CG114" s="898"/>
      <c r="CH114" s="898"/>
      <c r="CI114" s="898"/>
      <c r="CJ114" s="898"/>
      <c r="CK114" s="909"/>
      <c r="CL114" s="751"/>
      <c r="CM114" s="835" t="s">
        <v>477</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59" t="s">
        <v>198</v>
      </c>
      <c r="DH114" s="760"/>
      <c r="DI114" s="760"/>
      <c r="DJ114" s="760"/>
      <c r="DK114" s="761"/>
      <c r="DL114" s="762" t="s">
        <v>198</v>
      </c>
      <c r="DM114" s="760"/>
      <c r="DN114" s="760"/>
      <c r="DO114" s="760"/>
      <c r="DP114" s="761"/>
      <c r="DQ114" s="762" t="s">
        <v>198</v>
      </c>
      <c r="DR114" s="760"/>
      <c r="DS114" s="760"/>
      <c r="DT114" s="760"/>
      <c r="DU114" s="761"/>
      <c r="DV114" s="836" t="s">
        <v>198</v>
      </c>
      <c r="DW114" s="837"/>
      <c r="DX114" s="837"/>
      <c r="DY114" s="837"/>
      <c r="DZ114" s="838"/>
    </row>
    <row r="115" spans="1:130" s="48" customFormat="1" ht="26.25" customHeight="1" x14ac:dyDescent="0.2">
      <c r="A115" s="740"/>
      <c r="B115" s="741"/>
      <c r="C115" s="771" t="s">
        <v>374</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759">
        <v>340806</v>
      </c>
      <c r="AB115" s="760"/>
      <c r="AC115" s="760"/>
      <c r="AD115" s="760"/>
      <c r="AE115" s="761"/>
      <c r="AF115" s="762">
        <v>172703</v>
      </c>
      <c r="AG115" s="760"/>
      <c r="AH115" s="760"/>
      <c r="AI115" s="760"/>
      <c r="AJ115" s="761"/>
      <c r="AK115" s="762">
        <v>177943</v>
      </c>
      <c r="AL115" s="760"/>
      <c r="AM115" s="760"/>
      <c r="AN115" s="760"/>
      <c r="AO115" s="761"/>
      <c r="AP115" s="836">
        <v>0.7</v>
      </c>
      <c r="AQ115" s="837"/>
      <c r="AR115" s="837"/>
      <c r="AS115" s="837"/>
      <c r="AT115" s="838"/>
      <c r="AU115" s="904"/>
      <c r="AV115" s="905"/>
      <c r="AW115" s="905"/>
      <c r="AX115" s="905"/>
      <c r="AY115" s="905"/>
      <c r="AZ115" s="835" t="s">
        <v>347</v>
      </c>
      <c r="BA115" s="771"/>
      <c r="BB115" s="771"/>
      <c r="BC115" s="771"/>
      <c r="BD115" s="771"/>
      <c r="BE115" s="771"/>
      <c r="BF115" s="771"/>
      <c r="BG115" s="771"/>
      <c r="BH115" s="771"/>
      <c r="BI115" s="771"/>
      <c r="BJ115" s="771"/>
      <c r="BK115" s="771"/>
      <c r="BL115" s="771"/>
      <c r="BM115" s="771"/>
      <c r="BN115" s="771"/>
      <c r="BO115" s="771"/>
      <c r="BP115" s="772"/>
      <c r="BQ115" s="839">
        <v>4268</v>
      </c>
      <c r="BR115" s="840"/>
      <c r="BS115" s="840"/>
      <c r="BT115" s="840"/>
      <c r="BU115" s="840"/>
      <c r="BV115" s="840">
        <v>5120</v>
      </c>
      <c r="BW115" s="840"/>
      <c r="BX115" s="840"/>
      <c r="BY115" s="840"/>
      <c r="BZ115" s="840"/>
      <c r="CA115" s="840">
        <v>9990</v>
      </c>
      <c r="CB115" s="840"/>
      <c r="CC115" s="840"/>
      <c r="CD115" s="840"/>
      <c r="CE115" s="840"/>
      <c r="CF115" s="897">
        <v>0</v>
      </c>
      <c r="CG115" s="898"/>
      <c r="CH115" s="898"/>
      <c r="CI115" s="898"/>
      <c r="CJ115" s="898"/>
      <c r="CK115" s="909"/>
      <c r="CL115" s="751"/>
      <c r="CM115" s="835" t="s">
        <v>31</v>
      </c>
      <c r="CN115" s="771"/>
      <c r="CO115" s="771"/>
      <c r="CP115" s="771"/>
      <c r="CQ115" s="771"/>
      <c r="CR115" s="771"/>
      <c r="CS115" s="771"/>
      <c r="CT115" s="771"/>
      <c r="CU115" s="771"/>
      <c r="CV115" s="771"/>
      <c r="CW115" s="771"/>
      <c r="CX115" s="771"/>
      <c r="CY115" s="771"/>
      <c r="CZ115" s="771"/>
      <c r="DA115" s="771"/>
      <c r="DB115" s="771"/>
      <c r="DC115" s="771"/>
      <c r="DD115" s="771"/>
      <c r="DE115" s="771"/>
      <c r="DF115" s="772"/>
      <c r="DG115" s="759">
        <v>4603</v>
      </c>
      <c r="DH115" s="760"/>
      <c r="DI115" s="760"/>
      <c r="DJ115" s="760"/>
      <c r="DK115" s="761"/>
      <c r="DL115" s="762">
        <v>131</v>
      </c>
      <c r="DM115" s="760"/>
      <c r="DN115" s="760"/>
      <c r="DO115" s="760"/>
      <c r="DP115" s="761"/>
      <c r="DQ115" s="762" t="s">
        <v>198</v>
      </c>
      <c r="DR115" s="760"/>
      <c r="DS115" s="760"/>
      <c r="DT115" s="760"/>
      <c r="DU115" s="761"/>
      <c r="DV115" s="836" t="s">
        <v>198</v>
      </c>
      <c r="DW115" s="837"/>
      <c r="DX115" s="837"/>
      <c r="DY115" s="837"/>
      <c r="DZ115" s="838"/>
    </row>
    <row r="116" spans="1:130" s="48" customFormat="1" ht="26.25" customHeight="1" x14ac:dyDescent="0.2">
      <c r="A116" s="742"/>
      <c r="B116" s="743"/>
      <c r="C116" s="844" t="s">
        <v>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59" t="s">
        <v>198</v>
      </c>
      <c r="AB116" s="760"/>
      <c r="AC116" s="760"/>
      <c r="AD116" s="760"/>
      <c r="AE116" s="761"/>
      <c r="AF116" s="762" t="s">
        <v>198</v>
      </c>
      <c r="AG116" s="760"/>
      <c r="AH116" s="760"/>
      <c r="AI116" s="760"/>
      <c r="AJ116" s="761"/>
      <c r="AK116" s="762" t="s">
        <v>198</v>
      </c>
      <c r="AL116" s="760"/>
      <c r="AM116" s="760"/>
      <c r="AN116" s="760"/>
      <c r="AO116" s="761"/>
      <c r="AP116" s="836" t="s">
        <v>198</v>
      </c>
      <c r="AQ116" s="837"/>
      <c r="AR116" s="837"/>
      <c r="AS116" s="837"/>
      <c r="AT116" s="838"/>
      <c r="AU116" s="904"/>
      <c r="AV116" s="905"/>
      <c r="AW116" s="905"/>
      <c r="AX116" s="905"/>
      <c r="AY116" s="905"/>
      <c r="AZ116" s="911" t="s">
        <v>220</v>
      </c>
      <c r="BA116" s="912"/>
      <c r="BB116" s="912"/>
      <c r="BC116" s="912"/>
      <c r="BD116" s="912"/>
      <c r="BE116" s="912"/>
      <c r="BF116" s="912"/>
      <c r="BG116" s="912"/>
      <c r="BH116" s="912"/>
      <c r="BI116" s="912"/>
      <c r="BJ116" s="912"/>
      <c r="BK116" s="912"/>
      <c r="BL116" s="912"/>
      <c r="BM116" s="912"/>
      <c r="BN116" s="912"/>
      <c r="BO116" s="912"/>
      <c r="BP116" s="913"/>
      <c r="BQ116" s="839" t="s">
        <v>198</v>
      </c>
      <c r="BR116" s="840"/>
      <c r="BS116" s="840"/>
      <c r="BT116" s="840"/>
      <c r="BU116" s="840"/>
      <c r="BV116" s="840" t="s">
        <v>198</v>
      </c>
      <c r="BW116" s="840"/>
      <c r="BX116" s="840"/>
      <c r="BY116" s="840"/>
      <c r="BZ116" s="840"/>
      <c r="CA116" s="840" t="s">
        <v>198</v>
      </c>
      <c r="CB116" s="840"/>
      <c r="CC116" s="840"/>
      <c r="CD116" s="840"/>
      <c r="CE116" s="840"/>
      <c r="CF116" s="897" t="s">
        <v>198</v>
      </c>
      <c r="CG116" s="898"/>
      <c r="CH116" s="898"/>
      <c r="CI116" s="898"/>
      <c r="CJ116" s="898"/>
      <c r="CK116" s="909"/>
      <c r="CL116" s="751"/>
      <c r="CM116" s="835" t="s">
        <v>11</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59" t="s">
        <v>198</v>
      </c>
      <c r="DH116" s="760"/>
      <c r="DI116" s="760"/>
      <c r="DJ116" s="760"/>
      <c r="DK116" s="761"/>
      <c r="DL116" s="762" t="s">
        <v>198</v>
      </c>
      <c r="DM116" s="760"/>
      <c r="DN116" s="760"/>
      <c r="DO116" s="760"/>
      <c r="DP116" s="761"/>
      <c r="DQ116" s="762" t="s">
        <v>198</v>
      </c>
      <c r="DR116" s="760"/>
      <c r="DS116" s="760"/>
      <c r="DT116" s="760"/>
      <c r="DU116" s="761"/>
      <c r="DV116" s="836" t="s">
        <v>198</v>
      </c>
      <c r="DW116" s="837"/>
      <c r="DX116" s="837"/>
      <c r="DY116" s="837"/>
      <c r="DZ116" s="838"/>
    </row>
    <row r="117" spans="1:130" s="48" customFormat="1" ht="26.25" customHeight="1" x14ac:dyDescent="0.2">
      <c r="A117" s="766" t="s">
        <v>273</v>
      </c>
      <c r="B117" s="767"/>
      <c r="C117" s="767"/>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876" t="s">
        <v>325</v>
      </c>
      <c r="Z117" s="768"/>
      <c r="AA117" s="914">
        <v>6507468</v>
      </c>
      <c r="AB117" s="915"/>
      <c r="AC117" s="915"/>
      <c r="AD117" s="915"/>
      <c r="AE117" s="916"/>
      <c r="AF117" s="917">
        <v>6136176</v>
      </c>
      <c r="AG117" s="915"/>
      <c r="AH117" s="915"/>
      <c r="AI117" s="915"/>
      <c r="AJ117" s="916"/>
      <c r="AK117" s="917">
        <v>6054829</v>
      </c>
      <c r="AL117" s="915"/>
      <c r="AM117" s="915"/>
      <c r="AN117" s="915"/>
      <c r="AO117" s="916"/>
      <c r="AP117" s="918"/>
      <c r="AQ117" s="919"/>
      <c r="AR117" s="919"/>
      <c r="AS117" s="919"/>
      <c r="AT117" s="920"/>
      <c r="AU117" s="904"/>
      <c r="AV117" s="905"/>
      <c r="AW117" s="905"/>
      <c r="AX117" s="905"/>
      <c r="AY117" s="905"/>
      <c r="AZ117" s="894" t="s">
        <v>478</v>
      </c>
      <c r="BA117" s="895"/>
      <c r="BB117" s="895"/>
      <c r="BC117" s="895"/>
      <c r="BD117" s="895"/>
      <c r="BE117" s="895"/>
      <c r="BF117" s="895"/>
      <c r="BG117" s="895"/>
      <c r="BH117" s="895"/>
      <c r="BI117" s="895"/>
      <c r="BJ117" s="895"/>
      <c r="BK117" s="895"/>
      <c r="BL117" s="895"/>
      <c r="BM117" s="895"/>
      <c r="BN117" s="895"/>
      <c r="BO117" s="895"/>
      <c r="BP117" s="896"/>
      <c r="BQ117" s="839" t="s">
        <v>198</v>
      </c>
      <c r="BR117" s="840"/>
      <c r="BS117" s="840"/>
      <c r="BT117" s="840"/>
      <c r="BU117" s="840"/>
      <c r="BV117" s="840" t="s">
        <v>198</v>
      </c>
      <c r="BW117" s="840"/>
      <c r="BX117" s="840"/>
      <c r="BY117" s="840"/>
      <c r="BZ117" s="840"/>
      <c r="CA117" s="840" t="s">
        <v>198</v>
      </c>
      <c r="CB117" s="840"/>
      <c r="CC117" s="840"/>
      <c r="CD117" s="840"/>
      <c r="CE117" s="840"/>
      <c r="CF117" s="897" t="s">
        <v>198</v>
      </c>
      <c r="CG117" s="898"/>
      <c r="CH117" s="898"/>
      <c r="CI117" s="898"/>
      <c r="CJ117" s="898"/>
      <c r="CK117" s="909"/>
      <c r="CL117" s="751"/>
      <c r="CM117" s="835" t="s">
        <v>340</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59" t="s">
        <v>198</v>
      </c>
      <c r="DH117" s="760"/>
      <c r="DI117" s="760"/>
      <c r="DJ117" s="760"/>
      <c r="DK117" s="761"/>
      <c r="DL117" s="762" t="s">
        <v>198</v>
      </c>
      <c r="DM117" s="760"/>
      <c r="DN117" s="760"/>
      <c r="DO117" s="760"/>
      <c r="DP117" s="761"/>
      <c r="DQ117" s="762" t="s">
        <v>198</v>
      </c>
      <c r="DR117" s="760"/>
      <c r="DS117" s="760"/>
      <c r="DT117" s="760"/>
      <c r="DU117" s="761"/>
      <c r="DV117" s="836" t="s">
        <v>198</v>
      </c>
      <c r="DW117" s="837"/>
      <c r="DX117" s="837"/>
      <c r="DY117" s="837"/>
      <c r="DZ117" s="838"/>
    </row>
    <row r="118" spans="1:130" s="48" customFormat="1" ht="26.25" customHeight="1" x14ac:dyDescent="0.2">
      <c r="A118" s="766" t="s">
        <v>91</v>
      </c>
      <c r="B118" s="767"/>
      <c r="C118" s="767"/>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8"/>
      <c r="AA118" s="769" t="s">
        <v>427</v>
      </c>
      <c r="AB118" s="767"/>
      <c r="AC118" s="767"/>
      <c r="AD118" s="767"/>
      <c r="AE118" s="768"/>
      <c r="AF118" s="769" t="s">
        <v>467</v>
      </c>
      <c r="AG118" s="767"/>
      <c r="AH118" s="767"/>
      <c r="AI118" s="767"/>
      <c r="AJ118" s="768"/>
      <c r="AK118" s="769" t="s">
        <v>389</v>
      </c>
      <c r="AL118" s="767"/>
      <c r="AM118" s="767"/>
      <c r="AN118" s="767"/>
      <c r="AO118" s="768"/>
      <c r="AP118" s="769" t="s">
        <v>468</v>
      </c>
      <c r="AQ118" s="767"/>
      <c r="AR118" s="767"/>
      <c r="AS118" s="767"/>
      <c r="AT118" s="770"/>
      <c r="AU118" s="904"/>
      <c r="AV118" s="905"/>
      <c r="AW118" s="905"/>
      <c r="AX118" s="905"/>
      <c r="AY118" s="905"/>
      <c r="AZ118" s="843" t="s">
        <v>479</v>
      </c>
      <c r="BA118" s="844"/>
      <c r="BB118" s="844"/>
      <c r="BC118" s="844"/>
      <c r="BD118" s="844"/>
      <c r="BE118" s="844"/>
      <c r="BF118" s="844"/>
      <c r="BG118" s="844"/>
      <c r="BH118" s="844"/>
      <c r="BI118" s="844"/>
      <c r="BJ118" s="844"/>
      <c r="BK118" s="844"/>
      <c r="BL118" s="844"/>
      <c r="BM118" s="844"/>
      <c r="BN118" s="844"/>
      <c r="BO118" s="844"/>
      <c r="BP118" s="845"/>
      <c r="BQ118" s="872" t="s">
        <v>198</v>
      </c>
      <c r="BR118" s="873"/>
      <c r="BS118" s="873"/>
      <c r="BT118" s="873"/>
      <c r="BU118" s="873"/>
      <c r="BV118" s="873" t="s">
        <v>198</v>
      </c>
      <c r="BW118" s="873"/>
      <c r="BX118" s="873"/>
      <c r="BY118" s="873"/>
      <c r="BZ118" s="873"/>
      <c r="CA118" s="873" t="s">
        <v>198</v>
      </c>
      <c r="CB118" s="873"/>
      <c r="CC118" s="873"/>
      <c r="CD118" s="873"/>
      <c r="CE118" s="873"/>
      <c r="CF118" s="897" t="s">
        <v>198</v>
      </c>
      <c r="CG118" s="898"/>
      <c r="CH118" s="898"/>
      <c r="CI118" s="898"/>
      <c r="CJ118" s="898"/>
      <c r="CK118" s="909"/>
      <c r="CL118" s="751"/>
      <c r="CM118" s="835" t="s">
        <v>481</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59" t="s">
        <v>198</v>
      </c>
      <c r="DH118" s="760"/>
      <c r="DI118" s="760"/>
      <c r="DJ118" s="760"/>
      <c r="DK118" s="761"/>
      <c r="DL118" s="762" t="s">
        <v>198</v>
      </c>
      <c r="DM118" s="760"/>
      <c r="DN118" s="760"/>
      <c r="DO118" s="760"/>
      <c r="DP118" s="761"/>
      <c r="DQ118" s="762" t="s">
        <v>198</v>
      </c>
      <c r="DR118" s="760"/>
      <c r="DS118" s="760"/>
      <c r="DT118" s="760"/>
      <c r="DU118" s="761"/>
      <c r="DV118" s="836" t="s">
        <v>198</v>
      </c>
      <c r="DW118" s="837"/>
      <c r="DX118" s="837"/>
      <c r="DY118" s="837"/>
      <c r="DZ118" s="838"/>
    </row>
    <row r="119" spans="1:130" s="48" customFormat="1" ht="26.25" customHeight="1" x14ac:dyDescent="0.2">
      <c r="A119" s="748" t="s">
        <v>385</v>
      </c>
      <c r="B119" s="749"/>
      <c r="C119" s="863" t="s">
        <v>63</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03" t="s">
        <v>198</v>
      </c>
      <c r="AB119" s="804"/>
      <c r="AC119" s="804"/>
      <c r="AD119" s="804"/>
      <c r="AE119" s="805"/>
      <c r="AF119" s="806" t="s">
        <v>198</v>
      </c>
      <c r="AG119" s="804"/>
      <c r="AH119" s="804"/>
      <c r="AI119" s="804"/>
      <c r="AJ119" s="805"/>
      <c r="AK119" s="806" t="s">
        <v>198</v>
      </c>
      <c r="AL119" s="804"/>
      <c r="AM119" s="804"/>
      <c r="AN119" s="804"/>
      <c r="AO119" s="805"/>
      <c r="AP119" s="899" t="s">
        <v>198</v>
      </c>
      <c r="AQ119" s="900"/>
      <c r="AR119" s="900"/>
      <c r="AS119" s="900"/>
      <c r="AT119" s="901"/>
      <c r="AU119" s="906"/>
      <c r="AV119" s="907"/>
      <c r="AW119" s="907"/>
      <c r="AX119" s="907"/>
      <c r="AY119" s="907"/>
      <c r="AZ119" s="69" t="s">
        <v>273</v>
      </c>
      <c r="BA119" s="69"/>
      <c r="BB119" s="69"/>
      <c r="BC119" s="69"/>
      <c r="BD119" s="69"/>
      <c r="BE119" s="69"/>
      <c r="BF119" s="69"/>
      <c r="BG119" s="69"/>
      <c r="BH119" s="69"/>
      <c r="BI119" s="69"/>
      <c r="BJ119" s="69"/>
      <c r="BK119" s="69"/>
      <c r="BL119" s="69"/>
      <c r="BM119" s="69"/>
      <c r="BN119" s="69"/>
      <c r="BO119" s="876" t="s">
        <v>166</v>
      </c>
      <c r="BP119" s="877"/>
      <c r="BQ119" s="872">
        <v>69426704</v>
      </c>
      <c r="BR119" s="873"/>
      <c r="BS119" s="873"/>
      <c r="BT119" s="873"/>
      <c r="BU119" s="873"/>
      <c r="BV119" s="873">
        <v>65876776</v>
      </c>
      <c r="BW119" s="873"/>
      <c r="BX119" s="873"/>
      <c r="BY119" s="873"/>
      <c r="BZ119" s="873"/>
      <c r="CA119" s="873">
        <v>62632376</v>
      </c>
      <c r="CB119" s="873"/>
      <c r="CC119" s="873"/>
      <c r="CD119" s="873"/>
      <c r="CE119" s="873"/>
      <c r="CF119" s="725"/>
      <c r="CG119" s="726"/>
      <c r="CH119" s="726"/>
      <c r="CI119" s="726"/>
      <c r="CJ119" s="880"/>
      <c r="CK119" s="910"/>
      <c r="CL119" s="753"/>
      <c r="CM119" s="843" t="s">
        <v>482</v>
      </c>
      <c r="CN119" s="844"/>
      <c r="CO119" s="844"/>
      <c r="CP119" s="844"/>
      <c r="CQ119" s="844"/>
      <c r="CR119" s="844"/>
      <c r="CS119" s="844"/>
      <c r="CT119" s="844"/>
      <c r="CU119" s="844"/>
      <c r="CV119" s="844"/>
      <c r="CW119" s="844"/>
      <c r="CX119" s="844"/>
      <c r="CY119" s="844"/>
      <c r="CZ119" s="844"/>
      <c r="DA119" s="844"/>
      <c r="DB119" s="844"/>
      <c r="DC119" s="844"/>
      <c r="DD119" s="844"/>
      <c r="DE119" s="844"/>
      <c r="DF119" s="845"/>
      <c r="DG119" s="783">
        <v>533987</v>
      </c>
      <c r="DH119" s="784"/>
      <c r="DI119" s="784"/>
      <c r="DJ119" s="784"/>
      <c r="DK119" s="785"/>
      <c r="DL119" s="786">
        <v>361284</v>
      </c>
      <c r="DM119" s="784"/>
      <c r="DN119" s="784"/>
      <c r="DO119" s="784"/>
      <c r="DP119" s="785"/>
      <c r="DQ119" s="786">
        <v>183341</v>
      </c>
      <c r="DR119" s="784"/>
      <c r="DS119" s="784"/>
      <c r="DT119" s="784"/>
      <c r="DU119" s="785"/>
      <c r="DV119" s="860">
        <v>0.7</v>
      </c>
      <c r="DW119" s="861"/>
      <c r="DX119" s="861"/>
      <c r="DY119" s="861"/>
      <c r="DZ119" s="862"/>
    </row>
    <row r="120" spans="1:130" s="48" customFormat="1" ht="26.25" customHeight="1" x14ac:dyDescent="0.2">
      <c r="A120" s="750"/>
      <c r="B120" s="751"/>
      <c r="C120" s="835" t="s">
        <v>139</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59">
        <v>173189</v>
      </c>
      <c r="AB120" s="760"/>
      <c r="AC120" s="760"/>
      <c r="AD120" s="760"/>
      <c r="AE120" s="761"/>
      <c r="AF120" s="762" t="s">
        <v>198</v>
      </c>
      <c r="AG120" s="760"/>
      <c r="AH120" s="760"/>
      <c r="AI120" s="760"/>
      <c r="AJ120" s="761"/>
      <c r="AK120" s="762" t="s">
        <v>198</v>
      </c>
      <c r="AL120" s="760"/>
      <c r="AM120" s="760"/>
      <c r="AN120" s="760"/>
      <c r="AO120" s="761"/>
      <c r="AP120" s="836" t="s">
        <v>198</v>
      </c>
      <c r="AQ120" s="837"/>
      <c r="AR120" s="837"/>
      <c r="AS120" s="837"/>
      <c r="AT120" s="838"/>
      <c r="AU120" s="881" t="s">
        <v>471</v>
      </c>
      <c r="AV120" s="882"/>
      <c r="AW120" s="882"/>
      <c r="AX120" s="882"/>
      <c r="AY120" s="883"/>
      <c r="AZ120" s="863" t="s">
        <v>213</v>
      </c>
      <c r="BA120" s="811"/>
      <c r="BB120" s="811"/>
      <c r="BC120" s="811"/>
      <c r="BD120" s="811"/>
      <c r="BE120" s="811"/>
      <c r="BF120" s="811"/>
      <c r="BG120" s="811"/>
      <c r="BH120" s="811"/>
      <c r="BI120" s="811"/>
      <c r="BJ120" s="811"/>
      <c r="BK120" s="811"/>
      <c r="BL120" s="811"/>
      <c r="BM120" s="811"/>
      <c r="BN120" s="811"/>
      <c r="BO120" s="811"/>
      <c r="BP120" s="812"/>
      <c r="BQ120" s="864">
        <v>16428177</v>
      </c>
      <c r="BR120" s="865"/>
      <c r="BS120" s="865"/>
      <c r="BT120" s="865"/>
      <c r="BU120" s="865"/>
      <c r="BV120" s="865">
        <v>18360789</v>
      </c>
      <c r="BW120" s="865"/>
      <c r="BX120" s="865"/>
      <c r="BY120" s="865"/>
      <c r="BZ120" s="865"/>
      <c r="CA120" s="865">
        <v>19914493</v>
      </c>
      <c r="CB120" s="865"/>
      <c r="CC120" s="865"/>
      <c r="CD120" s="865"/>
      <c r="CE120" s="865"/>
      <c r="CF120" s="889">
        <v>76.099999999999994</v>
      </c>
      <c r="CG120" s="890"/>
      <c r="CH120" s="890"/>
      <c r="CI120" s="890"/>
      <c r="CJ120" s="890"/>
      <c r="CK120" s="868" t="s">
        <v>269</v>
      </c>
      <c r="CL120" s="827"/>
      <c r="CM120" s="827"/>
      <c r="CN120" s="827"/>
      <c r="CO120" s="828"/>
      <c r="CP120" s="891" t="s">
        <v>354</v>
      </c>
      <c r="CQ120" s="892"/>
      <c r="CR120" s="892"/>
      <c r="CS120" s="892"/>
      <c r="CT120" s="892"/>
      <c r="CU120" s="892"/>
      <c r="CV120" s="892"/>
      <c r="CW120" s="892"/>
      <c r="CX120" s="892"/>
      <c r="CY120" s="892"/>
      <c r="CZ120" s="892"/>
      <c r="DA120" s="892"/>
      <c r="DB120" s="892"/>
      <c r="DC120" s="892"/>
      <c r="DD120" s="892"/>
      <c r="DE120" s="892"/>
      <c r="DF120" s="893"/>
      <c r="DG120" s="864">
        <v>20467944</v>
      </c>
      <c r="DH120" s="865"/>
      <c r="DI120" s="865"/>
      <c r="DJ120" s="865"/>
      <c r="DK120" s="865"/>
      <c r="DL120" s="865">
        <v>17516782</v>
      </c>
      <c r="DM120" s="865"/>
      <c r="DN120" s="865"/>
      <c r="DO120" s="865"/>
      <c r="DP120" s="865"/>
      <c r="DQ120" s="865">
        <v>14890418</v>
      </c>
      <c r="DR120" s="865"/>
      <c r="DS120" s="865"/>
      <c r="DT120" s="865"/>
      <c r="DU120" s="865"/>
      <c r="DV120" s="866">
        <v>56.9</v>
      </c>
      <c r="DW120" s="866"/>
      <c r="DX120" s="866"/>
      <c r="DY120" s="866"/>
      <c r="DZ120" s="867"/>
    </row>
    <row r="121" spans="1:130" s="48" customFormat="1" ht="26.25" customHeight="1" x14ac:dyDescent="0.2">
      <c r="A121" s="750"/>
      <c r="B121" s="751"/>
      <c r="C121" s="894" t="s">
        <v>138</v>
      </c>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6"/>
      <c r="AA121" s="759" t="s">
        <v>198</v>
      </c>
      <c r="AB121" s="760"/>
      <c r="AC121" s="760"/>
      <c r="AD121" s="760"/>
      <c r="AE121" s="761"/>
      <c r="AF121" s="762" t="s">
        <v>198</v>
      </c>
      <c r="AG121" s="760"/>
      <c r="AH121" s="760"/>
      <c r="AI121" s="760"/>
      <c r="AJ121" s="761"/>
      <c r="AK121" s="762" t="s">
        <v>198</v>
      </c>
      <c r="AL121" s="760"/>
      <c r="AM121" s="760"/>
      <c r="AN121" s="760"/>
      <c r="AO121" s="761"/>
      <c r="AP121" s="836" t="s">
        <v>198</v>
      </c>
      <c r="AQ121" s="837"/>
      <c r="AR121" s="837"/>
      <c r="AS121" s="837"/>
      <c r="AT121" s="838"/>
      <c r="AU121" s="884"/>
      <c r="AV121" s="885"/>
      <c r="AW121" s="885"/>
      <c r="AX121" s="885"/>
      <c r="AY121" s="886"/>
      <c r="AZ121" s="835" t="s">
        <v>483</v>
      </c>
      <c r="BA121" s="771"/>
      <c r="BB121" s="771"/>
      <c r="BC121" s="771"/>
      <c r="BD121" s="771"/>
      <c r="BE121" s="771"/>
      <c r="BF121" s="771"/>
      <c r="BG121" s="771"/>
      <c r="BH121" s="771"/>
      <c r="BI121" s="771"/>
      <c r="BJ121" s="771"/>
      <c r="BK121" s="771"/>
      <c r="BL121" s="771"/>
      <c r="BM121" s="771"/>
      <c r="BN121" s="771"/>
      <c r="BO121" s="771"/>
      <c r="BP121" s="772"/>
      <c r="BQ121" s="839">
        <v>10186091</v>
      </c>
      <c r="BR121" s="840"/>
      <c r="BS121" s="840"/>
      <c r="BT121" s="840"/>
      <c r="BU121" s="840"/>
      <c r="BV121" s="840">
        <v>8537820</v>
      </c>
      <c r="BW121" s="840"/>
      <c r="BX121" s="840"/>
      <c r="BY121" s="840"/>
      <c r="BZ121" s="840"/>
      <c r="CA121" s="840">
        <v>7850709</v>
      </c>
      <c r="CB121" s="840"/>
      <c r="CC121" s="840"/>
      <c r="CD121" s="840"/>
      <c r="CE121" s="840"/>
      <c r="CF121" s="897">
        <v>30</v>
      </c>
      <c r="CG121" s="898"/>
      <c r="CH121" s="898"/>
      <c r="CI121" s="898"/>
      <c r="CJ121" s="898"/>
      <c r="CK121" s="869"/>
      <c r="CL121" s="830"/>
      <c r="CM121" s="830"/>
      <c r="CN121" s="830"/>
      <c r="CO121" s="831"/>
      <c r="CP121" s="857" t="s">
        <v>480</v>
      </c>
      <c r="CQ121" s="858"/>
      <c r="CR121" s="858"/>
      <c r="CS121" s="858"/>
      <c r="CT121" s="858"/>
      <c r="CU121" s="858"/>
      <c r="CV121" s="858"/>
      <c r="CW121" s="858"/>
      <c r="CX121" s="858"/>
      <c r="CY121" s="858"/>
      <c r="CZ121" s="858"/>
      <c r="DA121" s="858"/>
      <c r="DB121" s="858"/>
      <c r="DC121" s="858"/>
      <c r="DD121" s="858"/>
      <c r="DE121" s="858"/>
      <c r="DF121" s="859"/>
      <c r="DG121" s="839" t="s">
        <v>198</v>
      </c>
      <c r="DH121" s="840"/>
      <c r="DI121" s="840"/>
      <c r="DJ121" s="840"/>
      <c r="DK121" s="840"/>
      <c r="DL121" s="840">
        <v>83599</v>
      </c>
      <c r="DM121" s="840"/>
      <c r="DN121" s="840"/>
      <c r="DO121" s="840"/>
      <c r="DP121" s="840"/>
      <c r="DQ121" s="840">
        <v>1651724</v>
      </c>
      <c r="DR121" s="840"/>
      <c r="DS121" s="840"/>
      <c r="DT121" s="840"/>
      <c r="DU121" s="840"/>
      <c r="DV121" s="841">
        <v>6.3</v>
      </c>
      <c r="DW121" s="841"/>
      <c r="DX121" s="841"/>
      <c r="DY121" s="841"/>
      <c r="DZ121" s="842"/>
    </row>
    <row r="122" spans="1:130" s="48" customFormat="1" ht="26.25" customHeight="1" x14ac:dyDescent="0.2">
      <c r="A122" s="750"/>
      <c r="B122" s="751"/>
      <c r="C122" s="835" t="s">
        <v>477</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59" t="s">
        <v>198</v>
      </c>
      <c r="AB122" s="760"/>
      <c r="AC122" s="760"/>
      <c r="AD122" s="760"/>
      <c r="AE122" s="761"/>
      <c r="AF122" s="762" t="s">
        <v>198</v>
      </c>
      <c r="AG122" s="760"/>
      <c r="AH122" s="760"/>
      <c r="AI122" s="760"/>
      <c r="AJ122" s="761"/>
      <c r="AK122" s="762" t="s">
        <v>198</v>
      </c>
      <c r="AL122" s="760"/>
      <c r="AM122" s="760"/>
      <c r="AN122" s="760"/>
      <c r="AO122" s="761"/>
      <c r="AP122" s="836" t="s">
        <v>198</v>
      </c>
      <c r="AQ122" s="837"/>
      <c r="AR122" s="837"/>
      <c r="AS122" s="837"/>
      <c r="AT122" s="838"/>
      <c r="AU122" s="884"/>
      <c r="AV122" s="885"/>
      <c r="AW122" s="885"/>
      <c r="AX122" s="885"/>
      <c r="AY122" s="886"/>
      <c r="AZ122" s="843" t="s">
        <v>485</v>
      </c>
      <c r="BA122" s="844"/>
      <c r="BB122" s="844"/>
      <c r="BC122" s="844"/>
      <c r="BD122" s="844"/>
      <c r="BE122" s="844"/>
      <c r="BF122" s="844"/>
      <c r="BG122" s="844"/>
      <c r="BH122" s="844"/>
      <c r="BI122" s="844"/>
      <c r="BJ122" s="844"/>
      <c r="BK122" s="844"/>
      <c r="BL122" s="844"/>
      <c r="BM122" s="844"/>
      <c r="BN122" s="844"/>
      <c r="BO122" s="844"/>
      <c r="BP122" s="845"/>
      <c r="BQ122" s="872">
        <v>46174019</v>
      </c>
      <c r="BR122" s="873"/>
      <c r="BS122" s="873"/>
      <c r="BT122" s="873"/>
      <c r="BU122" s="873"/>
      <c r="BV122" s="873">
        <v>44888604</v>
      </c>
      <c r="BW122" s="873"/>
      <c r="BX122" s="873"/>
      <c r="BY122" s="873"/>
      <c r="BZ122" s="873"/>
      <c r="CA122" s="873">
        <v>42981598</v>
      </c>
      <c r="CB122" s="873"/>
      <c r="CC122" s="873"/>
      <c r="CD122" s="873"/>
      <c r="CE122" s="873"/>
      <c r="CF122" s="874">
        <v>164.3</v>
      </c>
      <c r="CG122" s="875"/>
      <c r="CH122" s="875"/>
      <c r="CI122" s="875"/>
      <c r="CJ122" s="875"/>
      <c r="CK122" s="869"/>
      <c r="CL122" s="830"/>
      <c r="CM122" s="830"/>
      <c r="CN122" s="830"/>
      <c r="CO122" s="831"/>
      <c r="CP122" s="857" t="s">
        <v>458</v>
      </c>
      <c r="CQ122" s="858"/>
      <c r="CR122" s="858"/>
      <c r="CS122" s="858"/>
      <c r="CT122" s="858"/>
      <c r="CU122" s="858"/>
      <c r="CV122" s="858"/>
      <c r="CW122" s="858"/>
      <c r="CX122" s="858"/>
      <c r="CY122" s="858"/>
      <c r="CZ122" s="858"/>
      <c r="DA122" s="858"/>
      <c r="DB122" s="858"/>
      <c r="DC122" s="858"/>
      <c r="DD122" s="858"/>
      <c r="DE122" s="858"/>
      <c r="DF122" s="859"/>
      <c r="DG122" s="839">
        <v>29182</v>
      </c>
      <c r="DH122" s="840"/>
      <c r="DI122" s="840"/>
      <c r="DJ122" s="840"/>
      <c r="DK122" s="840"/>
      <c r="DL122" s="840">
        <v>22858</v>
      </c>
      <c r="DM122" s="840"/>
      <c r="DN122" s="840"/>
      <c r="DO122" s="840"/>
      <c r="DP122" s="840"/>
      <c r="DQ122" s="840">
        <v>21796</v>
      </c>
      <c r="DR122" s="840"/>
      <c r="DS122" s="840"/>
      <c r="DT122" s="840"/>
      <c r="DU122" s="840"/>
      <c r="DV122" s="841">
        <v>0.1</v>
      </c>
      <c r="DW122" s="841"/>
      <c r="DX122" s="841"/>
      <c r="DY122" s="841"/>
      <c r="DZ122" s="842"/>
    </row>
    <row r="123" spans="1:130" s="48" customFormat="1" ht="26.25" customHeight="1" x14ac:dyDescent="0.2">
      <c r="A123" s="750"/>
      <c r="B123" s="751"/>
      <c r="C123" s="835" t="s">
        <v>11</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59" t="s">
        <v>198</v>
      </c>
      <c r="AB123" s="760"/>
      <c r="AC123" s="760"/>
      <c r="AD123" s="760"/>
      <c r="AE123" s="761"/>
      <c r="AF123" s="762" t="s">
        <v>198</v>
      </c>
      <c r="AG123" s="760"/>
      <c r="AH123" s="760"/>
      <c r="AI123" s="760"/>
      <c r="AJ123" s="761"/>
      <c r="AK123" s="762" t="s">
        <v>198</v>
      </c>
      <c r="AL123" s="760"/>
      <c r="AM123" s="760"/>
      <c r="AN123" s="760"/>
      <c r="AO123" s="761"/>
      <c r="AP123" s="836" t="s">
        <v>198</v>
      </c>
      <c r="AQ123" s="837"/>
      <c r="AR123" s="837"/>
      <c r="AS123" s="837"/>
      <c r="AT123" s="838"/>
      <c r="AU123" s="887"/>
      <c r="AV123" s="888"/>
      <c r="AW123" s="888"/>
      <c r="AX123" s="888"/>
      <c r="AY123" s="888"/>
      <c r="AZ123" s="69" t="s">
        <v>273</v>
      </c>
      <c r="BA123" s="69"/>
      <c r="BB123" s="69"/>
      <c r="BC123" s="69"/>
      <c r="BD123" s="69"/>
      <c r="BE123" s="69"/>
      <c r="BF123" s="69"/>
      <c r="BG123" s="69"/>
      <c r="BH123" s="69"/>
      <c r="BI123" s="69"/>
      <c r="BJ123" s="69"/>
      <c r="BK123" s="69"/>
      <c r="BL123" s="69"/>
      <c r="BM123" s="69"/>
      <c r="BN123" s="69"/>
      <c r="BO123" s="876" t="s">
        <v>486</v>
      </c>
      <c r="BP123" s="877"/>
      <c r="BQ123" s="878">
        <v>72788287</v>
      </c>
      <c r="BR123" s="879"/>
      <c r="BS123" s="879"/>
      <c r="BT123" s="879"/>
      <c r="BU123" s="879"/>
      <c r="BV123" s="879">
        <v>71787213</v>
      </c>
      <c r="BW123" s="879"/>
      <c r="BX123" s="879"/>
      <c r="BY123" s="879"/>
      <c r="BZ123" s="879"/>
      <c r="CA123" s="879">
        <v>70746800</v>
      </c>
      <c r="CB123" s="879"/>
      <c r="CC123" s="879"/>
      <c r="CD123" s="879"/>
      <c r="CE123" s="879"/>
      <c r="CF123" s="725"/>
      <c r="CG123" s="726"/>
      <c r="CH123" s="726"/>
      <c r="CI123" s="726"/>
      <c r="CJ123" s="880"/>
      <c r="CK123" s="869"/>
      <c r="CL123" s="830"/>
      <c r="CM123" s="830"/>
      <c r="CN123" s="830"/>
      <c r="CO123" s="831"/>
      <c r="CP123" s="857" t="s">
        <v>28</v>
      </c>
      <c r="CQ123" s="858"/>
      <c r="CR123" s="858"/>
      <c r="CS123" s="858"/>
      <c r="CT123" s="858"/>
      <c r="CU123" s="858"/>
      <c r="CV123" s="858"/>
      <c r="CW123" s="858"/>
      <c r="CX123" s="858"/>
      <c r="CY123" s="858"/>
      <c r="CZ123" s="858"/>
      <c r="DA123" s="858"/>
      <c r="DB123" s="858"/>
      <c r="DC123" s="858"/>
      <c r="DD123" s="858"/>
      <c r="DE123" s="858"/>
      <c r="DF123" s="859"/>
      <c r="DG123" s="759" t="s">
        <v>198</v>
      </c>
      <c r="DH123" s="760"/>
      <c r="DI123" s="760"/>
      <c r="DJ123" s="760"/>
      <c r="DK123" s="761"/>
      <c r="DL123" s="762" t="s">
        <v>198</v>
      </c>
      <c r="DM123" s="760"/>
      <c r="DN123" s="760"/>
      <c r="DO123" s="760"/>
      <c r="DP123" s="761"/>
      <c r="DQ123" s="762" t="s">
        <v>198</v>
      </c>
      <c r="DR123" s="760"/>
      <c r="DS123" s="760"/>
      <c r="DT123" s="760"/>
      <c r="DU123" s="761"/>
      <c r="DV123" s="836" t="s">
        <v>198</v>
      </c>
      <c r="DW123" s="837"/>
      <c r="DX123" s="837"/>
      <c r="DY123" s="837"/>
      <c r="DZ123" s="838"/>
    </row>
    <row r="124" spans="1:130" s="48" customFormat="1" ht="26.25" customHeight="1" x14ac:dyDescent="0.2">
      <c r="A124" s="750"/>
      <c r="B124" s="751"/>
      <c r="C124" s="835" t="s">
        <v>340</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59" t="s">
        <v>198</v>
      </c>
      <c r="AB124" s="760"/>
      <c r="AC124" s="760"/>
      <c r="AD124" s="760"/>
      <c r="AE124" s="761"/>
      <c r="AF124" s="762" t="s">
        <v>198</v>
      </c>
      <c r="AG124" s="760"/>
      <c r="AH124" s="760"/>
      <c r="AI124" s="760"/>
      <c r="AJ124" s="761"/>
      <c r="AK124" s="762" t="s">
        <v>198</v>
      </c>
      <c r="AL124" s="760"/>
      <c r="AM124" s="760"/>
      <c r="AN124" s="760"/>
      <c r="AO124" s="761"/>
      <c r="AP124" s="836" t="s">
        <v>198</v>
      </c>
      <c r="AQ124" s="837"/>
      <c r="AR124" s="837"/>
      <c r="AS124" s="837"/>
      <c r="AT124" s="838"/>
      <c r="AU124" s="851" t="s">
        <v>487</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t="s">
        <v>198</v>
      </c>
      <c r="BR124" s="855"/>
      <c r="BS124" s="855"/>
      <c r="BT124" s="855"/>
      <c r="BU124" s="855"/>
      <c r="BV124" s="855" t="s">
        <v>198</v>
      </c>
      <c r="BW124" s="855"/>
      <c r="BX124" s="855"/>
      <c r="BY124" s="855"/>
      <c r="BZ124" s="855"/>
      <c r="CA124" s="855" t="s">
        <v>198</v>
      </c>
      <c r="CB124" s="855"/>
      <c r="CC124" s="855"/>
      <c r="CD124" s="855"/>
      <c r="CE124" s="855"/>
      <c r="CF124" s="733"/>
      <c r="CG124" s="734"/>
      <c r="CH124" s="734"/>
      <c r="CI124" s="734"/>
      <c r="CJ124" s="856"/>
      <c r="CK124" s="870"/>
      <c r="CL124" s="870"/>
      <c r="CM124" s="870"/>
      <c r="CN124" s="870"/>
      <c r="CO124" s="871"/>
      <c r="CP124" s="857" t="s">
        <v>488</v>
      </c>
      <c r="CQ124" s="858"/>
      <c r="CR124" s="858"/>
      <c r="CS124" s="858"/>
      <c r="CT124" s="858"/>
      <c r="CU124" s="858"/>
      <c r="CV124" s="858"/>
      <c r="CW124" s="858"/>
      <c r="CX124" s="858"/>
      <c r="CY124" s="858"/>
      <c r="CZ124" s="858"/>
      <c r="DA124" s="858"/>
      <c r="DB124" s="858"/>
      <c r="DC124" s="858"/>
      <c r="DD124" s="858"/>
      <c r="DE124" s="858"/>
      <c r="DF124" s="859"/>
      <c r="DG124" s="783" t="s">
        <v>198</v>
      </c>
      <c r="DH124" s="784"/>
      <c r="DI124" s="784"/>
      <c r="DJ124" s="784"/>
      <c r="DK124" s="785"/>
      <c r="DL124" s="786" t="s">
        <v>198</v>
      </c>
      <c r="DM124" s="784"/>
      <c r="DN124" s="784"/>
      <c r="DO124" s="784"/>
      <c r="DP124" s="785"/>
      <c r="DQ124" s="786" t="s">
        <v>198</v>
      </c>
      <c r="DR124" s="784"/>
      <c r="DS124" s="784"/>
      <c r="DT124" s="784"/>
      <c r="DU124" s="785"/>
      <c r="DV124" s="860" t="s">
        <v>198</v>
      </c>
      <c r="DW124" s="861"/>
      <c r="DX124" s="861"/>
      <c r="DY124" s="861"/>
      <c r="DZ124" s="862"/>
    </row>
    <row r="125" spans="1:130" s="48" customFormat="1" ht="26.25" customHeight="1" x14ac:dyDescent="0.2">
      <c r="A125" s="750"/>
      <c r="B125" s="751"/>
      <c r="C125" s="835" t="s">
        <v>481</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59" t="s">
        <v>198</v>
      </c>
      <c r="AB125" s="760"/>
      <c r="AC125" s="760"/>
      <c r="AD125" s="760"/>
      <c r="AE125" s="761"/>
      <c r="AF125" s="762" t="s">
        <v>198</v>
      </c>
      <c r="AG125" s="760"/>
      <c r="AH125" s="760"/>
      <c r="AI125" s="760"/>
      <c r="AJ125" s="761"/>
      <c r="AK125" s="762" t="s">
        <v>198</v>
      </c>
      <c r="AL125" s="760"/>
      <c r="AM125" s="760"/>
      <c r="AN125" s="760"/>
      <c r="AO125" s="761"/>
      <c r="AP125" s="836" t="s">
        <v>198</v>
      </c>
      <c r="AQ125" s="837"/>
      <c r="AR125" s="837"/>
      <c r="AS125" s="837"/>
      <c r="AT125" s="83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6" t="s">
        <v>491</v>
      </c>
      <c r="CL125" s="827"/>
      <c r="CM125" s="827"/>
      <c r="CN125" s="827"/>
      <c r="CO125" s="828"/>
      <c r="CP125" s="863" t="s">
        <v>142</v>
      </c>
      <c r="CQ125" s="811"/>
      <c r="CR125" s="811"/>
      <c r="CS125" s="811"/>
      <c r="CT125" s="811"/>
      <c r="CU125" s="811"/>
      <c r="CV125" s="811"/>
      <c r="CW125" s="811"/>
      <c r="CX125" s="811"/>
      <c r="CY125" s="811"/>
      <c r="CZ125" s="811"/>
      <c r="DA125" s="811"/>
      <c r="DB125" s="811"/>
      <c r="DC125" s="811"/>
      <c r="DD125" s="811"/>
      <c r="DE125" s="811"/>
      <c r="DF125" s="812"/>
      <c r="DG125" s="864" t="s">
        <v>198</v>
      </c>
      <c r="DH125" s="865"/>
      <c r="DI125" s="865"/>
      <c r="DJ125" s="865"/>
      <c r="DK125" s="865"/>
      <c r="DL125" s="865" t="s">
        <v>198</v>
      </c>
      <c r="DM125" s="865"/>
      <c r="DN125" s="865"/>
      <c r="DO125" s="865"/>
      <c r="DP125" s="865"/>
      <c r="DQ125" s="865" t="s">
        <v>198</v>
      </c>
      <c r="DR125" s="865"/>
      <c r="DS125" s="865"/>
      <c r="DT125" s="865"/>
      <c r="DU125" s="865"/>
      <c r="DV125" s="866" t="s">
        <v>198</v>
      </c>
      <c r="DW125" s="866"/>
      <c r="DX125" s="866"/>
      <c r="DY125" s="866"/>
      <c r="DZ125" s="867"/>
    </row>
    <row r="126" spans="1:130" s="48" customFormat="1" ht="26.25" customHeight="1" x14ac:dyDescent="0.2">
      <c r="A126" s="750"/>
      <c r="B126" s="751"/>
      <c r="C126" s="835" t="s">
        <v>482</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59">
        <v>167617</v>
      </c>
      <c r="AB126" s="760"/>
      <c r="AC126" s="760"/>
      <c r="AD126" s="760"/>
      <c r="AE126" s="761"/>
      <c r="AF126" s="762">
        <v>172703</v>
      </c>
      <c r="AG126" s="760"/>
      <c r="AH126" s="760"/>
      <c r="AI126" s="760"/>
      <c r="AJ126" s="761"/>
      <c r="AK126" s="762">
        <v>177943</v>
      </c>
      <c r="AL126" s="760"/>
      <c r="AM126" s="760"/>
      <c r="AN126" s="760"/>
      <c r="AO126" s="761"/>
      <c r="AP126" s="836">
        <v>0.7</v>
      </c>
      <c r="AQ126" s="837"/>
      <c r="AR126" s="837"/>
      <c r="AS126" s="837"/>
      <c r="AT126" s="83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29"/>
      <c r="CL126" s="830"/>
      <c r="CM126" s="830"/>
      <c r="CN126" s="830"/>
      <c r="CO126" s="831"/>
      <c r="CP126" s="835" t="s">
        <v>414</v>
      </c>
      <c r="CQ126" s="771"/>
      <c r="CR126" s="771"/>
      <c r="CS126" s="771"/>
      <c r="CT126" s="771"/>
      <c r="CU126" s="771"/>
      <c r="CV126" s="771"/>
      <c r="CW126" s="771"/>
      <c r="CX126" s="771"/>
      <c r="CY126" s="771"/>
      <c r="CZ126" s="771"/>
      <c r="DA126" s="771"/>
      <c r="DB126" s="771"/>
      <c r="DC126" s="771"/>
      <c r="DD126" s="771"/>
      <c r="DE126" s="771"/>
      <c r="DF126" s="772"/>
      <c r="DG126" s="839" t="s">
        <v>198</v>
      </c>
      <c r="DH126" s="840"/>
      <c r="DI126" s="840"/>
      <c r="DJ126" s="840"/>
      <c r="DK126" s="840"/>
      <c r="DL126" s="840" t="s">
        <v>198</v>
      </c>
      <c r="DM126" s="840"/>
      <c r="DN126" s="840"/>
      <c r="DO126" s="840"/>
      <c r="DP126" s="840"/>
      <c r="DQ126" s="840" t="s">
        <v>198</v>
      </c>
      <c r="DR126" s="840"/>
      <c r="DS126" s="840"/>
      <c r="DT126" s="840"/>
      <c r="DU126" s="840"/>
      <c r="DV126" s="841" t="s">
        <v>198</v>
      </c>
      <c r="DW126" s="841"/>
      <c r="DX126" s="841"/>
      <c r="DY126" s="841"/>
      <c r="DZ126" s="842"/>
    </row>
    <row r="127" spans="1:130" s="48" customFormat="1" ht="26.25" customHeight="1" x14ac:dyDescent="0.2">
      <c r="A127" s="752"/>
      <c r="B127" s="753"/>
      <c r="C127" s="843" t="s">
        <v>80</v>
      </c>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5"/>
      <c r="AA127" s="759" t="s">
        <v>198</v>
      </c>
      <c r="AB127" s="760"/>
      <c r="AC127" s="760"/>
      <c r="AD127" s="760"/>
      <c r="AE127" s="761"/>
      <c r="AF127" s="762" t="s">
        <v>198</v>
      </c>
      <c r="AG127" s="760"/>
      <c r="AH127" s="760"/>
      <c r="AI127" s="760"/>
      <c r="AJ127" s="761"/>
      <c r="AK127" s="762" t="s">
        <v>198</v>
      </c>
      <c r="AL127" s="760"/>
      <c r="AM127" s="760"/>
      <c r="AN127" s="760"/>
      <c r="AO127" s="761"/>
      <c r="AP127" s="836" t="s">
        <v>198</v>
      </c>
      <c r="AQ127" s="837"/>
      <c r="AR127" s="837"/>
      <c r="AS127" s="837"/>
      <c r="AT127" s="838"/>
      <c r="AU127" s="56"/>
      <c r="AV127" s="56"/>
      <c r="AW127" s="56"/>
      <c r="AX127" s="846" t="s">
        <v>492</v>
      </c>
      <c r="AY127" s="847"/>
      <c r="AZ127" s="847"/>
      <c r="BA127" s="847"/>
      <c r="BB127" s="847"/>
      <c r="BC127" s="847"/>
      <c r="BD127" s="847"/>
      <c r="BE127" s="848"/>
      <c r="BF127" s="849" t="s">
        <v>121</v>
      </c>
      <c r="BG127" s="847"/>
      <c r="BH127" s="847"/>
      <c r="BI127" s="847"/>
      <c r="BJ127" s="847"/>
      <c r="BK127" s="847"/>
      <c r="BL127" s="848"/>
      <c r="BM127" s="849" t="s">
        <v>415</v>
      </c>
      <c r="BN127" s="847"/>
      <c r="BO127" s="847"/>
      <c r="BP127" s="847"/>
      <c r="BQ127" s="847"/>
      <c r="BR127" s="847"/>
      <c r="BS127" s="848"/>
      <c r="BT127" s="849" t="s">
        <v>407</v>
      </c>
      <c r="BU127" s="847"/>
      <c r="BV127" s="847"/>
      <c r="BW127" s="847"/>
      <c r="BX127" s="847"/>
      <c r="BY127" s="847"/>
      <c r="BZ127" s="850"/>
      <c r="CA127" s="56"/>
      <c r="CB127" s="56"/>
      <c r="CC127" s="56"/>
      <c r="CD127" s="74"/>
      <c r="CE127" s="74"/>
      <c r="CF127" s="74"/>
      <c r="CG127" s="56"/>
      <c r="CH127" s="56"/>
      <c r="CI127" s="56"/>
      <c r="CJ127" s="75"/>
      <c r="CK127" s="829"/>
      <c r="CL127" s="830"/>
      <c r="CM127" s="830"/>
      <c r="CN127" s="830"/>
      <c r="CO127" s="831"/>
      <c r="CP127" s="835" t="s">
        <v>441</v>
      </c>
      <c r="CQ127" s="771"/>
      <c r="CR127" s="771"/>
      <c r="CS127" s="771"/>
      <c r="CT127" s="771"/>
      <c r="CU127" s="771"/>
      <c r="CV127" s="771"/>
      <c r="CW127" s="771"/>
      <c r="CX127" s="771"/>
      <c r="CY127" s="771"/>
      <c r="CZ127" s="771"/>
      <c r="DA127" s="771"/>
      <c r="DB127" s="771"/>
      <c r="DC127" s="771"/>
      <c r="DD127" s="771"/>
      <c r="DE127" s="771"/>
      <c r="DF127" s="772"/>
      <c r="DG127" s="839" t="s">
        <v>198</v>
      </c>
      <c r="DH127" s="840"/>
      <c r="DI127" s="840"/>
      <c r="DJ127" s="840"/>
      <c r="DK127" s="840"/>
      <c r="DL127" s="840" t="s">
        <v>198</v>
      </c>
      <c r="DM127" s="840"/>
      <c r="DN127" s="840"/>
      <c r="DO127" s="840"/>
      <c r="DP127" s="840"/>
      <c r="DQ127" s="840" t="s">
        <v>198</v>
      </c>
      <c r="DR127" s="840"/>
      <c r="DS127" s="840"/>
      <c r="DT127" s="840"/>
      <c r="DU127" s="840"/>
      <c r="DV127" s="841" t="s">
        <v>198</v>
      </c>
      <c r="DW127" s="841"/>
      <c r="DX127" s="841"/>
      <c r="DY127" s="841"/>
      <c r="DZ127" s="842"/>
    </row>
    <row r="128" spans="1:130" s="48" customFormat="1" ht="26.25" customHeight="1" x14ac:dyDescent="0.2">
      <c r="A128" s="799" t="s">
        <v>493</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7</v>
      </c>
      <c r="X128" s="801"/>
      <c r="Y128" s="801"/>
      <c r="Z128" s="802"/>
      <c r="AA128" s="803">
        <v>1290848</v>
      </c>
      <c r="AB128" s="804"/>
      <c r="AC128" s="804"/>
      <c r="AD128" s="804"/>
      <c r="AE128" s="805"/>
      <c r="AF128" s="806">
        <v>1231241</v>
      </c>
      <c r="AG128" s="804"/>
      <c r="AH128" s="804"/>
      <c r="AI128" s="804"/>
      <c r="AJ128" s="805"/>
      <c r="AK128" s="806">
        <v>1225489</v>
      </c>
      <c r="AL128" s="804"/>
      <c r="AM128" s="804"/>
      <c r="AN128" s="804"/>
      <c r="AO128" s="805"/>
      <c r="AP128" s="807"/>
      <c r="AQ128" s="808"/>
      <c r="AR128" s="808"/>
      <c r="AS128" s="808"/>
      <c r="AT128" s="809"/>
      <c r="AU128" s="56"/>
      <c r="AV128" s="56"/>
      <c r="AW128" s="56"/>
      <c r="AX128" s="810" t="s">
        <v>308</v>
      </c>
      <c r="AY128" s="811"/>
      <c r="AZ128" s="811"/>
      <c r="BA128" s="811"/>
      <c r="BB128" s="811"/>
      <c r="BC128" s="811"/>
      <c r="BD128" s="811"/>
      <c r="BE128" s="812"/>
      <c r="BF128" s="813" t="s">
        <v>198</v>
      </c>
      <c r="BG128" s="814"/>
      <c r="BH128" s="814"/>
      <c r="BI128" s="814"/>
      <c r="BJ128" s="814"/>
      <c r="BK128" s="814"/>
      <c r="BL128" s="815"/>
      <c r="BM128" s="813">
        <v>11.81</v>
      </c>
      <c r="BN128" s="814"/>
      <c r="BO128" s="814"/>
      <c r="BP128" s="814"/>
      <c r="BQ128" s="814"/>
      <c r="BR128" s="814"/>
      <c r="BS128" s="815"/>
      <c r="BT128" s="813">
        <v>20</v>
      </c>
      <c r="BU128" s="814"/>
      <c r="BV128" s="814"/>
      <c r="BW128" s="814"/>
      <c r="BX128" s="814"/>
      <c r="BY128" s="814"/>
      <c r="BZ128" s="816"/>
      <c r="CA128" s="74"/>
      <c r="CB128" s="74"/>
      <c r="CC128" s="74"/>
      <c r="CD128" s="74"/>
      <c r="CE128" s="74"/>
      <c r="CF128" s="74"/>
      <c r="CG128" s="56"/>
      <c r="CH128" s="56"/>
      <c r="CI128" s="56"/>
      <c r="CJ128" s="75"/>
      <c r="CK128" s="832"/>
      <c r="CL128" s="833"/>
      <c r="CM128" s="833"/>
      <c r="CN128" s="833"/>
      <c r="CO128" s="834"/>
      <c r="CP128" s="817" t="s">
        <v>399</v>
      </c>
      <c r="CQ128" s="791"/>
      <c r="CR128" s="791"/>
      <c r="CS128" s="791"/>
      <c r="CT128" s="791"/>
      <c r="CU128" s="791"/>
      <c r="CV128" s="791"/>
      <c r="CW128" s="791"/>
      <c r="CX128" s="791"/>
      <c r="CY128" s="791"/>
      <c r="CZ128" s="791"/>
      <c r="DA128" s="791"/>
      <c r="DB128" s="791"/>
      <c r="DC128" s="791"/>
      <c r="DD128" s="791"/>
      <c r="DE128" s="791"/>
      <c r="DF128" s="792"/>
      <c r="DG128" s="818">
        <v>4268</v>
      </c>
      <c r="DH128" s="819"/>
      <c r="DI128" s="819"/>
      <c r="DJ128" s="819"/>
      <c r="DK128" s="819"/>
      <c r="DL128" s="819">
        <v>5120</v>
      </c>
      <c r="DM128" s="819"/>
      <c r="DN128" s="819"/>
      <c r="DO128" s="819"/>
      <c r="DP128" s="819"/>
      <c r="DQ128" s="819">
        <v>9990</v>
      </c>
      <c r="DR128" s="819"/>
      <c r="DS128" s="819"/>
      <c r="DT128" s="819"/>
      <c r="DU128" s="819"/>
      <c r="DV128" s="820">
        <v>0</v>
      </c>
      <c r="DW128" s="820"/>
      <c r="DX128" s="820"/>
      <c r="DY128" s="820"/>
      <c r="DZ128" s="821"/>
    </row>
    <row r="129" spans="1:131" s="48" customFormat="1" ht="26.25" customHeight="1" x14ac:dyDescent="0.2">
      <c r="A129" s="754" t="s">
        <v>173</v>
      </c>
      <c r="B129" s="755"/>
      <c r="C129" s="755"/>
      <c r="D129" s="755"/>
      <c r="E129" s="755"/>
      <c r="F129" s="755"/>
      <c r="G129" s="755"/>
      <c r="H129" s="755"/>
      <c r="I129" s="755"/>
      <c r="J129" s="755"/>
      <c r="K129" s="755"/>
      <c r="L129" s="755"/>
      <c r="M129" s="755"/>
      <c r="N129" s="755"/>
      <c r="O129" s="755"/>
      <c r="P129" s="755"/>
      <c r="Q129" s="755"/>
      <c r="R129" s="755"/>
      <c r="S129" s="755"/>
      <c r="T129" s="755"/>
      <c r="U129" s="755"/>
      <c r="V129" s="755"/>
      <c r="W129" s="756" t="s">
        <v>236</v>
      </c>
      <c r="X129" s="757"/>
      <c r="Y129" s="757"/>
      <c r="Z129" s="758"/>
      <c r="AA129" s="759">
        <v>29579320</v>
      </c>
      <c r="AB129" s="760"/>
      <c r="AC129" s="760"/>
      <c r="AD129" s="760"/>
      <c r="AE129" s="761"/>
      <c r="AF129" s="762">
        <v>30629529</v>
      </c>
      <c r="AG129" s="760"/>
      <c r="AH129" s="760"/>
      <c r="AI129" s="760"/>
      <c r="AJ129" s="761"/>
      <c r="AK129" s="762">
        <v>29822867</v>
      </c>
      <c r="AL129" s="760"/>
      <c r="AM129" s="760"/>
      <c r="AN129" s="760"/>
      <c r="AO129" s="761"/>
      <c r="AP129" s="763"/>
      <c r="AQ129" s="764"/>
      <c r="AR129" s="764"/>
      <c r="AS129" s="764"/>
      <c r="AT129" s="765"/>
      <c r="AU129" s="67"/>
      <c r="AV129" s="67"/>
      <c r="AW129" s="67"/>
      <c r="AX129" s="773" t="s">
        <v>112</v>
      </c>
      <c r="AY129" s="771"/>
      <c r="AZ129" s="771"/>
      <c r="BA129" s="771"/>
      <c r="BB129" s="771"/>
      <c r="BC129" s="771"/>
      <c r="BD129" s="771"/>
      <c r="BE129" s="772"/>
      <c r="BF129" s="822" t="s">
        <v>198</v>
      </c>
      <c r="BG129" s="823"/>
      <c r="BH129" s="823"/>
      <c r="BI129" s="823"/>
      <c r="BJ129" s="823"/>
      <c r="BK129" s="823"/>
      <c r="BL129" s="824"/>
      <c r="BM129" s="822">
        <v>16.809999999999999</v>
      </c>
      <c r="BN129" s="823"/>
      <c r="BO129" s="823"/>
      <c r="BP129" s="823"/>
      <c r="BQ129" s="823"/>
      <c r="BR129" s="823"/>
      <c r="BS129" s="824"/>
      <c r="BT129" s="822">
        <v>30</v>
      </c>
      <c r="BU129" s="823"/>
      <c r="BV129" s="823"/>
      <c r="BW129" s="823"/>
      <c r="BX129" s="823"/>
      <c r="BY129" s="823"/>
      <c r="BZ129" s="82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54" t="s">
        <v>494</v>
      </c>
      <c r="B130" s="755"/>
      <c r="C130" s="755"/>
      <c r="D130" s="755"/>
      <c r="E130" s="755"/>
      <c r="F130" s="755"/>
      <c r="G130" s="755"/>
      <c r="H130" s="755"/>
      <c r="I130" s="755"/>
      <c r="J130" s="755"/>
      <c r="K130" s="755"/>
      <c r="L130" s="755"/>
      <c r="M130" s="755"/>
      <c r="N130" s="755"/>
      <c r="O130" s="755"/>
      <c r="P130" s="755"/>
      <c r="Q130" s="755"/>
      <c r="R130" s="755"/>
      <c r="S130" s="755"/>
      <c r="T130" s="755"/>
      <c r="U130" s="755"/>
      <c r="V130" s="755"/>
      <c r="W130" s="756" t="s">
        <v>495</v>
      </c>
      <c r="X130" s="757"/>
      <c r="Y130" s="757"/>
      <c r="Z130" s="758"/>
      <c r="AA130" s="759">
        <v>3805133</v>
      </c>
      <c r="AB130" s="760"/>
      <c r="AC130" s="760"/>
      <c r="AD130" s="760"/>
      <c r="AE130" s="761"/>
      <c r="AF130" s="762">
        <v>3739233</v>
      </c>
      <c r="AG130" s="760"/>
      <c r="AH130" s="760"/>
      <c r="AI130" s="760"/>
      <c r="AJ130" s="761"/>
      <c r="AK130" s="762">
        <v>3663998</v>
      </c>
      <c r="AL130" s="760"/>
      <c r="AM130" s="760"/>
      <c r="AN130" s="760"/>
      <c r="AO130" s="761"/>
      <c r="AP130" s="763"/>
      <c r="AQ130" s="764"/>
      <c r="AR130" s="764"/>
      <c r="AS130" s="764"/>
      <c r="AT130" s="765"/>
      <c r="AU130" s="67"/>
      <c r="AV130" s="67"/>
      <c r="AW130" s="67"/>
      <c r="AX130" s="773" t="s">
        <v>429</v>
      </c>
      <c r="AY130" s="771"/>
      <c r="AZ130" s="771"/>
      <c r="BA130" s="771"/>
      <c r="BB130" s="771"/>
      <c r="BC130" s="771"/>
      <c r="BD130" s="771"/>
      <c r="BE130" s="772"/>
      <c r="BF130" s="774">
        <v>4.7</v>
      </c>
      <c r="BG130" s="775"/>
      <c r="BH130" s="775"/>
      <c r="BI130" s="775"/>
      <c r="BJ130" s="775"/>
      <c r="BK130" s="775"/>
      <c r="BL130" s="776"/>
      <c r="BM130" s="774">
        <v>25</v>
      </c>
      <c r="BN130" s="775"/>
      <c r="BO130" s="775"/>
      <c r="BP130" s="775"/>
      <c r="BQ130" s="775"/>
      <c r="BR130" s="775"/>
      <c r="BS130" s="776"/>
      <c r="BT130" s="774">
        <v>35</v>
      </c>
      <c r="BU130" s="775"/>
      <c r="BV130" s="775"/>
      <c r="BW130" s="775"/>
      <c r="BX130" s="775"/>
      <c r="BY130" s="775"/>
      <c r="BZ130" s="77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175</v>
      </c>
      <c r="X131" s="781"/>
      <c r="Y131" s="781"/>
      <c r="Z131" s="782"/>
      <c r="AA131" s="783">
        <v>25774187</v>
      </c>
      <c r="AB131" s="784"/>
      <c r="AC131" s="784"/>
      <c r="AD131" s="784"/>
      <c r="AE131" s="785"/>
      <c r="AF131" s="786">
        <v>26890296</v>
      </c>
      <c r="AG131" s="784"/>
      <c r="AH131" s="784"/>
      <c r="AI131" s="784"/>
      <c r="AJ131" s="785"/>
      <c r="AK131" s="786">
        <v>26158869</v>
      </c>
      <c r="AL131" s="784"/>
      <c r="AM131" s="784"/>
      <c r="AN131" s="784"/>
      <c r="AO131" s="785"/>
      <c r="AP131" s="787"/>
      <c r="AQ131" s="788"/>
      <c r="AR131" s="788"/>
      <c r="AS131" s="788"/>
      <c r="AT131" s="789"/>
      <c r="AU131" s="67"/>
      <c r="AV131" s="67"/>
      <c r="AW131" s="67"/>
      <c r="AX131" s="790" t="s">
        <v>62</v>
      </c>
      <c r="AY131" s="791"/>
      <c r="AZ131" s="791"/>
      <c r="BA131" s="791"/>
      <c r="BB131" s="791"/>
      <c r="BC131" s="791"/>
      <c r="BD131" s="791"/>
      <c r="BE131" s="792"/>
      <c r="BF131" s="793" t="s">
        <v>198</v>
      </c>
      <c r="BG131" s="794"/>
      <c r="BH131" s="794"/>
      <c r="BI131" s="794"/>
      <c r="BJ131" s="794"/>
      <c r="BK131" s="794"/>
      <c r="BL131" s="795"/>
      <c r="BM131" s="793">
        <v>350</v>
      </c>
      <c r="BN131" s="794"/>
      <c r="BO131" s="794"/>
      <c r="BP131" s="794"/>
      <c r="BQ131" s="794"/>
      <c r="BR131" s="794"/>
      <c r="BS131" s="795"/>
      <c r="BT131" s="796"/>
      <c r="BU131" s="797"/>
      <c r="BV131" s="797"/>
      <c r="BW131" s="797"/>
      <c r="BX131" s="797"/>
      <c r="BY131" s="797"/>
      <c r="BZ131" s="79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44" t="s">
        <v>115</v>
      </c>
      <c r="B132" s="745"/>
      <c r="C132" s="745"/>
      <c r="D132" s="745"/>
      <c r="E132" s="745"/>
      <c r="F132" s="745"/>
      <c r="G132" s="745"/>
      <c r="H132" s="745"/>
      <c r="I132" s="745"/>
      <c r="J132" s="745"/>
      <c r="K132" s="745"/>
      <c r="L132" s="745"/>
      <c r="M132" s="745"/>
      <c r="N132" s="745"/>
      <c r="O132" s="745"/>
      <c r="P132" s="745"/>
      <c r="Q132" s="745"/>
      <c r="R132" s="745"/>
      <c r="S132" s="745"/>
      <c r="T132" s="745"/>
      <c r="U132" s="745"/>
      <c r="V132" s="719" t="s">
        <v>496</v>
      </c>
      <c r="W132" s="719"/>
      <c r="X132" s="719"/>
      <c r="Y132" s="719"/>
      <c r="Z132" s="720"/>
      <c r="AA132" s="721">
        <v>5.476358963</v>
      </c>
      <c r="AB132" s="722"/>
      <c r="AC132" s="722"/>
      <c r="AD132" s="722"/>
      <c r="AE132" s="723"/>
      <c r="AF132" s="724">
        <v>4.3350285169999996</v>
      </c>
      <c r="AG132" s="722"/>
      <c r="AH132" s="722"/>
      <c r="AI132" s="722"/>
      <c r="AJ132" s="723"/>
      <c r="AK132" s="724">
        <v>4.4548638550000002</v>
      </c>
      <c r="AL132" s="722"/>
      <c r="AM132" s="722"/>
      <c r="AN132" s="722"/>
      <c r="AO132" s="723"/>
      <c r="AP132" s="725"/>
      <c r="AQ132" s="726"/>
      <c r="AR132" s="726"/>
      <c r="AS132" s="726"/>
      <c r="AT132" s="72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28" t="s">
        <v>59</v>
      </c>
      <c r="W133" s="728"/>
      <c r="X133" s="728"/>
      <c r="Y133" s="728"/>
      <c r="Z133" s="729"/>
      <c r="AA133" s="730">
        <v>6.6</v>
      </c>
      <c r="AB133" s="731"/>
      <c r="AC133" s="731"/>
      <c r="AD133" s="731"/>
      <c r="AE133" s="732"/>
      <c r="AF133" s="730">
        <v>5.6</v>
      </c>
      <c r="AG133" s="731"/>
      <c r="AH133" s="731"/>
      <c r="AI133" s="731"/>
      <c r="AJ133" s="732"/>
      <c r="AK133" s="730">
        <v>4.7</v>
      </c>
      <c r="AL133" s="731"/>
      <c r="AM133" s="731"/>
      <c r="AN133" s="731"/>
      <c r="AO133" s="732"/>
      <c r="AP133" s="733"/>
      <c r="AQ133" s="734"/>
      <c r="AR133" s="734"/>
      <c r="AS133" s="734"/>
      <c r="AT133" s="7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dHDOKHW+M0HF1k5w2Zs4Vk/cpklCundgXb5D9jTuNoewKGYbU1k/uh29IUv9JwtYMIo66wHScbfAwqvBT3PV8w==" saltValue="JeeLA0t4ZXRkRpRsDuhY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2" sqref="C2"/>
    </sheetView>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95</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Fz2BhgK4VWviJjRJAG6gVyhq5jyYMxhWPexWWkFkZ4hfVqIK9KfGVcbu76jxwNCYhA1kGSg21gwmdzebLzWWsw==" saltValue="Kv2lnWKRBjvjZJp1e02POA=="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82" zoomScale="90" zoomScaleNormal="90" zoomScaleSheetLayoutView="55" workbookViewId="0">
      <selection activeCell="A23" sqref="A23:XFD23"/>
    </sheetView>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 x14ac:dyDescent="0.2"/>
    <row r="3" spans="2:116" ht="13" x14ac:dyDescent="0.2"/>
    <row r="4" spans="2:116" ht="13"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 x14ac:dyDescent="0.2"/>
    <row r="20" spans="9:116" ht="13" x14ac:dyDescent="0.2"/>
    <row r="21" spans="9:116" ht="13" x14ac:dyDescent="0.2">
      <c r="DL21" s="78"/>
    </row>
    <row r="22" spans="9:116" ht="13" x14ac:dyDescent="0.2">
      <c r="DI22" s="78"/>
      <c r="DJ22" s="78"/>
      <c r="DK22" s="78"/>
      <c r="DL22" s="78"/>
    </row>
    <row r="23" spans="9:116" ht="13" x14ac:dyDescent="0.2">
      <c r="CY23" s="78"/>
      <c r="CZ23" s="78"/>
      <c r="DA23" s="78"/>
      <c r="DB23" s="78"/>
      <c r="DC23" s="78"/>
      <c r="DD23" s="78"/>
      <c r="DE23" s="78"/>
      <c r="DF23" s="78"/>
      <c r="DG23" s="78"/>
      <c r="DH23" s="78"/>
      <c r="DI23" s="78"/>
      <c r="DJ23" s="78"/>
      <c r="DK23" s="78"/>
      <c r="DL23" s="7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78"/>
      <c r="DA35" s="78"/>
      <c r="DB35" s="78"/>
      <c r="DC35" s="78"/>
      <c r="DD35" s="78"/>
      <c r="DE35" s="78"/>
      <c r="DF35" s="78"/>
      <c r="DG35" s="78"/>
      <c r="DH35" s="78"/>
      <c r="DI35" s="78"/>
      <c r="DJ35" s="78"/>
      <c r="DK35" s="78"/>
      <c r="DL35" s="78"/>
    </row>
    <row r="36" spans="15:116" ht="13" x14ac:dyDescent="0.2"/>
    <row r="37" spans="15:116" ht="13" x14ac:dyDescent="0.2">
      <c r="DL37" s="78"/>
    </row>
    <row r="38" spans="15:116" ht="13" x14ac:dyDescent="0.2">
      <c r="DI38" s="78"/>
      <c r="DJ38" s="78"/>
      <c r="DK38" s="78"/>
      <c r="DL38" s="78"/>
    </row>
    <row r="39" spans="15:116" ht="13" x14ac:dyDescent="0.2"/>
    <row r="40" spans="15:116" ht="13" x14ac:dyDescent="0.2"/>
    <row r="41" spans="15:116" ht="13" x14ac:dyDescent="0.2"/>
    <row r="42" spans="15:116" ht="13" x14ac:dyDescent="0.2"/>
    <row r="43" spans="15:116" ht="13"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 x14ac:dyDescent="0.2">
      <c r="DL44" s="78"/>
    </row>
    <row r="45" spans="15:116" ht="13" x14ac:dyDescent="0.2"/>
    <row r="46" spans="15:116" ht="13" x14ac:dyDescent="0.2">
      <c r="DA46" s="78"/>
      <c r="DB46" s="78"/>
      <c r="DC46" s="78"/>
      <c r="DD46" s="78"/>
      <c r="DE46" s="78"/>
      <c r="DF46" s="78"/>
      <c r="DG46" s="78"/>
      <c r="DH46" s="78"/>
      <c r="DI46" s="78"/>
      <c r="DJ46" s="78"/>
      <c r="DK46" s="78"/>
      <c r="DL46" s="78"/>
    </row>
    <row r="47" spans="15:116" ht="13" x14ac:dyDescent="0.2"/>
    <row r="48" spans="15:116" ht="13" x14ac:dyDescent="0.2"/>
    <row r="49" spans="104:116" ht="13" x14ac:dyDescent="0.2"/>
    <row r="50" spans="104:116" ht="13" x14ac:dyDescent="0.2">
      <c r="CZ50" s="78"/>
      <c r="DA50" s="78"/>
      <c r="DB50" s="78"/>
      <c r="DC50" s="78"/>
      <c r="DD50" s="78"/>
      <c r="DE50" s="78"/>
      <c r="DF50" s="78"/>
      <c r="DG50" s="78"/>
      <c r="DH50" s="78"/>
      <c r="DI50" s="78"/>
      <c r="DJ50" s="78"/>
      <c r="DK50" s="78"/>
      <c r="DL50" s="78"/>
    </row>
    <row r="51" spans="104:116" ht="13" x14ac:dyDescent="0.2"/>
    <row r="52" spans="104:116" ht="13" x14ac:dyDescent="0.2"/>
    <row r="53" spans="104:116" ht="13" x14ac:dyDescent="0.2">
      <c r="DL53" s="7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78"/>
      <c r="DD67" s="78"/>
      <c r="DE67" s="78"/>
      <c r="DF67" s="78"/>
      <c r="DG67" s="78"/>
      <c r="DH67" s="78"/>
      <c r="DI67" s="78"/>
      <c r="DJ67" s="78"/>
      <c r="DK67" s="78"/>
      <c r="DL67" s="7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axNmMdRw5ZT+d08A0qBA48MXm9hQhgOTinWx/8RSV18BZz6olHxaE/GVulkIFGNalNYrdng3hRvjuYi54O64Q==" saltValue="68F/UA9hDLbIugpyVAeyXw==" spinCount="100000" sheet="1" objects="1" scenarios="1"/>
  <phoneticPr fontId="5"/>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zoomScale="6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1" t="s">
        <v>83</v>
      </c>
      <c r="AP7" s="127"/>
      <c r="AQ7" s="138" t="s">
        <v>498</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2"/>
      <c r="AP8" s="128" t="s">
        <v>500</v>
      </c>
      <c r="AQ8" s="139" t="s">
        <v>501</v>
      </c>
      <c r="AR8" s="153" t="s">
        <v>502</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2" t="s">
        <v>503</v>
      </c>
      <c r="AL9" s="1043"/>
      <c r="AM9" s="1043"/>
      <c r="AN9" s="1044"/>
      <c r="AO9" s="117">
        <v>9594929</v>
      </c>
      <c r="AP9" s="117">
        <v>67328</v>
      </c>
      <c r="AQ9" s="140">
        <v>66247</v>
      </c>
      <c r="AR9" s="154">
        <v>1.6</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2" t="s">
        <v>206</v>
      </c>
      <c r="AL10" s="1043"/>
      <c r="AM10" s="1043"/>
      <c r="AN10" s="1044"/>
      <c r="AO10" s="118">
        <v>10974</v>
      </c>
      <c r="AP10" s="118">
        <v>77</v>
      </c>
      <c r="AQ10" s="141">
        <v>4001</v>
      </c>
      <c r="AR10" s="155">
        <v>-98.1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2" t="s">
        <v>397</v>
      </c>
      <c r="AL11" s="1043"/>
      <c r="AM11" s="1043"/>
      <c r="AN11" s="1044"/>
      <c r="AO11" s="118">
        <v>1735</v>
      </c>
      <c r="AP11" s="118">
        <v>12</v>
      </c>
      <c r="AQ11" s="141">
        <v>2117</v>
      </c>
      <c r="AR11" s="155">
        <v>-99.4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2" t="s">
        <v>235</v>
      </c>
      <c r="AL12" s="1043"/>
      <c r="AM12" s="1043"/>
      <c r="AN12" s="1044"/>
      <c r="AO12" s="118" t="s">
        <v>198</v>
      </c>
      <c r="AP12" s="118" t="s">
        <v>198</v>
      </c>
      <c r="AQ12" s="141">
        <v>23</v>
      </c>
      <c r="AR12" s="155" t="s">
        <v>198</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2" t="s">
        <v>504</v>
      </c>
      <c r="AL13" s="1043"/>
      <c r="AM13" s="1043"/>
      <c r="AN13" s="1044"/>
      <c r="AO13" s="118" t="s">
        <v>198</v>
      </c>
      <c r="AP13" s="118" t="s">
        <v>198</v>
      </c>
      <c r="AQ13" s="141">
        <v>2449</v>
      </c>
      <c r="AR13" s="155" t="s">
        <v>198</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2" t="s">
        <v>505</v>
      </c>
      <c r="AL14" s="1043"/>
      <c r="AM14" s="1043"/>
      <c r="AN14" s="1044"/>
      <c r="AO14" s="118">
        <v>306938</v>
      </c>
      <c r="AP14" s="118">
        <v>2154</v>
      </c>
      <c r="AQ14" s="141">
        <v>1636</v>
      </c>
      <c r="AR14" s="155">
        <v>31.7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5" t="s">
        <v>311</v>
      </c>
      <c r="AL15" s="1046"/>
      <c r="AM15" s="1046"/>
      <c r="AN15" s="1047"/>
      <c r="AO15" s="118">
        <v>-661412</v>
      </c>
      <c r="AP15" s="118">
        <v>-4641</v>
      </c>
      <c r="AQ15" s="141">
        <v>-3889</v>
      </c>
      <c r="AR15" s="155">
        <v>19.3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5" t="s">
        <v>273</v>
      </c>
      <c r="AL16" s="1046"/>
      <c r="AM16" s="1046"/>
      <c r="AN16" s="1047"/>
      <c r="AO16" s="118">
        <v>9253164</v>
      </c>
      <c r="AP16" s="118">
        <v>64930</v>
      </c>
      <c r="AQ16" s="141">
        <v>72585</v>
      </c>
      <c r="AR16" s="155">
        <v>-10.5</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337</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48" t="s">
        <v>507</v>
      </c>
      <c r="AL21" s="1049"/>
      <c r="AM21" s="1049"/>
      <c r="AN21" s="1050"/>
      <c r="AO21" s="120">
        <v>6.95</v>
      </c>
      <c r="AP21" s="130">
        <v>6.82</v>
      </c>
      <c r="AQ21" s="143">
        <v>0.13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48" t="s">
        <v>508</v>
      </c>
      <c r="AL22" s="1049"/>
      <c r="AM22" s="1049"/>
      <c r="AN22" s="1050"/>
      <c r="AO22" s="121">
        <v>99.2</v>
      </c>
      <c r="AP22" s="131">
        <v>99.4</v>
      </c>
      <c r="AQ22" s="144">
        <v>-0.2</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1" t="s">
        <v>509</v>
      </c>
      <c r="B26" s="1041"/>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1"/>
      <c r="AR26" s="1041"/>
      <c r="AS26" s="1041"/>
      <c r="AT26" s="91"/>
    </row>
    <row r="27" spans="1:46" ht="13" x14ac:dyDescent="0.2">
      <c r="A27" s="85"/>
      <c r="AO27" s="90"/>
      <c r="AP27" s="90"/>
      <c r="AQ27" s="90"/>
      <c r="AR27" s="90"/>
      <c r="AS27" s="90"/>
      <c r="AT27" s="90"/>
    </row>
    <row r="28" spans="1:46" ht="16.5"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1" t="s">
        <v>83</v>
      </c>
      <c r="AP30" s="127"/>
      <c r="AQ30" s="138" t="s">
        <v>498</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2"/>
      <c r="AP31" s="128" t="s">
        <v>500</v>
      </c>
      <c r="AQ31" s="139" t="s">
        <v>501</v>
      </c>
      <c r="AR31" s="153" t="s">
        <v>502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5" t="s">
        <v>510</v>
      </c>
      <c r="AL32" s="1036"/>
      <c r="AM32" s="1036"/>
      <c r="AN32" s="1037"/>
      <c r="AO32" s="118">
        <v>4369580</v>
      </c>
      <c r="AP32" s="118">
        <v>30662</v>
      </c>
      <c r="AQ32" s="145">
        <v>38122</v>
      </c>
      <c r="AR32" s="155">
        <v>-19.600000000000001</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5" t="s">
        <v>511</v>
      </c>
      <c r="AL33" s="1036"/>
      <c r="AM33" s="1036"/>
      <c r="AN33" s="1037"/>
      <c r="AO33" s="118" t="s">
        <v>198</v>
      </c>
      <c r="AP33" s="118" t="s">
        <v>198</v>
      </c>
      <c r="AQ33" s="145" t="s">
        <v>198</v>
      </c>
      <c r="AR33" s="155" t="s">
        <v>198</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5" t="s">
        <v>512</v>
      </c>
      <c r="AL34" s="1036"/>
      <c r="AM34" s="1036"/>
      <c r="AN34" s="1037"/>
      <c r="AO34" s="118" t="s">
        <v>198</v>
      </c>
      <c r="AP34" s="118" t="s">
        <v>198</v>
      </c>
      <c r="AQ34" s="145">
        <v>19</v>
      </c>
      <c r="AR34" s="155" t="s">
        <v>198</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5" t="s">
        <v>513</v>
      </c>
      <c r="AL35" s="1036"/>
      <c r="AM35" s="1036"/>
      <c r="AN35" s="1037"/>
      <c r="AO35" s="118">
        <v>1507306</v>
      </c>
      <c r="AP35" s="118">
        <v>10577</v>
      </c>
      <c r="AQ35" s="145">
        <v>11292</v>
      </c>
      <c r="AR35" s="155">
        <v>-6.3</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5" t="s">
        <v>37</v>
      </c>
      <c r="AL36" s="1036"/>
      <c r="AM36" s="1036"/>
      <c r="AN36" s="1037"/>
      <c r="AO36" s="118" t="s">
        <v>198</v>
      </c>
      <c r="AP36" s="118" t="s">
        <v>198</v>
      </c>
      <c r="AQ36" s="145">
        <v>1617</v>
      </c>
      <c r="AR36" s="155" t="s">
        <v>198</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5" t="s">
        <v>351</v>
      </c>
      <c r="AL37" s="1036"/>
      <c r="AM37" s="1036"/>
      <c r="AN37" s="1037"/>
      <c r="AO37" s="118">
        <v>177943</v>
      </c>
      <c r="AP37" s="118">
        <v>1249</v>
      </c>
      <c r="AQ37" s="145">
        <v>410</v>
      </c>
      <c r="AR37" s="155">
        <v>204.6</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8" t="s">
        <v>514</v>
      </c>
      <c r="AL38" s="1039"/>
      <c r="AM38" s="1039"/>
      <c r="AN38" s="1040"/>
      <c r="AO38" s="122" t="s">
        <v>198</v>
      </c>
      <c r="AP38" s="122" t="s">
        <v>198</v>
      </c>
      <c r="AQ38" s="146">
        <v>1</v>
      </c>
      <c r="AR38" s="144" t="s">
        <v>198</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8" t="s">
        <v>57</v>
      </c>
      <c r="AL39" s="1039"/>
      <c r="AM39" s="1039"/>
      <c r="AN39" s="1040"/>
      <c r="AO39" s="118">
        <v>-1225489</v>
      </c>
      <c r="AP39" s="118">
        <v>-8599</v>
      </c>
      <c r="AQ39" s="145">
        <v>-6908</v>
      </c>
      <c r="AR39" s="155">
        <v>24.5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5" t="s">
        <v>515</v>
      </c>
      <c r="AL40" s="1036"/>
      <c r="AM40" s="1036"/>
      <c r="AN40" s="1037"/>
      <c r="AO40" s="118">
        <v>-3663998</v>
      </c>
      <c r="AP40" s="118">
        <v>-25710</v>
      </c>
      <c r="AQ40" s="145">
        <v>-33487</v>
      </c>
      <c r="AR40" s="155">
        <v>-23.2</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5" t="s">
        <v>387</v>
      </c>
      <c r="AL41" s="1026"/>
      <c r="AM41" s="1026"/>
      <c r="AN41" s="1027"/>
      <c r="AO41" s="118">
        <v>1165342</v>
      </c>
      <c r="AP41" s="118">
        <v>8177</v>
      </c>
      <c r="AQ41" s="145">
        <v>11065</v>
      </c>
      <c r="AR41" s="155">
        <v>-26.1</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516</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140</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3" t="s">
        <v>83</v>
      </c>
      <c r="AN49" s="1028" t="s">
        <v>438</v>
      </c>
      <c r="AO49" s="1029"/>
      <c r="AP49" s="1029"/>
      <c r="AQ49" s="1029"/>
      <c r="AR49" s="103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4"/>
      <c r="AN50" s="114" t="s">
        <v>489</v>
      </c>
      <c r="AO50" s="124" t="s">
        <v>490</v>
      </c>
      <c r="AP50" s="135" t="s">
        <v>518</v>
      </c>
      <c r="AQ50" s="148" t="s">
        <v>382</v>
      </c>
      <c r="AR50" s="158" t="s">
        <v>519</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499</v>
      </c>
      <c r="AL51" s="103"/>
      <c r="AM51" s="108">
        <v>6161726</v>
      </c>
      <c r="AN51" s="115">
        <v>41412</v>
      </c>
      <c r="AO51" s="125">
        <v>25.4</v>
      </c>
      <c r="AP51" s="136">
        <v>46402</v>
      </c>
      <c r="AQ51" s="149">
        <v>-11.3</v>
      </c>
      <c r="AR51" s="159">
        <v>36.700000000000003</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4451539</v>
      </c>
      <c r="AN52" s="116">
        <v>29918</v>
      </c>
      <c r="AO52" s="126">
        <v>26.2</v>
      </c>
      <c r="AP52" s="137">
        <v>26897</v>
      </c>
      <c r="AQ52" s="150">
        <v>-6.3</v>
      </c>
      <c r="AR52" s="160">
        <v>32.5</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520</v>
      </c>
      <c r="AL53" s="103"/>
      <c r="AM53" s="108">
        <v>5409423</v>
      </c>
      <c r="AN53" s="115">
        <v>36688</v>
      </c>
      <c r="AO53" s="125">
        <v>-11.4</v>
      </c>
      <c r="AP53" s="136">
        <v>66343</v>
      </c>
      <c r="AQ53" s="149">
        <v>43</v>
      </c>
      <c r="AR53" s="159">
        <v>-54.4</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3523140</v>
      </c>
      <c r="AN54" s="116">
        <v>23895</v>
      </c>
      <c r="AO54" s="126">
        <v>-20.100000000000001</v>
      </c>
      <c r="AP54" s="137">
        <v>34529</v>
      </c>
      <c r="AQ54" s="150">
        <v>28.4</v>
      </c>
      <c r="AR54" s="160">
        <v>-48.5</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473</v>
      </c>
      <c r="AL55" s="103"/>
      <c r="AM55" s="108">
        <v>5324792</v>
      </c>
      <c r="AN55" s="115">
        <v>36467</v>
      </c>
      <c r="AO55" s="125">
        <v>-0.6</v>
      </c>
      <c r="AP55" s="136">
        <v>56416</v>
      </c>
      <c r="AQ55" s="149">
        <v>-15</v>
      </c>
      <c r="AR55" s="159">
        <v>14.4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3893554</v>
      </c>
      <c r="AN56" s="116">
        <v>26665</v>
      </c>
      <c r="AO56" s="126">
        <v>11.6</v>
      </c>
      <c r="AP56" s="137">
        <v>32623</v>
      </c>
      <c r="AQ56" s="150">
        <v>-5.5</v>
      </c>
      <c r="AR56" s="160">
        <v>17.100000000000001</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521</v>
      </c>
      <c r="AL57" s="103"/>
      <c r="AM57" s="108">
        <v>3531762</v>
      </c>
      <c r="AN57" s="115">
        <v>24517</v>
      </c>
      <c r="AO57" s="125">
        <v>-32.799999999999997</v>
      </c>
      <c r="AP57" s="136">
        <v>49217</v>
      </c>
      <c r="AQ57" s="149">
        <v>-12.8</v>
      </c>
      <c r="AR57" s="159">
        <v>-20</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2377523</v>
      </c>
      <c r="AN58" s="116">
        <v>16504</v>
      </c>
      <c r="AO58" s="126">
        <v>-38.1</v>
      </c>
      <c r="AP58" s="137">
        <v>27232</v>
      </c>
      <c r="AQ58" s="150">
        <v>-16.5</v>
      </c>
      <c r="AR58" s="160">
        <v>-21.6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3764739</v>
      </c>
      <c r="AN59" s="115">
        <v>26417</v>
      </c>
      <c r="AO59" s="125">
        <v>7.7</v>
      </c>
      <c r="AP59" s="136">
        <v>49211</v>
      </c>
      <c r="AQ59" s="149">
        <v>0</v>
      </c>
      <c r="AR59" s="159">
        <v>7.7</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2744822</v>
      </c>
      <c r="AN60" s="116">
        <v>19261</v>
      </c>
      <c r="AO60" s="126">
        <v>16.7</v>
      </c>
      <c r="AP60" s="137">
        <v>28367</v>
      </c>
      <c r="AQ60" s="150">
        <v>4.2</v>
      </c>
      <c r="AR60" s="160">
        <v>12.5</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4838488</v>
      </c>
      <c r="AN61" s="115">
        <v>33100</v>
      </c>
      <c r="AO61" s="125">
        <v>-2.2999999999999998</v>
      </c>
      <c r="AP61" s="136">
        <v>53518</v>
      </c>
      <c r="AQ61" s="151">
        <v>0.8</v>
      </c>
      <c r="AR61" s="159">
        <v>-3.1</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3398116</v>
      </c>
      <c r="AN62" s="116">
        <v>23249</v>
      </c>
      <c r="AO62" s="126">
        <v>-0.7</v>
      </c>
      <c r="AP62" s="137">
        <v>29930</v>
      </c>
      <c r="AQ62" s="150">
        <v>0.9</v>
      </c>
      <c r="AR62" s="160">
        <v>-1.6</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2iRrIbo98ynJfqYVyO918hHbdAaVos3WkIj1jd6YLF9qX7vOUG8J+Abu3w+jMEM+FpcPIWOZEXaVA86P1aP4aw==" saltValue="hVGcUKR2mEZ4FHtXoJ8gD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95</v>
      </c>
    </row>
    <row r="121" spans="125:125" ht="13.5" hidden="1" customHeight="1" x14ac:dyDescent="0.2">
      <c r="DU121" s="78"/>
    </row>
  </sheetData>
  <sheetProtection algorithmName="SHA-512" hashValue="pawdCLWVGTzrJECfnAO7tlbX1J//W+Cvi7ROdC3Q0a8XiXAcgQKd6YWNk0dc3zU8haD1mylbkDy7QOuhheumeg==" saltValue="quDoyKp4zN2x77mKuFAzsg=="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80" zoomScaleNormal="8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95</v>
      </c>
    </row>
  </sheetData>
  <sheetProtection algorithmName="SHA-512" hashValue="CLDagpGASLj/omedRD77O1lehlomiBG5doNBWHNymecwaH8c2DVS6u70zIYyK85Qr5rQjqxG4XDs1U5T/zIRxA==" saltValue="bW5Yi22ks0naxCPEYH96qA=="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6" zoomScale="90" zoomScaleNormal="9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8</v>
      </c>
      <c r="C46" s="171"/>
      <c r="D46" s="171"/>
      <c r="E46" s="172" t="s">
        <v>16</v>
      </c>
      <c r="F46" s="173" t="s">
        <v>524</v>
      </c>
      <c r="G46" s="177" t="s">
        <v>525</v>
      </c>
      <c r="H46" s="177" t="s">
        <v>526</v>
      </c>
      <c r="I46" s="177" t="s">
        <v>527</v>
      </c>
      <c r="J46" s="182" t="s">
        <v>528</v>
      </c>
    </row>
    <row r="47" spans="2:10" ht="57.75" customHeight="1" x14ac:dyDescent="0.2">
      <c r="B47" s="168"/>
      <c r="C47" s="1051" t="s">
        <v>3</v>
      </c>
      <c r="D47" s="1051"/>
      <c r="E47" s="1052"/>
      <c r="F47" s="174">
        <v>7.22</v>
      </c>
      <c r="G47" s="178">
        <v>7.6</v>
      </c>
      <c r="H47" s="178">
        <v>7.65</v>
      </c>
      <c r="I47" s="178">
        <v>10.050000000000001</v>
      </c>
      <c r="J47" s="183">
        <v>14.68</v>
      </c>
    </row>
    <row r="48" spans="2:10" ht="57.75" customHeight="1" x14ac:dyDescent="0.2">
      <c r="B48" s="169"/>
      <c r="C48" s="1053" t="s">
        <v>4</v>
      </c>
      <c r="D48" s="1053"/>
      <c r="E48" s="1054"/>
      <c r="F48" s="175">
        <v>5.55</v>
      </c>
      <c r="G48" s="179">
        <v>4.7300000000000004</v>
      </c>
      <c r="H48" s="179">
        <v>5.5</v>
      </c>
      <c r="I48" s="179">
        <v>9.9700000000000006</v>
      </c>
      <c r="J48" s="184">
        <v>12.23</v>
      </c>
    </row>
    <row r="49" spans="2:10" ht="57.75" customHeight="1" x14ac:dyDescent="0.2">
      <c r="B49" s="170"/>
      <c r="C49" s="1055" t="s">
        <v>15</v>
      </c>
      <c r="D49" s="1055"/>
      <c r="E49" s="1056"/>
      <c r="F49" s="176" t="s">
        <v>529</v>
      </c>
      <c r="G49" s="180" t="s">
        <v>530</v>
      </c>
      <c r="H49" s="180" t="s">
        <v>531</v>
      </c>
      <c r="I49" s="180">
        <v>5.24</v>
      </c>
      <c r="J49" s="185">
        <v>1.99</v>
      </c>
    </row>
    <row r="50" spans="2:10" ht="13" x14ac:dyDescent="0.2"/>
  </sheetData>
  <sheetProtection algorithmName="SHA-512" hashValue="2Bv9VUpblYriUuLaiLvYnALar7a19JH/0AE2E+h/8KVvypo9sULJ6DvaQW5Y0UnGcd4V2WqnN2I8XPkoKvaF7A==" saltValue="4CXf+jU+1ODdb/CiCSilr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9" zoomScale="60" zoomScaleNormal="6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524</v>
      </c>
      <c r="G33" s="201" t="s">
        <v>525</v>
      </c>
      <c r="H33" s="201" t="s">
        <v>526</v>
      </c>
      <c r="I33" s="201" t="s">
        <v>527</v>
      </c>
      <c r="J33" s="205" t="s">
        <v>528</v>
      </c>
      <c r="K33" s="186"/>
      <c r="L33" s="186"/>
      <c r="M33" s="186"/>
      <c r="N33" s="186"/>
      <c r="O33" s="186"/>
      <c r="P33" s="186"/>
    </row>
    <row r="34" spans="1:16" ht="39" customHeight="1" x14ac:dyDescent="0.2">
      <c r="A34" s="186"/>
      <c r="B34" s="188"/>
      <c r="C34" s="1061" t="s">
        <v>447</v>
      </c>
      <c r="D34" s="1061"/>
      <c r="E34" s="1062"/>
      <c r="F34" s="197">
        <v>5.54</v>
      </c>
      <c r="G34" s="202">
        <v>4.63</v>
      </c>
      <c r="H34" s="202">
        <v>5.45</v>
      </c>
      <c r="I34" s="202">
        <v>9.9600000000000009</v>
      </c>
      <c r="J34" s="206">
        <v>12.22</v>
      </c>
      <c r="K34" s="186"/>
      <c r="L34" s="186"/>
      <c r="M34" s="186"/>
      <c r="N34" s="186"/>
      <c r="O34" s="186"/>
      <c r="P34" s="186"/>
    </row>
    <row r="35" spans="1:16" ht="39" customHeight="1" x14ac:dyDescent="0.2">
      <c r="A35" s="186"/>
      <c r="B35" s="189"/>
      <c r="C35" s="1057" t="s">
        <v>458</v>
      </c>
      <c r="D35" s="1057"/>
      <c r="E35" s="1058"/>
      <c r="F35" s="198">
        <v>10.55</v>
      </c>
      <c r="G35" s="203">
        <v>10.47</v>
      </c>
      <c r="H35" s="203">
        <v>10.57</v>
      </c>
      <c r="I35" s="203">
        <v>10.31</v>
      </c>
      <c r="J35" s="207">
        <v>10.01</v>
      </c>
      <c r="K35" s="186"/>
      <c r="L35" s="186"/>
      <c r="M35" s="186"/>
      <c r="N35" s="186"/>
      <c r="O35" s="186"/>
      <c r="P35" s="186"/>
    </row>
    <row r="36" spans="1:16" ht="39" customHeight="1" x14ac:dyDescent="0.2">
      <c r="A36" s="186"/>
      <c r="B36" s="189"/>
      <c r="C36" s="1057" t="s">
        <v>354</v>
      </c>
      <c r="D36" s="1057"/>
      <c r="E36" s="1058"/>
      <c r="F36" s="198" t="s">
        <v>198</v>
      </c>
      <c r="G36" s="203" t="s">
        <v>198</v>
      </c>
      <c r="H36" s="203">
        <v>2.8</v>
      </c>
      <c r="I36" s="203">
        <v>4.3600000000000003</v>
      </c>
      <c r="J36" s="207">
        <v>5.68</v>
      </c>
      <c r="K36" s="186"/>
      <c r="L36" s="186"/>
      <c r="M36" s="186"/>
      <c r="N36" s="186"/>
      <c r="O36" s="186"/>
      <c r="P36" s="186"/>
    </row>
    <row r="37" spans="1:16" ht="39" customHeight="1" x14ac:dyDescent="0.2">
      <c r="A37" s="186"/>
      <c r="B37" s="189"/>
      <c r="C37" s="1057" t="s">
        <v>260</v>
      </c>
      <c r="D37" s="1057"/>
      <c r="E37" s="1058"/>
      <c r="F37" s="198">
        <v>3.53</v>
      </c>
      <c r="G37" s="203">
        <v>3.7</v>
      </c>
      <c r="H37" s="203">
        <v>3.82</v>
      </c>
      <c r="I37" s="203">
        <v>3.88</v>
      </c>
      <c r="J37" s="207">
        <v>4.1100000000000003</v>
      </c>
      <c r="K37" s="186"/>
      <c r="L37" s="186"/>
      <c r="M37" s="186"/>
      <c r="N37" s="186"/>
      <c r="O37" s="186"/>
      <c r="P37" s="186"/>
    </row>
    <row r="38" spans="1:16" ht="39" customHeight="1" x14ac:dyDescent="0.2">
      <c r="A38" s="186"/>
      <c r="B38" s="189"/>
      <c r="C38" s="1057" t="s">
        <v>28</v>
      </c>
      <c r="D38" s="1057"/>
      <c r="E38" s="1058"/>
      <c r="F38" s="198">
        <v>1.04</v>
      </c>
      <c r="G38" s="203">
        <v>0.52</v>
      </c>
      <c r="H38" s="203">
        <v>0.61</v>
      </c>
      <c r="I38" s="203">
        <v>0.39</v>
      </c>
      <c r="J38" s="207">
        <v>1.05</v>
      </c>
      <c r="K38" s="186"/>
      <c r="L38" s="186"/>
      <c r="M38" s="186"/>
      <c r="N38" s="186"/>
      <c r="O38" s="186"/>
      <c r="P38" s="186"/>
    </row>
    <row r="39" spans="1:16" ht="39" customHeight="1" x14ac:dyDescent="0.2">
      <c r="A39" s="186"/>
      <c r="B39" s="189"/>
      <c r="C39" s="1057" t="s">
        <v>222</v>
      </c>
      <c r="D39" s="1057"/>
      <c r="E39" s="1058"/>
      <c r="F39" s="198">
        <v>0.03</v>
      </c>
      <c r="G39" s="203">
        <v>0.1</v>
      </c>
      <c r="H39" s="203">
        <v>0.03</v>
      </c>
      <c r="I39" s="203">
        <v>0.03</v>
      </c>
      <c r="J39" s="207">
        <v>0.04</v>
      </c>
      <c r="K39" s="186"/>
      <c r="L39" s="186"/>
      <c r="M39" s="186"/>
      <c r="N39" s="186"/>
      <c r="O39" s="186"/>
      <c r="P39" s="186"/>
    </row>
    <row r="40" spans="1:16" ht="39" customHeight="1" x14ac:dyDescent="0.2">
      <c r="A40" s="186"/>
      <c r="B40" s="189"/>
      <c r="C40" s="1057" t="s">
        <v>457</v>
      </c>
      <c r="D40" s="1057"/>
      <c r="E40" s="1058"/>
      <c r="F40" s="198">
        <v>0.55000000000000004</v>
      </c>
      <c r="G40" s="203">
        <v>0</v>
      </c>
      <c r="H40" s="203">
        <v>0.25</v>
      </c>
      <c r="I40" s="203">
        <v>0.22</v>
      </c>
      <c r="J40" s="207">
        <v>0.02</v>
      </c>
      <c r="K40" s="186"/>
      <c r="L40" s="186"/>
      <c r="M40" s="186"/>
      <c r="N40" s="186"/>
      <c r="O40" s="186"/>
      <c r="P40" s="186"/>
    </row>
    <row r="41" spans="1:16" ht="39" customHeight="1" x14ac:dyDescent="0.2">
      <c r="A41" s="186"/>
      <c r="B41" s="189"/>
      <c r="C41" s="1057" t="s">
        <v>317</v>
      </c>
      <c r="D41" s="1057"/>
      <c r="E41" s="1058"/>
      <c r="F41" s="198">
        <v>0.02</v>
      </c>
      <c r="G41" s="203">
        <v>0.01</v>
      </c>
      <c r="H41" s="203">
        <v>0.01</v>
      </c>
      <c r="I41" s="203">
        <v>0</v>
      </c>
      <c r="J41" s="207">
        <v>0</v>
      </c>
      <c r="K41" s="186"/>
      <c r="L41" s="186"/>
      <c r="M41" s="186"/>
      <c r="N41" s="186"/>
      <c r="O41" s="186"/>
      <c r="P41" s="186"/>
    </row>
    <row r="42" spans="1:16" ht="39" customHeight="1" x14ac:dyDescent="0.2">
      <c r="A42" s="186"/>
      <c r="B42" s="190"/>
      <c r="C42" s="1057" t="s">
        <v>532</v>
      </c>
      <c r="D42" s="1057"/>
      <c r="E42" s="1058"/>
      <c r="F42" s="198" t="s">
        <v>198</v>
      </c>
      <c r="G42" s="203" t="s">
        <v>198</v>
      </c>
      <c r="H42" s="203" t="s">
        <v>198</v>
      </c>
      <c r="I42" s="203" t="s">
        <v>198</v>
      </c>
      <c r="J42" s="207" t="s">
        <v>198</v>
      </c>
      <c r="K42" s="186"/>
      <c r="L42" s="186"/>
      <c r="M42" s="186"/>
      <c r="N42" s="186"/>
      <c r="O42" s="186"/>
      <c r="P42" s="186"/>
    </row>
    <row r="43" spans="1:16" ht="39" customHeight="1" x14ac:dyDescent="0.2">
      <c r="A43" s="186"/>
      <c r="B43" s="191"/>
      <c r="C43" s="1059" t="s">
        <v>484</v>
      </c>
      <c r="D43" s="1059"/>
      <c r="E43" s="1060"/>
      <c r="F43" s="199">
        <v>0.56000000000000005</v>
      </c>
      <c r="G43" s="204">
        <v>0.83</v>
      </c>
      <c r="H43" s="204" t="s">
        <v>198</v>
      </c>
      <c r="I43" s="204">
        <v>0</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N5hOsComj9/P40/aQUFeEbM+N293BXyYFun99wL7oVi1+Ex8MvaKaK2M8J5m6PBpzrmNmHJGfk7IzLv0KvdC/Q==" saltValue="NPyGnGTx7+3f0kmt3jeEx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60" zoomScaleNormal="6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26</v>
      </c>
      <c r="C44" s="215"/>
      <c r="D44" s="215"/>
      <c r="E44" s="223"/>
      <c r="F44" s="223"/>
      <c r="G44" s="223"/>
      <c r="H44" s="223"/>
      <c r="I44" s="223"/>
      <c r="J44" s="226" t="s">
        <v>16</v>
      </c>
      <c r="K44" s="228" t="s">
        <v>524</v>
      </c>
      <c r="L44" s="237" t="s">
        <v>525</v>
      </c>
      <c r="M44" s="237" t="s">
        <v>526</v>
      </c>
      <c r="N44" s="237" t="s">
        <v>527</v>
      </c>
      <c r="O44" s="246" t="s">
        <v>528</v>
      </c>
      <c r="P44" s="85"/>
      <c r="Q44" s="85"/>
      <c r="R44" s="85"/>
      <c r="S44" s="85"/>
      <c r="T44" s="85"/>
      <c r="U44" s="85"/>
    </row>
    <row r="45" spans="1:21" ht="30.75" customHeight="1" x14ac:dyDescent="0.2">
      <c r="A45" s="85"/>
      <c r="B45" s="1078" t="s">
        <v>27</v>
      </c>
      <c r="C45" s="1079"/>
      <c r="D45" s="218"/>
      <c r="E45" s="1092" t="s">
        <v>25</v>
      </c>
      <c r="F45" s="1092"/>
      <c r="G45" s="1092"/>
      <c r="H45" s="1092"/>
      <c r="I45" s="1092"/>
      <c r="J45" s="1093"/>
      <c r="K45" s="229">
        <v>4735</v>
      </c>
      <c r="L45" s="238">
        <v>4599</v>
      </c>
      <c r="M45" s="238">
        <v>4456</v>
      </c>
      <c r="N45" s="238">
        <v>4399</v>
      </c>
      <c r="O45" s="247">
        <v>4370</v>
      </c>
      <c r="P45" s="85"/>
      <c r="Q45" s="85"/>
      <c r="R45" s="85"/>
      <c r="S45" s="85"/>
      <c r="T45" s="85"/>
      <c r="U45" s="85"/>
    </row>
    <row r="46" spans="1:21" ht="30.75" customHeight="1" x14ac:dyDescent="0.2">
      <c r="A46" s="85"/>
      <c r="B46" s="1080"/>
      <c r="C46" s="1081"/>
      <c r="D46" s="219"/>
      <c r="E46" s="1084" t="s">
        <v>29</v>
      </c>
      <c r="F46" s="1084"/>
      <c r="G46" s="1084"/>
      <c r="H46" s="1084"/>
      <c r="I46" s="1084"/>
      <c r="J46" s="1085"/>
      <c r="K46" s="230" t="s">
        <v>198</v>
      </c>
      <c r="L46" s="239" t="s">
        <v>198</v>
      </c>
      <c r="M46" s="239" t="s">
        <v>198</v>
      </c>
      <c r="N46" s="239" t="s">
        <v>198</v>
      </c>
      <c r="O46" s="248" t="s">
        <v>198</v>
      </c>
      <c r="P46" s="85"/>
      <c r="Q46" s="85"/>
      <c r="R46" s="85"/>
      <c r="S46" s="85"/>
      <c r="T46" s="85"/>
      <c r="U46" s="85"/>
    </row>
    <row r="47" spans="1:21" ht="30.75" customHeight="1" x14ac:dyDescent="0.2">
      <c r="A47" s="85"/>
      <c r="B47" s="1080"/>
      <c r="C47" s="1081"/>
      <c r="D47" s="219"/>
      <c r="E47" s="1084" t="s">
        <v>32</v>
      </c>
      <c r="F47" s="1084"/>
      <c r="G47" s="1084"/>
      <c r="H47" s="1084"/>
      <c r="I47" s="1084"/>
      <c r="J47" s="1085"/>
      <c r="K47" s="230" t="s">
        <v>198</v>
      </c>
      <c r="L47" s="239" t="s">
        <v>198</v>
      </c>
      <c r="M47" s="239" t="s">
        <v>198</v>
      </c>
      <c r="N47" s="239" t="s">
        <v>198</v>
      </c>
      <c r="O47" s="248" t="s">
        <v>198</v>
      </c>
      <c r="P47" s="85"/>
      <c r="Q47" s="85"/>
      <c r="R47" s="85"/>
      <c r="S47" s="85"/>
      <c r="T47" s="85"/>
      <c r="U47" s="85"/>
    </row>
    <row r="48" spans="1:21" ht="30.75" customHeight="1" x14ac:dyDescent="0.2">
      <c r="A48" s="85"/>
      <c r="B48" s="1080"/>
      <c r="C48" s="1081"/>
      <c r="D48" s="219"/>
      <c r="E48" s="1084" t="s">
        <v>38</v>
      </c>
      <c r="F48" s="1084"/>
      <c r="G48" s="1084"/>
      <c r="H48" s="1084"/>
      <c r="I48" s="1084"/>
      <c r="J48" s="1085"/>
      <c r="K48" s="230">
        <v>2476</v>
      </c>
      <c r="L48" s="239">
        <v>2329</v>
      </c>
      <c r="M48" s="239">
        <v>1711</v>
      </c>
      <c r="N48" s="239">
        <v>1565</v>
      </c>
      <c r="O48" s="248">
        <v>1507</v>
      </c>
      <c r="P48" s="85"/>
      <c r="Q48" s="85"/>
      <c r="R48" s="85"/>
      <c r="S48" s="85"/>
      <c r="T48" s="85"/>
      <c r="U48" s="85"/>
    </row>
    <row r="49" spans="1:21" ht="30.75" customHeight="1" x14ac:dyDescent="0.2">
      <c r="A49" s="85"/>
      <c r="B49" s="1080"/>
      <c r="C49" s="1081"/>
      <c r="D49" s="219"/>
      <c r="E49" s="1084" t="s">
        <v>0</v>
      </c>
      <c r="F49" s="1084"/>
      <c r="G49" s="1084"/>
      <c r="H49" s="1084"/>
      <c r="I49" s="1084"/>
      <c r="J49" s="1085"/>
      <c r="K49" s="230" t="s">
        <v>198</v>
      </c>
      <c r="L49" s="239" t="s">
        <v>198</v>
      </c>
      <c r="M49" s="239" t="s">
        <v>198</v>
      </c>
      <c r="N49" s="239" t="s">
        <v>198</v>
      </c>
      <c r="O49" s="248" t="s">
        <v>198</v>
      </c>
      <c r="P49" s="85"/>
      <c r="Q49" s="85"/>
      <c r="R49" s="85"/>
      <c r="S49" s="85"/>
      <c r="T49" s="85"/>
      <c r="U49" s="85"/>
    </row>
    <row r="50" spans="1:21" ht="30.75" customHeight="1" x14ac:dyDescent="0.2">
      <c r="A50" s="85"/>
      <c r="B50" s="1080"/>
      <c r="C50" s="1081"/>
      <c r="D50" s="219"/>
      <c r="E50" s="1084" t="s">
        <v>40</v>
      </c>
      <c r="F50" s="1084"/>
      <c r="G50" s="1084"/>
      <c r="H50" s="1084"/>
      <c r="I50" s="1084"/>
      <c r="J50" s="1085"/>
      <c r="K50" s="230">
        <v>192</v>
      </c>
      <c r="L50" s="239">
        <v>196</v>
      </c>
      <c r="M50" s="239">
        <v>341</v>
      </c>
      <c r="N50" s="239">
        <v>173</v>
      </c>
      <c r="O50" s="248">
        <v>178</v>
      </c>
      <c r="P50" s="85"/>
      <c r="Q50" s="85"/>
      <c r="R50" s="85"/>
      <c r="S50" s="85"/>
      <c r="T50" s="85"/>
      <c r="U50" s="85"/>
    </row>
    <row r="51" spans="1:21" ht="30.75" customHeight="1" x14ac:dyDescent="0.2">
      <c r="A51" s="85"/>
      <c r="B51" s="1082"/>
      <c r="C51" s="1083"/>
      <c r="D51" s="220"/>
      <c r="E51" s="1084" t="s">
        <v>44</v>
      </c>
      <c r="F51" s="1084"/>
      <c r="G51" s="1084"/>
      <c r="H51" s="1084"/>
      <c r="I51" s="1084"/>
      <c r="J51" s="1085"/>
      <c r="K51" s="230" t="s">
        <v>198</v>
      </c>
      <c r="L51" s="239" t="s">
        <v>198</v>
      </c>
      <c r="M51" s="239" t="s">
        <v>198</v>
      </c>
      <c r="N51" s="239" t="s">
        <v>198</v>
      </c>
      <c r="O51" s="248" t="s">
        <v>198</v>
      </c>
      <c r="P51" s="85"/>
      <c r="Q51" s="85"/>
      <c r="R51" s="85"/>
      <c r="S51" s="85"/>
      <c r="T51" s="85"/>
      <c r="U51" s="85"/>
    </row>
    <row r="52" spans="1:21" ht="30.75" customHeight="1" x14ac:dyDescent="0.2">
      <c r="A52" s="85"/>
      <c r="B52" s="1086" t="s">
        <v>46</v>
      </c>
      <c r="C52" s="1087"/>
      <c r="D52" s="220"/>
      <c r="E52" s="1084" t="s">
        <v>47</v>
      </c>
      <c r="F52" s="1084"/>
      <c r="G52" s="1084"/>
      <c r="H52" s="1084"/>
      <c r="I52" s="1084"/>
      <c r="J52" s="1085"/>
      <c r="K52" s="230">
        <v>5582</v>
      </c>
      <c r="L52" s="239">
        <v>5347</v>
      </c>
      <c r="M52" s="239">
        <v>5096</v>
      </c>
      <c r="N52" s="239">
        <v>4971</v>
      </c>
      <c r="O52" s="248">
        <v>4889</v>
      </c>
      <c r="P52" s="85"/>
      <c r="Q52" s="85"/>
      <c r="R52" s="85"/>
      <c r="S52" s="85"/>
      <c r="T52" s="85"/>
      <c r="U52" s="85"/>
    </row>
    <row r="53" spans="1:21" ht="30.75" customHeight="1" x14ac:dyDescent="0.2">
      <c r="A53" s="85"/>
      <c r="B53" s="1088" t="s">
        <v>48</v>
      </c>
      <c r="C53" s="1089"/>
      <c r="D53" s="221"/>
      <c r="E53" s="1090" t="s">
        <v>51</v>
      </c>
      <c r="F53" s="1090"/>
      <c r="G53" s="1090"/>
      <c r="H53" s="1090"/>
      <c r="I53" s="1090"/>
      <c r="J53" s="1091"/>
      <c r="K53" s="231">
        <v>1821</v>
      </c>
      <c r="L53" s="240">
        <v>1777</v>
      </c>
      <c r="M53" s="240">
        <v>1412</v>
      </c>
      <c r="N53" s="240">
        <v>1166</v>
      </c>
      <c r="O53" s="249">
        <v>1166</v>
      </c>
      <c r="P53" s="85"/>
      <c r="Q53" s="85"/>
      <c r="R53" s="85"/>
      <c r="S53" s="85"/>
      <c r="T53" s="85"/>
      <c r="U53" s="85"/>
    </row>
    <row r="54" spans="1:21" ht="24" customHeight="1" x14ac:dyDescent="0.2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5</v>
      </c>
      <c r="C56" s="216"/>
      <c r="D56" s="216"/>
      <c r="E56" s="216"/>
      <c r="F56" s="216"/>
      <c r="G56" s="216"/>
      <c r="H56" s="216"/>
      <c r="I56" s="216"/>
      <c r="J56" s="216"/>
      <c r="K56" s="232"/>
      <c r="L56" s="232"/>
      <c r="M56" s="232"/>
      <c r="N56" s="232"/>
      <c r="O56" s="250" t="s">
        <v>533</v>
      </c>
      <c r="P56" s="85"/>
      <c r="Q56" s="85"/>
      <c r="R56" s="85"/>
      <c r="S56" s="85"/>
      <c r="T56" s="85"/>
      <c r="U56" s="85"/>
    </row>
    <row r="57" spans="1:21" ht="31.5" customHeight="1" x14ac:dyDescent="0.25">
      <c r="A57" s="85"/>
      <c r="B57" s="212"/>
      <c r="C57" s="217"/>
      <c r="D57" s="217"/>
      <c r="E57" s="224"/>
      <c r="F57" s="224"/>
      <c r="G57" s="224"/>
      <c r="H57" s="224"/>
      <c r="I57" s="224"/>
      <c r="J57" s="227" t="s">
        <v>16</v>
      </c>
      <c r="K57" s="233" t="s">
        <v>524</v>
      </c>
      <c r="L57" s="241" t="s">
        <v>525</v>
      </c>
      <c r="M57" s="241" t="s">
        <v>526</v>
      </c>
      <c r="N57" s="241" t="s">
        <v>527</v>
      </c>
      <c r="O57" s="251" t="s">
        <v>528</v>
      </c>
      <c r="P57" s="85"/>
      <c r="Q57" s="85"/>
      <c r="R57" s="85"/>
      <c r="S57" s="85"/>
      <c r="T57" s="85"/>
      <c r="U57" s="85"/>
    </row>
    <row r="58" spans="1:21" ht="31.5" customHeight="1" x14ac:dyDescent="0.2">
      <c r="B58" s="1072" t="s">
        <v>61</v>
      </c>
      <c r="C58" s="1073"/>
      <c r="D58" s="1063" t="s">
        <v>64</v>
      </c>
      <c r="E58" s="1064"/>
      <c r="F58" s="1064"/>
      <c r="G58" s="1064"/>
      <c r="H58" s="1064"/>
      <c r="I58" s="1064"/>
      <c r="J58" s="1065"/>
      <c r="K58" s="234"/>
      <c r="L58" s="242"/>
      <c r="M58" s="242"/>
      <c r="N58" s="242"/>
      <c r="O58" s="252"/>
    </row>
    <row r="59" spans="1:21" ht="31.5" customHeight="1" x14ac:dyDescent="0.2">
      <c r="B59" s="1074"/>
      <c r="C59" s="1075"/>
      <c r="D59" s="1066" t="s">
        <v>12</v>
      </c>
      <c r="E59" s="1067"/>
      <c r="F59" s="1067"/>
      <c r="G59" s="1067"/>
      <c r="H59" s="1067"/>
      <c r="I59" s="1067"/>
      <c r="J59" s="1068"/>
      <c r="K59" s="235"/>
      <c r="L59" s="243"/>
      <c r="M59" s="243"/>
      <c r="N59" s="243"/>
      <c r="O59" s="253"/>
    </row>
    <row r="60" spans="1:21" ht="31.5" customHeight="1" x14ac:dyDescent="0.2">
      <c r="B60" s="1076"/>
      <c r="C60" s="1077"/>
      <c r="D60" s="1069" t="s">
        <v>66</v>
      </c>
      <c r="E60" s="1070"/>
      <c r="F60" s="1070"/>
      <c r="G60" s="1070"/>
      <c r="H60" s="1070"/>
      <c r="I60" s="1070"/>
      <c r="J60" s="1071"/>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5u3z7VqZvD5mPSp6pwo/EwsVMNIzm9SkzhQIqRylAh2kU0Jzkvrmcucso7ap1fEqumhSQa13lh7p9K48rrXvZQ==" saltValue="ekUPTQx7I6FDXLDUiHGNc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0" zoomScaleNormal="70" zoomScaleSheetLayoutView="100" workbookViewId="0">
      <selection activeCell="L50" sqref="L50:L52"/>
    </sheetView>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26</v>
      </c>
      <c r="C40" s="215"/>
      <c r="D40" s="215"/>
      <c r="E40" s="223"/>
      <c r="F40" s="223"/>
      <c r="G40" s="223"/>
      <c r="H40" s="226" t="s">
        <v>16</v>
      </c>
      <c r="I40" s="228" t="s">
        <v>524</v>
      </c>
      <c r="J40" s="237" t="s">
        <v>525</v>
      </c>
      <c r="K40" s="237" t="s">
        <v>526</v>
      </c>
      <c r="L40" s="237" t="s">
        <v>527</v>
      </c>
      <c r="M40" s="266" t="s">
        <v>528</v>
      </c>
    </row>
    <row r="41" spans="2:13" ht="27.75" customHeight="1" x14ac:dyDescent="0.2">
      <c r="B41" s="1078" t="s">
        <v>34</v>
      </c>
      <c r="C41" s="1079"/>
      <c r="D41" s="218"/>
      <c r="E41" s="1103" t="s">
        <v>67</v>
      </c>
      <c r="F41" s="1103"/>
      <c r="G41" s="1103"/>
      <c r="H41" s="1104"/>
      <c r="I41" s="259">
        <v>39916</v>
      </c>
      <c r="J41" s="263">
        <v>39646</v>
      </c>
      <c r="K41" s="263">
        <v>40036</v>
      </c>
      <c r="L41" s="263">
        <v>39698</v>
      </c>
      <c r="M41" s="267">
        <v>38020</v>
      </c>
    </row>
    <row r="42" spans="2:13" ht="27.75" customHeight="1" x14ac:dyDescent="0.2">
      <c r="B42" s="1080"/>
      <c r="C42" s="1081"/>
      <c r="D42" s="219"/>
      <c r="E42" s="1094" t="s">
        <v>75</v>
      </c>
      <c r="F42" s="1094"/>
      <c r="G42" s="1094"/>
      <c r="H42" s="1095"/>
      <c r="I42" s="260">
        <v>1342</v>
      </c>
      <c r="J42" s="264">
        <v>1135</v>
      </c>
      <c r="K42" s="264">
        <v>539</v>
      </c>
      <c r="L42" s="264">
        <v>361</v>
      </c>
      <c r="M42" s="268">
        <v>183</v>
      </c>
    </row>
    <row r="43" spans="2:13" ht="27.75" customHeight="1" x14ac:dyDescent="0.2">
      <c r="B43" s="1080"/>
      <c r="C43" s="1081"/>
      <c r="D43" s="219"/>
      <c r="E43" s="1094" t="s">
        <v>76</v>
      </c>
      <c r="F43" s="1094"/>
      <c r="G43" s="1094"/>
      <c r="H43" s="1095"/>
      <c r="I43" s="260">
        <v>24861</v>
      </c>
      <c r="J43" s="264">
        <v>23492</v>
      </c>
      <c r="K43" s="264">
        <v>20497</v>
      </c>
      <c r="L43" s="264">
        <v>17623</v>
      </c>
      <c r="M43" s="268">
        <v>16564</v>
      </c>
    </row>
    <row r="44" spans="2:13" ht="27.75" customHeight="1" x14ac:dyDescent="0.2">
      <c r="B44" s="1080"/>
      <c r="C44" s="1081"/>
      <c r="D44" s="219"/>
      <c r="E44" s="1094" t="s">
        <v>17</v>
      </c>
      <c r="F44" s="1094"/>
      <c r="G44" s="1094"/>
      <c r="H44" s="1095"/>
      <c r="I44" s="260" t="s">
        <v>198</v>
      </c>
      <c r="J44" s="264" t="s">
        <v>198</v>
      </c>
      <c r="K44" s="264" t="s">
        <v>198</v>
      </c>
      <c r="L44" s="264" t="s">
        <v>198</v>
      </c>
      <c r="M44" s="268" t="s">
        <v>198</v>
      </c>
    </row>
    <row r="45" spans="2:13" ht="27.75" customHeight="1" x14ac:dyDescent="0.2">
      <c r="B45" s="1080"/>
      <c r="C45" s="1081"/>
      <c r="D45" s="219"/>
      <c r="E45" s="1094" t="s">
        <v>79</v>
      </c>
      <c r="F45" s="1094"/>
      <c r="G45" s="1094"/>
      <c r="H45" s="1095"/>
      <c r="I45" s="260">
        <v>8351</v>
      </c>
      <c r="J45" s="264">
        <v>8437</v>
      </c>
      <c r="K45" s="264">
        <v>8351</v>
      </c>
      <c r="L45" s="264">
        <v>8189</v>
      </c>
      <c r="M45" s="268">
        <v>7855</v>
      </c>
    </row>
    <row r="46" spans="2:13" ht="27.75" customHeight="1" x14ac:dyDescent="0.2">
      <c r="B46" s="1080"/>
      <c r="C46" s="1081"/>
      <c r="D46" s="220"/>
      <c r="E46" s="1094" t="s">
        <v>78</v>
      </c>
      <c r="F46" s="1094"/>
      <c r="G46" s="1094"/>
      <c r="H46" s="1095"/>
      <c r="I46" s="260">
        <v>6</v>
      </c>
      <c r="J46" s="264">
        <v>8</v>
      </c>
      <c r="K46" s="264">
        <v>4</v>
      </c>
      <c r="L46" s="264">
        <v>5</v>
      </c>
      <c r="M46" s="268">
        <v>10</v>
      </c>
    </row>
    <row r="47" spans="2:13" ht="27.75" customHeight="1" x14ac:dyDescent="0.2">
      <c r="B47" s="1080"/>
      <c r="C47" s="1081"/>
      <c r="D47" s="256"/>
      <c r="E47" s="1100" t="s">
        <v>81</v>
      </c>
      <c r="F47" s="1101"/>
      <c r="G47" s="1101"/>
      <c r="H47" s="1102"/>
      <c r="I47" s="260" t="s">
        <v>198</v>
      </c>
      <c r="J47" s="264" t="s">
        <v>198</v>
      </c>
      <c r="K47" s="264" t="s">
        <v>198</v>
      </c>
      <c r="L47" s="264" t="s">
        <v>198</v>
      </c>
      <c r="M47" s="268" t="s">
        <v>198</v>
      </c>
    </row>
    <row r="48" spans="2:13" ht="27.75" customHeight="1" x14ac:dyDescent="0.2">
      <c r="B48" s="1080"/>
      <c r="C48" s="1081"/>
      <c r="D48" s="219"/>
      <c r="E48" s="1094" t="s">
        <v>56</v>
      </c>
      <c r="F48" s="1094"/>
      <c r="G48" s="1094"/>
      <c r="H48" s="1095"/>
      <c r="I48" s="260" t="s">
        <v>198</v>
      </c>
      <c r="J48" s="264" t="s">
        <v>198</v>
      </c>
      <c r="K48" s="264" t="s">
        <v>198</v>
      </c>
      <c r="L48" s="264" t="s">
        <v>198</v>
      </c>
      <c r="M48" s="268" t="s">
        <v>198</v>
      </c>
    </row>
    <row r="49" spans="2:13" ht="27.75" customHeight="1" x14ac:dyDescent="0.2">
      <c r="B49" s="1082"/>
      <c r="C49" s="1083"/>
      <c r="D49" s="219"/>
      <c r="E49" s="1094" t="s">
        <v>85</v>
      </c>
      <c r="F49" s="1094"/>
      <c r="G49" s="1094"/>
      <c r="H49" s="1095"/>
      <c r="I49" s="260" t="s">
        <v>198</v>
      </c>
      <c r="J49" s="264" t="s">
        <v>198</v>
      </c>
      <c r="K49" s="264" t="s">
        <v>198</v>
      </c>
      <c r="L49" s="264" t="s">
        <v>198</v>
      </c>
      <c r="M49" s="268" t="s">
        <v>198</v>
      </c>
    </row>
    <row r="50" spans="2:13" ht="27.75" customHeight="1" x14ac:dyDescent="0.2">
      <c r="B50" s="1098" t="s">
        <v>87</v>
      </c>
      <c r="C50" s="1099"/>
      <c r="D50" s="257"/>
      <c r="E50" s="1094" t="s">
        <v>89</v>
      </c>
      <c r="F50" s="1094"/>
      <c r="G50" s="1094"/>
      <c r="H50" s="1095"/>
      <c r="I50" s="260">
        <v>17333</v>
      </c>
      <c r="J50" s="264">
        <v>16623</v>
      </c>
      <c r="K50" s="264">
        <v>16428</v>
      </c>
      <c r="L50" s="264">
        <v>18361</v>
      </c>
      <c r="M50" s="268">
        <v>19914</v>
      </c>
    </row>
    <row r="51" spans="2:13" ht="27.75" customHeight="1" x14ac:dyDescent="0.2">
      <c r="B51" s="1080"/>
      <c r="C51" s="1081"/>
      <c r="D51" s="219"/>
      <c r="E51" s="1094" t="s">
        <v>92</v>
      </c>
      <c r="F51" s="1094"/>
      <c r="G51" s="1094"/>
      <c r="H51" s="1095"/>
      <c r="I51" s="260">
        <v>11703</v>
      </c>
      <c r="J51" s="264">
        <v>11600</v>
      </c>
      <c r="K51" s="264">
        <v>10186</v>
      </c>
      <c r="L51" s="264">
        <v>8538</v>
      </c>
      <c r="M51" s="268">
        <v>7851</v>
      </c>
    </row>
    <row r="52" spans="2:13" ht="27.75" customHeight="1" x14ac:dyDescent="0.2">
      <c r="B52" s="1082"/>
      <c r="C52" s="1083"/>
      <c r="D52" s="219"/>
      <c r="E52" s="1094" t="s">
        <v>42</v>
      </c>
      <c r="F52" s="1094"/>
      <c r="G52" s="1094"/>
      <c r="H52" s="1095"/>
      <c r="I52" s="260">
        <v>47809</v>
      </c>
      <c r="J52" s="264">
        <v>46428</v>
      </c>
      <c r="K52" s="264">
        <v>46174</v>
      </c>
      <c r="L52" s="264">
        <v>44889</v>
      </c>
      <c r="M52" s="268">
        <v>42982</v>
      </c>
    </row>
    <row r="53" spans="2:13" ht="27.75" customHeight="1" x14ac:dyDescent="0.2">
      <c r="B53" s="1088" t="s">
        <v>48</v>
      </c>
      <c r="C53" s="1089"/>
      <c r="D53" s="221"/>
      <c r="E53" s="1096" t="s">
        <v>94</v>
      </c>
      <c r="F53" s="1096"/>
      <c r="G53" s="1096"/>
      <c r="H53" s="1097"/>
      <c r="I53" s="261">
        <v>-2369</v>
      </c>
      <c r="J53" s="265">
        <v>-1933</v>
      </c>
      <c r="K53" s="265">
        <v>-3362</v>
      </c>
      <c r="L53" s="265">
        <v>-5910</v>
      </c>
      <c r="M53" s="269">
        <v>-8114</v>
      </c>
    </row>
    <row r="54" spans="2:13" ht="27.75" customHeight="1" x14ac:dyDescent="0.25">
      <c r="B54" s="255" t="s">
        <v>69</v>
      </c>
      <c r="C54" s="192"/>
      <c r="D54" s="192"/>
      <c r="E54" s="258"/>
      <c r="F54" s="258"/>
      <c r="G54" s="258"/>
      <c r="H54" s="258"/>
      <c r="I54" s="262"/>
      <c r="J54" s="262"/>
      <c r="K54" s="262"/>
      <c r="L54" s="262"/>
      <c r="M54" s="262"/>
    </row>
    <row r="55" spans="2:13" ht="13" x14ac:dyDescent="0.2"/>
  </sheetData>
  <sheetProtection algorithmName="SHA-512" hashValue="jUdVGphy7MrbMEIth84NMgRpbouCtESIWaAAlh1HMLHtRmLU2okQuWQd+tyyrm/+PDQvHZz8sYouGwV3cLe5cA==" saltValue="1TCn2j38Gs4ExTuSDm1hu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C58" sqref="C58:E58"/>
    </sheetView>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90</v>
      </c>
    </row>
    <row r="54" spans="2:8" ht="29.25" customHeight="1" x14ac:dyDescent="0.3">
      <c r="B54" s="270" t="s">
        <v>8</v>
      </c>
      <c r="C54" s="276"/>
      <c r="D54" s="276"/>
      <c r="E54" s="277" t="s">
        <v>16</v>
      </c>
      <c r="F54" s="278" t="s">
        <v>526</v>
      </c>
      <c r="G54" s="278" t="s">
        <v>527</v>
      </c>
      <c r="H54" s="286" t="s">
        <v>528</v>
      </c>
    </row>
    <row r="55" spans="2:8" ht="52.5" customHeight="1" x14ac:dyDescent="0.2">
      <c r="B55" s="271"/>
      <c r="C55" s="1113" t="s">
        <v>98</v>
      </c>
      <c r="D55" s="1113"/>
      <c r="E55" s="1114"/>
      <c r="F55" s="279">
        <v>2263</v>
      </c>
      <c r="G55" s="279">
        <v>3078</v>
      </c>
      <c r="H55" s="287">
        <v>4378</v>
      </c>
    </row>
    <row r="56" spans="2:8" ht="52.5" customHeight="1" x14ac:dyDescent="0.2">
      <c r="B56" s="272"/>
      <c r="C56" s="1115" t="s">
        <v>101</v>
      </c>
      <c r="D56" s="1115"/>
      <c r="E56" s="1116"/>
      <c r="F56" s="280">
        <v>1070</v>
      </c>
      <c r="G56" s="280">
        <v>1893</v>
      </c>
      <c r="H56" s="288">
        <v>2123</v>
      </c>
    </row>
    <row r="57" spans="2:8" ht="53.25" customHeight="1" x14ac:dyDescent="0.2">
      <c r="B57" s="272"/>
      <c r="C57" s="1117" t="s">
        <v>72</v>
      </c>
      <c r="D57" s="1117"/>
      <c r="E57" s="1118"/>
      <c r="F57" s="281">
        <v>9487</v>
      </c>
      <c r="G57" s="281">
        <v>9756</v>
      </c>
      <c r="H57" s="289">
        <v>9586</v>
      </c>
    </row>
    <row r="58" spans="2:8" ht="45.75" customHeight="1" x14ac:dyDescent="0.2">
      <c r="B58" s="273"/>
      <c r="C58" s="1105" t="s">
        <v>201</v>
      </c>
      <c r="D58" s="1106"/>
      <c r="E58" s="1107"/>
      <c r="F58" s="282">
        <v>5167</v>
      </c>
      <c r="G58" s="282">
        <v>5301</v>
      </c>
      <c r="H58" s="290">
        <v>5297</v>
      </c>
    </row>
    <row r="59" spans="2:8" ht="45.75" customHeight="1" x14ac:dyDescent="0.2">
      <c r="B59" s="273"/>
      <c r="C59" s="1105" t="s">
        <v>541</v>
      </c>
      <c r="D59" s="1106"/>
      <c r="E59" s="1107"/>
      <c r="F59" s="282">
        <v>1769</v>
      </c>
      <c r="G59" s="282">
        <v>1769</v>
      </c>
      <c r="H59" s="290">
        <v>1770</v>
      </c>
    </row>
    <row r="60" spans="2:8" ht="45.75" customHeight="1" x14ac:dyDescent="0.2">
      <c r="B60" s="273"/>
      <c r="C60" s="1105" t="s">
        <v>542</v>
      </c>
      <c r="D60" s="1106"/>
      <c r="E60" s="1107"/>
      <c r="F60" s="282">
        <v>599</v>
      </c>
      <c r="G60" s="282">
        <v>599</v>
      </c>
      <c r="H60" s="290">
        <v>599</v>
      </c>
    </row>
    <row r="61" spans="2:8" ht="45.75" customHeight="1" x14ac:dyDescent="0.2">
      <c r="B61" s="273"/>
      <c r="C61" s="1105" t="s">
        <v>197</v>
      </c>
      <c r="D61" s="1106"/>
      <c r="E61" s="1107"/>
      <c r="F61" s="282">
        <v>456</v>
      </c>
      <c r="G61" s="282">
        <v>456</v>
      </c>
      <c r="H61" s="290">
        <v>456</v>
      </c>
    </row>
    <row r="62" spans="2:8" ht="45.75" customHeight="1" x14ac:dyDescent="0.2">
      <c r="B62" s="274"/>
      <c r="C62" s="1108" t="s">
        <v>543</v>
      </c>
      <c r="D62" s="1109"/>
      <c r="E62" s="1110"/>
      <c r="F62" s="283">
        <v>318</v>
      </c>
      <c r="G62" s="283">
        <v>339</v>
      </c>
      <c r="H62" s="291">
        <v>339</v>
      </c>
    </row>
    <row r="63" spans="2:8" ht="52.5" customHeight="1" x14ac:dyDescent="0.2">
      <c r="B63" s="275"/>
      <c r="C63" s="1111" t="s">
        <v>103</v>
      </c>
      <c r="D63" s="1111"/>
      <c r="E63" s="1112"/>
      <c r="F63" s="284">
        <v>12819</v>
      </c>
      <c r="G63" s="284">
        <v>14727</v>
      </c>
      <c r="H63" s="292">
        <v>16088</v>
      </c>
    </row>
    <row r="64" spans="2:8" ht="13" x14ac:dyDescent="0.2"/>
  </sheetData>
  <sheetProtection algorithmName="SHA-512" hashValue="W5eooj5yyr6+sDgiE+mnYGshgMLiHU6iwtO0wRqwB5lSb8WaFzS8Fn3WROOACbats8dJlhSBQax2HjhD8WenPA==" saltValue="WAvvmJQ30Ze5j6CBph2dv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2C261-7E7E-4EDB-9E15-E1A5A32B3FA6}">
  <sheetPr>
    <tabColor rgb="FFFFFF00"/>
    <pageSetUpPr fitToPage="1"/>
  </sheetPr>
  <dimension ref="A1:DE85"/>
  <sheetViews>
    <sheetView tabSelected="1" topLeftCell="A12" zoomScale="90" zoomScaleNormal="90" workbookViewId="0">
      <selection activeCell="CP15" sqref="CP15"/>
    </sheetView>
  </sheetViews>
  <sheetFormatPr defaultColWidth="0" defaultRowHeight="13.5" customHeight="1" zeroHeight="1" x14ac:dyDescent="0.2"/>
  <cols>
    <col min="1" max="1" width="6.36328125" style="318" customWidth="1"/>
    <col min="2" max="107" width="2.453125" style="318" customWidth="1"/>
    <col min="108" max="108" width="6.08984375" style="325" customWidth="1"/>
    <col min="109" max="109" width="5.90625" style="324" customWidth="1"/>
    <col min="110" max="16384" width="8.6328125" style="318" hidden="1"/>
  </cols>
  <sheetData>
    <row r="1" spans="1:109" ht="42.75" customHeight="1" x14ac:dyDescent="0.2">
      <c r="A1" s="316"/>
      <c r="B1" s="317"/>
      <c r="DD1" s="318"/>
      <c r="DE1" s="318"/>
    </row>
    <row r="2" spans="1:109" ht="25.5" customHeight="1" x14ac:dyDescent="0.2">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2">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78" customFormat="1" ht="13"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78" customFormat="1" ht="13" x14ac:dyDescent="0.2">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78" customFormat="1" ht="13" x14ac:dyDescent="0.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78" customFormat="1" ht="13" x14ac:dyDescent="0.2">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78" customFormat="1" ht="13"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78" customFormat="1" ht="13" x14ac:dyDescent="0.2">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78" customFormat="1" ht="13" x14ac:dyDescent="0.2">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78" customFormat="1" ht="13" x14ac:dyDescent="0.2">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78" customFormat="1" ht="13" x14ac:dyDescent="0.2">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78" customFormat="1" ht="13"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78" customFormat="1" ht="13" x14ac:dyDescent="0.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78" customFormat="1" ht="13" x14ac:dyDescent="0.2">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78" customFormat="1" ht="13" x14ac:dyDescent="0.2">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78" customFormat="1" ht="13" x14ac:dyDescent="0.2">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78" customFormat="1" ht="13" x14ac:dyDescent="0.2">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ht="13" x14ac:dyDescent="0.2">
      <c r="DD19" s="318"/>
      <c r="DE19" s="318"/>
    </row>
    <row r="20" spans="1:109" ht="13" x14ac:dyDescent="0.2">
      <c r="DD20" s="318"/>
      <c r="DE20" s="318"/>
    </row>
    <row r="21" spans="1:109" ht="17.25" customHeight="1" x14ac:dyDescent="0.2">
      <c r="B21" s="320"/>
      <c r="C21" s="321"/>
      <c r="D21" s="321"/>
      <c r="E21" s="321"/>
      <c r="F21" s="321"/>
      <c r="G21" s="321"/>
      <c r="H21" s="321"/>
      <c r="I21" s="321"/>
      <c r="J21" s="321"/>
      <c r="K21" s="321"/>
      <c r="L21" s="321"/>
      <c r="M21" s="321"/>
      <c r="N21" s="322"/>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2"/>
      <c r="AU21" s="321"/>
      <c r="AV21" s="321"/>
      <c r="AW21" s="321"/>
      <c r="AX21" s="321"/>
      <c r="AY21" s="321"/>
      <c r="AZ21" s="321"/>
      <c r="BA21" s="321"/>
      <c r="BB21" s="321"/>
      <c r="BC21" s="321"/>
      <c r="BD21" s="321"/>
      <c r="BE21" s="321"/>
      <c r="BF21" s="322"/>
      <c r="BG21" s="321"/>
      <c r="BH21" s="321"/>
      <c r="BI21" s="321"/>
      <c r="BJ21" s="321"/>
      <c r="BK21" s="321"/>
      <c r="BL21" s="321"/>
      <c r="BM21" s="321"/>
      <c r="BN21" s="321"/>
      <c r="BO21" s="321"/>
      <c r="BP21" s="321"/>
      <c r="BQ21" s="321"/>
      <c r="BR21" s="322"/>
      <c r="BS21" s="321"/>
      <c r="BT21" s="321"/>
      <c r="BU21" s="321"/>
      <c r="BV21" s="321"/>
      <c r="BW21" s="321"/>
      <c r="BX21" s="321"/>
      <c r="BY21" s="321"/>
      <c r="BZ21" s="321"/>
      <c r="CA21" s="321"/>
      <c r="CB21" s="321"/>
      <c r="CC21" s="321"/>
      <c r="CD21" s="322"/>
      <c r="CE21" s="321"/>
      <c r="CF21" s="321"/>
      <c r="CG21" s="321"/>
      <c r="CH21" s="321"/>
      <c r="CI21" s="321"/>
      <c r="CJ21" s="321"/>
      <c r="CK21" s="321"/>
      <c r="CL21" s="321"/>
      <c r="CM21" s="321"/>
      <c r="CN21" s="321"/>
      <c r="CO21" s="321"/>
      <c r="CP21" s="322"/>
      <c r="CQ21" s="321"/>
      <c r="CR21" s="321"/>
      <c r="CS21" s="321"/>
      <c r="CT21" s="321"/>
      <c r="CU21" s="321"/>
      <c r="CV21" s="321"/>
      <c r="CW21" s="321"/>
      <c r="CX21" s="321"/>
      <c r="CY21" s="321"/>
      <c r="CZ21" s="321"/>
      <c r="DA21" s="321"/>
      <c r="DB21" s="322"/>
      <c r="DC21" s="321"/>
      <c r="DD21" s="323"/>
      <c r="DE21" s="318"/>
    </row>
    <row r="22" spans="1:109" ht="17.25" customHeight="1" x14ac:dyDescent="0.2">
      <c r="B22" s="324"/>
    </row>
    <row r="23" spans="1:109" ht="13" x14ac:dyDescent="0.2">
      <c r="B23" s="324"/>
    </row>
    <row r="24" spans="1:109" ht="13" x14ac:dyDescent="0.2">
      <c r="B24" s="324"/>
    </row>
    <row r="25" spans="1:109" ht="13" x14ac:dyDescent="0.2">
      <c r="B25" s="324"/>
    </row>
    <row r="26" spans="1:109" ht="13" x14ac:dyDescent="0.2">
      <c r="B26" s="324"/>
    </row>
    <row r="27" spans="1:109" ht="13" x14ac:dyDescent="0.2">
      <c r="B27" s="324"/>
    </row>
    <row r="28" spans="1:109" ht="13" x14ac:dyDescent="0.2">
      <c r="B28" s="324"/>
    </row>
    <row r="29" spans="1:109" ht="13" x14ac:dyDescent="0.2">
      <c r="B29" s="324"/>
    </row>
    <row r="30" spans="1:109" ht="13" x14ac:dyDescent="0.2">
      <c r="B30" s="324"/>
    </row>
    <row r="31" spans="1:109" ht="13" x14ac:dyDescent="0.2">
      <c r="B31" s="324"/>
    </row>
    <row r="32" spans="1:109" ht="13" x14ac:dyDescent="0.2">
      <c r="B32" s="324"/>
    </row>
    <row r="33" spans="2:109" ht="13" x14ac:dyDescent="0.2">
      <c r="B33" s="324"/>
    </row>
    <row r="34" spans="2:109" ht="13" x14ac:dyDescent="0.2">
      <c r="B34" s="324"/>
    </row>
    <row r="35" spans="2:109" ht="13" x14ac:dyDescent="0.2">
      <c r="B35" s="324"/>
    </row>
    <row r="36" spans="2:109" ht="13" x14ac:dyDescent="0.2">
      <c r="B36" s="324"/>
    </row>
    <row r="37" spans="2:109" ht="13" x14ac:dyDescent="0.2">
      <c r="B37" s="324"/>
    </row>
    <row r="38" spans="2:109" ht="13" x14ac:dyDescent="0.2">
      <c r="B38" s="324"/>
    </row>
    <row r="39" spans="2:109" ht="13" x14ac:dyDescent="0.2">
      <c r="B39" s="326"/>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8"/>
    </row>
    <row r="40" spans="2:109" ht="13" x14ac:dyDescent="0.2">
      <c r="B40" s="329"/>
      <c r="DD40" s="329"/>
      <c r="DE40" s="318"/>
    </row>
    <row r="41" spans="2:109" ht="16.5" x14ac:dyDescent="0.2">
      <c r="B41" s="330" t="s">
        <v>544</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3"/>
    </row>
    <row r="42" spans="2:109" ht="13" x14ac:dyDescent="0.2">
      <c r="B42" s="324"/>
      <c r="G42" s="331"/>
      <c r="I42" s="332"/>
      <c r="J42" s="332"/>
      <c r="K42" s="332"/>
      <c r="AM42" s="331"/>
      <c r="AN42" s="331" t="s">
        <v>545</v>
      </c>
      <c r="AP42" s="332"/>
      <c r="AQ42" s="332"/>
      <c r="AR42" s="332"/>
      <c r="AY42" s="331"/>
      <c r="BA42" s="332"/>
      <c r="BB42" s="332"/>
      <c r="BC42" s="332"/>
      <c r="BK42" s="331"/>
      <c r="BM42" s="332"/>
      <c r="BN42" s="332"/>
      <c r="BO42" s="332"/>
      <c r="BW42" s="331"/>
      <c r="BY42" s="332"/>
      <c r="BZ42" s="332"/>
      <c r="CA42" s="332"/>
      <c r="CI42" s="331"/>
      <c r="CK42" s="332"/>
      <c r="CL42" s="332"/>
      <c r="CM42" s="332"/>
      <c r="CU42" s="331"/>
      <c r="CW42" s="332"/>
      <c r="CX42" s="332"/>
      <c r="CY42" s="332"/>
    </row>
    <row r="43" spans="2:109" ht="13.5" customHeight="1" x14ac:dyDescent="0.2">
      <c r="B43" s="324"/>
      <c r="AN43" s="1119" t="s">
        <v>546</v>
      </c>
      <c r="AO43" s="1120"/>
      <c r="AP43" s="1120"/>
      <c r="AQ43" s="1120"/>
      <c r="AR43" s="1120"/>
      <c r="AS43" s="1120"/>
      <c r="AT43" s="1120"/>
      <c r="AU43" s="1120"/>
      <c r="AV43" s="1120"/>
      <c r="AW43" s="1120"/>
      <c r="AX43" s="1120"/>
      <c r="AY43" s="1120"/>
      <c r="AZ43" s="1120"/>
      <c r="BA43" s="1120"/>
      <c r="BB43" s="1120"/>
      <c r="BC43" s="1120"/>
      <c r="BD43" s="1120"/>
      <c r="BE43" s="1120"/>
      <c r="BF43" s="1120"/>
      <c r="BG43" s="1120"/>
      <c r="BH43" s="1120"/>
      <c r="BI43" s="1120"/>
      <c r="BJ43" s="1120"/>
      <c r="BK43" s="1120"/>
      <c r="BL43" s="1120"/>
      <c r="BM43" s="1120"/>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1"/>
    </row>
    <row r="44" spans="2:109" ht="13" x14ac:dyDescent="0.2">
      <c r="B44" s="324"/>
      <c r="AN44" s="1122"/>
      <c r="AO44" s="1123"/>
      <c r="AP44" s="1123"/>
      <c r="AQ44" s="1123"/>
      <c r="AR44" s="1123"/>
      <c r="AS44" s="1123"/>
      <c r="AT44" s="1123"/>
      <c r="AU44" s="1123"/>
      <c r="AV44" s="1123"/>
      <c r="AW44" s="1123"/>
      <c r="AX44" s="1123"/>
      <c r="AY44" s="1123"/>
      <c r="AZ44" s="1123"/>
      <c r="BA44" s="1123"/>
      <c r="BB44" s="1123"/>
      <c r="BC44" s="1123"/>
      <c r="BD44" s="1123"/>
      <c r="BE44" s="1123"/>
      <c r="BF44" s="1123"/>
      <c r="BG44" s="1123"/>
      <c r="BH44" s="1123"/>
      <c r="BI44" s="1123"/>
      <c r="BJ44" s="1123"/>
      <c r="BK44" s="1123"/>
      <c r="BL44" s="1123"/>
      <c r="BM44" s="1123"/>
      <c r="BN44" s="1123"/>
      <c r="BO44" s="1123"/>
      <c r="BP44" s="1123"/>
      <c r="BQ44" s="1123"/>
      <c r="BR44" s="1123"/>
      <c r="BS44" s="1123"/>
      <c r="BT44" s="1123"/>
      <c r="BU44" s="1123"/>
      <c r="BV44" s="1123"/>
      <c r="BW44" s="1123"/>
      <c r="BX44" s="1123"/>
      <c r="BY44" s="1123"/>
      <c r="BZ44" s="1123"/>
      <c r="CA44" s="1123"/>
      <c r="CB44" s="1123"/>
      <c r="CC44" s="1123"/>
      <c r="CD44" s="1123"/>
      <c r="CE44" s="1123"/>
      <c r="CF44" s="1123"/>
      <c r="CG44" s="1123"/>
      <c r="CH44" s="1123"/>
      <c r="CI44" s="1123"/>
      <c r="CJ44" s="1123"/>
      <c r="CK44" s="1123"/>
      <c r="CL44" s="1123"/>
      <c r="CM44" s="1123"/>
      <c r="CN44" s="1123"/>
      <c r="CO44" s="1123"/>
      <c r="CP44" s="1123"/>
      <c r="CQ44" s="1123"/>
      <c r="CR44" s="1123"/>
      <c r="CS44" s="1123"/>
      <c r="CT44" s="1123"/>
      <c r="CU44" s="1123"/>
      <c r="CV44" s="1123"/>
      <c r="CW44" s="1123"/>
      <c r="CX44" s="1123"/>
      <c r="CY44" s="1123"/>
      <c r="CZ44" s="1123"/>
      <c r="DA44" s="1123"/>
      <c r="DB44" s="1123"/>
      <c r="DC44" s="1124"/>
    </row>
    <row r="45" spans="2:109" ht="13" x14ac:dyDescent="0.2">
      <c r="B45" s="324"/>
      <c r="AN45" s="1122"/>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c r="BK45" s="1123"/>
      <c r="BL45" s="1123"/>
      <c r="BM45" s="1123"/>
      <c r="BN45" s="1123"/>
      <c r="BO45" s="1123"/>
      <c r="BP45" s="1123"/>
      <c r="BQ45" s="1123"/>
      <c r="BR45" s="1123"/>
      <c r="BS45" s="1123"/>
      <c r="BT45" s="1123"/>
      <c r="BU45" s="1123"/>
      <c r="BV45" s="1123"/>
      <c r="BW45" s="1123"/>
      <c r="BX45" s="1123"/>
      <c r="BY45" s="1123"/>
      <c r="BZ45" s="1123"/>
      <c r="CA45" s="1123"/>
      <c r="CB45" s="1123"/>
      <c r="CC45" s="1123"/>
      <c r="CD45" s="1123"/>
      <c r="CE45" s="1123"/>
      <c r="CF45" s="1123"/>
      <c r="CG45" s="1123"/>
      <c r="CH45" s="1123"/>
      <c r="CI45" s="1123"/>
      <c r="CJ45" s="1123"/>
      <c r="CK45" s="1123"/>
      <c r="CL45" s="1123"/>
      <c r="CM45" s="1123"/>
      <c r="CN45" s="1123"/>
      <c r="CO45" s="1123"/>
      <c r="CP45" s="1123"/>
      <c r="CQ45" s="1123"/>
      <c r="CR45" s="1123"/>
      <c r="CS45" s="1123"/>
      <c r="CT45" s="1123"/>
      <c r="CU45" s="1123"/>
      <c r="CV45" s="1123"/>
      <c r="CW45" s="1123"/>
      <c r="CX45" s="1123"/>
      <c r="CY45" s="1123"/>
      <c r="CZ45" s="1123"/>
      <c r="DA45" s="1123"/>
      <c r="DB45" s="1123"/>
      <c r="DC45" s="1124"/>
    </row>
    <row r="46" spans="2:109" ht="13" x14ac:dyDescent="0.2">
      <c r="B46" s="324"/>
      <c r="AN46" s="1122"/>
      <c r="AO46" s="1123"/>
      <c r="AP46" s="1123"/>
      <c r="AQ46" s="1123"/>
      <c r="AR46" s="1123"/>
      <c r="AS46" s="1123"/>
      <c r="AT46" s="1123"/>
      <c r="AU46" s="1123"/>
      <c r="AV46" s="1123"/>
      <c r="AW46" s="1123"/>
      <c r="AX46" s="1123"/>
      <c r="AY46" s="1123"/>
      <c r="AZ46" s="1123"/>
      <c r="BA46" s="1123"/>
      <c r="BB46" s="1123"/>
      <c r="BC46" s="1123"/>
      <c r="BD46" s="1123"/>
      <c r="BE46" s="1123"/>
      <c r="BF46" s="1123"/>
      <c r="BG46" s="1123"/>
      <c r="BH46" s="1123"/>
      <c r="BI46" s="1123"/>
      <c r="BJ46" s="1123"/>
      <c r="BK46" s="1123"/>
      <c r="BL46" s="1123"/>
      <c r="BM46" s="1123"/>
      <c r="BN46" s="1123"/>
      <c r="BO46" s="1123"/>
      <c r="BP46" s="1123"/>
      <c r="BQ46" s="1123"/>
      <c r="BR46" s="1123"/>
      <c r="BS46" s="1123"/>
      <c r="BT46" s="1123"/>
      <c r="BU46" s="1123"/>
      <c r="BV46" s="1123"/>
      <c r="BW46" s="1123"/>
      <c r="BX46" s="1123"/>
      <c r="BY46" s="1123"/>
      <c r="BZ46" s="1123"/>
      <c r="CA46" s="1123"/>
      <c r="CB46" s="1123"/>
      <c r="CC46" s="1123"/>
      <c r="CD46" s="1123"/>
      <c r="CE46" s="1123"/>
      <c r="CF46" s="1123"/>
      <c r="CG46" s="1123"/>
      <c r="CH46" s="1123"/>
      <c r="CI46" s="1123"/>
      <c r="CJ46" s="1123"/>
      <c r="CK46" s="1123"/>
      <c r="CL46" s="1123"/>
      <c r="CM46" s="1123"/>
      <c r="CN46" s="1123"/>
      <c r="CO46" s="1123"/>
      <c r="CP46" s="1123"/>
      <c r="CQ46" s="1123"/>
      <c r="CR46" s="1123"/>
      <c r="CS46" s="1123"/>
      <c r="CT46" s="1123"/>
      <c r="CU46" s="1123"/>
      <c r="CV46" s="1123"/>
      <c r="CW46" s="1123"/>
      <c r="CX46" s="1123"/>
      <c r="CY46" s="1123"/>
      <c r="CZ46" s="1123"/>
      <c r="DA46" s="1123"/>
      <c r="DB46" s="1123"/>
      <c r="DC46" s="1124"/>
    </row>
    <row r="47" spans="2:109" ht="13" x14ac:dyDescent="0.2">
      <c r="B47" s="324"/>
      <c r="AN47" s="1125"/>
      <c r="AO47" s="1126"/>
      <c r="AP47" s="1126"/>
      <c r="AQ47" s="1126"/>
      <c r="AR47" s="1126"/>
      <c r="AS47" s="1126"/>
      <c r="AT47" s="1126"/>
      <c r="AU47" s="1126"/>
      <c r="AV47" s="1126"/>
      <c r="AW47" s="1126"/>
      <c r="AX47" s="1126"/>
      <c r="AY47" s="1126"/>
      <c r="AZ47" s="1126"/>
      <c r="BA47" s="1126"/>
      <c r="BB47" s="1126"/>
      <c r="BC47" s="1126"/>
      <c r="BD47" s="1126"/>
      <c r="BE47" s="1126"/>
      <c r="BF47" s="1126"/>
      <c r="BG47" s="1126"/>
      <c r="BH47" s="1126"/>
      <c r="BI47" s="1126"/>
      <c r="BJ47" s="1126"/>
      <c r="BK47" s="1126"/>
      <c r="BL47" s="1126"/>
      <c r="BM47" s="1126"/>
      <c r="BN47" s="1126"/>
      <c r="BO47" s="1126"/>
      <c r="BP47" s="1126"/>
      <c r="BQ47" s="1126"/>
      <c r="BR47" s="1126"/>
      <c r="BS47" s="1126"/>
      <c r="BT47" s="1126"/>
      <c r="BU47" s="1126"/>
      <c r="BV47" s="1126"/>
      <c r="BW47" s="1126"/>
      <c r="BX47" s="1126"/>
      <c r="BY47" s="1126"/>
      <c r="BZ47" s="1126"/>
      <c r="CA47" s="1126"/>
      <c r="CB47" s="1126"/>
      <c r="CC47" s="1126"/>
      <c r="CD47" s="1126"/>
      <c r="CE47" s="1126"/>
      <c r="CF47" s="1126"/>
      <c r="CG47" s="1126"/>
      <c r="CH47" s="1126"/>
      <c r="CI47" s="1126"/>
      <c r="CJ47" s="1126"/>
      <c r="CK47" s="1126"/>
      <c r="CL47" s="1126"/>
      <c r="CM47" s="1126"/>
      <c r="CN47" s="1126"/>
      <c r="CO47" s="1126"/>
      <c r="CP47" s="1126"/>
      <c r="CQ47" s="1126"/>
      <c r="CR47" s="1126"/>
      <c r="CS47" s="1126"/>
      <c r="CT47" s="1126"/>
      <c r="CU47" s="1126"/>
      <c r="CV47" s="1126"/>
      <c r="CW47" s="1126"/>
      <c r="CX47" s="1126"/>
      <c r="CY47" s="1126"/>
      <c r="CZ47" s="1126"/>
      <c r="DA47" s="1126"/>
      <c r="DB47" s="1126"/>
      <c r="DC47" s="1127"/>
    </row>
    <row r="48" spans="2:109" ht="13" x14ac:dyDescent="0.2">
      <c r="B48" s="324"/>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ht="13" x14ac:dyDescent="0.2">
      <c r="B49" s="324"/>
      <c r="AN49" s="318" t="s">
        <v>547</v>
      </c>
    </row>
    <row r="50" spans="1:109" ht="13" x14ac:dyDescent="0.2">
      <c r="B50" s="324"/>
      <c r="G50" s="1128"/>
      <c r="H50" s="1128"/>
      <c r="I50" s="1128"/>
      <c r="J50" s="1128"/>
      <c r="K50" s="334"/>
      <c r="L50" s="334"/>
      <c r="M50" s="335"/>
      <c r="N50" s="335"/>
      <c r="AN50" s="1129"/>
      <c r="AO50" s="1130"/>
      <c r="AP50" s="1130"/>
      <c r="AQ50" s="1130"/>
      <c r="AR50" s="1130"/>
      <c r="AS50" s="1130"/>
      <c r="AT50" s="1130"/>
      <c r="AU50" s="1130"/>
      <c r="AV50" s="1130"/>
      <c r="AW50" s="1130"/>
      <c r="AX50" s="1130"/>
      <c r="AY50" s="1130"/>
      <c r="AZ50" s="1130"/>
      <c r="BA50" s="1130"/>
      <c r="BB50" s="1130"/>
      <c r="BC50" s="1130"/>
      <c r="BD50" s="1130"/>
      <c r="BE50" s="1130"/>
      <c r="BF50" s="1130"/>
      <c r="BG50" s="1130"/>
      <c r="BH50" s="1130"/>
      <c r="BI50" s="1130"/>
      <c r="BJ50" s="1130"/>
      <c r="BK50" s="1130"/>
      <c r="BL50" s="1130"/>
      <c r="BM50" s="1130"/>
      <c r="BN50" s="1130"/>
      <c r="BO50" s="1131"/>
      <c r="BP50" s="1132" t="s">
        <v>524</v>
      </c>
      <c r="BQ50" s="1132"/>
      <c r="BR50" s="1132"/>
      <c r="BS50" s="1132"/>
      <c r="BT50" s="1132"/>
      <c r="BU50" s="1132"/>
      <c r="BV50" s="1132"/>
      <c r="BW50" s="1132"/>
      <c r="BX50" s="1132" t="s">
        <v>525</v>
      </c>
      <c r="BY50" s="1132"/>
      <c r="BZ50" s="1132"/>
      <c r="CA50" s="1132"/>
      <c r="CB50" s="1132"/>
      <c r="CC50" s="1132"/>
      <c r="CD50" s="1132"/>
      <c r="CE50" s="1132"/>
      <c r="CF50" s="1132" t="s">
        <v>526</v>
      </c>
      <c r="CG50" s="1132"/>
      <c r="CH50" s="1132"/>
      <c r="CI50" s="1132"/>
      <c r="CJ50" s="1132"/>
      <c r="CK50" s="1132"/>
      <c r="CL50" s="1132"/>
      <c r="CM50" s="1132"/>
      <c r="CN50" s="1132" t="s">
        <v>527</v>
      </c>
      <c r="CO50" s="1132"/>
      <c r="CP50" s="1132"/>
      <c r="CQ50" s="1132"/>
      <c r="CR50" s="1132"/>
      <c r="CS50" s="1132"/>
      <c r="CT50" s="1132"/>
      <c r="CU50" s="1132"/>
      <c r="CV50" s="1132" t="s">
        <v>528</v>
      </c>
      <c r="CW50" s="1132"/>
      <c r="CX50" s="1132"/>
      <c r="CY50" s="1132"/>
      <c r="CZ50" s="1132"/>
      <c r="DA50" s="1132"/>
      <c r="DB50" s="1132"/>
      <c r="DC50" s="1132"/>
    </row>
    <row r="51" spans="1:109" ht="13.5" customHeight="1" x14ac:dyDescent="0.2">
      <c r="B51" s="324"/>
      <c r="G51" s="1138"/>
      <c r="H51" s="1138"/>
      <c r="I51" s="1136"/>
      <c r="J51" s="1136"/>
      <c r="K51" s="1134"/>
      <c r="L51" s="1134"/>
      <c r="M51" s="1134"/>
      <c r="N51" s="1134"/>
      <c r="AM51" s="333"/>
      <c r="AN51" s="1135" t="s">
        <v>548</v>
      </c>
      <c r="AO51" s="1135"/>
      <c r="AP51" s="1135"/>
      <c r="AQ51" s="1135"/>
      <c r="AR51" s="1135"/>
      <c r="AS51" s="1135"/>
      <c r="AT51" s="1135"/>
      <c r="AU51" s="1135"/>
      <c r="AV51" s="1135"/>
      <c r="AW51" s="1135"/>
      <c r="AX51" s="1135"/>
      <c r="AY51" s="1135"/>
      <c r="AZ51" s="1135"/>
      <c r="BA51" s="1135"/>
      <c r="BB51" s="1135" t="s">
        <v>549</v>
      </c>
      <c r="BC51" s="1135"/>
      <c r="BD51" s="1135"/>
      <c r="BE51" s="1135"/>
      <c r="BF51" s="1135"/>
      <c r="BG51" s="1135"/>
      <c r="BH51" s="1135"/>
      <c r="BI51" s="1135"/>
      <c r="BJ51" s="1135"/>
      <c r="BK51" s="1135"/>
      <c r="BL51" s="1135"/>
      <c r="BM51" s="1135"/>
      <c r="BN51" s="1135"/>
      <c r="BO51" s="1135"/>
      <c r="BP51" s="1133"/>
      <c r="BQ51" s="1133"/>
      <c r="BR51" s="1133"/>
      <c r="BS51" s="1133"/>
      <c r="BT51" s="1133"/>
      <c r="BU51" s="1133"/>
      <c r="BV51" s="1133"/>
      <c r="BW51" s="1133"/>
      <c r="BX51" s="1133"/>
      <c r="BY51" s="1133"/>
      <c r="BZ51" s="1133"/>
      <c r="CA51" s="1133"/>
      <c r="CB51" s="1133"/>
      <c r="CC51" s="1133"/>
      <c r="CD51" s="1133"/>
      <c r="CE51" s="1133"/>
      <c r="CF51" s="1133"/>
      <c r="CG51" s="1133"/>
      <c r="CH51" s="1133"/>
      <c r="CI51" s="1133"/>
      <c r="CJ51" s="1133"/>
      <c r="CK51" s="1133"/>
      <c r="CL51" s="1133"/>
      <c r="CM51" s="1133"/>
      <c r="CN51" s="1133"/>
      <c r="CO51" s="1133"/>
      <c r="CP51" s="1133"/>
      <c r="CQ51" s="1133"/>
      <c r="CR51" s="1133"/>
      <c r="CS51" s="1133"/>
      <c r="CT51" s="1133"/>
      <c r="CU51" s="1133"/>
      <c r="CV51" s="1133"/>
      <c r="CW51" s="1133"/>
      <c r="CX51" s="1133"/>
      <c r="CY51" s="1133"/>
      <c r="CZ51" s="1133"/>
      <c r="DA51" s="1133"/>
      <c r="DB51" s="1133"/>
      <c r="DC51" s="1133"/>
    </row>
    <row r="52" spans="1:109" ht="13" x14ac:dyDescent="0.2">
      <c r="B52" s="324"/>
      <c r="G52" s="1138"/>
      <c r="H52" s="1138"/>
      <c r="I52" s="1136"/>
      <c r="J52" s="1136"/>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33"/>
      <c r="CR52" s="1133"/>
      <c r="CS52" s="1133"/>
      <c r="CT52" s="1133"/>
      <c r="CU52" s="1133"/>
      <c r="CV52" s="1133"/>
      <c r="CW52" s="1133"/>
      <c r="CX52" s="1133"/>
      <c r="CY52" s="1133"/>
      <c r="CZ52" s="1133"/>
      <c r="DA52" s="1133"/>
      <c r="DB52" s="1133"/>
      <c r="DC52" s="1133"/>
    </row>
    <row r="53" spans="1:109" ht="13" x14ac:dyDescent="0.2">
      <c r="A53" s="332"/>
      <c r="B53" s="324"/>
      <c r="G53" s="1138"/>
      <c r="H53" s="1138"/>
      <c r="I53" s="1128"/>
      <c r="J53" s="1128"/>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550</v>
      </c>
      <c r="BC53" s="1135"/>
      <c r="BD53" s="1135"/>
      <c r="BE53" s="1135"/>
      <c r="BF53" s="1135"/>
      <c r="BG53" s="1135"/>
      <c r="BH53" s="1135"/>
      <c r="BI53" s="1135"/>
      <c r="BJ53" s="1135"/>
      <c r="BK53" s="1135"/>
      <c r="BL53" s="1135"/>
      <c r="BM53" s="1135"/>
      <c r="BN53" s="1135"/>
      <c r="BO53" s="1135"/>
      <c r="BP53" s="1133">
        <v>63.5</v>
      </c>
      <c r="BQ53" s="1133"/>
      <c r="BR53" s="1133"/>
      <c r="BS53" s="1133"/>
      <c r="BT53" s="1133"/>
      <c r="BU53" s="1133"/>
      <c r="BV53" s="1133"/>
      <c r="BW53" s="1133"/>
      <c r="BX53" s="1133">
        <v>65</v>
      </c>
      <c r="BY53" s="1133"/>
      <c r="BZ53" s="1133"/>
      <c r="CA53" s="1133"/>
      <c r="CB53" s="1133"/>
      <c r="CC53" s="1133"/>
      <c r="CD53" s="1133"/>
      <c r="CE53" s="1133"/>
      <c r="CF53" s="1133">
        <v>66.2</v>
      </c>
      <c r="CG53" s="1133"/>
      <c r="CH53" s="1133"/>
      <c r="CI53" s="1133"/>
      <c r="CJ53" s="1133"/>
      <c r="CK53" s="1133"/>
      <c r="CL53" s="1133"/>
      <c r="CM53" s="1133"/>
      <c r="CN53" s="1133">
        <v>67.599999999999994</v>
      </c>
      <c r="CO53" s="1133"/>
      <c r="CP53" s="1133"/>
      <c r="CQ53" s="1133"/>
      <c r="CR53" s="1133"/>
      <c r="CS53" s="1133"/>
      <c r="CT53" s="1133"/>
      <c r="CU53" s="1133"/>
      <c r="CV53" s="1133">
        <v>69.099999999999994</v>
      </c>
      <c r="CW53" s="1133"/>
      <c r="CX53" s="1133"/>
      <c r="CY53" s="1133"/>
      <c r="CZ53" s="1133"/>
      <c r="DA53" s="1133"/>
      <c r="DB53" s="1133"/>
      <c r="DC53" s="1133"/>
    </row>
    <row r="54" spans="1:109" ht="13" x14ac:dyDescent="0.2">
      <c r="A54" s="332"/>
      <c r="B54" s="324"/>
      <c r="G54" s="1138"/>
      <c r="H54" s="1138"/>
      <c r="I54" s="1128"/>
      <c r="J54" s="1128"/>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33"/>
      <c r="CR54" s="1133"/>
      <c r="CS54" s="1133"/>
      <c r="CT54" s="1133"/>
      <c r="CU54" s="1133"/>
      <c r="CV54" s="1133"/>
      <c r="CW54" s="1133"/>
      <c r="CX54" s="1133"/>
      <c r="CY54" s="1133"/>
      <c r="CZ54" s="1133"/>
      <c r="DA54" s="1133"/>
      <c r="DB54" s="1133"/>
      <c r="DC54" s="1133"/>
    </row>
    <row r="55" spans="1:109" ht="13" x14ac:dyDescent="0.2">
      <c r="A55" s="332"/>
      <c r="B55" s="324"/>
      <c r="G55" s="1128"/>
      <c r="H55" s="1128"/>
      <c r="I55" s="1128"/>
      <c r="J55" s="1128"/>
      <c r="K55" s="1134"/>
      <c r="L55" s="1134"/>
      <c r="M55" s="1134"/>
      <c r="N55" s="1134"/>
      <c r="AN55" s="1132" t="s">
        <v>551</v>
      </c>
      <c r="AO55" s="1132"/>
      <c r="AP55" s="1132"/>
      <c r="AQ55" s="1132"/>
      <c r="AR55" s="1132"/>
      <c r="AS55" s="1132"/>
      <c r="AT55" s="1132"/>
      <c r="AU55" s="1132"/>
      <c r="AV55" s="1132"/>
      <c r="AW55" s="1132"/>
      <c r="AX55" s="1132"/>
      <c r="AY55" s="1132"/>
      <c r="AZ55" s="1132"/>
      <c r="BA55" s="1132"/>
      <c r="BB55" s="1135" t="s">
        <v>549</v>
      </c>
      <c r="BC55" s="1135"/>
      <c r="BD55" s="1135"/>
      <c r="BE55" s="1135"/>
      <c r="BF55" s="1135"/>
      <c r="BG55" s="1135"/>
      <c r="BH55" s="1135"/>
      <c r="BI55" s="1135"/>
      <c r="BJ55" s="1135"/>
      <c r="BK55" s="1135"/>
      <c r="BL55" s="1135"/>
      <c r="BM55" s="1135"/>
      <c r="BN55" s="1135"/>
      <c r="BO55" s="1135"/>
      <c r="BP55" s="1133">
        <v>2.7</v>
      </c>
      <c r="BQ55" s="1133"/>
      <c r="BR55" s="1133"/>
      <c r="BS55" s="1133"/>
      <c r="BT55" s="1133"/>
      <c r="BU55" s="1133"/>
      <c r="BV55" s="1133"/>
      <c r="BW55" s="1133"/>
      <c r="BX55" s="1133">
        <v>0.5</v>
      </c>
      <c r="BY55" s="1133"/>
      <c r="BZ55" s="1133"/>
      <c r="CA55" s="1133"/>
      <c r="CB55" s="1133"/>
      <c r="CC55" s="1133"/>
      <c r="CD55" s="1133"/>
      <c r="CE55" s="1133"/>
      <c r="CF55" s="1133">
        <v>5.9</v>
      </c>
      <c r="CG55" s="1133"/>
      <c r="CH55" s="1133"/>
      <c r="CI55" s="1133"/>
      <c r="CJ55" s="1133"/>
      <c r="CK55" s="1133"/>
      <c r="CL55" s="1133"/>
      <c r="CM55" s="1133"/>
      <c r="CN55" s="1133">
        <v>4.0999999999999996</v>
      </c>
      <c r="CO55" s="1133"/>
      <c r="CP55" s="1133"/>
      <c r="CQ55" s="1133"/>
      <c r="CR55" s="1133"/>
      <c r="CS55" s="1133"/>
      <c r="CT55" s="1133"/>
      <c r="CU55" s="1133"/>
      <c r="CV55" s="1133">
        <v>0</v>
      </c>
      <c r="CW55" s="1133"/>
      <c r="CX55" s="1133"/>
      <c r="CY55" s="1133"/>
      <c r="CZ55" s="1133"/>
      <c r="DA55" s="1133"/>
      <c r="DB55" s="1133"/>
      <c r="DC55" s="1133"/>
    </row>
    <row r="56" spans="1:109" ht="13" x14ac:dyDescent="0.2">
      <c r="A56" s="332"/>
      <c r="B56" s="324"/>
      <c r="G56" s="1128"/>
      <c r="H56" s="1128"/>
      <c r="I56" s="1128"/>
      <c r="J56" s="1128"/>
      <c r="K56" s="1134"/>
      <c r="L56" s="1134"/>
      <c r="M56" s="1134"/>
      <c r="N56" s="1134"/>
      <c r="AN56" s="1132"/>
      <c r="AO56" s="1132"/>
      <c r="AP56" s="1132"/>
      <c r="AQ56" s="1132"/>
      <c r="AR56" s="1132"/>
      <c r="AS56" s="1132"/>
      <c r="AT56" s="1132"/>
      <c r="AU56" s="1132"/>
      <c r="AV56" s="1132"/>
      <c r="AW56" s="1132"/>
      <c r="AX56" s="1132"/>
      <c r="AY56" s="1132"/>
      <c r="AZ56" s="1132"/>
      <c r="BA56" s="1132"/>
      <c r="BB56" s="1135"/>
      <c r="BC56" s="1135"/>
      <c r="BD56" s="1135"/>
      <c r="BE56" s="1135"/>
      <c r="BF56" s="1135"/>
      <c r="BG56" s="1135"/>
      <c r="BH56" s="1135"/>
      <c r="BI56" s="1135"/>
      <c r="BJ56" s="1135"/>
      <c r="BK56" s="1135"/>
      <c r="BL56" s="1135"/>
      <c r="BM56" s="1135"/>
      <c r="BN56" s="1135"/>
      <c r="BO56" s="1135"/>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33"/>
      <c r="CR56" s="1133"/>
      <c r="CS56" s="1133"/>
      <c r="CT56" s="1133"/>
      <c r="CU56" s="1133"/>
      <c r="CV56" s="1133"/>
      <c r="CW56" s="1133"/>
      <c r="CX56" s="1133"/>
      <c r="CY56" s="1133"/>
      <c r="CZ56" s="1133"/>
      <c r="DA56" s="1133"/>
      <c r="DB56" s="1133"/>
      <c r="DC56" s="1133"/>
    </row>
    <row r="57" spans="1:109" s="332" customFormat="1" ht="13" x14ac:dyDescent="0.2">
      <c r="B57" s="336"/>
      <c r="G57" s="1128"/>
      <c r="H57" s="1128"/>
      <c r="I57" s="1137"/>
      <c r="J57" s="1137"/>
      <c r="K57" s="1134"/>
      <c r="L57" s="1134"/>
      <c r="M57" s="1134"/>
      <c r="N57" s="1134"/>
      <c r="AM57" s="318"/>
      <c r="AN57" s="1132"/>
      <c r="AO57" s="1132"/>
      <c r="AP57" s="1132"/>
      <c r="AQ57" s="1132"/>
      <c r="AR57" s="1132"/>
      <c r="AS57" s="1132"/>
      <c r="AT57" s="1132"/>
      <c r="AU57" s="1132"/>
      <c r="AV57" s="1132"/>
      <c r="AW57" s="1132"/>
      <c r="AX57" s="1132"/>
      <c r="AY57" s="1132"/>
      <c r="AZ57" s="1132"/>
      <c r="BA57" s="1132"/>
      <c r="BB57" s="1135" t="s">
        <v>550</v>
      </c>
      <c r="BC57" s="1135"/>
      <c r="BD57" s="1135"/>
      <c r="BE57" s="1135"/>
      <c r="BF57" s="1135"/>
      <c r="BG57" s="1135"/>
      <c r="BH57" s="1135"/>
      <c r="BI57" s="1135"/>
      <c r="BJ57" s="1135"/>
      <c r="BK57" s="1135"/>
      <c r="BL57" s="1135"/>
      <c r="BM57" s="1135"/>
      <c r="BN57" s="1135"/>
      <c r="BO57" s="1135"/>
      <c r="BP57" s="1133">
        <v>60.2</v>
      </c>
      <c r="BQ57" s="1133"/>
      <c r="BR57" s="1133"/>
      <c r="BS57" s="1133"/>
      <c r="BT57" s="1133"/>
      <c r="BU57" s="1133"/>
      <c r="BV57" s="1133"/>
      <c r="BW57" s="1133"/>
      <c r="BX57" s="1133">
        <v>60.4</v>
      </c>
      <c r="BY57" s="1133"/>
      <c r="BZ57" s="1133"/>
      <c r="CA57" s="1133"/>
      <c r="CB57" s="1133"/>
      <c r="CC57" s="1133"/>
      <c r="CD57" s="1133"/>
      <c r="CE57" s="1133"/>
      <c r="CF57" s="1133">
        <v>61.9</v>
      </c>
      <c r="CG57" s="1133"/>
      <c r="CH57" s="1133"/>
      <c r="CI57" s="1133"/>
      <c r="CJ57" s="1133"/>
      <c r="CK57" s="1133"/>
      <c r="CL57" s="1133"/>
      <c r="CM57" s="1133"/>
      <c r="CN57" s="1133">
        <v>63</v>
      </c>
      <c r="CO57" s="1133"/>
      <c r="CP57" s="1133"/>
      <c r="CQ57" s="1133"/>
      <c r="CR57" s="1133"/>
      <c r="CS57" s="1133"/>
      <c r="CT57" s="1133"/>
      <c r="CU57" s="1133"/>
      <c r="CV57" s="1133">
        <v>64.2</v>
      </c>
      <c r="CW57" s="1133"/>
      <c r="CX57" s="1133"/>
      <c r="CY57" s="1133"/>
      <c r="CZ57" s="1133"/>
      <c r="DA57" s="1133"/>
      <c r="DB57" s="1133"/>
      <c r="DC57" s="1133"/>
      <c r="DD57" s="337"/>
      <c r="DE57" s="336"/>
    </row>
    <row r="58" spans="1:109" s="332" customFormat="1" ht="13" x14ac:dyDescent="0.2">
      <c r="A58" s="318"/>
      <c r="B58" s="336"/>
      <c r="G58" s="1128"/>
      <c r="H58" s="1128"/>
      <c r="I58" s="1137"/>
      <c r="J58" s="1137"/>
      <c r="K58" s="1134"/>
      <c r="L58" s="1134"/>
      <c r="M58" s="1134"/>
      <c r="N58" s="1134"/>
      <c r="AM58" s="318"/>
      <c r="AN58" s="1132"/>
      <c r="AO58" s="1132"/>
      <c r="AP58" s="1132"/>
      <c r="AQ58" s="1132"/>
      <c r="AR58" s="1132"/>
      <c r="AS58" s="1132"/>
      <c r="AT58" s="1132"/>
      <c r="AU58" s="1132"/>
      <c r="AV58" s="1132"/>
      <c r="AW58" s="1132"/>
      <c r="AX58" s="1132"/>
      <c r="AY58" s="1132"/>
      <c r="AZ58" s="1132"/>
      <c r="BA58" s="1132"/>
      <c r="BB58" s="1135"/>
      <c r="BC58" s="1135"/>
      <c r="BD58" s="1135"/>
      <c r="BE58" s="1135"/>
      <c r="BF58" s="1135"/>
      <c r="BG58" s="1135"/>
      <c r="BH58" s="1135"/>
      <c r="BI58" s="1135"/>
      <c r="BJ58" s="1135"/>
      <c r="BK58" s="1135"/>
      <c r="BL58" s="1135"/>
      <c r="BM58" s="1135"/>
      <c r="BN58" s="1135"/>
      <c r="BO58" s="1135"/>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33"/>
      <c r="CR58" s="1133"/>
      <c r="CS58" s="1133"/>
      <c r="CT58" s="1133"/>
      <c r="CU58" s="1133"/>
      <c r="CV58" s="1133"/>
      <c r="CW58" s="1133"/>
      <c r="CX58" s="1133"/>
      <c r="CY58" s="1133"/>
      <c r="CZ58" s="1133"/>
      <c r="DA58" s="1133"/>
      <c r="DB58" s="1133"/>
      <c r="DC58" s="1133"/>
      <c r="DD58" s="337"/>
      <c r="DE58" s="336"/>
    </row>
    <row r="59" spans="1:109" s="332" customFormat="1" ht="13" x14ac:dyDescent="0.2">
      <c r="A59" s="318"/>
      <c r="B59" s="336"/>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37"/>
      <c r="DE59" s="336"/>
    </row>
    <row r="60" spans="1:109" s="332" customFormat="1" ht="13" x14ac:dyDescent="0.2">
      <c r="A60" s="318"/>
      <c r="B60" s="336"/>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37"/>
      <c r="DE60" s="336"/>
    </row>
    <row r="61" spans="1:109" s="332" customFormat="1" ht="13" x14ac:dyDescent="0.2">
      <c r="A61" s="318"/>
      <c r="B61" s="339"/>
      <c r="C61" s="340"/>
      <c r="D61" s="340"/>
      <c r="E61" s="340"/>
      <c r="F61" s="340"/>
      <c r="G61" s="340"/>
      <c r="H61" s="340"/>
      <c r="I61" s="340"/>
      <c r="J61" s="340"/>
      <c r="K61" s="340"/>
      <c r="L61" s="340"/>
      <c r="M61" s="341"/>
      <c r="N61" s="341"/>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1"/>
      <c r="AT61" s="341"/>
      <c r="AU61" s="340"/>
      <c r="AV61" s="340"/>
      <c r="AW61" s="340"/>
      <c r="AX61" s="340"/>
      <c r="AY61" s="340"/>
      <c r="AZ61" s="340"/>
      <c r="BA61" s="340"/>
      <c r="BB61" s="340"/>
      <c r="BC61" s="340"/>
      <c r="BD61" s="340"/>
      <c r="BE61" s="341"/>
      <c r="BF61" s="341"/>
      <c r="BG61" s="340"/>
      <c r="BH61" s="340"/>
      <c r="BI61" s="340"/>
      <c r="BJ61" s="340"/>
      <c r="BK61" s="340"/>
      <c r="BL61" s="340"/>
      <c r="BM61" s="340"/>
      <c r="BN61" s="340"/>
      <c r="BO61" s="340"/>
      <c r="BP61" s="340"/>
      <c r="BQ61" s="341"/>
      <c r="BR61" s="341"/>
      <c r="BS61" s="340"/>
      <c r="BT61" s="340"/>
      <c r="BU61" s="340"/>
      <c r="BV61" s="340"/>
      <c r="BW61" s="340"/>
      <c r="BX61" s="340"/>
      <c r="BY61" s="340"/>
      <c r="BZ61" s="340"/>
      <c r="CA61" s="340"/>
      <c r="CB61" s="340"/>
      <c r="CC61" s="341"/>
      <c r="CD61" s="341"/>
      <c r="CE61" s="340"/>
      <c r="CF61" s="340"/>
      <c r="CG61" s="340"/>
      <c r="CH61" s="340"/>
      <c r="CI61" s="340"/>
      <c r="CJ61" s="340"/>
      <c r="CK61" s="340"/>
      <c r="CL61" s="340"/>
      <c r="CM61" s="340"/>
      <c r="CN61" s="340"/>
      <c r="CO61" s="341"/>
      <c r="CP61" s="341"/>
      <c r="CQ61" s="340"/>
      <c r="CR61" s="340"/>
      <c r="CS61" s="340"/>
      <c r="CT61" s="340"/>
      <c r="CU61" s="340"/>
      <c r="CV61" s="340"/>
      <c r="CW61" s="340"/>
      <c r="CX61" s="340"/>
      <c r="CY61" s="340"/>
      <c r="CZ61" s="340"/>
      <c r="DA61" s="341"/>
      <c r="DB61" s="341"/>
      <c r="DC61" s="341"/>
      <c r="DD61" s="342"/>
      <c r="DE61" s="336"/>
    </row>
    <row r="62" spans="1:109" ht="13" x14ac:dyDescent="0.2">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18"/>
    </row>
    <row r="63" spans="1:109" ht="16.5" x14ac:dyDescent="0.2">
      <c r="B63" s="343" t="s">
        <v>552</v>
      </c>
    </row>
    <row r="64" spans="1:109" ht="13" x14ac:dyDescent="0.2">
      <c r="B64" s="324"/>
      <c r="G64" s="331"/>
      <c r="I64" s="344"/>
      <c r="J64" s="344"/>
      <c r="K64" s="344"/>
      <c r="L64" s="344"/>
      <c r="M64" s="344"/>
      <c r="N64" s="345"/>
      <c r="AM64" s="331"/>
      <c r="AN64" s="331" t="s">
        <v>545</v>
      </c>
      <c r="AP64" s="332"/>
      <c r="AQ64" s="332"/>
      <c r="AR64" s="332"/>
      <c r="AY64" s="331"/>
      <c r="BA64" s="332"/>
      <c r="BB64" s="332"/>
      <c r="BC64" s="332"/>
      <c r="BK64" s="331"/>
      <c r="BM64" s="332"/>
      <c r="BN64" s="332"/>
      <c r="BO64" s="332"/>
      <c r="BW64" s="331"/>
      <c r="BY64" s="332"/>
      <c r="BZ64" s="332"/>
      <c r="CA64" s="332"/>
      <c r="CI64" s="331"/>
      <c r="CK64" s="332"/>
      <c r="CL64" s="332"/>
      <c r="CM64" s="332"/>
      <c r="CU64" s="331"/>
      <c r="CW64" s="332"/>
      <c r="CX64" s="332"/>
      <c r="CY64" s="332"/>
    </row>
    <row r="65" spans="2:107" ht="13" x14ac:dyDescent="0.2">
      <c r="B65" s="324"/>
      <c r="AN65" s="1119" t="s">
        <v>553</v>
      </c>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c r="CB65" s="1139"/>
      <c r="CC65" s="1139"/>
      <c r="CD65" s="1139"/>
      <c r="CE65" s="1139"/>
      <c r="CF65" s="1139"/>
      <c r="CG65" s="1139"/>
      <c r="CH65" s="1139"/>
      <c r="CI65" s="1139"/>
      <c r="CJ65" s="1139"/>
      <c r="CK65" s="1139"/>
      <c r="CL65" s="1139"/>
      <c r="CM65" s="1139"/>
      <c r="CN65" s="1139"/>
      <c r="CO65" s="1139"/>
      <c r="CP65" s="1139"/>
      <c r="CQ65" s="1139"/>
      <c r="CR65" s="1139"/>
      <c r="CS65" s="1139"/>
      <c r="CT65" s="1139"/>
      <c r="CU65" s="1139"/>
      <c r="CV65" s="1139"/>
      <c r="CW65" s="1139"/>
      <c r="CX65" s="1139"/>
      <c r="CY65" s="1139"/>
      <c r="CZ65" s="1139"/>
      <c r="DA65" s="1139"/>
      <c r="DB65" s="1139"/>
      <c r="DC65" s="1140"/>
    </row>
    <row r="66" spans="2:107" ht="13" x14ac:dyDescent="0.2">
      <c r="B66" s="324"/>
      <c r="AN66" s="1141"/>
      <c r="AO66" s="1142"/>
      <c r="AP66" s="1142"/>
      <c r="AQ66" s="1142"/>
      <c r="AR66" s="1142"/>
      <c r="AS66" s="1142"/>
      <c r="AT66" s="1142"/>
      <c r="AU66" s="1142"/>
      <c r="AV66" s="1142"/>
      <c r="AW66" s="1142"/>
      <c r="AX66" s="1142"/>
      <c r="AY66" s="1142"/>
      <c r="AZ66" s="1142"/>
      <c r="BA66" s="1142"/>
      <c r="BB66" s="1142"/>
      <c r="BC66" s="1142"/>
      <c r="BD66" s="1142"/>
      <c r="BE66" s="1142"/>
      <c r="BF66" s="1142"/>
      <c r="BG66" s="1142"/>
      <c r="BH66" s="1142"/>
      <c r="BI66" s="1142"/>
      <c r="BJ66" s="1142"/>
      <c r="BK66" s="1142"/>
      <c r="BL66" s="1142"/>
      <c r="BM66" s="1142"/>
      <c r="BN66" s="1142"/>
      <c r="BO66" s="1142"/>
      <c r="BP66" s="1142"/>
      <c r="BQ66" s="1142"/>
      <c r="BR66" s="1142"/>
      <c r="BS66" s="1142"/>
      <c r="BT66" s="1142"/>
      <c r="BU66" s="1142"/>
      <c r="BV66" s="1142"/>
      <c r="BW66" s="1142"/>
      <c r="BX66" s="1142"/>
      <c r="BY66" s="1142"/>
      <c r="BZ66" s="1142"/>
      <c r="CA66" s="1142"/>
      <c r="CB66" s="1142"/>
      <c r="CC66" s="1142"/>
      <c r="CD66" s="1142"/>
      <c r="CE66" s="1142"/>
      <c r="CF66" s="1142"/>
      <c r="CG66" s="1142"/>
      <c r="CH66" s="1142"/>
      <c r="CI66" s="1142"/>
      <c r="CJ66" s="1142"/>
      <c r="CK66" s="1142"/>
      <c r="CL66" s="1142"/>
      <c r="CM66" s="1142"/>
      <c r="CN66" s="1142"/>
      <c r="CO66" s="1142"/>
      <c r="CP66" s="1142"/>
      <c r="CQ66" s="1142"/>
      <c r="CR66" s="1142"/>
      <c r="CS66" s="1142"/>
      <c r="CT66" s="1142"/>
      <c r="CU66" s="1142"/>
      <c r="CV66" s="1142"/>
      <c r="CW66" s="1142"/>
      <c r="CX66" s="1142"/>
      <c r="CY66" s="1142"/>
      <c r="CZ66" s="1142"/>
      <c r="DA66" s="1142"/>
      <c r="DB66" s="1142"/>
      <c r="DC66" s="1143"/>
    </row>
    <row r="67" spans="2:107" ht="13" x14ac:dyDescent="0.2">
      <c r="B67" s="324"/>
      <c r="AN67" s="1141"/>
      <c r="AO67" s="1142"/>
      <c r="AP67" s="1142"/>
      <c r="AQ67" s="1142"/>
      <c r="AR67" s="1142"/>
      <c r="AS67" s="1142"/>
      <c r="AT67" s="1142"/>
      <c r="AU67" s="1142"/>
      <c r="AV67" s="1142"/>
      <c r="AW67" s="1142"/>
      <c r="AX67" s="1142"/>
      <c r="AY67" s="1142"/>
      <c r="AZ67" s="1142"/>
      <c r="BA67" s="1142"/>
      <c r="BB67" s="1142"/>
      <c r="BC67" s="1142"/>
      <c r="BD67" s="1142"/>
      <c r="BE67" s="1142"/>
      <c r="BF67" s="1142"/>
      <c r="BG67" s="1142"/>
      <c r="BH67" s="1142"/>
      <c r="BI67" s="1142"/>
      <c r="BJ67" s="1142"/>
      <c r="BK67" s="1142"/>
      <c r="BL67" s="1142"/>
      <c r="BM67" s="1142"/>
      <c r="BN67" s="1142"/>
      <c r="BO67" s="1142"/>
      <c r="BP67" s="1142"/>
      <c r="BQ67" s="1142"/>
      <c r="BR67" s="1142"/>
      <c r="BS67" s="1142"/>
      <c r="BT67" s="1142"/>
      <c r="BU67" s="1142"/>
      <c r="BV67" s="1142"/>
      <c r="BW67" s="1142"/>
      <c r="BX67" s="1142"/>
      <c r="BY67" s="1142"/>
      <c r="BZ67" s="1142"/>
      <c r="CA67" s="1142"/>
      <c r="CB67" s="1142"/>
      <c r="CC67" s="1142"/>
      <c r="CD67" s="1142"/>
      <c r="CE67" s="1142"/>
      <c r="CF67" s="1142"/>
      <c r="CG67" s="1142"/>
      <c r="CH67" s="1142"/>
      <c r="CI67" s="1142"/>
      <c r="CJ67" s="1142"/>
      <c r="CK67" s="1142"/>
      <c r="CL67" s="1142"/>
      <c r="CM67" s="1142"/>
      <c r="CN67" s="1142"/>
      <c r="CO67" s="1142"/>
      <c r="CP67" s="1142"/>
      <c r="CQ67" s="1142"/>
      <c r="CR67" s="1142"/>
      <c r="CS67" s="1142"/>
      <c r="CT67" s="1142"/>
      <c r="CU67" s="1142"/>
      <c r="CV67" s="1142"/>
      <c r="CW67" s="1142"/>
      <c r="CX67" s="1142"/>
      <c r="CY67" s="1142"/>
      <c r="CZ67" s="1142"/>
      <c r="DA67" s="1142"/>
      <c r="DB67" s="1142"/>
      <c r="DC67" s="1143"/>
    </row>
    <row r="68" spans="2:107" ht="13" x14ac:dyDescent="0.2">
      <c r="B68" s="324"/>
      <c r="AN68" s="1141"/>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1142"/>
      <c r="CW68" s="1142"/>
      <c r="CX68" s="1142"/>
      <c r="CY68" s="1142"/>
      <c r="CZ68" s="1142"/>
      <c r="DA68" s="1142"/>
      <c r="DB68" s="1142"/>
      <c r="DC68" s="1143"/>
    </row>
    <row r="69" spans="2:107" ht="13" x14ac:dyDescent="0.2">
      <c r="B69" s="324"/>
      <c r="AN69" s="1144"/>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c r="CB69" s="1145"/>
      <c r="CC69" s="1145"/>
      <c r="CD69" s="1145"/>
      <c r="CE69" s="1145"/>
      <c r="CF69" s="1145"/>
      <c r="CG69" s="1145"/>
      <c r="CH69" s="1145"/>
      <c r="CI69" s="1145"/>
      <c r="CJ69" s="1145"/>
      <c r="CK69" s="1145"/>
      <c r="CL69" s="1145"/>
      <c r="CM69" s="1145"/>
      <c r="CN69" s="1145"/>
      <c r="CO69" s="1145"/>
      <c r="CP69" s="1145"/>
      <c r="CQ69" s="1145"/>
      <c r="CR69" s="1145"/>
      <c r="CS69" s="1145"/>
      <c r="CT69" s="1145"/>
      <c r="CU69" s="1145"/>
      <c r="CV69" s="1145"/>
      <c r="CW69" s="1145"/>
      <c r="CX69" s="1145"/>
      <c r="CY69" s="1145"/>
      <c r="CZ69" s="1145"/>
      <c r="DA69" s="1145"/>
      <c r="DB69" s="1145"/>
      <c r="DC69" s="1146"/>
    </row>
    <row r="70" spans="2:107" ht="13" x14ac:dyDescent="0.2">
      <c r="B70" s="324"/>
      <c r="H70" s="346"/>
      <c r="I70" s="346"/>
      <c r="J70" s="347"/>
      <c r="K70" s="347"/>
      <c r="L70" s="348"/>
      <c r="M70" s="347"/>
      <c r="N70" s="348"/>
      <c r="AN70" s="333"/>
      <c r="AO70" s="333"/>
      <c r="AP70" s="333"/>
      <c r="AZ70" s="333"/>
      <c r="BA70" s="333"/>
      <c r="BB70" s="333"/>
      <c r="BL70" s="333"/>
      <c r="BM70" s="333"/>
      <c r="BN70" s="333"/>
      <c r="BX70" s="333"/>
      <c r="BY70" s="333"/>
      <c r="BZ70" s="333"/>
      <c r="CJ70" s="333"/>
      <c r="CK70" s="333"/>
      <c r="CL70" s="333"/>
      <c r="CV70" s="333"/>
      <c r="CW70" s="333"/>
      <c r="CX70" s="333"/>
    </row>
    <row r="71" spans="2:107" ht="13" x14ac:dyDescent="0.2">
      <c r="B71" s="324"/>
      <c r="G71" s="349"/>
      <c r="I71" s="350"/>
      <c r="J71" s="347"/>
      <c r="K71" s="347"/>
      <c r="L71" s="348"/>
      <c r="M71" s="347"/>
      <c r="N71" s="348"/>
      <c r="AM71" s="349"/>
      <c r="AN71" s="318" t="s">
        <v>547</v>
      </c>
    </row>
    <row r="72" spans="2:107" ht="13" x14ac:dyDescent="0.2">
      <c r="B72" s="324"/>
      <c r="G72" s="1128"/>
      <c r="H72" s="1128"/>
      <c r="I72" s="1128"/>
      <c r="J72" s="1128"/>
      <c r="K72" s="334"/>
      <c r="L72" s="334"/>
      <c r="M72" s="335"/>
      <c r="N72" s="335"/>
      <c r="AN72" s="1129"/>
      <c r="AO72" s="1130"/>
      <c r="AP72" s="1130"/>
      <c r="AQ72" s="1130"/>
      <c r="AR72" s="1130"/>
      <c r="AS72" s="1130"/>
      <c r="AT72" s="1130"/>
      <c r="AU72" s="1130"/>
      <c r="AV72" s="1130"/>
      <c r="AW72" s="1130"/>
      <c r="AX72" s="1130"/>
      <c r="AY72" s="1130"/>
      <c r="AZ72" s="1130"/>
      <c r="BA72" s="1130"/>
      <c r="BB72" s="1130"/>
      <c r="BC72" s="1130"/>
      <c r="BD72" s="1130"/>
      <c r="BE72" s="1130"/>
      <c r="BF72" s="1130"/>
      <c r="BG72" s="1130"/>
      <c r="BH72" s="1130"/>
      <c r="BI72" s="1130"/>
      <c r="BJ72" s="1130"/>
      <c r="BK72" s="1130"/>
      <c r="BL72" s="1130"/>
      <c r="BM72" s="1130"/>
      <c r="BN72" s="1130"/>
      <c r="BO72" s="1131"/>
      <c r="BP72" s="1132" t="s">
        <v>524</v>
      </c>
      <c r="BQ72" s="1132"/>
      <c r="BR72" s="1132"/>
      <c r="BS72" s="1132"/>
      <c r="BT72" s="1132"/>
      <c r="BU72" s="1132"/>
      <c r="BV72" s="1132"/>
      <c r="BW72" s="1132"/>
      <c r="BX72" s="1132" t="s">
        <v>525</v>
      </c>
      <c r="BY72" s="1132"/>
      <c r="BZ72" s="1132"/>
      <c r="CA72" s="1132"/>
      <c r="CB72" s="1132"/>
      <c r="CC72" s="1132"/>
      <c r="CD72" s="1132"/>
      <c r="CE72" s="1132"/>
      <c r="CF72" s="1132" t="s">
        <v>526</v>
      </c>
      <c r="CG72" s="1132"/>
      <c r="CH72" s="1132"/>
      <c r="CI72" s="1132"/>
      <c r="CJ72" s="1132"/>
      <c r="CK72" s="1132"/>
      <c r="CL72" s="1132"/>
      <c r="CM72" s="1132"/>
      <c r="CN72" s="1132" t="s">
        <v>527</v>
      </c>
      <c r="CO72" s="1132"/>
      <c r="CP72" s="1132"/>
      <c r="CQ72" s="1132"/>
      <c r="CR72" s="1132"/>
      <c r="CS72" s="1132"/>
      <c r="CT72" s="1132"/>
      <c r="CU72" s="1132"/>
      <c r="CV72" s="1132" t="s">
        <v>528</v>
      </c>
      <c r="CW72" s="1132"/>
      <c r="CX72" s="1132"/>
      <c r="CY72" s="1132"/>
      <c r="CZ72" s="1132"/>
      <c r="DA72" s="1132"/>
      <c r="DB72" s="1132"/>
      <c r="DC72" s="1132"/>
    </row>
    <row r="73" spans="2:107" ht="13" x14ac:dyDescent="0.2">
      <c r="B73" s="324"/>
      <c r="G73" s="1138"/>
      <c r="H73" s="1138"/>
      <c r="I73" s="1138"/>
      <c r="J73" s="1138"/>
      <c r="K73" s="1147"/>
      <c r="L73" s="1147"/>
      <c r="M73" s="1147"/>
      <c r="N73" s="1147"/>
      <c r="AM73" s="333"/>
      <c r="AN73" s="1135" t="s">
        <v>548</v>
      </c>
      <c r="AO73" s="1135"/>
      <c r="AP73" s="1135"/>
      <c r="AQ73" s="1135"/>
      <c r="AR73" s="1135"/>
      <c r="AS73" s="1135"/>
      <c r="AT73" s="1135"/>
      <c r="AU73" s="1135"/>
      <c r="AV73" s="1135"/>
      <c r="AW73" s="1135"/>
      <c r="AX73" s="1135"/>
      <c r="AY73" s="1135"/>
      <c r="AZ73" s="1135"/>
      <c r="BA73" s="1135"/>
      <c r="BB73" s="1135" t="s">
        <v>549</v>
      </c>
      <c r="BC73" s="1135"/>
      <c r="BD73" s="1135"/>
      <c r="BE73" s="1135"/>
      <c r="BF73" s="1135"/>
      <c r="BG73" s="1135"/>
      <c r="BH73" s="1135"/>
      <c r="BI73" s="1135"/>
      <c r="BJ73" s="1135"/>
      <c r="BK73" s="1135"/>
      <c r="BL73" s="1135"/>
      <c r="BM73" s="1135"/>
      <c r="BN73" s="1135"/>
      <c r="BO73" s="1135"/>
      <c r="BP73" s="1133"/>
      <c r="BQ73" s="1133"/>
      <c r="BR73" s="1133"/>
      <c r="BS73" s="1133"/>
      <c r="BT73" s="1133"/>
      <c r="BU73" s="1133"/>
      <c r="BV73" s="1133"/>
      <c r="BW73" s="1133"/>
      <c r="BX73" s="1133"/>
      <c r="BY73" s="1133"/>
      <c r="BZ73" s="1133"/>
      <c r="CA73" s="1133"/>
      <c r="CB73" s="1133"/>
      <c r="CC73" s="1133"/>
      <c r="CD73" s="1133"/>
      <c r="CE73" s="1133"/>
      <c r="CF73" s="1133"/>
      <c r="CG73" s="1133"/>
      <c r="CH73" s="1133"/>
      <c r="CI73" s="1133"/>
      <c r="CJ73" s="1133"/>
      <c r="CK73" s="1133"/>
      <c r="CL73" s="1133"/>
      <c r="CM73" s="1133"/>
      <c r="CN73" s="1133"/>
      <c r="CO73" s="1133"/>
      <c r="CP73" s="1133"/>
      <c r="CQ73" s="1133"/>
      <c r="CR73" s="1133"/>
      <c r="CS73" s="1133"/>
      <c r="CT73" s="1133"/>
      <c r="CU73" s="1133"/>
      <c r="CV73" s="1133"/>
      <c r="CW73" s="1133"/>
      <c r="CX73" s="1133"/>
      <c r="CY73" s="1133"/>
      <c r="CZ73" s="1133"/>
      <c r="DA73" s="1133"/>
      <c r="DB73" s="1133"/>
      <c r="DC73" s="1133"/>
    </row>
    <row r="74" spans="2:107" ht="13" x14ac:dyDescent="0.2">
      <c r="B74" s="324"/>
      <c r="G74" s="1138"/>
      <c r="H74" s="1138"/>
      <c r="I74" s="1138"/>
      <c r="J74" s="1138"/>
      <c r="K74" s="1147"/>
      <c r="L74" s="1147"/>
      <c r="M74" s="1147"/>
      <c r="N74" s="1147"/>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3"/>
      <c r="BQ74" s="1133"/>
      <c r="BR74" s="1133"/>
      <c r="BS74" s="1133"/>
      <c r="BT74" s="1133"/>
      <c r="BU74" s="1133"/>
      <c r="BV74" s="1133"/>
      <c r="BW74" s="1133"/>
      <c r="BX74" s="1133"/>
      <c r="BY74" s="1133"/>
      <c r="BZ74" s="1133"/>
      <c r="CA74" s="1133"/>
      <c r="CB74" s="1133"/>
      <c r="CC74" s="1133"/>
      <c r="CD74" s="1133"/>
      <c r="CE74" s="1133"/>
      <c r="CF74" s="1133"/>
      <c r="CG74" s="1133"/>
      <c r="CH74" s="1133"/>
      <c r="CI74" s="1133"/>
      <c r="CJ74" s="1133"/>
      <c r="CK74" s="1133"/>
      <c r="CL74" s="1133"/>
      <c r="CM74" s="1133"/>
      <c r="CN74" s="1133"/>
      <c r="CO74" s="1133"/>
      <c r="CP74" s="1133"/>
      <c r="CQ74" s="1133"/>
      <c r="CR74" s="1133"/>
      <c r="CS74" s="1133"/>
      <c r="CT74" s="1133"/>
      <c r="CU74" s="1133"/>
      <c r="CV74" s="1133"/>
      <c r="CW74" s="1133"/>
      <c r="CX74" s="1133"/>
      <c r="CY74" s="1133"/>
      <c r="CZ74" s="1133"/>
      <c r="DA74" s="1133"/>
      <c r="DB74" s="1133"/>
      <c r="DC74" s="1133"/>
    </row>
    <row r="75" spans="2:107" ht="13" x14ac:dyDescent="0.2">
      <c r="B75" s="324"/>
      <c r="G75" s="1138"/>
      <c r="H75" s="1138"/>
      <c r="I75" s="1128"/>
      <c r="J75" s="1128"/>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554</v>
      </c>
      <c r="BC75" s="1135"/>
      <c r="BD75" s="1135"/>
      <c r="BE75" s="1135"/>
      <c r="BF75" s="1135"/>
      <c r="BG75" s="1135"/>
      <c r="BH75" s="1135"/>
      <c r="BI75" s="1135"/>
      <c r="BJ75" s="1135"/>
      <c r="BK75" s="1135"/>
      <c r="BL75" s="1135"/>
      <c r="BM75" s="1135"/>
      <c r="BN75" s="1135"/>
      <c r="BO75" s="1135"/>
      <c r="BP75" s="1133">
        <v>7.4</v>
      </c>
      <c r="BQ75" s="1133"/>
      <c r="BR75" s="1133"/>
      <c r="BS75" s="1133"/>
      <c r="BT75" s="1133"/>
      <c r="BU75" s="1133"/>
      <c r="BV75" s="1133"/>
      <c r="BW75" s="1133"/>
      <c r="BX75" s="1133">
        <v>7.3</v>
      </c>
      <c r="BY75" s="1133"/>
      <c r="BZ75" s="1133"/>
      <c r="CA75" s="1133"/>
      <c r="CB75" s="1133"/>
      <c r="CC75" s="1133"/>
      <c r="CD75" s="1133"/>
      <c r="CE75" s="1133"/>
      <c r="CF75" s="1133">
        <v>6.6</v>
      </c>
      <c r="CG75" s="1133"/>
      <c r="CH75" s="1133"/>
      <c r="CI75" s="1133"/>
      <c r="CJ75" s="1133"/>
      <c r="CK75" s="1133"/>
      <c r="CL75" s="1133"/>
      <c r="CM75" s="1133"/>
      <c r="CN75" s="1133">
        <v>5.6</v>
      </c>
      <c r="CO75" s="1133"/>
      <c r="CP75" s="1133"/>
      <c r="CQ75" s="1133"/>
      <c r="CR75" s="1133"/>
      <c r="CS75" s="1133"/>
      <c r="CT75" s="1133"/>
      <c r="CU75" s="1133"/>
      <c r="CV75" s="1133">
        <v>4.7</v>
      </c>
      <c r="CW75" s="1133"/>
      <c r="CX75" s="1133"/>
      <c r="CY75" s="1133"/>
      <c r="CZ75" s="1133"/>
      <c r="DA75" s="1133"/>
      <c r="DB75" s="1133"/>
      <c r="DC75" s="1133"/>
    </row>
    <row r="76" spans="2:107" ht="13" x14ac:dyDescent="0.2">
      <c r="B76" s="324"/>
      <c r="G76" s="1138"/>
      <c r="H76" s="1138"/>
      <c r="I76" s="1128"/>
      <c r="J76" s="1128"/>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3"/>
      <c r="BQ76" s="1133"/>
      <c r="BR76" s="1133"/>
      <c r="BS76" s="1133"/>
      <c r="BT76" s="1133"/>
      <c r="BU76" s="1133"/>
      <c r="BV76" s="1133"/>
      <c r="BW76" s="1133"/>
      <c r="BX76" s="1133"/>
      <c r="BY76" s="1133"/>
      <c r="BZ76" s="1133"/>
      <c r="CA76" s="1133"/>
      <c r="CB76" s="1133"/>
      <c r="CC76" s="1133"/>
      <c r="CD76" s="1133"/>
      <c r="CE76" s="1133"/>
      <c r="CF76" s="1133"/>
      <c r="CG76" s="1133"/>
      <c r="CH76" s="1133"/>
      <c r="CI76" s="1133"/>
      <c r="CJ76" s="1133"/>
      <c r="CK76" s="1133"/>
      <c r="CL76" s="1133"/>
      <c r="CM76" s="1133"/>
      <c r="CN76" s="1133"/>
      <c r="CO76" s="1133"/>
      <c r="CP76" s="1133"/>
      <c r="CQ76" s="1133"/>
      <c r="CR76" s="1133"/>
      <c r="CS76" s="1133"/>
      <c r="CT76" s="1133"/>
      <c r="CU76" s="1133"/>
      <c r="CV76" s="1133"/>
      <c r="CW76" s="1133"/>
      <c r="CX76" s="1133"/>
      <c r="CY76" s="1133"/>
      <c r="CZ76" s="1133"/>
      <c r="DA76" s="1133"/>
      <c r="DB76" s="1133"/>
      <c r="DC76" s="1133"/>
    </row>
    <row r="77" spans="2:107" ht="13" x14ac:dyDescent="0.2">
      <c r="B77" s="324"/>
      <c r="G77" s="1128"/>
      <c r="H77" s="1128"/>
      <c r="I77" s="1128"/>
      <c r="J77" s="1128"/>
      <c r="K77" s="1147"/>
      <c r="L77" s="1147"/>
      <c r="M77" s="1147"/>
      <c r="N77" s="1147"/>
      <c r="AN77" s="1132" t="s">
        <v>551</v>
      </c>
      <c r="AO77" s="1132"/>
      <c r="AP77" s="1132"/>
      <c r="AQ77" s="1132"/>
      <c r="AR77" s="1132"/>
      <c r="AS77" s="1132"/>
      <c r="AT77" s="1132"/>
      <c r="AU77" s="1132"/>
      <c r="AV77" s="1132"/>
      <c r="AW77" s="1132"/>
      <c r="AX77" s="1132"/>
      <c r="AY77" s="1132"/>
      <c r="AZ77" s="1132"/>
      <c r="BA77" s="1132"/>
      <c r="BB77" s="1135" t="s">
        <v>549</v>
      </c>
      <c r="BC77" s="1135"/>
      <c r="BD77" s="1135"/>
      <c r="BE77" s="1135"/>
      <c r="BF77" s="1135"/>
      <c r="BG77" s="1135"/>
      <c r="BH77" s="1135"/>
      <c r="BI77" s="1135"/>
      <c r="BJ77" s="1135"/>
      <c r="BK77" s="1135"/>
      <c r="BL77" s="1135"/>
      <c r="BM77" s="1135"/>
      <c r="BN77" s="1135"/>
      <c r="BO77" s="1135"/>
      <c r="BP77" s="1133">
        <v>2.7</v>
      </c>
      <c r="BQ77" s="1133"/>
      <c r="BR77" s="1133"/>
      <c r="BS77" s="1133"/>
      <c r="BT77" s="1133"/>
      <c r="BU77" s="1133"/>
      <c r="BV77" s="1133"/>
      <c r="BW77" s="1133"/>
      <c r="BX77" s="1133">
        <v>0.5</v>
      </c>
      <c r="BY77" s="1133"/>
      <c r="BZ77" s="1133"/>
      <c r="CA77" s="1133"/>
      <c r="CB77" s="1133"/>
      <c r="CC77" s="1133"/>
      <c r="CD77" s="1133"/>
      <c r="CE77" s="1133"/>
      <c r="CF77" s="1133">
        <v>5.9</v>
      </c>
      <c r="CG77" s="1133"/>
      <c r="CH77" s="1133"/>
      <c r="CI77" s="1133"/>
      <c r="CJ77" s="1133"/>
      <c r="CK77" s="1133"/>
      <c r="CL77" s="1133"/>
      <c r="CM77" s="1133"/>
      <c r="CN77" s="1133">
        <v>4.0999999999999996</v>
      </c>
      <c r="CO77" s="1133"/>
      <c r="CP77" s="1133"/>
      <c r="CQ77" s="1133"/>
      <c r="CR77" s="1133"/>
      <c r="CS77" s="1133"/>
      <c r="CT77" s="1133"/>
      <c r="CU77" s="1133"/>
      <c r="CV77" s="1133">
        <v>0</v>
      </c>
      <c r="CW77" s="1133"/>
      <c r="CX77" s="1133"/>
      <c r="CY77" s="1133"/>
      <c r="CZ77" s="1133"/>
      <c r="DA77" s="1133"/>
      <c r="DB77" s="1133"/>
      <c r="DC77" s="1133"/>
    </row>
    <row r="78" spans="2:107" ht="13" x14ac:dyDescent="0.2">
      <c r="B78" s="324"/>
      <c r="G78" s="1128"/>
      <c r="H78" s="1128"/>
      <c r="I78" s="1128"/>
      <c r="J78" s="1128"/>
      <c r="K78" s="1147"/>
      <c r="L78" s="1147"/>
      <c r="M78" s="1147"/>
      <c r="N78" s="1147"/>
      <c r="AN78" s="1132"/>
      <c r="AO78" s="1132"/>
      <c r="AP78" s="1132"/>
      <c r="AQ78" s="1132"/>
      <c r="AR78" s="1132"/>
      <c r="AS78" s="1132"/>
      <c r="AT78" s="1132"/>
      <c r="AU78" s="1132"/>
      <c r="AV78" s="1132"/>
      <c r="AW78" s="1132"/>
      <c r="AX78" s="1132"/>
      <c r="AY78" s="1132"/>
      <c r="AZ78" s="1132"/>
      <c r="BA78" s="1132"/>
      <c r="BB78" s="1135"/>
      <c r="BC78" s="1135"/>
      <c r="BD78" s="1135"/>
      <c r="BE78" s="1135"/>
      <c r="BF78" s="1135"/>
      <c r="BG78" s="1135"/>
      <c r="BH78" s="1135"/>
      <c r="BI78" s="1135"/>
      <c r="BJ78" s="1135"/>
      <c r="BK78" s="1135"/>
      <c r="BL78" s="1135"/>
      <c r="BM78" s="1135"/>
      <c r="BN78" s="1135"/>
      <c r="BO78" s="1135"/>
      <c r="BP78" s="1133"/>
      <c r="BQ78" s="1133"/>
      <c r="BR78" s="1133"/>
      <c r="BS78" s="1133"/>
      <c r="BT78" s="1133"/>
      <c r="BU78" s="1133"/>
      <c r="BV78" s="1133"/>
      <c r="BW78" s="1133"/>
      <c r="BX78" s="1133"/>
      <c r="BY78" s="1133"/>
      <c r="BZ78" s="1133"/>
      <c r="CA78" s="1133"/>
      <c r="CB78" s="1133"/>
      <c r="CC78" s="1133"/>
      <c r="CD78" s="1133"/>
      <c r="CE78" s="1133"/>
      <c r="CF78" s="1133"/>
      <c r="CG78" s="1133"/>
      <c r="CH78" s="1133"/>
      <c r="CI78" s="1133"/>
      <c r="CJ78" s="1133"/>
      <c r="CK78" s="1133"/>
      <c r="CL78" s="1133"/>
      <c r="CM78" s="1133"/>
      <c r="CN78" s="1133"/>
      <c r="CO78" s="1133"/>
      <c r="CP78" s="1133"/>
      <c r="CQ78" s="1133"/>
      <c r="CR78" s="1133"/>
      <c r="CS78" s="1133"/>
      <c r="CT78" s="1133"/>
      <c r="CU78" s="1133"/>
      <c r="CV78" s="1133"/>
      <c r="CW78" s="1133"/>
      <c r="CX78" s="1133"/>
      <c r="CY78" s="1133"/>
      <c r="CZ78" s="1133"/>
      <c r="DA78" s="1133"/>
      <c r="DB78" s="1133"/>
      <c r="DC78" s="1133"/>
    </row>
    <row r="79" spans="2:107" ht="13" x14ac:dyDescent="0.2">
      <c r="B79" s="324"/>
      <c r="G79" s="1128"/>
      <c r="H79" s="1128"/>
      <c r="I79" s="1137"/>
      <c r="J79" s="1137"/>
      <c r="K79" s="1148"/>
      <c r="L79" s="1148"/>
      <c r="M79" s="1148"/>
      <c r="N79" s="1148"/>
      <c r="AN79" s="1132"/>
      <c r="AO79" s="1132"/>
      <c r="AP79" s="1132"/>
      <c r="AQ79" s="1132"/>
      <c r="AR79" s="1132"/>
      <c r="AS79" s="1132"/>
      <c r="AT79" s="1132"/>
      <c r="AU79" s="1132"/>
      <c r="AV79" s="1132"/>
      <c r="AW79" s="1132"/>
      <c r="AX79" s="1132"/>
      <c r="AY79" s="1132"/>
      <c r="AZ79" s="1132"/>
      <c r="BA79" s="1132"/>
      <c r="BB79" s="1135" t="s">
        <v>554</v>
      </c>
      <c r="BC79" s="1135"/>
      <c r="BD79" s="1135"/>
      <c r="BE79" s="1135"/>
      <c r="BF79" s="1135"/>
      <c r="BG79" s="1135"/>
      <c r="BH79" s="1135"/>
      <c r="BI79" s="1135"/>
      <c r="BJ79" s="1135"/>
      <c r="BK79" s="1135"/>
      <c r="BL79" s="1135"/>
      <c r="BM79" s="1135"/>
      <c r="BN79" s="1135"/>
      <c r="BO79" s="1135"/>
      <c r="BP79" s="1133">
        <v>5</v>
      </c>
      <c r="BQ79" s="1133"/>
      <c r="BR79" s="1133"/>
      <c r="BS79" s="1133"/>
      <c r="BT79" s="1133"/>
      <c r="BU79" s="1133"/>
      <c r="BV79" s="1133"/>
      <c r="BW79" s="1133"/>
      <c r="BX79" s="1133">
        <v>5.0999999999999996</v>
      </c>
      <c r="BY79" s="1133"/>
      <c r="BZ79" s="1133"/>
      <c r="CA79" s="1133"/>
      <c r="CB79" s="1133"/>
      <c r="CC79" s="1133"/>
      <c r="CD79" s="1133"/>
      <c r="CE79" s="1133"/>
      <c r="CF79" s="1133">
        <v>5.2</v>
      </c>
      <c r="CG79" s="1133"/>
      <c r="CH79" s="1133"/>
      <c r="CI79" s="1133"/>
      <c r="CJ79" s="1133"/>
      <c r="CK79" s="1133"/>
      <c r="CL79" s="1133"/>
      <c r="CM79" s="1133"/>
      <c r="CN79" s="1133">
        <v>5.0999999999999996</v>
      </c>
      <c r="CO79" s="1133"/>
      <c r="CP79" s="1133"/>
      <c r="CQ79" s="1133"/>
      <c r="CR79" s="1133"/>
      <c r="CS79" s="1133"/>
      <c r="CT79" s="1133"/>
      <c r="CU79" s="1133"/>
      <c r="CV79" s="1133">
        <v>5.2</v>
      </c>
      <c r="CW79" s="1133"/>
      <c r="CX79" s="1133"/>
      <c r="CY79" s="1133"/>
      <c r="CZ79" s="1133"/>
      <c r="DA79" s="1133"/>
      <c r="DB79" s="1133"/>
      <c r="DC79" s="1133"/>
    </row>
    <row r="80" spans="2:107" ht="13" x14ac:dyDescent="0.2">
      <c r="B80" s="324"/>
      <c r="G80" s="1128"/>
      <c r="H80" s="1128"/>
      <c r="I80" s="1137"/>
      <c r="J80" s="1137"/>
      <c r="K80" s="1148"/>
      <c r="L80" s="1148"/>
      <c r="M80" s="1148"/>
      <c r="N80" s="1148"/>
      <c r="AN80" s="1132"/>
      <c r="AO80" s="1132"/>
      <c r="AP80" s="1132"/>
      <c r="AQ80" s="1132"/>
      <c r="AR80" s="1132"/>
      <c r="AS80" s="1132"/>
      <c r="AT80" s="1132"/>
      <c r="AU80" s="1132"/>
      <c r="AV80" s="1132"/>
      <c r="AW80" s="1132"/>
      <c r="AX80" s="1132"/>
      <c r="AY80" s="1132"/>
      <c r="AZ80" s="1132"/>
      <c r="BA80" s="1132"/>
      <c r="BB80" s="1135"/>
      <c r="BC80" s="1135"/>
      <c r="BD80" s="1135"/>
      <c r="BE80" s="1135"/>
      <c r="BF80" s="1135"/>
      <c r="BG80" s="1135"/>
      <c r="BH80" s="1135"/>
      <c r="BI80" s="1135"/>
      <c r="BJ80" s="1135"/>
      <c r="BK80" s="1135"/>
      <c r="BL80" s="1135"/>
      <c r="BM80" s="1135"/>
      <c r="BN80" s="1135"/>
      <c r="BO80" s="1135"/>
      <c r="BP80" s="1133"/>
      <c r="BQ80" s="1133"/>
      <c r="BR80" s="1133"/>
      <c r="BS80" s="1133"/>
      <c r="BT80" s="1133"/>
      <c r="BU80" s="1133"/>
      <c r="BV80" s="1133"/>
      <c r="BW80" s="1133"/>
      <c r="BX80" s="1133"/>
      <c r="BY80" s="1133"/>
      <c r="BZ80" s="1133"/>
      <c r="CA80" s="1133"/>
      <c r="CB80" s="1133"/>
      <c r="CC80" s="1133"/>
      <c r="CD80" s="1133"/>
      <c r="CE80" s="1133"/>
      <c r="CF80" s="1133"/>
      <c r="CG80" s="1133"/>
      <c r="CH80" s="1133"/>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row>
    <row r="81" spans="2:109" ht="13" x14ac:dyDescent="0.2">
      <c r="B81" s="324"/>
    </row>
    <row r="82" spans="2:109" ht="16.5" x14ac:dyDescent="0.2">
      <c r="B82" s="324"/>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26"/>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8"/>
    </row>
    <row r="84" spans="2:109" ht="13" x14ac:dyDescent="0.2">
      <c r="DD84" s="318"/>
      <c r="DE84" s="318"/>
    </row>
    <row r="85" spans="2:109" ht="13" x14ac:dyDescent="0.2">
      <c r="DD85" s="318"/>
      <c r="DE85" s="318"/>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2CF4-9D39-483B-8A91-BCBD0EA10E87}">
  <sheetPr>
    <tabColor rgb="FFFFFF00"/>
    <pageSetUpPr fitToPage="1"/>
  </sheetPr>
  <dimension ref="A1:DR125"/>
  <sheetViews>
    <sheetView view="pageBreakPreview" topLeftCell="A61" zoomScale="30" zoomScaleNormal="100" zoomScaleSheetLayoutView="30" workbookViewId="0">
      <selection activeCell="AY20" sqref="AY20"/>
    </sheetView>
  </sheetViews>
  <sheetFormatPr defaultColWidth="0" defaultRowHeight="13.5" customHeight="1" zeroHeight="1" x14ac:dyDescent="0.2"/>
  <cols>
    <col min="1" max="34" width="2.453125" style="77" customWidth="1"/>
    <col min="35" max="122" width="2.453125" style="78" customWidth="1"/>
    <col min="123"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555</v>
      </c>
    </row>
  </sheetData>
  <phoneticPr fontId="4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6F00-F8D1-4F58-A951-4BC26DF1B273}">
  <sheetPr>
    <tabColor rgb="FFFFFF00"/>
    <pageSetUpPr fitToPage="1"/>
  </sheetPr>
  <dimension ref="A1:DR125"/>
  <sheetViews>
    <sheetView topLeftCell="A13" workbookViewId="0">
      <selection activeCell="C3" sqref="C3"/>
    </sheetView>
  </sheetViews>
  <sheetFormatPr defaultColWidth="0" defaultRowHeight="13.5" customHeight="1" zeroHeight="1" x14ac:dyDescent="0.2"/>
  <cols>
    <col min="1" max="34" width="2.453125" style="77" customWidth="1"/>
    <col min="35" max="122" width="2.453125" style="78" customWidth="1"/>
    <col min="123"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555</v>
      </c>
    </row>
  </sheetData>
  <phoneticPr fontId="42"/>
  <pageMargins left="0.7" right="0.7" top="0.75" bottom="0.75" header="0.3" footer="0.3"/>
  <pageSetup paperSize="8" scale="47"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53</v>
      </c>
      <c r="E2" s="124"/>
      <c r="F2" s="308" t="s">
        <v>523</v>
      </c>
      <c r="G2" s="148"/>
      <c r="H2" s="158"/>
    </row>
    <row r="3" spans="1:8" x14ac:dyDescent="0.2">
      <c r="A3" s="114" t="s">
        <v>499</v>
      </c>
      <c r="B3" s="106"/>
      <c r="C3" s="301"/>
      <c r="D3" s="304">
        <v>41412</v>
      </c>
      <c r="E3" s="306"/>
      <c r="F3" s="309">
        <v>46402</v>
      </c>
      <c r="G3" s="311"/>
      <c r="H3" s="314"/>
    </row>
    <row r="4" spans="1:8" x14ac:dyDescent="0.2">
      <c r="A4" s="99"/>
      <c r="B4" s="105"/>
      <c r="C4" s="302"/>
      <c r="D4" s="305">
        <v>29918</v>
      </c>
      <c r="E4" s="307"/>
      <c r="F4" s="310">
        <v>26897</v>
      </c>
      <c r="G4" s="312"/>
      <c r="H4" s="315"/>
    </row>
    <row r="5" spans="1:8" x14ac:dyDescent="0.2">
      <c r="A5" s="114" t="s">
        <v>520</v>
      </c>
      <c r="B5" s="106"/>
      <c r="C5" s="301"/>
      <c r="D5" s="304">
        <v>36688</v>
      </c>
      <c r="E5" s="306"/>
      <c r="F5" s="309">
        <v>66343</v>
      </c>
      <c r="G5" s="311"/>
      <c r="H5" s="314"/>
    </row>
    <row r="6" spans="1:8" x14ac:dyDescent="0.2">
      <c r="A6" s="99"/>
      <c r="B6" s="105"/>
      <c r="C6" s="302"/>
      <c r="D6" s="305">
        <v>23895</v>
      </c>
      <c r="E6" s="307"/>
      <c r="F6" s="310">
        <v>34529</v>
      </c>
      <c r="G6" s="312"/>
      <c r="H6" s="315"/>
    </row>
    <row r="7" spans="1:8" x14ac:dyDescent="0.2">
      <c r="A7" s="114" t="s">
        <v>473</v>
      </c>
      <c r="B7" s="106"/>
      <c r="C7" s="301"/>
      <c r="D7" s="304">
        <v>36467</v>
      </c>
      <c r="E7" s="306"/>
      <c r="F7" s="309">
        <v>56416</v>
      </c>
      <c r="G7" s="311"/>
      <c r="H7" s="314"/>
    </row>
    <row r="8" spans="1:8" x14ac:dyDescent="0.2">
      <c r="A8" s="99"/>
      <c r="B8" s="105"/>
      <c r="C8" s="302"/>
      <c r="D8" s="305">
        <v>26665</v>
      </c>
      <c r="E8" s="307"/>
      <c r="F8" s="310">
        <v>32623</v>
      </c>
      <c r="G8" s="312"/>
      <c r="H8" s="315"/>
    </row>
    <row r="9" spans="1:8" x14ac:dyDescent="0.2">
      <c r="A9" s="114" t="s">
        <v>521</v>
      </c>
      <c r="B9" s="106"/>
      <c r="C9" s="301"/>
      <c r="D9" s="304">
        <v>24517</v>
      </c>
      <c r="E9" s="306"/>
      <c r="F9" s="309">
        <v>49217</v>
      </c>
      <c r="G9" s="311"/>
      <c r="H9" s="314"/>
    </row>
    <row r="10" spans="1:8" x14ac:dyDescent="0.2">
      <c r="A10" s="99"/>
      <c r="B10" s="105"/>
      <c r="C10" s="302"/>
      <c r="D10" s="305">
        <v>16504</v>
      </c>
      <c r="E10" s="307"/>
      <c r="F10" s="310">
        <v>27232</v>
      </c>
      <c r="G10" s="312"/>
      <c r="H10" s="315"/>
    </row>
    <row r="11" spans="1:8" x14ac:dyDescent="0.2">
      <c r="A11" s="114" t="s">
        <v>136</v>
      </c>
      <c r="B11" s="106"/>
      <c r="C11" s="301"/>
      <c r="D11" s="304">
        <v>26417</v>
      </c>
      <c r="E11" s="306"/>
      <c r="F11" s="309">
        <v>49211</v>
      </c>
      <c r="G11" s="311"/>
      <c r="H11" s="314"/>
    </row>
    <row r="12" spans="1:8" x14ac:dyDescent="0.2">
      <c r="A12" s="99"/>
      <c r="B12" s="105"/>
      <c r="C12" s="303"/>
      <c r="D12" s="305">
        <v>19261</v>
      </c>
      <c r="E12" s="307"/>
      <c r="F12" s="310">
        <v>28367</v>
      </c>
      <c r="G12" s="312"/>
      <c r="H12" s="315"/>
    </row>
    <row r="13" spans="1:8" x14ac:dyDescent="0.2">
      <c r="A13" s="114"/>
      <c r="B13" s="106"/>
      <c r="C13" s="301"/>
      <c r="D13" s="304">
        <v>33100</v>
      </c>
      <c r="E13" s="306"/>
      <c r="F13" s="309">
        <v>53518</v>
      </c>
      <c r="G13" s="313"/>
      <c r="H13" s="314"/>
    </row>
    <row r="14" spans="1:8" x14ac:dyDescent="0.2">
      <c r="A14" s="99"/>
      <c r="B14" s="105"/>
      <c r="C14" s="302"/>
      <c r="D14" s="305">
        <v>23249</v>
      </c>
      <c r="E14" s="307"/>
      <c r="F14" s="310">
        <v>29930</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5.55</v>
      </c>
      <c r="C19" s="294">
        <f>ROUND(VALUE(SUBSTITUTE(実質収支比率等に係る経年分析!G$48,"▲","-")),2)</f>
        <v>4.7300000000000004</v>
      </c>
      <c r="D19" s="294">
        <f>ROUND(VALUE(SUBSTITUTE(実質収支比率等に係る経年分析!H$48,"▲","-")),2)</f>
        <v>5.5</v>
      </c>
      <c r="E19" s="294">
        <f>ROUND(VALUE(SUBSTITUTE(実質収支比率等に係る経年分析!I$48,"▲","-")),2)</f>
        <v>9.9700000000000006</v>
      </c>
      <c r="F19" s="294">
        <f>ROUND(VALUE(SUBSTITUTE(実質収支比率等に係る経年分析!J$48,"▲","-")),2)</f>
        <v>12.23</v>
      </c>
    </row>
    <row r="20" spans="1:11" x14ac:dyDescent="0.2">
      <c r="A20" s="294" t="s">
        <v>33</v>
      </c>
      <c r="B20" s="294">
        <f>ROUND(VALUE(SUBSTITUTE(実質収支比率等に係る経年分析!F$47,"▲","-")),2)</f>
        <v>7.22</v>
      </c>
      <c r="C20" s="294">
        <f>ROUND(VALUE(SUBSTITUTE(実質収支比率等に係る経年分析!G$47,"▲","-")),2)</f>
        <v>7.6</v>
      </c>
      <c r="D20" s="294">
        <f>ROUND(VALUE(SUBSTITUTE(実質収支比率等に係る経年分析!H$47,"▲","-")),2)</f>
        <v>7.65</v>
      </c>
      <c r="E20" s="294">
        <f>ROUND(VALUE(SUBSTITUTE(実質収支比率等に係る経年分析!I$47,"▲","-")),2)</f>
        <v>10.050000000000001</v>
      </c>
      <c r="F20" s="294">
        <f>ROUND(VALUE(SUBSTITUTE(実質収支比率等に係る経年分析!J$47,"▲","-")),2)</f>
        <v>14.68</v>
      </c>
    </row>
    <row r="21" spans="1:11" x14ac:dyDescent="0.2">
      <c r="A21" s="294" t="s">
        <v>107</v>
      </c>
      <c r="B21" s="294">
        <f>IF(ISNUMBER(VALUE(SUBSTITUTE(実質収支比率等に係る経年分析!F$49,"▲","-"))),ROUND(VALUE(SUBSTITUTE(実質収支比率等に係る経年分析!F$49,"▲","-")),2),NA())</f>
        <v>-5.76</v>
      </c>
      <c r="C21" s="294">
        <f>IF(ISNUMBER(VALUE(SUBSTITUTE(実質収支比率等に係る経年分析!G$49,"▲","-"))),ROUND(VALUE(SUBSTITUTE(実質収支比率等に係る経年分析!G$49,"▲","-")),2),NA())</f>
        <v>-3.25</v>
      </c>
      <c r="D21" s="294">
        <f>IF(ISNUMBER(VALUE(SUBSTITUTE(実質収支比率等に係る経年分析!H$49,"▲","-"))),ROUND(VALUE(SUBSTITUTE(実質収支比率等に係る経年分析!H$49,"▲","-")),2),NA())</f>
        <v>-0.57999999999999996</v>
      </c>
      <c r="E21" s="294">
        <f>IF(ISNUMBER(VALUE(SUBSTITUTE(実質収支比率等に係る経年分析!I$49,"▲","-"))),ROUND(VALUE(SUBSTITUTE(実質収支比率等に係る経年分析!I$49,"▲","-")),2),NA())</f>
        <v>5.24</v>
      </c>
      <c r="F21" s="294">
        <f>IF(ISNUMBER(VALUE(SUBSTITUTE(実質収支比率等に係る経年分析!J$49,"▲","-"))),ROUND(VALUE(SUBSTITUTE(実質収支比率等に係る経年分析!J$49,"▲","-")),2),NA())</f>
        <v>1.99</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108</v>
      </c>
      <c r="C26" s="295" t="s">
        <v>70</v>
      </c>
      <c r="D26" s="295" t="s">
        <v>108</v>
      </c>
      <c r="E26" s="295" t="s">
        <v>70</v>
      </c>
      <c r="F26" s="295" t="s">
        <v>108</v>
      </c>
      <c r="G26" s="295" t="s">
        <v>70</v>
      </c>
      <c r="H26" s="295" t="s">
        <v>108</v>
      </c>
      <c r="I26" s="295" t="s">
        <v>70</v>
      </c>
      <c r="J26" s="295" t="s">
        <v>108</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0.56000000000000005</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0.83</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太陽光発電事業特別会計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国民健康保険特別会計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0.55000000000000004</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0.25</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0.22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介護保険特別会計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1.04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0.52</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0.61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0.39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1.05</v>
      </c>
    </row>
    <row r="33" spans="1:16" x14ac:dyDescent="0.2">
      <c r="A33" s="295" t="str">
        <f>IF(連結実質赤字比率に係る赤字・黒字の構成分析!C$37="",NA(),連結実質赤字比率に係る赤字・黒字の構成分析!C$37)</f>
        <v>工業用水道事業会計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3.53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3.7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3.82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3.88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4.1100000000000003</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4.3600000000000003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5.68</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10.55</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10.47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10.57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10.31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10.01</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5.54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4.63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5.45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9.9600000000000009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12.22</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2">
      <c r="A42" s="296" t="s">
        <v>113</v>
      </c>
      <c r="B42" s="296"/>
      <c r="C42" s="296"/>
      <c r="D42" s="296">
        <f>'実質公債費比率（分子）の構造'!K$52</f>
        <v>5582</v>
      </c>
      <c r="E42" s="296"/>
      <c r="F42" s="296"/>
      <c r="G42" s="296">
        <f>'実質公債費比率（分子）の構造'!L$52</f>
        <v>5347</v>
      </c>
      <c r="H42" s="296"/>
      <c r="I42" s="296"/>
      <c r="J42" s="296">
        <f>'実質公債費比率（分子）の構造'!M$52</f>
        <v>5096</v>
      </c>
      <c r="K42" s="296"/>
      <c r="L42" s="296"/>
      <c r="M42" s="296">
        <f>'実質公債費比率（分子）の構造'!N$52</f>
        <v>4971</v>
      </c>
      <c r="N42" s="296"/>
      <c r="O42" s="296"/>
      <c r="P42" s="296">
        <f>'実質公債費比率（分子）の構造'!O$52</f>
        <v>4889</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192</v>
      </c>
      <c r="C44" s="296"/>
      <c r="D44" s="296"/>
      <c r="E44" s="296">
        <f>'実質公債費比率（分子）の構造'!L$50</f>
        <v>196</v>
      </c>
      <c r="F44" s="296"/>
      <c r="G44" s="296"/>
      <c r="H44" s="296">
        <f>'実質公債費比率（分子）の構造'!M$50</f>
        <v>341</v>
      </c>
      <c r="I44" s="296"/>
      <c r="J44" s="296"/>
      <c r="K44" s="296">
        <f>'実質公債費比率（分子）の構造'!N$50</f>
        <v>173</v>
      </c>
      <c r="L44" s="296"/>
      <c r="M44" s="296"/>
      <c r="N44" s="296">
        <f>'実質公債費比率（分子）の構造'!O$50</f>
        <v>178</v>
      </c>
      <c r="O44" s="296"/>
      <c r="P44" s="296"/>
    </row>
    <row r="45" spans="1:16" x14ac:dyDescent="0.2">
      <c r="A45" s="296" t="s">
        <v>0</v>
      </c>
      <c r="B45" s="296" t="str">
        <f>'実質公債費比率（分子）の構造'!K$49</f>
        <v>-</v>
      </c>
      <c r="C45" s="296"/>
      <c r="D45" s="296"/>
      <c r="E45" s="296" t="str">
        <f>'実質公債費比率（分子）の構造'!L$49</f>
        <v>-</v>
      </c>
      <c r="F45" s="296"/>
      <c r="G45" s="296"/>
      <c r="H45" s="296" t="str">
        <f>'実質公債費比率（分子）の構造'!M$49</f>
        <v>-</v>
      </c>
      <c r="I45" s="296"/>
      <c r="J45" s="296"/>
      <c r="K45" s="296" t="str">
        <f>'実質公債費比率（分子）の構造'!N$49</f>
        <v>-</v>
      </c>
      <c r="L45" s="296"/>
      <c r="M45" s="296"/>
      <c r="N45" s="296" t="str">
        <f>'実質公債費比率（分子）の構造'!O$49</f>
        <v>-</v>
      </c>
      <c r="O45" s="296"/>
      <c r="P45" s="296"/>
    </row>
    <row r="46" spans="1:16" x14ac:dyDescent="0.2">
      <c r="A46" s="296" t="s">
        <v>38</v>
      </c>
      <c r="B46" s="296">
        <f>'実質公債費比率（分子）の構造'!K$48</f>
        <v>2476</v>
      </c>
      <c r="C46" s="296"/>
      <c r="D46" s="296"/>
      <c r="E46" s="296">
        <f>'実質公債費比率（分子）の構造'!L$48</f>
        <v>2329</v>
      </c>
      <c r="F46" s="296"/>
      <c r="G46" s="296"/>
      <c r="H46" s="296">
        <f>'実質公債費比率（分子）の構造'!M$48</f>
        <v>1711</v>
      </c>
      <c r="I46" s="296"/>
      <c r="J46" s="296"/>
      <c r="K46" s="296">
        <f>'実質公債費比率（分子）の構造'!N$48</f>
        <v>1565</v>
      </c>
      <c r="L46" s="296"/>
      <c r="M46" s="296"/>
      <c r="N46" s="296">
        <f>'実質公債費比率（分子）の構造'!O$48</f>
        <v>1507</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114</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4735</v>
      </c>
      <c r="C49" s="296"/>
      <c r="D49" s="296"/>
      <c r="E49" s="296">
        <f>'実質公債費比率（分子）の構造'!L$45</f>
        <v>4599</v>
      </c>
      <c r="F49" s="296"/>
      <c r="G49" s="296"/>
      <c r="H49" s="296">
        <f>'実質公債費比率（分子）の構造'!M$45</f>
        <v>4456</v>
      </c>
      <c r="I49" s="296"/>
      <c r="J49" s="296"/>
      <c r="K49" s="296">
        <f>'実質公債費比率（分子）の構造'!N$45</f>
        <v>4399</v>
      </c>
      <c r="L49" s="296"/>
      <c r="M49" s="296"/>
      <c r="N49" s="296">
        <f>'実質公債費比率（分子）の構造'!O$45</f>
        <v>4370</v>
      </c>
      <c r="O49" s="296"/>
      <c r="P49" s="296"/>
    </row>
    <row r="50" spans="1:16" x14ac:dyDescent="0.2">
      <c r="A50" s="296" t="s">
        <v>51</v>
      </c>
      <c r="B50" s="296" t="e">
        <f>NA()</f>
        <v>#N/A</v>
      </c>
      <c r="C50" s="296">
        <f>IF(ISNUMBER('実質公債費比率（分子）の構造'!K$53),'実質公債費比率（分子）の構造'!K$53,NA())</f>
        <v>1821</v>
      </c>
      <c r="D50" s="296" t="e">
        <f>NA()</f>
        <v>#N/A</v>
      </c>
      <c r="E50" s="296" t="e">
        <f>NA()</f>
        <v>#N/A</v>
      </c>
      <c r="F50" s="296">
        <f>IF(ISNUMBER('実質公債費比率（分子）の構造'!L$53),'実質公債費比率（分子）の構造'!L$53,NA())</f>
        <v>1777</v>
      </c>
      <c r="G50" s="296" t="e">
        <f>NA()</f>
        <v>#N/A</v>
      </c>
      <c r="H50" s="296" t="e">
        <f>NA()</f>
        <v>#N/A</v>
      </c>
      <c r="I50" s="296">
        <f>IF(ISNUMBER('実質公債費比率（分子）の構造'!M$53),'実質公債費比率（分子）の構造'!M$53,NA())</f>
        <v>1412</v>
      </c>
      <c r="J50" s="296" t="e">
        <f>NA()</f>
        <v>#N/A</v>
      </c>
      <c r="K50" s="296" t="e">
        <f>NA()</f>
        <v>#N/A</v>
      </c>
      <c r="L50" s="296">
        <f>IF(ISNUMBER('実質公債費比率（分子）の構造'!N$53),'実質公債費比率（分子）の構造'!N$53,NA())</f>
        <v>1166</v>
      </c>
      <c r="M50" s="296" t="e">
        <f>NA()</f>
        <v>#N/A</v>
      </c>
      <c r="N50" s="296" t="e">
        <f>NA()</f>
        <v>#N/A</v>
      </c>
      <c r="O50" s="296">
        <f>IF(ISNUMBER('実質公債費比率（分子）の構造'!O$53),'実質公債費比率（分子）の構造'!O$53,NA())</f>
        <v>1166</v>
      </c>
      <c r="P50" s="296" t="e">
        <f>NA()</f>
        <v>#N/A</v>
      </c>
    </row>
    <row r="53" spans="1:16" x14ac:dyDescent="0.2">
      <c r="A53" s="293" t="s">
        <v>117</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42</v>
      </c>
      <c r="B56" s="295"/>
      <c r="C56" s="295"/>
      <c r="D56" s="295">
        <f>'将来負担比率（分子）の構造'!I$52</f>
        <v>47809</v>
      </c>
      <c r="E56" s="295"/>
      <c r="F56" s="295"/>
      <c r="G56" s="295">
        <f>'将来負担比率（分子）の構造'!J$52</f>
        <v>46428</v>
      </c>
      <c r="H56" s="295"/>
      <c r="I56" s="295"/>
      <c r="J56" s="295">
        <f>'将来負担比率（分子）の構造'!K$52</f>
        <v>46174</v>
      </c>
      <c r="K56" s="295"/>
      <c r="L56" s="295"/>
      <c r="M56" s="295">
        <f>'将来負担比率（分子）の構造'!L$52</f>
        <v>44889</v>
      </c>
      <c r="N56" s="295"/>
      <c r="O56" s="295"/>
      <c r="P56" s="295">
        <f>'将来負担比率（分子）の構造'!M$52</f>
        <v>42982</v>
      </c>
    </row>
    <row r="57" spans="1:16" x14ac:dyDescent="0.2">
      <c r="A57" s="295" t="s">
        <v>92</v>
      </c>
      <c r="B57" s="295"/>
      <c r="C57" s="295"/>
      <c r="D57" s="295">
        <f>'将来負担比率（分子）の構造'!I$51</f>
        <v>11703</v>
      </c>
      <c r="E57" s="295"/>
      <c r="F57" s="295"/>
      <c r="G57" s="295">
        <f>'将来負担比率（分子）の構造'!J$51</f>
        <v>11600</v>
      </c>
      <c r="H57" s="295"/>
      <c r="I57" s="295"/>
      <c r="J57" s="295">
        <f>'将来負担比率（分子）の構造'!K$51</f>
        <v>10186</v>
      </c>
      <c r="K57" s="295"/>
      <c r="L57" s="295"/>
      <c r="M57" s="295">
        <f>'将来負担比率（分子）の構造'!L$51</f>
        <v>8538</v>
      </c>
      <c r="N57" s="295"/>
      <c r="O57" s="295"/>
      <c r="P57" s="295">
        <f>'将来負担比率（分子）の構造'!M$51</f>
        <v>7851</v>
      </c>
    </row>
    <row r="58" spans="1:16" x14ac:dyDescent="0.2">
      <c r="A58" s="295" t="s">
        <v>89</v>
      </c>
      <c r="B58" s="295"/>
      <c r="C58" s="295"/>
      <c r="D58" s="295">
        <f>'将来負担比率（分子）の構造'!I$50</f>
        <v>17333</v>
      </c>
      <c r="E58" s="295"/>
      <c r="F58" s="295"/>
      <c r="G58" s="295">
        <f>'将来負担比率（分子）の構造'!J$50</f>
        <v>16623</v>
      </c>
      <c r="H58" s="295"/>
      <c r="I58" s="295"/>
      <c r="J58" s="295">
        <f>'将来負担比率（分子）の構造'!K$50</f>
        <v>16428</v>
      </c>
      <c r="K58" s="295"/>
      <c r="L58" s="295"/>
      <c r="M58" s="295">
        <f>'将来負担比率（分子）の構造'!L$50</f>
        <v>18361</v>
      </c>
      <c r="N58" s="295"/>
      <c r="O58" s="295"/>
      <c r="P58" s="295">
        <f>'将来負担比率（分子）の構造'!M$50</f>
        <v>19914</v>
      </c>
    </row>
    <row r="59" spans="1:16" x14ac:dyDescent="0.2">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f>'将来負担比率（分子）の構造'!I$46</f>
        <v>6</v>
      </c>
      <c r="C61" s="295"/>
      <c r="D61" s="295"/>
      <c r="E61" s="295">
        <f>'将来負担比率（分子）の構造'!J$46</f>
        <v>8</v>
      </c>
      <c r="F61" s="295"/>
      <c r="G61" s="295"/>
      <c r="H61" s="295">
        <f>'将来負担比率（分子）の構造'!K$46</f>
        <v>4</v>
      </c>
      <c r="I61" s="295"/>
      <c r="J61" s="295"/>
      <c r="K61" s="295">
        <f>'将来負担比率（分子）の構造'!L$46</f>
        <v>5</v>
      </c>
      <c r="L61" s="295"/>
      <c r="M61" s="295"/>
      <c r="N61" s="295">
        <f>'将来負担比率（分子）の構造'!M$46</f>
        <v>10</v>
      </c>
      <c r="O61" s="295"/>
      <c r="P61" s="295"/>
    </row>
    <row r="62" spans="1:16" x14ac:dyDescent="0.2">
      <c r="A62" s="295" t="s">
        <v>79</v>
      </c>
      <c r="B62" s="295">
        <f>'将来負担比率（分子）の構造'!I$45</f>
        <v>8351</v>
      </c>
      <c r="C62" s="295"/>
      <c r="D62" s="295"/>
      <c r="E62" s="295">
        <f>'将来負担比率（分子）の構造'!J$45</f>
        <v>8437</v>
      </c>
      <c r="F62" s="295"/>
      <c r="G62" s="295"/>
      <c r="H62" s="295">
        <f>'将来負担比率（分子）の構造'!K$45</f>
        <v>8351</v>
      </c>
      <c r="I62" s="295"/>
      <c r="J62" s="295"/>
      <c r="K62" s="295">
        <f>'将来負担比率（分子）の構造'!L$45</f>
        <v>8189</v>
      </c>
      <c r="L62" s="295"/>
      <c r="M62" s="295"/>
      <c r="N62" s="295">
        <f>'将来負担比率（分子）の構造'!M$45</f>
        <v>7855</v>
      </c>
      <c r="O62" s="295"/>
      <c r="P62" s="295"/>
    </row>
    <row r="63" spans="1:16" x14ac:dyDescent="0.2">
      <c r="A63" s="295" t="s">
        <v>17</v>
      </c>
      <c r="B63" s="295" t="str">
        <f>'将来負担比率（分子）の構造'!I$44</f>
        <v>-</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2">
      <c r="A64" s="295" t="s">
        <v>76</v>
      </c>
      <c r="B64" s="295">
        <f>'将来負担比率（分子）の構造'!I$43</f>
        <v>24861</v>
      </c>
      <c r="C64" s="295"/>
      <c r="D64" s="295"/>
      <c r="E64" s="295">
        <f>'将来負担比率（分子）の構造'!J$43</f>
        <v>23492</v>
      </c>
      <c r="F64" s="295"/>
      <c r="G64" s="295"/>
      <c r="H64" s="295">
        <f>'将来負担比率（分子）の構造'!K$43</f>
        <v>20497</v>
      </c>
      <c r="I64" s="295"/>
      <c r="J64" s="295"/>
      <c r="K64" s="295">
        <f>'将来負担比率（分子）の構造'!L$43</f>
        <v>17623</v>
      </c>
      <c r="L64" s="295"/>
      <c r="M64" s="295"/>
      <c r="N64" s="295">
        <f>'将来負担比率（分子）の構造'!M$43</f>
        <v>16564</v>
      </c>
      <c r="O64" s="295"/>
      <c r="P64" s="295"/>
    </row>
    <row r="65" spans="1:16" x14ac:dyDescent="0.2">
      <c r="A65" s="295" t="s">
        <v>75</v>
      </c>
      <c r="B65" s="295">
        <f>'将来負担比率（分子）の構造'!I$42</f>
        <v>1342</v>
      </c>
      <c r="C65" s="295"/>
      <c r="D65" s="295"/>
      <c r="E65" s="295">
        <f>'将来負担比率（分子）の構造'!J$42</f>
        <v>1135</v>
      </c>
      <c r="F65" s="295"/>
      <c r="G65" s="295"/>
      <c r="H65" s="295">
        <f>'将来負担比率（分子）の構造'!K$42</f>
        <v>539</v>
      </c>
      <c r="I65" s="295"/>
      <c r="J65" s="295"/>
      <c r="K65" s="295">
        <f>'将来負担比率（分子）の構造'!L$42</f>
        <v>361</v>
      </c>
      <c r="L65" s="295"/>
      <c r="M65" s="295"/>
      <c r="N65" s="295">
        <f>'将来負担比率（分子）の構造'!M$42</f>
        <v>183</v>
      </c>
      <c r="O65" s="295"/>
      <c r="P65" s="295"/>
    </row>
    <row r="66" spans="1:16" x14ac:dyDescent="0.2">
      <c r="A66" s="295" t="s">
        <v>67</v>
      </c>
      <c r="B66" s="295">
        <f>'将来負担比率（分子）の構造'!I$41</f>
        <v>39916</v>
      </c>
      <c r="C66" s="295"/>
      <c r="D66" s="295"/>
      <c r="E66" s="295">
        <f>'将来負担比率（分子）の構造'!J$41</f>
        <v>39646</v>
      </c>
      <c r="F66" s="295"/>
      <c r="G66" s="295"/>
      <c r="H66" s="295">
        <f>'将来負担比率（分子）の構造'!K$41</f>
        <v>40036</v>
      </c>
      <c r="I66" s="295"/>
      <c r="J66" s="295"/>
      <c r="K66" s="295">
        <f>'将来負担比率（分子）の構造'!L$41</f>
        <v>39698</v>
      </c>
      <c r="L66" s="295"/>
      <c r="M66" s="295"/>
      <c r="N66" s="295">
        <f>'将来負担比率（分子）の構造'!M$41</f>
        <v>38020</v>
      </c>
      <c r="O66" s="295"/>
      <c r="P66" s="295"/>
    </row>
    <row r="67" spans="1:16" x14ac:dyDescent="0.2">
      <c r="A67" s="295" t="s">
        <v>94</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127</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129</v>
      </c>
      <c r="B72" s="299">
        <f>基金残高に係る経年分析!F55</f>
        <v>2263</v>
      </c>
      <c r="C72" s="299">
        <f>基金残高に係る経年分析!G55</f>
        <v>3078</v>
      </c>
      <c r="D72" s="299">
        <f>基金残高に係る経年分析!H55</f>
        <v>4378</v>
      </c>
    </row>
    <row r="73" spans="1:16" x14ac:dyDescent="0.2">
      <c r="A73" s="297" t="s">
        <v>130</v>
      </c>
      <c r="B73" s="299">
        <f>基金残高に係る経年分析!F56</f>
        <v>1070</v>
      </c>
      <c r="C73" s="299">
        <f>基金残高に係る経年分析!G56</f>
        <v>1893</v>
      </c>
      <c r="D73" s="299">
        <f>基金残高に係る経年分析!H56</f>
        <v>2123</v>
      </c>
    </row>
    <row r="74" spans="1:16" x14ac:dyDescent="0.2">
      <c r="A74" s="297" t="s">
        <v>132</v>
      </c>
      <c r="B74" s="299">
        <f>基金残高に係る経年分析!F57</f>
        <v>9487</v>
      </c>
      <c r="C74" s="299">
        <f>基金残高に係る経年分析!G57</f>
        <v>9756</v>
      </c>
      <c r="D74" s="299">
        <f>基金残高に係る経年分析!H57</f>
        <v>9586</v>
      </c>
    </row>
  </sheetData>
  <sheetProtection algorithmName="SHA-512" hashValue="r9rSIqYXUjVvCWiD/pVkM7H8vOVmX59mXqLVadodbW2I44WTZH48nd99rUxRlK4FGYMd/2ypahPKFVKaf9X+fQ==" saltValue="C0ExLBLU6rdVz7Z8vEWEC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荒井　雅俊</cp:lastModifiedBy>
  <cp:lastPrinted>2024-09-11T02:08:07Z</cp:lastPrinted>
  <dcterms:created xsi:type="dcterms:W3CDTF">2024-09-03T07:50:38Z</dcterms:created>
  <dcterms:modified xsi:type="dcterms:W3CDTF">2024-09-20T01:27:55Z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2024-09-03T07:50:38Z</vt:filetime>
  </property>
</Properties>
</file>