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U5218\Desktop\"/>
    </mc:Choice>
  </mc:AlternateContent>
  <xr:revisionPtr revIDLastSave="0" documentId="13_ncr:1_{EC6D03C9-74E1-472A-A638-86270440CAA1}" xr6:coauthVersionLast="47" xr6:coauthVersionMax="47" xr10:uidLastSave="{00000000-0000-0000-0000-000000000000}"/>
  <bookViews>
    <workbookView xWindow="-120" yWindow="-120" windowWidth="20730" windowHeight="11760" tabRatio="866" firstSheet="11"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BW35" i="10"/>
  <c r="BW36" i="10" s="1"/>
  <c r="BW37" i="10" s="1"/>
  <c r="BW38" i="10" s="1"/>
  <c r="BW39" i="10" s="1"/>
  <c r="BW40" i="10" s="1"/>
  <c r="BW41" i="10" s="1"/>
  <c r="BW42" i="10" s="1"/>
  <c r="BW43" i="10" s="1"/>
  <c r="AM35" i="10"/>
  <c r="CO34" i="10"/>
  <c r="CO35" i="10" s="1"/>
  <c r="BW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alcChain>
</file>

<file path=xl/sharedStrings.xml><?xml version="1.0" encoding="utf-8"?>
<sst xmlns="http://schemas.openxmlformats.org/spreadsheetml/2006/main" count="1273" uniqueCount="628">
  <si>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</si>
  <si>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</si>
  <si>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</si>
  <si>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</si>
  <si>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</si>
  <si>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</si>
  <si>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</si>
  <si>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</si>
  <si>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</si>
  <si>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</si>
  <si>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</si>
  <si>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</si>
  <si>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</si>
  <si>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</si>
  <si>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</si>
  <si>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</si>
  <si>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</si>
  <si>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</si>
  <si>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</si>
  <si>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</si>
  <si>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</si>
  <si>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</si>
  <si>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</si>
  <si>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</si>
  <si>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</si>
  <si>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</si>
  <si>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</si>
  <si>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</si>
  <si>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</si>
  <si>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</si>
  <si>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</si>
  <si>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</si>
  <si>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</si>
  <si>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</si>
  <si>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</si>
  <si>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</si>
  <si>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</si>
  <si>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</si>
  <si>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</si>
  <si>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</si>
  <si>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</si>
  <si>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</si>
  <si>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</si>
  <si>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</si>
  <si>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</si>
  <si>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</si>
  <si>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</si>
  <si>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</si>
  <si>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</si>
  <si>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</si>
  <si>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</si>
  <si>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</si>
  <si>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</si>
  <si>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</si>
  <si>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</si>
  <si>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</si>
  <si>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</si>
  <si>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</si>
  <si>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</si>
  <si>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</si>
  <si>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</si>
  <si>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</si>
  <si>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</si>
  <si>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</si>
  <si>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</si>
  <si>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</si>
  <si>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</si>
  <si>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</si>
  <si>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</si>
  <si>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</si>
  <si>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</si>
  <si>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</si>
  <si>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</si>
  <si>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</si>
  <si>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</si>
  <si>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</si>
  <si>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</si>
  <si>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</si>
  <si>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</si>
  <si>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</si>
  <si>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</si>
  <si>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</si>
  <si>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</si>
  <si>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</si>
  <si>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</si>
  <si>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</si>
  <si>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</si>
  <si>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</si>
  <si>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</si>
  <si>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</si>
  <si>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</si>
  <si>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</si>
  <si>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</si>
  <si>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</si>
  <si>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</si>
  <si>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</si>
  <si>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</si>
  <si>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那須町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</si>
  <si>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</si>
  <si>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</si>
  <si>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</si>
  <si>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</si>
  <si>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</si>
  <si>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</si>
  <si>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</si>
  <si>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</si>
  <si>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</si>
  <si>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</si>
  <si>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</si>
  <si>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</si>
  <si>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</si>
  <si>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</si>
  <si>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</si>
  <si>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</si>
  <si>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</si>
  <si>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</si>
  <si>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</si>
  <si>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</si>
  <si>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</si>
  <si>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</si>
  <si>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</si>
  <si>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</si>
  <si>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</si>
  <si>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</si>
  <si>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</si>
  <si>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</si>
  <si>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</si>
  <si>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</si>
  <si>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</si>
  <si>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</si>
  <si>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</si>
  <si>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</si>
  <si>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</si>
  <si>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</si>
  <si>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</si>
  <si>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</si>
  <si>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</si>
  <si>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</si>
  <si>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</si>
  <si>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</si>
  <si>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</si>
  <si>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</si>
  <si>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</si>
  <si>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</si>
  <si>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</si>
  <si>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</si>
  <si>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</si>
  <si>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</si>
  <si>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</si>
  <si>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</si>
  <si>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</si>
  <si>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</si>
  <si>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</si>
  <si>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</si>
  <si>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</si>
  <si>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</si>
  <si>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</si>
  <si>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</si>
  <si>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</si>
  <si>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</si>
  <si>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</si>
  <si>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</si>
  <si>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</si>
  <si>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</si>
  <si>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</si>
  <si>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</si>
  <si>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</si>
  <si>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</si>
  <si>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</si>
  <si>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</si>
  <si>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</si>
  <si>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</si>
  <si>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</si>
  <si>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</si>
  <si>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</si>
  <si>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</si>
  <si>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</si>
  <si>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</si>
  <si>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</si>
  <si>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</si>
  <si>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</si>
  <si>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</si>
  <si>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</si>
  <si>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</si>
  <si>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</si>
  <si>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</si>
  <si>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</si>
  <si>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</si>
  <si>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</si>
  <si>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</si>
  <si>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</si>
  <si>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</si>
  <si>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</si>
  <si>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</si>
  <si>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</si>
  <si>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</si>
  <si>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</si>
  <si>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</si>
  <si>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</si>
  <si>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</si>
  <si>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</si>
  <si>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</si>
  <si>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</si>
  <si>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</si>
  <si>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</si>
  <si>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</si>
  <si>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</si>
  <si>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</si>
  <si>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</si>
  <si>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</si>
  <si>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</si>
  <si>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</si>
  <si>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</si>
  <si>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</si>
  <si>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</si>
  <si>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</si>
  <si>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栃木県那須町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</si>
  <si>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</si>
  <si>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</si>
  <si>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</si>
  <si>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</si>
  <si>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</si>
  <si>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</si>
  <si>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</si>
  <si>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</si>
  <si>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</si>
  <si>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</si>
  <si>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</si>
  <si>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</si>
  <si>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</si>
  <si>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</si>
  <si>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</si>
  <si>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</si>
  <si>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</si>
  <si>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</si>
  <si>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</si>
  <si>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</si>
  <si>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</si>
  <si>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</si>
  <si>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</si>
  <si>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</si>
  <si>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</si>
  <si>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</si>
  <si>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</si>
  <si>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</si>
  <si>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</si>
  <si>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</si>
  <si>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</si>
  <si>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</si>
  <si>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</si>
  <si>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</si>
  <si>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</si>
  <si>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</si>
  <si>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</si>
  <si>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</si>
  <si>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</si>
  <si>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</si>
  <si>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</si>
  <si>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</si>
  <si>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</si>
  <si>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</si>
  <si>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</si>
  <si>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</si>
  <si>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</si>
  <si>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</si>
  <si>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</si>
  <si>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</si>
  <si>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</si>
  <si>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</si>
  <si>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</si>
  <si>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</si>
  <si>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</si>
  <si>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</si>
  <si>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</si>
  <si>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</si>
  <si>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</si>
  <si>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</si>
  <si>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</si>
  <si>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</si>
  <si>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</si>
  <si>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</si>
  <si>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</si>
  <si>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</si>
  <si>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</si>
  <si>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</si>
  <si>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</si>
  <si>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</si>
  <si>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</si>
  <si>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</si>
  <si>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</si>
  <si>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</si>
  <si>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</si>
  <si>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</si>
  <si>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</si>
  <si>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</si>
  <si>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</si>
  <si>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</si>
  <si>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</si>
  <si>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</si>
  <si>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</si>
  <si>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</si>
  <si>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</si>
  <si>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</si>
  <si>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</si>
  <si>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</si>
  <si>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</si>
  <si>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</si>
  <si>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</si>
  <si>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</si>
  <si>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</si>
  <si>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</si>
  <si>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</si>
  <si>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</si>
  <si>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</si>
  <si>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</si>
  <si>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</si>
  <si>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</si>
  <si>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</si>
  <si>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</si>
  <si>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</si>
  <si>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</si>
  <si>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</si>
  <si>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</si>
  <si>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</si>
  <si>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</si>
  <si>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</si>
  <si>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</si>
  <si>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</si>
  <si>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</si>
  <si>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</si>
  <si>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</si>
  <si>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</si>
  <si>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</si>
  <si>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</si>
  <si>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</si>
  <si>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</si>
  <si>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</si>
  <si>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</si>
  <si>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</si>
  <si>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</si>
  <si>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観光施設</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</si>
  <si>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</si>
  <si>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</si>
  <si>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</si>
  <si>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</si>
  <si>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</si>
  <si>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</si>
  <si>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</si>
  <si>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</si>
  <si>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</si>
  <si>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</si>
  <si>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</si>
  <si>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</si>
  <si>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</si>
  <si>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</si>
  <si>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</si>
  <si>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</si>
  <si>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</si>
  <si>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</si>
  <si>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</si>
  <si>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</si>
  <si>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</si>
  <si>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</si>
  <si>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</si>
  <si>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</si>
  <si>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</si>
  <si>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</si>
  <si>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</si>
  <si>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</si>
  <si>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</si>
  <si>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栃木県那須町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</si>
  <si>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</si>
  <si>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</si>
  <si>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</si>
  <si>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</si>
  <si>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</si>
  <si>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</si>
  <si>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</si>
  <si>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</si>
  <si>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</si>
  <si>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</si>
  <si>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</si>
  <si>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</si>
  <si>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</si>
  <si>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</si>
  <si>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</si>
  <si>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</si>
  <si>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</si>
  <si>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</si>
  <si>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</si>
  <si>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</si>
  <si>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</si>
  <si>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</si>
  <si>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</si>
  <si>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</si>
  <si>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</si>
  <si>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</si>
  <si>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</si>
  <si>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</si>
  <si>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</si>
  <si>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</si>
  <si>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</si>
  <si>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</si>
  <si>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</si>
  <si>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</si>
  <si>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</si>
  <si>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</si>
  <si>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</si>
  <si>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</si>
  <si>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</si>
  <si>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</si>
  <si>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</si>
  <si>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</si>
  <si>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観光事業特別会計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</si>
  <si>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</si>
  <si>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</si>
  <si>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</si>
  <si>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</si>
  <si>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</si>
  <si>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</si>
  <si>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</si>
  <si>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</si>
  <si>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</si>
  <si>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</si>
  <si>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</si>
  <si>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</si>
  <si>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</si>
  <si>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</si>
  <si>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</si>
  <si>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</si>
  <si>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</si>
  <si>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</si>
  <si>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</si>
  <si>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</si>
  <si>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</si>
  <si>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</si>
  <si>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</si>
  <si>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</si>
  <si>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</si>
  <si>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</si>
  <si>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</si>
  <si>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</si>
  <si>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</si>
  <si>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</si>
  <si>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</si>
  <si>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</si>
  <si>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</si>
  <si>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</si>
  <si>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</si>
  <si>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</si>
  <si>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</si>
  <si>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</si>
  <si>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</si>
  <si>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</si>
  <si>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</si>
  <si>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</si>
  <si>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</si>
  <si>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</si>
  <si>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</si>
  <si>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</si>
  <si>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</si>
  <si>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</si>
  <si>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</si>
  <si>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</si>
  <si>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</si>
  <si>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</si>
  <si>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</si>
  <si>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</si>
  <si>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</si>
  <si>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</si>
  <si>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</si>
  <si>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</si>
  <si>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</si>
  <si>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</si>
  <si>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</si>
  <si>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</si>
  <si>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</si>
  <si>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</si>
  <si>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</si>
  <si>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</si>
  <si>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</si>
  <si>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</si>
  <si>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</si>
  <si>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</si>
  <si>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</si>
  <si>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</si>
  <si>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</si>
  <si>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</si>
  <si>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観光事業特別会計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</si>
  <si>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</si>
  <si>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</si>
  <si>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</si>
  <si>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</si>
  <si>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</si>
  <si>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</si>
  <si>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</si>
  <si>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</si>
  <si>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</si>
  <si>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</si>
  <si>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</si>
  <si>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</si>
  <si>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</si>
  <si>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</si>
  <si>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</si>
  <si>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</si>
  <si>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</si>
  <si>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</si>
  <si>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</si>
  <si>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</si>
  <si>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</si>
  <si>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</si>
  <si>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</si>
  <si>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</si>
  <si>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</si>
  <si>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</si>
  <si>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</si>
  <si>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</si>
  <si>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</si>
  <si>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</si>
  <si>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</si>
  <si>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</si>
  <si>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</si>
  <si>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</si>
  <si>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</si>
  <si>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</si>
  <si>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</si>
  <si>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</si>
  <si>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</si>
  <si>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</si>
  <si>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</si>
  <si>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</si>
  <si>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</si>
  <si>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</si>
  <si>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</si>
  <si>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</si>
  <si>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</si>
  <si>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</si>
  <si>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</si>
  <si>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</si>
  <si>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</si>
  <si>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</si>
  <si>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</si>
  <si>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</si>
  <si>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</si>
  <si>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</si>
  <si>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</si>
  <si>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</si>
  <si>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</si>
  <si>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</si>
  <si>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</si>
  <si>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</si>
  <si>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</si>
  <si>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</si>
  <si>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</si>
  <si>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</si>
  <si>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</si>
  <si>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</si>
  <si>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</si>
  <si>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</si>
  <si>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</si>
  <si>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</si>
  <si>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</si>
  <si>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</si>
  <si>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</si>
  <si>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</si>
  <si>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</si>
  <si>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</si>
  <si>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</si>
  <si>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</si>
  <si>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</si>
  <si>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</si>
  <si>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</si>
  <si>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</si>
  <si>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1.96</t>
  </si>
  <si>
    <t>▲ 0.12</t>
  </si>
  <si>
    <t>水道事業会計</t>
  </si>
  <si>
    <t>一般会計</t>
  </si>
  <si>
    <t>介護保険特別会計</t>
  </si>
  <si>
    <t>下水道事業特別会計</t>
  </si>
  <si>
    <t>国民健康保険特別会計</t>
  </si>
  <si>
    <t>後期高齢者医療特別会計</t>
  </si>
  <si>
    <t>地域下水道事業特別会計</t>
  </si>
  <si>
    <t>観光事業特別会計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</si>
  <si>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</si>
  <si>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</si>
  <si>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</si>
  <si>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</si>
  <si>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</si>
  <si>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</si>
  <si>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</si>
  <si>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</si>
  <si>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</si>
  <si>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那須地区広域行政事務組合(一般会計)</t>
  </si>
  <si>
    <t>那須地区広域行政事務組合(広域クリーンセンター大田原事業特別会計)</t>
  </si>
  <si>
    <t>広域クリーンセンター大田原事業特別会計</t>
  </si>
  <si>
    <t>那須地区広域行政事務組合(黒羽グリーンオアシス事業特別会計)</t>
    <rPh sb="13" eb="15">
      <t>クロバネ</t>
    </rPh>
    <rPh sb="23" eb="25">
      <t>ジギョウ</t>
    </rPh>
    <rPh sb="25" eb="27">
      <t>トクベツ</t>
    </rPh>
    <rPh sb="27" eb="29">
      <t>カイケイ</t>
    </rPh>
    <phoneticPr fontId="2"/>
  </si>
  <si>
    <t>那須地区広域行政事務組合(共同一般最終処分場整備事業特別会計)</t>
    <rPh sb="13" eb="15">
      <t>キョウドウ</t>
    </rPh>
    <rPh sb="15" eb="17">
      <t>イッパン</t>
    </rPh>
    <rPh sb="17" eb="19">
      <t>サイシュウ</t>
    </rPh>
    <rPh sb="19" eb="22">
      <t>ショブンジョウ</t>
    </rPh>
    <rPh sb="22" eb="24">
      <t>セイビ</t>
    </rPh>
    <rPh sb="24" eb="26">
      <t>ジギョウ</t>
    </rPh>
    <rPh sb="26" eb="28">
      <t>トクベツ</t>
    </rPh>
    <rPh sb="28" eb="30">
      <t>カイケイ</t>
    </rPh>
    <phoneticPr fontId="2"/>
  </si>
  <si>
    <t>那須地区消防組合</t>
  </si>
  <si>
    <t>黒磯那須消防組合</t>
  </si>
  <si>
    <t>黒磯那須共同火葬場組合</t>
    <rPh sb="4" eb="6">
      <t>キョウドウ</t>
    </rPh>
    <rPh sb="6" eb="9">
      <t>カソウバ</t>
    </rPh>
    <phoneticPr fontId="2"/>
  </si>
  <si>
    <t>黒磯那須火葬場組合</t>
  </si>
  <si>
    <t>黒磯那須公設地方卸売市場事務組合</t>
    <rPh sb="6" eb="8">
      <t>チホウ</t>
    </rPh>
    <rPh sb="8" eb="10">
      <t>オロシウリ</t>
    </rPh>
    <rPh sb="12" eb="14">
      <t>ジム</t>
    </rPh>
    <phoneticPr fontId="2"/>
  </si>
  <si>
    <t>黒磯那須公設市場組合</t>
  </si>
  <si>
    <t>栃木県市町村総合事務組合(一般会計)</t>
  </si>
  <si>
    <t>栃木県市町村総合事務組合(特別会計)</t>
  </si>
  <si>
    <t>栃木県後期高齢者医療広域連合</t>
    <rPh sb="0" eb="3">
      <t>トチギケン</t>
    </rPh>
    <phoneticPr fontId="2"/>
  </si>
  <si>
    <t>後期高齢者医療広域連合(特別会計)</t>
  </si>
  <si>
    <t>那須未来株式会社</t>
    <rPh sb="0" eb="2">
      <t>ナス</t>
    </rPh>
    <rPh sb="2" eb="4">
      <t>ミライ</t>
    </rPh>
    <rPh sb="4" eb="6">
      <t>カブシキ</t>
    </rPh>
    <rPh sb="6" eb="8">
      <t>カイシャ</t>
    </rPh>
    <phoneticPr fontId="2"/>
  </si>
  <si>
    <t>那須町農業公社</t>
    <rPh sb="0" eb="3">
      <t>ナスマチ</t>
    </rPh>
    <rPh sb="3" eb="5">
      <t>ノウギョウ</t>
    </rPh>
    <rPh sb="5" eb="7">
      <t>コウシャ</t>
    </rPh>
    <phoneticPr fontId="2"/>
  </si>
  <si>
    <t>栃木県市町村総合事務組合(一般会計)</t>
    <phoneticPr fontId="2"/>
  </si>
  <si>
    <t>ふるさと那須町応援基金</t>
    <rPh sb="4" eb="7">
      <t>ナスマチ</t>
    </rPh>
    <rPh sb="7" eb="9">
      <t>オウエン</t>
    </rPh>
    <rPh sb="9" eb="11">
      <t>キキン</t>
    </rPh>
    <phoneticPr fontId="5"/>
  </si>
  <si>
    <t>公共施設等整備基金</t>
    <rPh sb="0" eb="2">
      <t>コウキョウ</t>
    </rPh>
    <rPh sb="2" eb="4">
      <t>シセツ</t>
    </rPh>
    <rPh sb="4" eb="5">
      <t>トウ</t>
    </rPh>
    <rPh sb="5" eb="7">
      <t>セイビ</t>
    </rPh>
    <rPh sb="7" eb="9">
      <t>キキン</t>
    </rPh>
    <phoneticPr fontId="5"/>
  </si>
  <si>
    <t>総合運動公園整備基金</t>
    <rPh sb="0" eb="6">
      <t>ソウゴウウンドウコウエン</t>
    </rPh>
    <rPh sb="6" eb="8">
      <t>セイビ</t>
    </rPh>
    <rPh sb="8" eb="10">
      <t>キキン</t>
    </rPh>
    <phoneticPr fontId="5"/>
  </si>
  <si>
    <t>ふるさと創生事業基金</t>
    <rPh sb="4" eb="6">
      <t>ソウセイ</t>
    </rPh>
    <rPh sb="6" eb="8">
      <t>ジギョウ</t>
    </rPh>
    <rPh sb="8" eb="10">
      <t>キキン</t>
    </rPh>
    <phoneticPr fontId="5"/>
  </si>
  <si>
    <t>森を育む基金</t>
    <rPh sb="0" eb="1">
      <t>モリ</t>
    </rPh>
    <rPh sb="2" eb="3">
      <t>ハグク</t>
    </rPh>
    <rPh sb="4" eb="6">
      <t>キキン</t>
    </rPh>
    <phoneticPr fontId="5"/>
  </si>
  <si>
    <t>会計合算</t>
    <rPh sb="0" eb="4">
      <t>カイケイガッサン</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</si>
  <si>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</si>
  <si>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</si>
  <si>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</si>
  <si>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３年度の将来負担比率は28.4％であり、経年比較でみると充当可能基金の増等により12.9％改善したものの、依然類似団体平均を大きく上回っている。有形固定資産減価償却率も類似団体平均を上回っている。これは公共施設等の老朽化対策が進んでいないにもかかわらず、地方債残高等の将来に負担する債務が多い状況にあるためである。
行財政改革推進プラン等に基づき、地方債発行額の抑制や事務事業の更なる見直しを進め、財政調整基金等の適正な規模を確保するとともに、公共施設等総合管理計画等に基づき、計画的に老朽化した施設の長寿命化や集約・複合化、除却を進めていく。</t>
    <rPh sb="55" eb="57">
      <t>イゼン</t>
    </rPh>
    <rPh sb="90" eb="92">
      <t>ヘイキン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</si>
  <si>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</si>
  <si>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</si>
  <si>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</si>
  <si>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</si>
  <si>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</si>
  <si>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</si>
  <si>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令和３年度の将来負担比率は類似団体平均を大きく上回っており、実質公債費比率も類似団体を上回っている。
経年比較でみると、将来負担比率は減少傾向、実質公債費比率は横ばいである。これは普通交付税の増等により標準財政規模が増加し、また、一部事務組合が起こした地方債に係る負担金等が落ち着いてきた結果である。しかしながら、特に将来負担比率は、依然高い水準となっていることから、行財政改革推進プラン等に基づき、地方債発行額の抑制や事務事業の更なる見直しを進めるとともに、財政調整基金等の適正な規模を確保していく。</t>
    <rPh sb="67" eb="71">
      <t>ゲンショウケイコウ</t>
    </rPh>
    <rPh sb="80" eb="81">
      <t>ヨコ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</si>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</sst>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1AE14708-16BA-4802-A19E-1BEF56889D17}"/>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7E1588AF-FAC2-4EF2-B761-11CB6CEF45B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58BC-42D5-AA15-A57789AFEA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62597</c:v>
                </c:pt>
                <c:pt idx="1">
                  <c:v>38076</c:v>
                </c:pt>
                <c:pt idx="2">
                  <c:v>46970</c:v>
                </c:pt>
                <c:pt idx="3">
                  <c:v>41952</c:v>
                </c:pt>
                <c:pt idx="4">
                  <c:v>56795</c:v>
                </c:pt>
              </c:numCache>
            </c:numRef>
          </c:val>
          <c:smooth val="0"/>
          <c:extLst>
            <c:ext xmlns:c16="http://schemas.microsoft.com/office/drawing/2014/chart" uri="{C3380CC4-5D6E-409C-BE32-E72D297353CC}">
              <c16:uniqueId val="{00000001-58BC-42D5-AA15-A57789AFEAC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10.33</c:v>
                </c:pt>
                <c:pt idx="1">
                  <c:v>12.68</c:v>
                </c:pt>
                <c:pt idx="2">
                  <c:v>11.95</c:v>
                </c:pt>
                <c:pt idx="3">
                  <c:v>13.1</c:v>
                </c:pt>
                <c:pt idx="4">
                  <c:v>10.93</c:v>
                </c:pt>
              </c:numCache>
            </c:numRef>
          </c:val>
          <c:extLst>
            <c:ext xmlns:c16="http://schemas.microsoft.com/office/drawing/2014/chart" uri="{C3380CC4-5D6E-409C-BE32-E72D297353CC}">
              <c16:uniqueId val="{00000000-C060-4A60-BE6D-A590AAA303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13.7</c:v>
                </c:pt>
                <c:pt idx="1">
                  <c:v>13.81</c:v>
                </c:pt>
                <c:pt idx="2">
                  <c:v>14.53</c:v>
                </c:pt>
                <c:pt idx="3">
                  <c:v>16.739999999999998</c:v>
                </c:pt>
                <c:pt idx="4">
                  <c:v>23.8</c:v>
                </c:pt>
              </c:numCache>
            </c:numRef>
          </c:val>
          <c:extLst>
            <c:ext xmlns:c16="http://schemas.microsoft.com/office/drawing/2014/chart" uri="{C3380CC4-5D6E-409C-BE32-E72D297353CC}">
              <c16:uniqueId val="{00000001-C060-4A60-BE6D-A590AAA303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-1.96</c:v>
                </c:pt>
                <c:pt idx="1">
                  <c:v>2.2999999999999998</c:v>
                </c:pt>
                <c:pt idx="2">
                  <c:v>-0.12</c:v>
                </c:pt>
                <c:pt idx="3">
                  <c:v>4.82</c:v>
                </c:pt>
                <c:pt idx="4">
                  <c:v>6.24</c:v>
                </c:pt>
              </c:numCache>
            </c:numRef>
          </c:val>
          <c:smooth val="0"/>
          <c:extLst>
            <c:ext xmlns:c16="http://schemas.microsoft.com/office/drawing/2014/chart" uri="{C3380CC4-5D6E-409C-BE32-E72D297353CC}">
              <c16:uniqueId val="{00000002-C060-4A60-BE6D-A590AAA303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1DC-4CFF-A89E-3B46852D56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DC-4CFF-A89E-3B46852D56C2}"/>
            </c:ext>
          </c:extLst>
        </c:ser>
        <c:ser>
          <c:idx val="2"/>
          <c:order val="2"/>
          <c:tx>
            <c:strRef>
              <c:f>データシート!$A$29</c:f>
              <c:strCache>
                <c:ptCount val="1"/>
                <c:pt idx="0">
                  <c:v>観光事業特別会計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1DC-4CFF-A89E-3B46852D56C2}"/>
            </c:ext>
          </c:extLst>
        </c:ser>
        <c:ser>
          <c:idx val="3"/>
          <c:order val="3"/>
          <c:tx>
            <c:strRef>
              <c:f>データシート!$A$30</c:f>
              <c:strCache>
                <c:ptCount val="1"/>
                <c:pt idx="0">
                  <c:v>地域下水道事業特別会計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91DC-4CFF-A89E-3B46852D56C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0.06</c:v>
                </c:pt>
                <c:pt idx="4">
                  <c:v>#N/A</c:v>
                </c:pt>
                <c:pt idx="5">
                  <c:v>0.05</c:v>
                </c:pt>
                <c:pt idx="6">
                  <c:v>#N/A</c:v>
                </c:pt>
                <c:pt idx="7">
                  <c:v>0.02</c:v>
                </c:pt>
                <c:pt idx="8">
                  <c:v>#N/A</c:v>
                </c:pt>
                <c:pt idx="9">
                  <c:v>0.02</c:v>
                </c:pt>
              </c:numCache>
            </c:numRef>
          </c:val>
          <c:extLst>
            <c:ext xmlns:c16="http://schemas.microsoft.com/office/drawing/2014/chart" uri="{C3380CC4-5D6E-409C-BE32-E72D297353CC}">
              <c16:uniqueId val="{00000004-91DC-4CFF-A89E-3B46852D56C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2.4300000000000002</c:v>
                </c:pt>
                <c:pt idx="2">
                  <c:v>#N/A</c:v>
                </c:pt>
                <c:pt idx="3">
                  <c:v>2.31</c:v>
                </c:pt>
                <c:pt idx="4">
                  <c:v>#N/A</c:v>
                </c:pt>
                <c:pt idx="5">
                  <c:v>1.46</c:v>
                </c:pt>
                <c:pt idx="6">
                  <c:v>#N/A</c:v>
                </c:pt>
                <c:pt idx="7">
                  <c:v>1.7</c:v>
                </c:pt>
                <c:pt idx="8">
                  <c:v>#N/A</c:v>
                </c:pt>
                <c:pt idx="9">
                  <c:v>1.0900000000000001</c:v>
                </c:pt>
              </c:numCache>
            </c:numRef>
          </c:val>
          <c:extLst>
            <c:ext xmlns:c16="http://schemas.microsoft.com/office/drawing/2014/chart" uri="{C3380CC4-5D6E-409C-BE32-E72D297353CC}">
              <c16:uniqueId val="{00000005-91DC-4CFF-A89E-3B46852D56C2}"/>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0.28000000000000003</c:v>
                </c:pt>
                <c:pt idx="2">
                  <c:v>#N/A</c:v>
                </c:pt>
                <c:pt idx="3">
                  <c:v>0.28000000000000003</c:v>
                </c:pt>
                <c:pt idx="4">
                  <c:v>#N/A</c:v>
                </c:pt>
                <c:pt idx="5">
                  <c:v>7.0000000000000007E-2</c:v>
                </c:pt>
                <c:pt idx="6">
                  <c:v>#N/A</c:v>
                </c:pt>
                <c:pt idx="7">
                  <c:v>0.68</c:v>
                </c:pt>
                <c:pt idx="8">
                  <c:v>#N/A</c:v>
                </c:pt>
                <c:pt idx="9">
                  <c:v>1.1200000000000001</c:v>
                </c:pt>
              </c:numCache>
            </c:numRef>
          </c:val>
          <c:extLst>
            <c:ext xmlns:c16="http://schemas.microsoft.com/office/drawing/2014/chart" uri="{C3380CC4-5D6E-409C-BE32-E72D297353CC}">
              <c16:uniqueId val="{00000006-91DC-4CFF-A89E-3B46852D56C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1.07</c:v>
                </c:pt>
                <c:pt idx="2">
                  <c:v>#N/A</c:v>
                </c:pt>
                <c:pt idx="3">
                  <c:v>1.23</c:v>
                </c:pt>
                <c:pt idx="4">
                  <c:v>#N/A</c:v>
                </c:pt>
                <c:pt idx="5">
                  <c:v>1.66</c:v>
                </c:pt>
                <c:pt idx="6">
                  <c:v>#N/A</c:v>
                </c:pt>
                <c:pt idx="7">
                  <c:v>2.21</c:v>
                </c:pt>
                <c:pt idx="8">
                  <c:v>#N/A</c:v>
                </c:pt>
                <c:pt idx="9">
                  <c:v>1.54</c:v>
                </c:pt>
              </c:numCache>
            </c:numRef>
          </c:val>
          <c:extLst>
            <c:ext xmlns:c16="http://schemas.microsoft.com/office/drawing/2014/chart" uri="{C3380CC4-5D6E-409C-BE32-E72D297353CC}">
              <c16:uniqueId val="{00000007-91DC-4CFF-A89E-3B46852D56C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10.31</c:v>
                </c:pt>
                <c:pt idx="2">
                  <c:v>#N/A</c:v>
                </c:pt>
                <c:pt idx="3">
                  <c:v>12.67</c:v>
                </c:pt>
                <c:pt idx="4">
                  <c:v>#N/A</c:v>
                </c:pt>
                <c:pt idx="5">
                  <c:v>11.95</c:v>
                </c:pt>
                <c:pt idx="6">
                  <c:v>#N/A</c:v>
                </c:pt>
                <c:pt idx="7">
                  <c:v>13.08</c:v>
                </c:pt>
                <c:pt idx="8">
                  <c:v>#N/A</c:v>
                </c:pt>
                <c:pt idx="9">
                  <c:v>10.92</c:v>
                </c:pt>
              </c:numCache>
            </c:numRef>
          </c:val>
          <c:extLst>
            <c:ext xmlns:c16="http://schemas.microsoft.com/office/drawing/2014/chart" uri="{C3380CC4-5D6E-409C-BE32-E72D297353CC}">
              <c16:uniqueId val="{00000008-91DC-4CFF-A89E-3B46852D56C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19.91</c:v>
                </c:pt>
                <c:pt idx="2">
                  <c:v>#N/A</c:v>
                </c:pt>
                <c:pt idx="3">
                  <c:v>19.86</c:v>
                </c:pt>
                <c:pt idx="4">
                  <c:v>#N/A</c:v>
                </c:pt>
                <c:pt idx="5">
                  <c:v>19.73</c:v>
                </c:pt>
                <c:pt idx="6">
                  <c:v>#N/A</c:v>
                </c:pt>
                <c:pt idx="7">
                  <c:v>17.57</c:v>
                </c:pt>
                <c:pt idx="8">
                  <c:v>#N/A</c:v>
                </c:pt>
                <c:pt idx="9">
                  <c:v>15.72</c:v>
                </c:pt>
              </c:numCache>
            </c:numRef>
          </c:val>
          <c:extLst>
            <c:ext xmlns:c16="http://schemas.microsoft.com/office/drawing/2014/chart" uri="{C3380CC4-5D6E-409C-BE32-E72D297353CC}">
              <c16:uniqueId val="{00000009-91DC-4CFF-A89E-3B46852D56C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787</c:v>
                </c:pt>
                <c:pt idx="5">
                  <c:v>782</c:v>
                </c:pt>
                <c:pt idx="8">
                  <c:v>790</c:v>
                </c:pt>
                <c:pt idx="11">
                  <c:v>772</c:v>
                </c:pt>
                <c:pt idx="14">
                  <c:v>750</c:v>
                </c:pt>
              </c:numCache>
            </c:numRef>
          </c:val>
          <c:extLst>
            <c:ext xmlns:c16="http://schemas.microsoft.com/office/drawing/2014/chart" uri="{C3380CC4-5D6E-409C-BE32-E72D297353CC}">
              <c16:uniqueId val="{00000000-7F66-4951-8358-A8E8B0DDFF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66-4951-8358-A8E8B0DDFF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2</c:v>
                </c:pt>
                <c:pt idx="6">
                  <c:v>1</c:v>
                </c:pt>
                <c:pt idx="9">
                  <c:v>1</c:v>
                </c:pt>
                <c:pt idx="12">
                  <c:v>1</c:v>
                </c:pt>
              </c:numCache>
            </c:numRef>
          </c:val>
          <c:extLst>
            <c:ext xmlns:c16="http://schemas.microsoft.com/office/drawing/2014/chart" uri="{C3380CC4-5D6E-409C-BE32-E72D297353CC}">
              <c16:uniqueId val="{00000002-7F66-4951-8358-A8E8B0DDFF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152</c:v>
                </c:pt>
                <c:pt idx="3">
                  <c:v>52</c:v>
                </c:pt>
                <c:pt idx="6">
                  <c:v>42</c:v>
                </c:pt>
                <c:pt idx="9">
                  <c:v>64</c:v>
                </c:pt>
                <c:pt idx="12">
                  <c:v>56</c:v>
                </c:pt>
              </c:numCache>
            </c:numRef>
          </c:val>
          <c:extLst>
            <c:ext xmlns:c16="http://schemas.microsoft.com/office/drawing/2014/chart" uri="{C3380CC4-5D6E-409C-BE32-E72D297353CC}">
              <c16:uniqueId val="{00000003-7F66-4951-8358-A8E8B0DDFF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155</c:v>
                </c:pt>
                <c:pt idx="3">
                  <c:v>159</c:v>
                </c:pt>
                <c:pt idx="6">
                  <c:v>162</c:v>
                </c:pt>
                <c:pt idx="9">
                  <c:v>152</c:v>
                </c:pt>
                <c:pt idx="12">
                  <c:v>150</c:v>
                </c:pt>
              </c:numCache>
            </c:numRef>
          </c:val>
          <c:extLst>
            <c:ext xmlns:c16="http://schemas.microsoft.com/office/drawing/2014/chart" uri="{C3380CC4-5D6E-409C-BE32-E72D297353CC}">
              <c16:uniqueId val="{00000004-7F66-4951-8358-A8E8B0DDFF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66-4951-8358-A8E8B0DDFF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66-4951-8358-A8E8B0DDFF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1028</c:v>
                </c:pt>
                <c:pt idx="3">
                  <c:v>1014</c:v>
                </c:pt>
                <c:pt idx="6">
                  <c:v>1049</c:v>
                </c:pt>
                <c:pt idx="9">
                  <c:v>1067</c:v>
                </c:pt>
                <c:pt idx="12">
                  <c:v>1058</c:v>
                </c:pt>
              </c:numCache>
            </c:numRef>
          </c:val>
          <c:extLst>
            <c:ext xmlns:c16="http://schemas.microsoft.com/office/drawing/2014/chart" uri="{C3380CC4-5D6E-409C-BE32-E72D297353CC}">
              <c16:uniqueId val="{00000007-7F66-4951-8358-A8E8B0DDFF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552</c:v>
                </c:pt>
                <c:pt idx="2">
                  <c:v>#N/A</c:v>
                </c:pt>
                <c:pt idx="3">
                  <c:v>#N/A</c:v>
                </c:pt>
                <c:pt idx="4">
                  <c:v>445</c:v>
                </c:pt>
                <c:pt idx="5">
                  <c:v>#N/A</c:v>
                </c:pt>
                <c:pt idx="6">
                  <c:v>#N/A</c:v>
                </c:pt>
                <c:pt idx="7">
                  <c:v>464</c:v>
                </c:pt>
                <c:pt idx="8">
                  <c:v>#N/A</c:v>
                </c:pt>
                <c:pt idx="9">
                  <c:v>#N/A</c:v>
                </c:pt>
                <c:pt idx="10">
                  <c:v>512</c:v>
                </c:pt>
                <c:pt idx="11">
                  <c:v>#N/A</c:v>
                </c:pt>
                <c:pt idx="12">
                  <c:v>#N/A</c:v>
                </c:pt>
                <c:pt idx="13">
                  <c:v>515</c:v>
                </c:pt>
                <c:pt idx="14">
                  <c:v>#N/A</c:v>
                </c:pt>
              </c:numCache>
            </c:numRef>
          </c:val>
          <c:smooth val="0"/>
          <c:extLst>
            <c:ext xmlns:c16="http://schemas.microsoft.com/office/drawing/2014/chart" uri="{C3380CC4-5D6E-409C-BE32-E72D297353CC}">
              <c16:uniqueId val="{00000008-7F66-4951-8358-A8E8B0DDFF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9142</c:v>
                </c:pt>
                <c:pt idx="5">
                  <c:v>9193</c:v>
                </c:pt>
                <c:pt idx="8">
                  <c:v>9196</c:v>
                </c:pt>
                <c:pt idx="11">
                  <c:v>9573</c:v>
                </c:pt>
                <c:pt idx="14">
                  <c:v>9611</c:v>
                </c:pt>
              </c:numCache>
            </c:numRef>
          </c:val>
          <c:extLst>
            <c:ext xmlns:c16="http://schemas.microsoft.com/office/drawing/2014/chart" uri="{C3380CC4-5D6E-409C-BE32-E72D297353CC}">
              <c16:uniqueId val="{00000000-63AB-4B15-AAF7-B81316A84E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296</c:v>
                </c:pt>
                <c:pt idx="5">
                  <c:v>270</c:v>
                </c:pt>
                <c:pt idx="8">
                  <c:v>247</c:v>
                </c:pt>
                <c:pt idx="11">
                  <c:v>443</c:v>
                </c:pt>
                <c:pt idx="14">
                  <c:v>208</c:v>
                </c:pt>
              </c:numCache>
            </c:numRef>
          </c:val>
          <c:extLst>
            <c:ext xmlns:c16="http://schemas.microsoft.com/office/drawing/2014/chart" uri="{C3380CC4-5D6E-409C-BE32-E72D297353CC}">
              <c16:uniqueId val="{00000001-63AB-4B15-AAF7-B81316A84E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2780</c:v>
                </c:pt>
                <c:pt idx="5">
                  <c:v>3027</c:v>
                </c:pt>
                <c:pt idx="8">
                  <c:v>3356</c:v>
                </c:pt>
                <c:pt idx="11">
                  <c:v>3750</c:v>
                </c:pt>
                <c:pt idx="14">
                  <c:v>4807</c:v>
                </c:pt>
              </c:numCache>
            </c:numRef>
          </c:val>
          <c:extLst>
            <c:ext xmlns:c16="http://schemas.microsoft.com/office/drawing/2014/chart" uri="{C3380CC4-5D6E-409C-BE32-E72D297353CC}">
              <c16:uniqueId val="{00000002-63AB-4B15-AAF7-B81316A84E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AB-4B15-AAF7-B81316A84E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AB-4B15-AAF7-B81316A84E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AB-4B15-AAF7-B81316A84E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2111</c:v>
                </c:pt>
                <c:pt idx="3">
                  <c:v>1994</c:v>
                </c:pt>
                <c:pt idx="6">
                  <c:v>1928</c:v>
                </c:pt>
                <c:pt idx="9">
                  <c:v>1935</c:v>
                </c:pt>
                <c:pt idx="12">
                  <c:v>1912</c:v>
                </c:pt>
              </c:numCache>
            </c:numRef>
          </c:val>
          <c:extLst>
            <c:ext xmlns:c16="http://schemas.microsoft.com/office/drawing/2014/chart" uri="{C3380CC4-5D6E-409C-BE32-E72D297353CC}">
              <c16:uniqueId val="{00000006-63AB-4B15-AAF7-B81316A84E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401</c:v>
                </c:pt>
                <c:pt idx="3">
                  <c:v>432</c:v>
                </c:pt>
                <c:pt idx="6">
                  <c:v>537</c:v>
                </c:pt>
                <c:pt idx="9">
                  <c:v>675</c:v>
                </c:pt>
                <c:pt idx="12">
                  <c:v>840</c:v>
                </c:pt>
              </c:numCache>
            </c:numRef>
          </c:val>
          <c:extLst>
            <c:ext xmlns:c16="http://schemas.microsoft.com/office/drawing/2014/chart" uri="{C3380CC4-5D6E-409C-BE32-E72D297353CC}">
              <c16:uniqueId val="{00000007-63AB-4B15-AAF7-B81316A84E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1791</c:v>
                </c:pt>
                <c:pt idx="3">
                  <c:v>1710</c:v>
                </c:pt>
                <c:pt idx="6">
                  <c:v>2234</c:v>
                </c:pt>
                <c:pt idx="9">
                  <c:v>1753</c:v>
                </c:pt>
                <c:pt idx="12">
                  <c:v>1741</c:v>
                </c:pt>
              </c:numCache>
            </c:numRef>
          </c:val>
          <c:extLst>
            <c:ext xmlns:c16="http://schemas.microsoft.com/office/drawing/2014/chart" uri="{C3380CC4-5D6E-409C-BE32-E72D297353CC}">
              <c16:uniqueId val="{00000008-63AB-4B15-AAF7-B81316A84E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652</c:v>
                </c:pt>
                <c:pt idx="12">
                  <c:v>430</c:v>
                </c:pt>
              </c:numCache>
            </c:numRef>
          </c:val>
          <c:extLst>
            <c:ext xmlns:c16="http://schemas.microsoft.com/office/drawing/2014/chart" uri="{C3380CC4-5D6E-409C-BE32-E72D297353CC}">
              <c16:uniqueId val="{00000009-63AB-4B15-AAF7-B81316A84E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11684</c:v>
                </c:pt>
                <c:pt idx="3">
                  <c:v>11491</c:v>
                </c:pt>
                <c:pt idx="6">
                  <c:v>11563</c:v>
                </c:pt>
                <c:pt idx="9">
                  <c:v>11709</c:v>
                </c:pt>
                <c:pt idx="12">
                  <c:v>11848</c:v>
                </c:pt>
              </c:numCache>
            </c:numRef>
          </c:val>
          <c:extLst>
            <c:ext xmlns:c16="http://schemas.microsoft.com/office/drawing/2014/chart" uri="{C3380CC4-5D6E-409C-BE32-E72D297353CC}">
              <c16:uniqueId val="{0000000A-63AB-4B15-AAF7-B81316A84E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3767</c:v>
                </c:pt>
                <c:pt idx="2">
                  <c:v>#N/A</c:v>
                </c:pt>
                <c:pt idx="3">
                  <c:v>#N/A</c:v>
                </c:pt>
                <c:pt idx="4">
                  <c:v>3138</c:v>
                </c:pt>
                <c:pt idx="5">
                  <c:v>#N/A</c:v>
                </c:pt>
                <c:pt idx="6">
                  <c:v>#N/A</c:v>
                </c:pt>
                <c:pt idx="7">
                  <c:v>3463</c:v>
                </c:pt>
                <c:pt idx="8">
                  <c:v>#N/A</c:v>
                </c:pt>
                <c:pt idx="9">
                  <c:v>#N/A</c:v>
                </c:pt>
                <c:pt idx="10">
                  <c:v>2958</c:v>
                </c:pt>
                <c:pt idx="11">
                  <c:v>#N/A</c:v>
                </c:pt>
                <c:pt idx="12">
                  <c:v>#N/A</c:v>
                </c:pt>
                <c:pt idx="13">
                  <c:v>2144</c:v>
                </c:pt>
                <c:pt idx="14">
                  <c:v>#N/A</c:v>
                </c:pt>
              </c:numCache>
            </c:numRef>
          </c:val>
          <c:smooth val="0"/>
          <c:extLst>
            <c:ext xmlns:c16="http://schemas.microsoft.com/office/drawing/2014/chart" uri="{C3380CC4-5D6E-409C-BE32-E72D297353CC}">
              <c16:uniqueId val="{0000000B-63AB-4B15-AAF7-B81316A84E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1084</c:v>
                </c:pt>
                <c:pt idx="1">
                  <c:v>1322</c:v>
                </c:pt>
                <c:pt idx="2">
                  <c:v>1969</c:v>
                </c:pt>
              </c:numCache>
            </c:numRef>
          </c:val>
          <c:extLst>
            <c:ext xmlns:c16="http://schemas.microsoft.com/office/drawing/2014/chart" uri="{C3380CC4-5D6E-409C-BE32-E72D297353CC}">
              <c16:uniqueId val="{00000000-A859-4C45-AEF5-C2016D06F9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352</c:v>
                </c:pt>
                <c:pt idx="1">
                  <c:v>352</c:v>
                </c:pt>
                <c:pt idx="2">
                  <c:v>552</c:v>
                </c:pt>
              </c:numCache>
            </c:numRef>
          </c:val>
          <c:extLst>
            <c:ext xmlns:c16="http://schemas.microsoft.com/office/drawing/2014/chart" uri="{C3380CC4-5D6E-409C-BE32-E72D297353CC}">
              <c16:uniqueId val="{00000001-A859-4C45-AEF5-C2016D06F9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1023</c:v>
                </c:pt>
                <c:pt idx="1">
                  <c:v>1071</c:v>
                </c:pt>
                <c:pt idx="2">
                  <c:v>1153</c:v>
                </c:pt>
              </c:numCache>
            </c:numRef>
          </c:val>
          <c:extLst>
            <c:ext xmlns:c16="http://schemas.microsoft.com/office/drawing/2014/chart" uri="{C3380CC4-5D6E-409C-BE32-E72D297353CC}">
              <c16:uniqueId val="{00000002-A859-4C45-AEF5-C2016D06F9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{269731DD-CFC1-479A-B0BA-9971475FAFDC}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27D-4718-9C23-7BF45F5368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{210BB533-10BC-47A9-96C4-528C8D10CCBA}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7D-4718-9C23-7BF45F5368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{16DF30AA-A410-4158-90EB-5BF7FA150599}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7D-4718-9C23-7BF45F5368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{751A5166-E77D-4890-8705-CC9B91DF8A68}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7D-4718-9C23-7BF45F5368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{2BAC9753-B663-446F-8FCE-5ECB9A88DA8D}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7D-4718-9C23-7BF45F53680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{751075A5-3DD1-4A66-AEFE-B6F0B2C39429}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27D-4718-9C23-7BF45F53680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{B4AE9D3D-18F9-447D-95D1-FA263F2FAC2E}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27D-4718-9C23-7BF45F53680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{C4B0AC09-6FEF-4430-9485-513B2CE2DE71}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27D-4718-9C23-7BF45F53680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{11525E7B-00C6-4EEF-8605-24219E14F1C7}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27D-4718-9C23-7BF45F5368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59.9</c:v>
                </c:pt>
                <c:pt idx="8">
                  <c:v>61.7</c:v>
                </c:pt>
                <c:pt idx="16">
                  <c:v>63.5</c:v>
                </c:pt>
                <c:pt idx="24">
                  <c:v>65.3</c:v>
                </c:pt>
                <c:pt idx="32">
                  <c:v>66.8</c:v>
                </c:pt>
              </c:numCache>
            </c:numRef>
          </c:xVal>
          <c:yVal>
            <c:numRef>
              <c:f>公会計指標分析・財政指標組合せ分析表!$BP$51:$DC$51</c:f>
              <c:numCache>
                <c:formatCode>#,##0.0;"▲ "#,##0.0</c:formatCode>
                <c:ptCount val="40"/>
                <c:pt idx="0">
                  <c:v>55.5</c:v>
                </c:pt>
                <c:pt idx="8">
                  <c:v>46.5</c:v>
                </c:pt>
                <c:pt idx="16">
                  <c:v>51.7</c:v>
                </c:pt>
                <c:pt idx="24">
                  <c:v>41.3</c:v>
                </c:pt>
                <c:pt idx="32">
                  <c:v>28.4</c:v>
                </c:pt>
              </c:numCache>
            </c:numRef>
          </c:yVal>
          <c:smooth val="0"/>
          <c:extLst>
            <c:ext xmlns:c16="http://schemas.microsoft.com/office/drawing/2014/chart" uri="{C3380CC4-5D6E-409C-BE32-E72D297353CC}">
              <c16:uniqueId val="{00000009-427D-4718-9C23-7BF45F5368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{A5B97DD4-AAA4-4CCE-BAE5-C02008C84B86}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27D-4718-9C23-7BF45F5368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{66504450-E239-4942-BB92-079E89DB0734}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7D-4718-9C23-7BF45F5368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{096F7E64-9867-4FC4-9991-F3E569F6E2F2}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7D-4718-9C23-7BF45F5368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{DB59ED09-1201-40B7-A06A-CC743A921B6F}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7D-4718-9C23-7BF45F5368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{22E152C0-2797-4AF4-9DA4-04B5902ECF25}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7D-4718-9C23-7BF45F53680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{C72345DF-4353-4A88-90E3-58CC8E351E8E}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27D-4718-9C23-7BF45F53680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{AFA2541B-9239-4CEA-A2C6-705C7461BBB6}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27D-4718-9C23-7BF45F53680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{00CF2F06-A729-4E03-8DC2-F3E18CD6E368}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27D-4718-9C23-7BF45F53680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{56A47AB4-1D83-44AB-A3F5-CCC6AF4244D3}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27D-4718-9C23-7BF45F5368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427D-4718-9C23-7BF45F536809}"/>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{3F356F0B-A0B6-4139-A797-9E454B837EBC}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57F-4DB0-98A7-937693A85D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{7C15E31E-4609-4298-A3AE-E4E6AFE01295}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7F-4DB0-98A7-937693A85D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{DD860CC5-74C8-420B-B1AF-075CCE398506}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7F-4DB0-98A7-937693A85D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{DF1FFA7C-7461-4CD4-8550-E61548EBF37B}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7F-4DB0-98A7-937693A85D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{0932B097-6BC6-40E4-9746-DBC270DBF639}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7F-4DB0-98A7-937693A85D3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{90BBE480-551F-4B4B-847D-2ECBC5D13795}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57F-4DB0-98A7-937693A85D3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{D82D346D-A8AE-4C90-8364-36FD5245BF10}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57F-4DB0-98A7-937693A85D3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{D55B7E6C-6FBF-4B5F-B8D2-97F2302096DD}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57F-4DB0-98A7-937693A85D3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{B85B13C9-3CDB-47E4-A7A9-C8F6A6F9A533}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57F-4DB0-98A7-937693A85D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7.8</c:v>
                </c:pt>
                <c:pt idx="16">
                  <c:v>7.2</c:v>
                </c:pt>
                <c:pt idx="24">
                  <c:v>6.9</c:v>
                </c:pt>
                <c:pt idx="32">
                  <c:v>6.9</c:v>
                </c:pt>
              </c:numCache>
            </c:numRef>
          </c:xVal>
          <c:yVal>
            <c:numRef>
              <c:f>公会計指標分析・財政指標組合せ分析表!$BP$73:$DC$73</c:f>
              <c:numCache>
                <c:formatCode>#,##0.0;"▲ "#,##0.0</c:formatCode>
                <c:ptCount val="40"/>
                <c:pt idx="0">
                  <c:v>55.5</c:v>
                </c:pt>
                <c:pt idx="8">
                  <c:v>46.5</c:v>
                </c:pt>
                <c:pt idx="16">
                  <c:v>51.7</c:v>
                </c:pt>
                <c:pt idx="24">
                  <c:v>41.3</c:v>
                </c:pt>
                <c:pt idx="32">
                  <c:v>28.4</c:v>
                </c:pt>
              </c:numCache>
            </c:numRef>
          </c:yVal>
          <c:smooth val="0"/>
          <c:extLst>
            <c:ext xmlns:c16="http://schemas.microsoft.com/office/drawing/2014/chart" uri="{C3380CC4-5D6E-409C-BE32-E72D297353CC}">
              <c16:uniqueId val="{00000009-257F-4DB0-98A7-937693A85D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766015700383205E-2"/>
                  <c:y val="-6.102649004354387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{628C4CB7-99FD-4806-B3AB-F95507CD1F5C}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57F-4DB0-98A7-937693A85D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{BC833D79-44CC-4FE4-90DE-C9B7D7DAE988}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7F-4DB0-98A7-937693A85D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{EC61F9F2-8EFC-4F40-A69A-5259B783C295}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7F-4DB0-98A7-937693A85D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{6D107978-AEAB-4BDF-BE74-1E927623D430}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7F-4DB0-98A7-937693A85D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{3527A392-A33A-4E21-A3E4-12C1A49D640F}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7F-4DB0-98A7-937693A85D3F}"/>
                </c:ext>
              </c:extLst>
            </c:dLbl>
            <c:dLbl>
              <c:idx val="8"/>
              <c:layout>
                <c:manualLayout>
                  <c:x val="-3.5968270706402378E-2"/>
                  <c:y val="-4.906048809958444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{BA371DD2-56CE-4169-99B2-D6AF75327AEF}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57F-4DB0-98A7-937693A85D3F}"/>
                </c:ext>
              </c:extLst>
            </c:dLbl>
            <c:dLbl>
              <c:idx val="16"/>
              <c:layout>
                <c:manualLayout>
                  <c:x val="-3.0231967762982634E-2"/>
                  <c:y val="-7.716296312025354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{9B020D6F-72B7-420C-B872-3C885491E212}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57F-4DB0-98A7-937693A85D3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{3519F599-D1BC-406F-AA1A-F54AF9E51210}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57F-4DB0-98A7-937693A85D3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{A6D26937-04B8-4374-93BC-D366FDADC901}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57F-4DB0-98A7-937693A85D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257F-4DB0-98A7-937693A85D3F}"/>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657555B-7559-4413-BF75-784AA75F6094}"/>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FF6E08D1-03E3-431F-9A2B-F2D8E09885DE}"/>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実質公債費比率は前年度と変わらないが、令和元年東日本台風被害に係る災害復旧債等により「元利償還金」が増加している。</a:t>
          </a:r>
        </a:p>
        <a:p>
          <a:r>
            <a:rPr kumimoji="1" lang="ja-JP" altLang="en-US" sz="1400">
              <a:latin typeface="ＭＳ ゴシック" pitchFamily="49" charset="-128"/>
              <a:ea typeface="ＭＳ ゴシック" pitchFamily="49" charset="-128"/>
            </a:rPr>
            <a:t>　「公共施設等総合管理計画」に基づき、公共施設等の長寿命化や更新、縮小・廃止等が行われることから、優先度を的確に把握し、大規模投資事業の実施時期等を整理し、計画的に積立を行うなど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充当可能基金の増により将来負担比率の分子は大幅な減となった。</a:t>
          </a:r>
        </a:p>
        <a:p>
          <a:r>
            <a:rPr kumimoji="1" lang="ja-JP" altLang="en-US" sz="1400">
              <a:latin typeface="ＭＳ ゴシック" pitchFamily="49" charset="-128"/>
              <a:ea typeface="ＭＳ ゴシック" pitchFamily="49" charset="-128"/>
            </a:rPr>
            <a:t>　充当可能基金は、決算剰余金を中心とした積立や、ふるさと納税額の増、普通交付税の追加交付分の積立により大幅に増加した。</a:t>
          </a:r>
        </a:p>
        <a:p>
          <a:r>
            <a:rPr kumimoji="1" lang="ja-JP" altLang="en-US" sz="1400">
              <a:latin typeface="ＭＳ ゴシック" pitchFamily="49" charset="-128"/>
              <a:ea typeface="ＭＳ ゴシック" pitchFamily="49" charset="-128"/>
            </a:rPr>
            <a:t>　「公共施設等総合管理計画」に基づき、公共施設等の長寿命化や更新、縮小・廃止等が行われることから、優先度を的確に把握し、大規模投資事業の実施時期等を整理し、計画的に積立を行うなど起債に大きく頼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栃木県那須町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財政調整基金への決算剰余金の積み立てや普通交付税追加交付分の積み立て、公共施設等整備基金への計画的な積み立て、ふるさと納税寄附額のふるさと那須町応援基金への積み立て等により全体として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が進む公共施設等への対応のほか、頻発化・激甚化する災害や高度・多様化する行政需要、地域経済の低迷等による税収減などに対応できるように財政調整基金、減債基金及び公共施設等整備基金を中心に計画的に積み立てを行うほか、コロナ禍における臨時経済対策の財源として有効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ふるさと那須町応援基金：子育て支援、地域産業の振興、環境保全、福祉、教育等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公共施設等整備基金：文化教育施設、防災防火施設、水資源施設その他公共施設の整備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総合運動公園整備基金：総合運動公園の整備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ふるさと創生事業基金：活力と魅力あふれる豊かなまちづくり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森を育む基金：間伐や人材育成、担い手確保、木材利用の促進や普及啓発等の森林整備促進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ふるさと那須町応援基金は、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百万円取り崩した一方で、ふるさと納税寄付額の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百万円取り崩した一方で、定住促進住宅分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百万円及び橋りょう撤去費用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森を育む基金は、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百万円取り崩した一方で、森林環境譲与税の収入額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その他の特定目的金は、設置目的に応じた事業の財源として取り崩しを行った。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ふるさと那須町応援基金は、ふるさと納税寄付額に応じて積み立てを行い、翌年度に特定目的事業の財源として取り崩しを行っていく。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公共施設等整備基金は、老朽化した公共施設等の改修・更新費用等に活用するため、計画的に積み立てを行っていく。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森を育む基金は、森林環境譲与税額に応じて積み立てを行い、翌年度に対象事業の財源として取り崩しを行っていく。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３月補正時における事業費の精査により財源不足が解消したため、取り崩しを取りやめた。また、地方財政法第７条の規定に基づき決算剰余金の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百万円を積み立て、加えて普通交付税の追加交付分（臨時経済対策費）約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が進む公共施設等への対応のほか、頻発化・激甚化する災害や高度・多様化する行政需要、地域経済の低迷等による税収減などに対応できるように計画的に積み立てを行うほか、コロナ禍における臨時経済対策の財源として有効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繰越金が当初見込みよりも多かったことから、取り崩しを取りやめた。また、普通交付税の追加交付分（臨時財政対策債償還基金費）約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今後の公債費の推移を勘案し、年度間の負担平準化を図れるよう計画的に取り崩しと積み立てを行っていく。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67EB1F9-AE0E-4D14-92B2-FF625B1A92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122BD73-4356-4C8E-B6B1-2AE1A683CF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5FD67F2-DBB3-4524-8740-0345B699B51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564181F-B6DE-4195-B056-0E5078962F9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74FEC9C-F0C0-48F3-8446-36842B1BCFC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76E2606-6AFB-4006-BD95-EF92447BA26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17EC2CB-F3EB-425A-885F-73A06A22AD5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3B7D71C-5681-4835-BEE6-6D14957CC40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61BF403-FC7E-4E84-8FE2-E1ADD47DFED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272F5E8-A2F1-4B29-987C-B338A07EE98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C97CDBD-17BB-4546-845B-2B547496EB2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5D10665-7C68-4D36-9FC4-615786ADAB6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24,538
24,180
372.34
15,822,337
14,812,930
904,147
8,269,910
11,848,121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5D17F6F-DE9B-4F06-B005-E22979B3822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78A9DA3-CBA7-4378-A97D-FAAB07CD944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6B9B304-AC04-48AA-93F6-0927377E218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4A68605-ED7C-4DA7-B73A-1DC3E289D56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50F67F6-CEEB-4B5F-8CB5-E34D9C2BCD4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9ED5B2C-44A9-4BDE-BFA2-CD1DE9FF63C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4F02C6C-078C-4BA4-A1A0-2B609FCDDF0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69B23A5-A92B-42EB-B246-26B64DB7F0E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BE766DF-1823-4744-B587-F24C7E0BC37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D4DDBAA-2A7B-48B6-B5C1-590B7701F5D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CBF0C42-74EE-4D0A-8666-4687D14E5C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360F91B-3FFD-4649-A0EC-2ABBE15CEFC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ADF58C9-BCAC-4E47-AAFF-A58BA7C78E1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C8EDF39-A3A7-4C8A-91AE-FD8790D5137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1B30B0D-9988-4D3C-AD37-B33E22577DE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9AF3081-9AE1-4A7B-8CC2-97BBB80191F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54676C5-5A48-4CF3-9F2B-33D5BC20681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707313A-0A79-4FB7-828D-B80BEDA7C6E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C178157-7BDF-4829-BEAB-47B3B0858AB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D595793-5B5D-4E85-8A9B-2623C9A6A7E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78528A2-CFED-4F43-881C-F15F2C553C0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092C633-C176-45CE-B704-34824E6B73E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9621D9F-D6A0-4D3E-BEEF-78D0594325C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9C85974-3F49-49B9-A382-7E1F91C5C43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7FD43CA-51C8-4D46-AA85-E190319B923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B5746A4-F596-4D16-9E6C-351C6DB3D99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5B9404F-E48F-4D8C-80D0-CF2012B678B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9718989-3A4B-4EC9-9CD8-D66F38A7230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FEBCBDF-4F79-41CC-B46A-DEC6E323EE3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310CC03-6769-497B-BFE8-5A5CAF8BFE8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05289D3-3CD5-4570-B41B-7D1E308008D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BB06646-AED9-4C9D-BF49-255C9A5F508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D69079B-1CBF-4FE8-8122-572AABFBF5D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4F166E3-819A-4731-BC03-3F738E0A50C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4B0C1EC-AD98-47AC-AF12-D46671B3157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66.8</a:t>
          </a:r>
          <a:r>
            <a:rPr kumimoji="1" lang="ja-JP" altLang="en-US" sz="1100">
              <a:latin typeface="ＭＳ Ｐゴシック" panose="020B0600070205080204" pitchFamily="50" charset="-128"/>
              <a:ea typeface="ＭＳ Ｐゴシック" panose="020B0600070205080204" pitchFamily="50" charset="-128"/>
            </a:rPr>
            <a:t>％であり、類似団体平均と比べ</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％高くなっている。経年比較でみると、令和３年度は</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増、令和２年度も</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増となっており、著しく老朽化が進んでいる。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これは資産が多いため、更新・改修等を行っているが減価償却費がそれを上回っていることによるものであり、維持補修をメインに耐え忍んでいる状況である。</a:t>
          </a:r>
        </a:p>
        <a:p>
          <a:r>
            <a:rPr kumimoji="1" lang="ja-JP" altLang="en-US" sz="1100">
              <a:latin typeface="ＭＳ Ｐゴシック" panose="020B0600070205080204" pitchFamily="50" charset="-128"/>
              <a:ea typeface="ＭＳ Ｐゴシック" panose="020B0600070205080204" pitchFamily="50" charset="-128"/>
            </a:rPr>
            <a:t>今後も公共施設等総合管理計画等に基づき、計画的に老朽化した施設の長寿命化や集約・複合化、除却を進めていく。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BBBF9AE-C03A-45F3-A637-28334E616F6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41AA0BF-8B29-41C9-A2F4-9E77EF1B543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F0A7822-87F6-44BE-AA57-A5F8B388E71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93916B36-4F85-4551-912A-C3256FB8BE19}"/>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146EEBCC-4254-480D-ACBC-80CF80E96E7C}"/>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F8E19410-173A-49EA-8189-E3205BAB52C5}"/>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1FDF454F-B302-4EFF-8D0C-D1A8870521ED}"/>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9493EFDF-AB3E-43F2-8846-BF265C99F14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3F2676FC-EB17-44D2-8A64-8C33B0B90BDA}"/>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1BF7CB73-08F2-41E9-806D-CEB82C655501}"/>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5C8474C4-02DC-47FA-90F5-6867F33CA027}"/>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840195C-F40A-452A-BBD8-F2B531449C6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BF729ED9-20BC-4015-A3DC-E33266F6299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31641902-93EB-4028-B9E2-5DBFF674FE9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63" name="直線コネクタ 62">
          <a:extLst>
            <a:ext uri="{FF2B5EF4-FFF2-40B4-BE49-F238E27FC236}">
              <a16:creationId xmlns:a16="http://schemas.microsoft.com/office/drawing/2014/main" id="{C2E9E91D-E4F6-449A-A48F-8F1CB591ED04}"/>
            </a:ext>
          </a:extLst>
        </xdr:cNvPr>
        <xdr:cNvCxnSpPr/>
      </xdr:nvCxnSpPr>
      <xdr:spPr>
        <a:xfrm flipV="1">
          <a:off x="4760595" y="5371846"/>
          <a:ext cx="1270" cy="139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4" name="有形固定資産減価償却率最小値テキスト">
          <a:extLst>
            <a:ext uri="{FF2B5EF4-FFF2-40B4-BE49-F238E27FC236}">
              <a16:creationId xmlns:a16="http://schemas.microsoft.com/office/drawing/2014/main" id="{5B6312BD-5C88-4FB3-A749-E26E308A8174}"/>
            </a:ext>
          </a:extLst>
        </xdr:cNvPr>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5" name="直線コネクタ 64">
          <a:extLst>
            <a:ext uri="{FF2B5EF4-FFF2-40B4-BE49-F238E27FC236}">
              <a16:creationId xmlns:a16="http://schemas.microsoft.com/office/drawing/2014/main" id="{7D93B135-2E5C-4798-B328-C686CA726A32}"/>
            </a:ext>
          </a:extLst>
        </xdr:cNvPr>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66" name="有形固定資産減価償却率最大値テキスト">
          <a:extLst>
            <a:ext uri="{FF2B5EF4-FFF2-40B4-BE49-F238E27FC236}">
              <a16:creationId xmlns:a16="http://schemas.microsoft.com/office/drawing/2014/main" id="{CB9C6BCC-1E66-4C0A-8E93-E2A6D58B9FE9}"/>
            </a:ext>
          </a:extLst>
        </xdr:cNvPr>
        <xdr:cNvSpPr txBox="1"/>
      </xdr:nvSpPr>
      <xdr:spPr>
        <a:xfrm>
          <a:off x="4813300" y="514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67" name="直線コネクタ 66">
          <a:extLst>
            <a:ext uri="{FF2B5EF4-FFF2-40B4-BE49-F238E27FC236}">
              <a16:creationId xmlns:a16="http://schemas.microsoft.com/office/drawing/2014/main" id="{78653E78-5BDE-457F-A040-6995C95CEB2C}"/>
            </a:ext>
          </a:extLst>
        </xdr:cNvPr>
        <xdr:cNvCxnSpPr/>
      </xdr:nvCxnSpPr>
      <xdr:spPr>
        <a:xfrm>
          <a:off x="4673600" y="537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16146</xdr:rowOff>
    </xdr:from>
    <xdr:ext cx="405111" cy="259045"/>
    <xdr:sp macro="" textlink="">
      <xdr:nvSpPr>
        <xdr:cNvPr id="68" name="有形固定資産減価償却率平均値テキスト">
          <a:extLst>
            <a:ext uri="{FF2B5EF4-FFF2-40B4-BE49-F238E27FC236}">
              <a16:creationId xmlns:a16="http://schemas.microsoft.com/office/drawing/2014/main" id="{394E8323-3D1E-481F-B3DA-6E9FA8BE1EAE}"/>
            </a:ext>
          </a:extLst>
        </xdr:cNvPr>
        <xdr:cNvSpPr txBox="1"/>
      </xdr:nvSpPr>
      <xdr:spPr>
        <a:xfrm>
          <a:off x="4813300" y="5759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69" name="フローチャート: 判断 68">
          <a:extLst>
            <a:ext uri="{FF2B5EF4-FFF2-40B4-BE49-F238E27FC236}">
              <a16:creationId xmlns:a16="http://schemas.microsoft.com/office/drawing/2014/main" id="{CC413AED-91FF-4D4E-8901-E53FDB0F53E4}"/>
            </a:ext>
          </a:extLst>
        </xdr:cNvPr>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0" name="フローチャート: 判断 69">
          <a:extLst>
            <a:ext uri="{FF2B5EF4-FFF2-40B4-BE49-F238E27FC236}">
              <a16:creationId xmlns:a16="http://schemas.microsoft.com/office/drawing/2014/main" id="{7FACA41D-0B76-4908-BE41-CBE1256C2E38}"/>
            </a:ext>
          </a:extLst>
        </xdr:cNvPr>
        <xdr:cNvSpPr/>
      </xdr:nvSpPr>
      <xdr:spPr>
        <a:xfrm>
          <a:off x="4000500" y="586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71" name="フローチャート: 判断 70">
          <a:extLst>
            <a:ext uri="{FF2B5EF4-FFF2-40B4-BE49-F238E27FC236}">
              <a16:creationId xmlns:a16="http://schemas.microsoft.com/office/drawing/2014/main" id="{950A7F0B-D9C3-4A6E-AD79-32CF0F363AC3}"/>
            </a:ext>
          </a:extLst>
        </xdr:cNvPr>
        <xdr:cNvSpPr/>
      </xdr:nvSpPr>
      <xdr:spPr>
        <a:xfrm>
          <a:off x="32385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72" name="フローチャート: 判断 71">
          <a:extLst>
            <a:ext uri="{FF2B5EF4-FFF2-40B4-BE49-F238E27FC236}">
              <a16:creationId xmlns:a16="http://schemas.microsoft.com/office/drawing/2014/main" id="{490014BD-7971-452A-8875-2923E377D8BC}"/>
            </a:ext>
          </a:extLst>
        </xdr:cNvPr>
        <xdr:cNvSpPr/>
      </xdr:nvSpPr>
      <xdr:spPr>
        <a:xfrm>
          <a:off x="2476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73" name="フローチャート: 判断 72">
          <a:extLst>
            <a:ext uri="{FF2B5EF4-FFF2-40B4-BE49-F238E27FC236}">
              <a16:creationId xmlns:a16="http://schemas.microsoft.com/office/drawing/2014/main" id="{AA472B12-710E-47A8-8C01-D42645C430F8}"/>
            </a:ext>
          </a:extLst>
        </xdr:cNvPr>
        <xdr:cNvSpPr/>
      </xdr:nvSpPr>
      <xdr:spPr>
        <a:xfrm>
          <a:off x="1714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D55A5A5-291E-4B46-8CD1-DC610BFD7A6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33DCDFD-F6E1-4232-9BBF-F6622DCF337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CD15425-6E92-4A73-90A4-015F518413D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C6B91F6-F2AC-4D6E-841D-4F103791F9E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C676C76-D161-48CF-B9F1-E35ABA4A910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144399</xdr:rowOff>
    </xdr:from>
    <xdr:to>
      <xdr:col>23</xdr:col>
      <xdr:colOff>136525</xdr:colOff>
      <xdr:row>31</xdr:row>
      <xdr:rowOff>74549</xdr:rowOff>
    </xdr:to>
    <xdr:sp macro="" textlink="">
      <xdr:nvSpPr>
        <xdr:cNvPr id="79" name="楕円 78">
          <a:extLst>
            <a:ext uri="{FF2B5EF4-FFF2-40B4-BE49-F238E27FC236}">
              <a16:creationId xmlns:a16="http://schemas.microsoft.com/office/drawing/2014/main" id="{40E4CA2E-1351-4056-BEFF-30F0866F1D8D}"/>
            </a:ext>
          </a:extLst>
        </xdr:cNvPr>
        <xdr:cNvSpPr/>
      </xdr:nvSpPr>
      <xdr:spPr>
        <a:xfrm>
          <a:off x="4711700" y="60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122826</xdr:rowOff>
    </xdr:from>
    <xdr:ext cx="405111" cy="259045"/>
    <xdr:sp macro="" textlink="">
      <xdr:nvSpPr>
        <xdr:cNvPr id="80" name="有形固定資産減価償却率該当値テキスト">
          <a:extLst>
            <a:ext uri="{FF2B5EF4-FFF2-40B4-BE49-F238E27FC236}">
              <a16:creationId xmlns:a16="http://schemas.microsoft.com/office/drawing/2014/main" id="{BB19E784-A28F-48EB-BB02-29C99814157B}"/>
            </a:ext>
          </a:extLst>
        </xdr:cNvPr>
        <xdr:cNvSpPr txBox="1"/>
      </xdr:nvSpPr>
      <xdr:spPr>
        <a:xfrm>
          <a:off x="4813300" y="6037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79629</xdr:rowOff>
    </xdr:from>
    <xdr:to>
      <xdr:col>19</xdr:col>
      <xdr:colOff>187325</xdr:colOff>
      <xdr:row>31</xdr:row>
      <xdr:rowOff>9779</xdr:rowOff>
    </xdr:to>
    <xdr:sp macro="" textlink="">
      <xdr:nvSpPr>
        <xdr:cNvPr id="81" name="楕円 80">
          <a:extLst>
            <a:ext uri="{FF2B5EF4-FFF2-40B4-BE49-F238E27FC236}">
              <a16:creationId xmlns:a16="http://schemas.microsoft.com/office/drawing/2014/main" id="{0BDA39E3-D381-4CED-A82E-1D9EE89C82AF}"/>
            </a:ext>
          </a:extLst>
        </xdr:cNvPr>
        <xdr:cNvSpPr/>
      </xdr:nvSpPr>
      <xdr:spPr>
        <a:xfrm>
          <a:off x="40005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130429</xdr:rowOff>
    </xdr:from>
    <xdr:to>
      <xdr:col>23</xdr:col>
      <xdr:colOff>85725</xdr:colOff>
      <xdr:row>31</xdr:row>
      <xdr:rowOff>23749</xdr:rowOff>
    </xdr:to>
    <xdr:cxnSp macro="">
      <xdr:nvCxnSpPr>
        <xdr:cNvPr id="82" name="直線コネクタ 81">
          <a:extLst>
            <a:ext uri="{FF2B5EF4-FFF2-40B4-BE49-F238E27FC236}">
              <a16:creationId xmlns:a16="http://schemas.microsoft.com/office/drawing/2014/main" id="{53511749-BB77-4A6E-91D1-52152C652409}"/>
            </a:ext>
          </a:extLst>
        </xdr:cNvPr>
        <xdr:cNvCxnSpPr/>
      </xdr:nvCxnSpPr>
      <xdr:spPr>
        <a:xfrm>
          <a:off x="4051300" y="6045454"/>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3" name="楕円 82">
          <a:extLst>
            <a:ext uri="{FF2B5EF4-FFF2-40B4-BE49-F238E27FC236}">
              <a16:creationId xmlns:a16="http://schemas.microsoft.com/office/drawing/2014/main" id="{AD64380E-6B18-4987-A4A6-7EEF9153CCA9}"/>
            </a:ext>
          </a:extLst>
        </xdr:cNvPr>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130429</xdr:rowOff>
    </xdr:to>
    <xdr:cxnSp macro="">
      <xdr:nvCxnSpPr>
        <xdr:cNvPr id="84" name="直線コネクタ 83">
          <a:extLst>
            <a:ext uri="{FF2B5EF4-FFF2-40B4-BE49-F238E27FC236}">
              <a16:creationId xmlns:a16="http://schemas.microsoft.com/office/drawing/2014/main" id="{1F4A2BC7-847C-4DBA-8F6E-67B9E259BCA7}"/>
            </a:ext>
          </a:extLst>
        </xdr:cNvPr>
        <xdr:cNvCxnSpPr/>
      </xdr:nvCxnSpPr>
      <xdr:spPr>
        <a:xfrm>
          <a:off x="3289300" y="5967730"/>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95631</xdr:rowOff>
    </xdr:from>
    <xdr:to>
      <xdr:col>11</xdr:col>
      <xdr:colOff>187325</xdr:colOff>
      <xdr:row>30</xdr:row>
      <xdr:rowOff>25781</xdr:rowOff>
    </xdr:to>
    <xdr:sp macro="" textlink="">
      <xdr:nvSpPr>
        <xdr:cNvPr id="85" name="楕円 84">
          <a:extLst>
            <a:ext uri="{FF2B5EF4-FFF2-40B4-BE49-F238E27FC236}">
              <a16:creationId xmlns:a16="http://schemas.microsoft.com/office/drawing/2014/main" id="{C7DBEAB4-94C6-412C-A664-2AC73201E59B}"/>
            </a:ext>
          </a:extLst>
        </xdr:cNvPr>
        <xdr:cNvSpPr/>
      </xdr:nvSpPr>
      <xdr:spPr>
        <a:xfrm>
          <a:off x="24765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146431</xdr:rowOff>
    </xdr:from>
    <xdr:to>
      <xdr:col>15</xdr:col>
      <xdr:colOff>136525</xdr:colOff>
      <xdr:row>30</xdr:row>
      <xdr:rowOff>52705</xdr:rowOff>
    </xdr:to>
    <xdr:cxnSp macro="">
      <xdr:nvCxnSpPr>
        <xdr:cNvPr id="86" name="直線コネクタ 85">
          <a:extLst>
            <a:ext uri="{FF2B5EF4-FFF2-40B4-BE49-F238E27FC236}">
              <a16:creationId xmlns:a16="http://schemas.microsoft.com/office/drawing/2014/main" id="{525935E7-FD37-4075-9D2A-B7273F13960D}"/>
            </a:ext>
          </a:extLst>
        </xdr:cNvPr>
        <xdr:cNvCxnSpPr/>
      </xdr:nvCxnSpPr>
      <xdr:spPr>
        <a:xfrm>
          <a:off x="2527300" y="5890006"/>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17907</xdr:rowOff>
    </xdr:from>
    <xdr:to>
      <xdr:col>7</xdr:col>
      <xdr:colOff>187325</xdr:colOff>
      <xdr:row>29</xdr:row>
      <xdr:rowOff>119507</xdr:rowOff>
    </xdr:to>
    <xdr:sp macro="" textlink="">
      <xdr:nvSpPr>
        <xdr:cNvPr id="87" name="楕円 86">
          <a:extLst>
            <a:ext uri="{FF2B5EF4-FFF2-40B4-BE49-F238E27FC236}">
              <a16:creationId xmlns:a16="http://schemas.microsoft.com/office/drawing/2014/main" id="{F23782BA-F60B-46BC-B933-35626996B13C}"/>
            </a:ext>
          </a:extLst>
        </xdr:cNvPr>
        <xdr:cNvSpPr/>
      </xdr:nvSpPr>
      <xdr:spPr>
        <a:xfrm>
          <a:off x="17145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68707</xdr:rowOff>
    </xdr:from>
    <xdr:to>
      <xdr:col>11</xdr:col>
      <xdr:colOff>136525</xdr:colOff>
      <xdr:row>29</xdr:row>
      <xdr:rowOff>146431</xdr:rowOff>
    </xdr:to>
    <xdr:cxnSp macro="">
      <xdr:nvCxnSpPr>
        <xdr:cNvPr id="88" name="直線コネクタ 87">
          <a:extLst>
            <a:ext uri="{FF2B5EF4-FFF2-40B4-BE49-F238E27FC236}">
              <a16:creationId xmlns:a16="http://schemas.microsoft.com/office/drawing/2014/main" id="{6BDD317E-4F61-4099-946B-FB43C69D1D44}"/>
            </a:ext>
          </a:extLst>
        </xdr:cNvPr>
        <xdr:cNvCxnSpPr/>
      </xdr:nvCxnSpPr>
      <xdr:spPr>
        <a:xfrm>
          <a:off x="1765300" y="5812282"/>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89" name="n_1aveValue有形固定資産減価償却率">
          <a:extLst>
            <a:ext uri="{FF2B5EF4-FFF2-40B4-BE49-F238E27FC236}">
              <a16:creationId xmlns:a16="http://schemas.microsoft.com/office/drawing/2014/main" id="{C0E25F85-1980-47F9-B144-6CC0A8212193}"/>
            </a:ext>
          </a:extLst>
        </xdr:cNvPr>
        <xdr:cNvSpPr txBox="1"/>
      </xdr:nvSpPr>
      <xdr:spPr>
        <a:xfrm>
          <a:off x="3836044"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25036</xdr:rowOff>
    </xdr:from>
    <xdr:ext cx="405111" cy="259045"/>
    <xdr:sp macro="" textlink="">
      <xdr:nvSpPr>
        <xdr:cNvPr id="90" name="n_2aveValue有形固定資産減価償却率">
          <a:extLst>
            <a:ext uri="{FF2B5EF4-FFF2-40B4-BE49-F238E27FC236}">
              <a16:creationId xmlns:a16="http://schemas.microsoft.com/office/drawing/2014/main" id="{67895829-7952-4018-BA6C-94A72229B548}"/>
            </a:ext>
          </a:extLst>
        </xdr:cNvPr>
        <xdr:cNvSpPr txBox="1"/>
      </xdr:nvSpPr>
      <xdr:spPr>
        <a:xfrm>
          <a:off x="3086744" y="55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148988</xdr:rowOff>
    </xdr:from>
    <xdr:ext cx="405111" cy="259045"/>
    <xdr:sp macro="" textlink="">
      <xdr:nvSpPr>
        <xdr:cNvPr id="91" name="n_3aveValue有形固定資産減価償却率">
          <a:extLst>
            <a:ext uri="{FF2B5EF4-FFF2-40B4-BE49-F238E27FC236}">
              <a16:creationId xmlns:a16="http://schemas.microsoft.com/office/drawing/2014/main" id="{4AA58491-3D29-417A-A77A-4E74D061E96A}"/>
            </a:ext>
          </a:extLst>
        </xdr:cNvPr>
        <xdr:cNvSpPr txBox="1"/>
      </xdr:nvSpPr>
      <xdr:spPr>
        <a:xfrm>
          <a:off x="2324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92" name="n_4aveValue有形固定資産減価償却率">
          <a:extLst>
            <a:ext uri="{FF2B5EF4-FFF2-40B4-BE49-F238E27FC236}">
              <a16:creationId xmlns:a16="http://schemas.microsoft.com/office/drawing/2014/main" id="{9B0D70C2-BDCF-4F69-AAF7-08E43FB920D8}"/>
            </a:ext>
          </a:extLst>
        </xdr:cNvPr>
        <xdr:cNvSpPr txBox="1"/>
      </xdr:nvSpPr>
      <xdr:spPr>
        <a:xfrm>
          <a:off x="1562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906</xdr:rowOff>
    </xdr:from>
    <xdr:ext cx="405111" cy="259045"/>
    <xdr:sp macro="" textlink="">
      <xdr:nvSpPr>
        <xdr:cNvPr id="93" name="n_1mainValue有形固定資産減価償却率">
          <a:extLst>
            <a:ext uri="{FF2B5EF4-FFF2-40B4-BE49-F238E27FC236}">
              <a16:creationId xmlns:a16="http://schemas.microsoft.com/office/drawing/2014/main" id="{9251A28D-D145-488F-9934-C07ECB3FFC26}"/>
            </a:ext>
          </a:extLst>
        </xdr:cNvPr>
        <xdr:cNvSpPr txBox="1"/>
      </xdr:nvSpPr>
      <xdr:spPr>
        <a:xfrm>
          <a:off x="3836044" y="6087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4" name="n_2mainValue有形固定資産減価償却率">
          <a:extLst>
            <a:ext uri="{FF2B5EF4-FFF2-40B4-BE49-F238E27FC236}">
              <a16:creationId xmlns:a16="http://schemas.microsoft.com/office/drawing/2014/main" id="{2C70F236-818F-450D-8549-939600633819}"/>
            </a:ext>
          </a:extLst>
        </xdr:cNvPr>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16908</xdr:rowOff>
    </xdr:from>
    <xdr:ext cx="405111" cy="259045"/>
    <xdr:sp macro="" textlink="">
      <xdr:nvSpPr>
        <xdr:cNvPr id="95" name="n_3mainValue有形固定資産減価償却率">
          <a:extLst>
            <a:ext uri="{FF2B5EF4-FFF2-40B4-BE49-F238E27FC236}">
              <a16:creationId xmlns:a16="http://schemas.microsoft.com/office/drawing/2014/main" id="{77C8C085-B5A0-4319-B991-DE0D3B178A98}"/>
            </a:ext>
          </a:extLst>
        </xdr:cNvPr>
        <xdr:cNvSpPr txBox="1"/>
      </xdr:nvSpPr>
      <xdr:spPr>
        <a:xfrm>
          <a:off x="23247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110634</xdr:rowOff>
    </xdr:from>
    <xdr:ext cx="405111" cy="259045"/>
    <xdr:sp macro="" textlink="">
      <xdr:nvSpPr>
        <xdr:cNvPr id="96" name="n_4mainValue有形固定資産減価償却率">
          <a:extLst>
            <a:ext uri="{FF2B5EF4-FFF2-40B4-BE49-F238E27FC236}">
              <a16:creationId xmlns:a16="http://schemas.microsoft.com/office/drawing/2014/main" id="{96F38C4C-6C49-47C2-96C8-0FFD93CB4A27}"/>
            </a:ext>
          </a:extLst>
        </xdr:cNvPr>
        <xdr:cNvSpPr txBox="1"/>
      </xdr:nvSpPr>
      <xdr:spPr>
        <a:xfrm>
          <a:off x="1562744" y="585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10D200C2-9E4E-4225-B00D-28A2B2E0246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27BE469C-250D-48AC-AD89-FCF3ADC6C4D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F9E3248A-1C21-4AC1-97BC-19618A05292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920310FE-B25D-46C6-8E0C-4F5359607AE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F188E35C-D3F4-4853-BB5E-4A83B00D981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5A1B883F-5265-4EC2-9727-B699E0920A5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F611BB94-3F85-4F0D-A629-2B321147139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47FDA5EF-942C-4D2B-82CE-93F2F300EED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A7F36AAE-05EE-4E7B-92E4-9280CD5BF75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EA2D2526-DF80-4EEC-A819-A8B51FCCEA5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AFF32481-CA58-4EC9-A3FB-1493FDA31AB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E8B0C01D-B23E-42B7-8889-5D58FA9DE89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57BEA3A9-5A94-486C-943C-BAF48905DB7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令和３年度の債務償還比率は</a:t>
          </a:r>
          <a:r>
            <a:rPr kumimoji="1" lang="en-US" altLang="ja-JP" sz="1100">
              <a:latin typeface="ＭＳ Ｐゴシック" panose="020B0600070205080204" pitchFamily="50" charset="-128"/>
              <a:ea typeface="ＭＳ Ｐゴシック" panose="020B0600070205080204" pitchFamily="50" charset="-128"/>
            </a:rPr>
            <a:t>447.2</a:t>
          </a:r>
          <a:r>
            <a:rPr kumimoji="1" lang="ja-JP" altLang="en-US" sz="1100">
              <a:latin typeface="ＭＳ Ｐゴシック" panose="020B0600070205080204" pitchFamily="50" charset="-128"/>
              <a:ea typeface="ＭＳ Ｐゴシック" panose="020B0600070205080204" pitchFamily="50" charset="-128"/>
            </a:rPr>
            <a:t>％であり、類似団体平均と比べ</a:t>
          </a:r>
          <a:r>
            <a:rPr kumimoji="1" lang="en-US" altLang="ja-JP" sz="1100">
              <a:latin typeface="ＭＳ Ｐゴシック" panose="020B0600070205080204" pitchFamily="50" charset="-128"/>
              <a:ea typeface="ＭＳ Ｐゴシック" panose="020B0600070205080204" pitchFamily="50" charset="-128"/>
            </a:rPr>
            <a:t>56.2</a:t>
          </a:r>
          <a:r>
            <a:rPr kumimoji="1" lang="ja-JP" altLang="en-US" sz="1100">
              <a:latin typeface="ＭＳ Ｐゴシック" panose="020B0600070205080204" pitchFamily="50" charset="-128"/>
              <a:ea typeface="ＭＳ Ｐゴシック" panose="020B0600070205080204" pitchFamily="50" charset="-128"/>
            </a:rPr>
            <a:t>％上回っているが、経年比較でみると、</a:t>
          </a:r>
          <a:r>
            <a:rPr kumimoji="1" lang="en-US" altLang="ja-JP" sz="1100">
              <a:latin typeface="ＭＳ Ｐゴシック" panose="020B0600070205080204" pitchFamily="50" charset="-128"/>
              <a:ea typeface="ＭＳ Ｐゴシック" panose="020B0600070205080204" pitchFamily="50" charset="-128"/>
            </a:rPr>
            <a:t>189.0</a:t>
          </a:r>
          <a:r>
            <a:rPr kumimoji="1" lang="ja-JP" altLang="en-US" sz="1100">
              <a:latin typeface="ＭＳ Ｐゴシック" panose="020B0600070205080204" pitchFamily="50" charset="-128"/>
              <a:ea typeface="ＭＳ Ｐゴシック" panose="020B0600070205080204" pitchFamily="50" charset="-128"/>
            </a:rPr>
            <a:t>％と大きく改善している。これは公共施設解体事業債や災害復旧事業債等により地方債残高は増加したが、コロナ禍における事業縮小や前年度決算剰余金等の財政調整基金積立による基金の増によるものである。</a:t>
          </a:r>
        </a:p>
        <a:p>
          <a:r>
            <a:rPr kumimoji="1" lang="ja-JP" altLang="en-US" sz="1100">
              <a:latin typeface="ＭＳ Ｐゴシック" panose="020B0600070205080204" pitchFamily="50" charset="-128"/>
              <a:ea typeface="ＭＳ Ｐゴシック" panose="020B0600070205080204" pitchFamily="50" charset="-128"/>
            </a:rPr>
            <a:t>しかしながら、類似団体平均と比べ依然高い水準であることから、行財政改革推進プラン等に基づき、地方債発行額の抑制や事務事業の見直しを進めるとともに、財政調整基金等を適正に確保していく。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DF016814-AF24-4135-9FAC-C74CCAABC16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493C1742-CB0B-4878-B4D6-D0C36B437D3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387D09B7-AF62-4307-B1CA-AA4F2CBA3A9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444BEF56-3584-41A1-AD37-4AAD58484E8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49FBC64-B814-42C3-8CCE-9ABB07AA827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AD77AED9-8762-42F5-BF1F-611242FBEEF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5DC0A70D-F451-4041-912A-E2E44098CFF8}"/>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83CF4181-AD1F-4E56-92F6-BDB2461ED55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E568EFBB-86EB-4965-BA97-7C4CCE53F4CC}"/>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50253256-6252-4453-B0CE-D8BCBF02FB3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DD8E7C69-D315-47C1-BAEB-9D97BEC12CA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103D1D0C-E41B-40BF-B288-549365AD255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ACB952F8-6FA3-4795-86A8-3280BEA1D7A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885DEDEC-C1FC-49F1-A905-99CCFF307D4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2990E384-D1E8-49FD-897D-5BD06FA45E3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2AF8E3BE-17EF-47F7-9B9A-EC999F38257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5BAFF288-D810-49DE-960B-A398DA82EF1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27" name="直線コネクタ 126">
          <a:extLst>
            <a:ext uri="{FF2B5EF4-FFF2-40B4-BE49-F238E27FC236}">
              <a16:creationId xmlns:a16="http://schemas.microsoft.com/office/drawing/2014/main" id="{0A66AC2D-2D4D-4524-B1AB-FD5A685372D0}"/>
            </a:ext>
          </a:extLst>
        </xdr:cNvPr>
        <xdr:cNvCxnSpPr/>
      </xdr:nvCxnSpPr>
      <xdr:spPr>
        <a:xfrm flipV="1">
          <a:off x="14793595" y="5261428"/>
          <a:ext cx="1269" cy="133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28" name="債務償還比率最小値テキスト">
          <a:extLst>
            <a:ext uri="{FF2B5EF4-FFF2-40B4-BE49-F238E27FC236}">
              <a16:creationId xmlns:a16="http://schemas.microsoft.com/office/drawing/2014/main" id="{50FCB1DC-FA6B-4B53-BA8F-BD5590969093}"/>
            </a:ext>
          </a:extLst>
        </xdr:cNvPr>
        <xdr:cNvSpPr txBox="1"/>
      </xdr:nvSpPr>
      <xdr:spPr>
        <a:xfrm>
          <a:off x="14846300" y="66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29" name="直線コネクタ 128">
          <a:extLst>
            <a:ext uri="{FF2B5EF4-FFF2-40B4-BE49-F238E27FC236}">
              <a16:creationId xmlns:a16="http://schemas.microsoft.com/office/drawing/2014/main" id="{514E6472-E828-4FE4-BBB5-CF50B4E08F8C}"/>
            </a:ext>
          </a:extLst>
        </xdr:cNvPr>
        <xdr:cNvCxnSpPr/>
      </xdr:nvCxnSpPr>
      <xdr:spPr>
        <a:xfrm>
          <a:off x="14706600" y="660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8411D06E-C439-48D2-BDE3-88432A3DDE0E}"/>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A21116A9-3CBC-48A2-B132-679DBB2853F9}"/>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92908</xdr:rowOff>
    </xdr:from>
    <xdr:ext cx="469744" cy="259045"/>
    <xdr:sp macro="" textlink="">
      <xdr:nvSpPr>
        <xdr:cNvPr id="132" name="債務償還比率平均値テキスト">
          <a:extLst>
            <a:ext uri="{FF2B5EF4-FFF2-40B4-BE49-F238E27FC236}">
              <a16:creationId xmlns:a16="http://schemas.microsoft.com/office/drawing/2014/main" id="{1D9DCF96-7BC8-4F2C-AA09-CC60C6F17102}"/>
            </a:ext>
          </a:extLst>
        </xdr:cNvPr>
        <xdr:cNvSpPr txBox="1"/>
      </xdr:nvSpPr>
      <xdr:spPr>
        <a:xfrm>
          <a:off x="14846300" y="5665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3" name="フローチャート: 判断 132">
          <a:extLst>
            <a:ext uri="{FF2B5EF4-FFF2-40B4-BE49-F238E27FC236}">
              <a16:creationId xmlns:a16="http://schemas.microsoft.com/office/drawing/2014/main" id="{9E2960F9-347F-4713-9843-EA20F4EDD94B}"/>
            </a:ext>
          </a:extLst>
        </xdr:cNvPr>
        <xdr:cNvSpPr/>
      </xdr:nvSpPr>
      <xdr:spPr>
        <a:xfrm>
          <a:off x="14744700" y="581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34" name="フローチャート: 判断 133">
          <a:extLst>
            <a:ext uri="{FF2B5EF4-FFF2-40B4-BE49-F238E27FC236}">
              <a16:creationId xmlns:a16="http://schemas.microsoft.com/office/drawing/2014/main" id="{25D74B54-F160-420B-9BD4-2358E8D0501C}"/>
            </a:ext>
          </a:extLst>
        </xdr:cNvPr>
        <xdr:cNvSpPr/>
      </xdr:nvSpPr>
      <xdr:spPr>
        <a:xfrm>
          <a:off x="140335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35" name="フローチャート: 判断 134">
          <a:extLst>
            <a:ext uri="{FF2B5EF4-FFF2-40B4-BE49-F238E27FC236}">
              <a16:creationId xmlns:a16="http://schemas.microsoft.com/office/drawing/2014/main" id="{6CB5EF0C-7C65-4A39-A5F0-4ACD46145EFF}"/>
            </a:ext>
          </a:extLst>
        </xdr:cNvPr>
        <xdr:cNvSpPr/>
      </xdr:nvSpPr>
      <xdr:spPr>
        <a:xfrm>
          <a:off x="13271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36" name="フローチャート: 判断 135">
          <a:extLst>
            <a:ext uri="{FF2B5EF4-FFF2-40B4-BE49-F238E27FC236}">
              <a16:creationId xmlns:a16="http://schemas.microsoft.com/office/drawing/2014/main" id="{A9D3208A-878C-4CCA-B7C0-49B60669C2A0}"/>
            </a:ext>
          </a:extLst>
        </xdr:cNvPr>
        <xdr:cNvSpPr/>
      </xdr:nvSpPr>
      <xdr:spPr>
        <a:xfrm>
          <a:off x="12509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37" name="フローチャート: 判断 136">
          <a:extLst>
            <a:ext uri="{FF2B5EF4-FFF2-40B4-BE49-F238E27FC236}">
              <a16:creationId xmlns:a16="http://schemas.microsoft.com/office/drawing/2014/main" id="{2AAF6E97-1C71-48A9-9D2C-0B2B61250F0C}"/>
            </a:ext>
          </a:extLst>
        </xdr:cNvPr>
        <xdr:cNvSpPr/>
      </xdr:nvSpPr>
      <xdr:spPr>
        <a:xfrm>
          <a:off x="11747500" y="599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6F08373-188D-4F5B-857E-E663B228AEF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F6AAE3D-AAE8-47AA-B1CC-849D56C8462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5061CC6-6846-48BF-8447-F8BCCE128FC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4DF3C51-C7C7-4E45-8C00-0160E9ACA17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9A8219D-9889-4C41-86C6-AA643E365FD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156700</xdr:rowOff>
    </xdr:from>
    <xdr:to>
      <xdr:col>76</xdr:col>
      <xdr:colOff>73025</xdr:colOff>
      <xdr:row>30</xdr:row>
      <xdr:rowOff>86850</xdr:rowOff>
    </xdr:to>
    <xdr:sp macro="" textlink="">
      <xdr:nvSpPr>
        <xdr:cNvPr id="143" name="楕円 142">
          <a:extLst>
            <a:ext uri="{FF2B5EF4-FFF2-40B4-BE49-F238E27FC236}">
              <a16:creationId xmlns:a16="http://schemas.microsoft.com/office/drawing/2014/main" id="{363B63CD-6313-4852-BE7A-93CC6777381E}"/>
            </a:ext>
          </a:extLst>
        </xdr:cNvPr>
        <xdr:cNvSpPr/>
      </xdr:nvSpPr>
      <xdr:spPr>
        <a:xfrm>
          <a:off x="14744700" y="590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135127</xdr:rowOff>
    </xdr:from>
    <xdr:ext cx="469744" cy="259045"/>
    <xdr:sp macro="" textlink="">
      <xdr:nvSpPr>
        <xdr:cNvPr id="144" name="債務償還比率該当値テキスト">
          <a:extLst>
            <a:ext uri="{FF2B5EF4-FFF2-40B4-BE49-F238E27FC236}">
              <a16:creationId xmlns:a16="http://schemas.microsoft.com/office/drawing/2014/main" id="{119E2FBE-58EB-4FBF-A769-3552789BF0DF}"/>
            </a:ext>
          </a:extLst>
        </xdr:cNvPr>
        <xdr:cNvSpPr txBox="1"/>
      </xdr:nvSpPr>
      <xdr:spPr>
        <a:xfrm>
          <a:off x="14846300" y="587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105265</xdr:rowOff>
    </xdr:from>
    <xdr:to>
      <xdr:col>72</xdr:col>
      <xdr:colOff>123825</xdr:colOff>
      <xdr:row>32</xdr:row>
      <xdr:rowOff>35415</xdr:rowOff>
    </xdr:to>
    <xdr:sp macro="" textlink="">
      <xdr:nvSpPr>
        <xdr:cNvPr id="145" name="楕円 144">
          <a:extLst>
            <a:ext uri="{FF2B5EF4-FFF2-40B4-BE49-F238E27FC236}">
              <a16:creationId xmlns:a16="http://schemas.microsoft.com/office/drawing/2014/main" id="{AAF0D426-3348-4C9D-B883-E45D1684BDFE}"/>
            </a:ext>
          </a:extLst>
        </xdr:cNvPr>
        <xdr:cNvSpPr/>
      </xdr:nvSpPr>
      <xdr:spPr>
        <a:xfrm>
          <a:off x="14033500" y="61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36050</xdr:rowOff>
    </xdr:from>
    <xdr:to>
      <xdr:col>76</xdr:col>
      <xdr:colOff>22225</xdr:colOff>
      <xdr:row>31</xdr:row>
      <xdr:rowOff>156065</xdr:rowOff>
    </xdr:to>
    <xdr:cxnSp macro="">
      <xdr:nvCxnSpPr>
        <xdr:cNvPr id="146" name="直線コネクタ 145">
          <a:extLst>
            <a:ext uri="{FF2B5EF4-FFF2-40B4-BE49-F238E27FC236}">
              <a16:creationId xmlns:a16="http://schemas.microsoft.com/office/drawing/2014/main" id="{44DB11BE-A16E-456E-836E-8D06E11F2587}"/>
            </a:ext>
          </a:extLst>
        </xdr:cNvPr>
        <xdr:cNvCxnSpPr/>
      </xdr:nvCxnSpPr>
      <xdr:spPr>
        <a:xfrm flipV="1">
          <a:off x="14084300" y="5951075"/>
          <a:ext cx="7112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13081</xdr:rowOff>
    </xdr:from>
    <xdr:to>
      <xdr:col>68</xdr:col>
      <xdr:colOff>123825</xdr:colOff>
      <xdr:row>32</xdr:row>
      <xdr:rowOff>114681</xdr:rowOff>
    </xdr:to>
    <xdr:sp macro="" textlink="">
      <xdr:nvSpPr>
        <xdr:cNvPr id="147" name="楕円 146">
          <a:extLst>
            <a:ext uri="{FF2B5EF4-FFF2-40B4-BE49-F238E27FC236}">
              <a16:creationId xmlns:a16="http://schemas.microsoft.com/office/drawing/2014/main" id="{F6606D7D-8999-4A69-88FC-05938D3AAE50}"/>
            </a:ext>
          </a:extLst>
        </xdr:cNvPr>
        <xdr:cNvSpPr/>
      </xdr:nvSpPr>
      <xdr:spPr>
        <a:xfrm>
          <a:off x="13271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156065</xdr:rowOff>
    </xdr:from>
    <xdr:to>
      <xdr:col>72</xdr:col>
      <xdr:colOff>73025</xdr:colOff>
      <xdr:row>32</xdr:row>
      <xdr:rowOff>63881</xdr:rowOff>
    </xdr:to>
    <xdr:cxnSp macro="">
      <xdr:nvCxnSpPr>
        <xdr:cNvPr id="148" name="直線コネクタ 147">
          <a:extLst>
            <a:ext uri="{FF2B5EF4-FFF2-40B4-BE49-F238E27FC236}">
              <a16:creationId xmlns:a16="http://schemas.microsoft.com/office/drawing/2014/main" id="{E80924E0-DE35-4D2E-8557-1B4511CEED4B}"/>
            </a:ext>
          </a:extLst>
        </xdr:cNvPr>
        <xdr:cNvCxnSpPr/>
      </xdr:nvCxnSpPr>
      <xdr:spPr>
        <a:xfrm flipV="1">
          <a:off x="13322300" y="6242540"/>
          <a:ext cx="762000" cy="7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112395</xdr:rowOff>
    </xdr:from>
    <xdr:to>
      <xdr:col>64</xdr:col>
      <xdr:colOff>123825</xdr:colOff>
      <xdr:row>33</xdr:row>
      <xdr:rowOff>42545</xdr:rowOff>
    </xdr:to>
    <xdr:sp macro="" textlink="">
      <xdr:nvSpPr>
        <xdr:cNvPr id="149" name="楕円 148">
          <a:extLst>
            <a:ext uri="{FF2B5EF4-FFF2-40B4-BE49-F238E27FC236}">
              <a16:creationId xmlns:a16="http://schemas.microsoft.com/office/drawing/2014/main" id="{96F27756-08EE-48F4-BBB2-167E5CA2778E}"/>
            </a:ext>
          </a:extLst>
        </xdr:cNvPr>
        <xdr:cNvSpPr/>
      </xdr:nvSpPr>
      <xdr:spPr>
        <a:xfrm>
          <a:off x="12509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63881</xdr:rowOff>
    </xdr:from>
    <xdr:to>
      <xdr:col>68</xdr:col>
      <xdr:colOff>73025</xdr:colOff>
      <xdr:row>32</xdr:row>
      <xdr:rowOff>163195</xdr:rowOff>
    </xdr:to>
    <xdr:cxnSp macro="">
      <xdr:nvCxnSpPr>
        <xdr:cNvPr id="150" name="直線コネクタ 149">
          <a:extLst>
            <a:ext uri="{FF2B5EF4-FFF2-40B4-BE49-F238E27FC236}">
              <a16:creationId xmlns:a16="http://schemas.microsoft.com/office/drawing/2014/main" id="{78A21E01-3F77-42F8-B7F1-5CCC0564AA3F}"/>
            </a:ext>
          </a:extLst>
        </xdr:cNvPr>
        <xdr:cNvCxnSpPr/>
      </xdr:nvCxnSpPr>
      <xdr:spPr>
        <a:xfrm flipV="1">
          <a:off x="12560300" y="6321806"/>
          <a:ext cx="7620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60116</xdr:rowOff>
    </xdr:from>
    <xdr:to>
      <xdr:col>60</xdr:col>
      <xdr:colOff>123825</xdr:colOff>
      <xdr:row>32</xdr:row>
      <xdr:rowOff>161716</xdr:rowOff>
    </xdr:to>
    <xdr:sp macro="" textlink="">
      <xdr:nvSpPr>
        <xdr:cNvPr id="151" name="楕円 150">
          <a:extLst>
            <a:ext uri="{FF2B5EF4-FFF2-40B4-BE49-F238E27FC236}">
              <a16:creationId xmlns:a16="http://schemas.microsoft.com/office/drawing/2014/main" id="{3F4AF34C-386F-437C-B2F2-D15DF8A9BEE8}"/>
            </a:ext>
          </a:extLst>
        </xdr:cNvPr>
        <xdr:cNvSpPr/>
      </xdr:nvSpPr>
      <xdr:spPr>
        <a:xfrm>
          <a:off x="11747500" y="63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110916</xdr:rowOff>
    </xdr:from>
    <xdr:to>
      <xdr:col>64</xdr:col>
      <xdr:colOff>73025</xdr:colOff>
      <xdr:row>32</xdr:row>
      <xdr:rowOff>163195</xdr:rowOff>
    </xdr:to>
    <xdr:cxnSp macro="">
      <xdr:nvCxnSpPr>
        <xdr:cNvPr id="152" name="直線コネクタ 151">
          <a:extLst>
            <a:ext uri="{FF2B5EF4-FFF2-40B4-BE49-F238E27FC236}">
              <a16:creationId xmlns:a16="http://schemas.microsoft.com/office/drawing/2014/main" id="{CB06FA71-F15D-476B-9A8E-B7A90F898043}"/>
            </a:ext>
          </a:extLst>
        </xdr:cNvPr>
        <xdr:cNvCxnSpPr/>
      </xdr:nvCxnSpPr>
      <xdr:spPr>
        <a:xfrm>
          <a:off x="11798300" y="6368841"/>
          <a:ext cx="762000" cy="5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7800</xdr:rowOff>
    </xdr:from>
    <xdr:ext cx="469744" cy="259045"/>
    <xdr:sp macro="" textlink="">
      <xdr:nvSpPr>
        <xdr:cNvPr id="153" name="n_1aveValue債務償還比率">
          <a:extLst>
            <a:ext uri="{FF2B5EF4-FFF2-40B4-BE49-F238E27FC236}">
              <a16:creationId xmlns:a16="http://schemas.microsoft.com/office/drawing/2014/main" id="{CB6BF022-67A8-4B49-9FA6-8ADC25B00594}"/>
            </a:ext>
          </a:extLst>
        </xdr:cNvPr>
        <xdr:cNvSpPr txBox="1"/>
      </xdr:nvSpPr>
      <xdr:spPr>
        <a:xfrm>
          <a:off x="13836727" y="575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13352</xdr:rowOff>
    </xdr:from>
    <xdr:ext cx="469744" cy="259045"/>
    <xdr:sp macro="" textlink="">
      <xdr:nvSpPr>
        <xdr:cNvPr id="154" name="n_2aveValue債務償還比率">
          <a:extLst>
            <a:ext uri="{FF2B5EF4-FFF2-40B4-BE49-F238E27FC236}">
              <a16:creationId xmlns:a16="http://schemas.microsoft.com/office/drawing/2014/main" id="{D9315E99-E676-44D8-B5C7-F61161FF68B3}"/>
            </a:ext>
          </a:extLst>
        </xdr:cNvPr>
        <xdr:cNvSpPr txBox="1"/>
      </xdr:nvSpPr>
      <xdr:spPr>
        <a:xfrm>
          <a:off x="130874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9034</xdr:rowOff>
    </xdr:from>
    <xdr:ext cx="469744" cy="259045"/>
    <xdr:sp macro="" textlink="">
      <xdr:nvSpPr>
        <xdr:cNvPr id="155" name="n_3aveValue債務償還比率">
          <a:extLst>
            <a:ext uri="{FF2B5EF4-FFF2-40B4-BE49-F238E27FC236}">
              <a16:creationId xmlns:a16="http://schemas.microsoft.com/office/drawing/2014/main" id="{C06C6CCE-BAE7-4954-9B03-2AE4BE5229BB}"/>
            </a:ext>
          </a:extLst>
        </xdr:cNvPr>
        <xdr:cNvSpPr txBox="1"/>
      </xdr:nvSpPr>
      <xdr:spPr>
        <a:xfrm>
          <a:off x="12325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27694</xdr:rowOff>
    </xdr:from>
    <xdr:ext cx="469744" cy="259045"/>
    <xdr:sp macro="" textlink="">
      <xdr:nvSpPr>
        <xdr:cNvPr id="156" name="n_4aveValue債務償還比率">
          <a:extLst>
            <a:ext uri="{FF2B5EF4-FFF2-40B4-BE49-F238E27FC236}">
              <a16:creationId xmlns:a16="http://schemas.microsoft.com/office/drawing/2014/main" id="{1825699B-4F7E-448B-B258-20283942AF9A}"/>
            </a:ext>
          </a:extLst>
        </xdr:cNvPr>
        <xdr:cNvSpPr txBox="1"/>
      </xdr:nvSpPr>
      <xdr:spPr>
        <a:xfrm>
          <a:off x="11563427" y="577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26542</xdr:rowOff>
    </xdr:from>
    <xdr:ext cx="469744" cy="259045"/>
    <xdr:sp macro="" textlink="">
      <xdr:nvSpPr>
        <xdr:cNvPr id="157" name="n_1mainValue債務償還比率">
          <a:extLst>
            <a:ext uri="{FF2B5EF4-FFF2-40B4-BE49-F238E27FC236}">
              <a16:creationId xmlns:a16="http://schemas.microsoft.com/office/drawing/2014/main" id="{CFB2C4C8-6083-4CAA-A9EF-89DB0D846EB8}"/>
            </a:ext>
          </a:extLst>
        </xdr:cNvPr>
        <xdr:cNvSpPr txBox="1"/>
      </xdr:nvSpPr>
      <xdr:spPr>
        <a:xfrm>
          <a:off x="13836727" y="628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105808</xdr:rowOff>
    </xdr:from>
    <xdr:ext cx="469744" cy="259045"/>
    <xdr:sp macro="" textlink="">
      <xdr:nvSpPr>
        <xdr:cNvPr id="158" name="n_2mainValue債務償還比率">
          <a:extLst>
            <a:ext uri="{FF2B5EF4-FFF2-40B4-BE49-F238E27FC236}">
              <a16:creationId xmlns:a16="http://schemas.microsoft.com/office/drawing/2014/main" id="{D703D3B0-09FD-4343-9978-4EA476654D8B}"/>
            </a:ext>
          </a:extLst>
        </xdr:cNvPr>
        <xdr:cNvSpPr txBox="1"/>
      </xdr:nvSpPr>
      <xdr:spPr>
        <a:xfrm>
          <a:off x="13087427"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33672</xdr:rowOff>
    </xdr:from>
    <xdr:ext cx="469744" cy="259045"/>
    <xdr:sp macro="" textlink="">
      <xdr:nvSpPr>
        <xdr:cNvPr id="159" name="n_3mainValue債務償還比率">
          <a:extLst>
            <a:ext uri="{FF2B5EF4-FFF2-40B4-BE49-F238E27FC236}">
              <a16:creationId xmlns:a16="http://schemas.microsoft.com/office/drawing/2014/main" id="{8CEA97B3-6C3A-405A-9B68-E89CBF02A21D}"/>
            </a:ext>
          </a:extLst>
        </xdr:cNvPr>
        <xdr:cNvSpPr txBox="1"/>
      </xdr:nvSpPr>
      <xdr:spPr>
        <a:xfrm>
          <a:off x="12325427" y="646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152843</xdr:rowOff>
    </xdr:from>
    <xdr:ext cx="469744" cy="259045"/>
    <xdr:sp macro="" textlink="">
      <xdr:nvSpPr>
        <xdr:cNvPr id="160" name="n_4mainValue債務償還比率">
          <a:extLst>
            <a:ext uri="{FF2B5EF4-FFF2-40B4-BE49-F238E27FC236}">
              <a16:creationId xmlns:a16="http://schemas.microsoft.com/office/drawing/2014/main" id="{01DCC0F5-A87C-4628-849C-7402384FA923}"/>
            </a:ext>
          </a:extLst>
        </xdr:cNvPr>
        <xdr:cNvSpPr txBox="1"/>
      </xdr:nvSpPr>
      <xdr:spPr>
        <a:xfrm>
          <a:off x="11563427" y="641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8C49DDA4-796E-4061-92F2-D998A362B3A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24D8A849-8FA4-408C-BB42-56D41DDAD81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2E0A881-8BF0-45C4-94A6-A5FD4FD0117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FE92D32E-6053-4CE2-830A-30C1885D9A0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42FAC69A-8A68-46A1-BC16-24C5421B710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E863DBB8-1E0C-4F12-ADD0-521AB9B6CAF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934F491-8E32-4419-8ADD-F3AC880844C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FC87248-E5E0-41CD-964C-75827E78E6D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6417AFB-AC58-4F68-B950-3FA3AA28C15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5D8E705-41B9-4054-AB0F-08DE5979381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2066563-2091-4CC1-AFF5-BAD398DE346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457BB24-B1DD-492A-931F-7D8B3A2A5CE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953F682-683B-494D-A308-0AFAB60643B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AB645A5-7F00-4534-8365-3DCC1CA2DFA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242AC25-1BA1-423A-BAC2-E4D8A01B397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9E9CB0A-A648-4C78-AB9D-E6B4B8E5B25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24,538
24,180
372.34
15,822,337
14,812,930
904,147
8,269,910
11,848,121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38B4668-70F6-4CC6-A7E9-D5FC4CCD2D6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76264B2-BDDA-41C4-96B2-E4738313B58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5DC9E9D-EC79-47F9-92C1-91539F38CB8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EEBC242-510A-495E-9C8D-A47997E581E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11DBE2C-DD3D-477D-884A-7E84F864387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9442CD7-DD75-4A25-9558-CDD71AFA9F0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7ACD5D2-5EAB-49CF-9FDE-389D6909C9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C8E7FB0-075A-4EFD-99F5-518229BD6D7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7CFD615-54EB-4F0E-8CC3-C9DD15F506F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4F0CF4A-F4E7-4FC2-8B27-87A016099EC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70FF39-5E77-4D28-8EE0-356EF377E48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D7CCF70-5B6E-4B54-B875-02805F779D9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7CDFD4A-CDB9-4686-9F26-5147758DF78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28E9FFB-867D-46B3-BC77-70774E5F56C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F1AFEA1-B89D-4D3B-A52D-BCA752ABA3D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4F5CFBE-2CFF-4B73-93BD-11EB9759D45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A470F0-4164-456D-B6DE-78CD4BF47E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E4615F2-FDDB-4990-AD69-0FAD72DF81C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87D31E6-F099-40E9-8514-800520263DD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5C959A7-2AB5-44CE-953D-E6A3D48264A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55F0167-04BE-45A3-98F6-E4F2CEFC2BD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B1C88D3-1271-4F6C-9CDC-0B22EF8DE3C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78D1B9D-A666-41F4-8AEB-BF552C95D09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BCA6CEE-B25F-4029-A3E3-79130C1C645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EF571B6-AE54-4149-96EC-C0B1C88C0D7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E6DA110-143E-490E-89E8-1AC3B084EB8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8173DA3-1B04-4D10-A502-079434803C8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8FF3D5A-F735-424B-9C61-17A9A701E99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9A337B2-51E6-46F2-A129-18E200843EF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A8D9618-8A00-4FE0-8DB9-842DF4329A2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547DCF4-A80D-408A-9332-68CE9844FE3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7A9E7360-8DFD-4647-BAB0-E555DA38282A}"/>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D4B9812-1104-4E3D-8DCF-731EF9D091E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260080CF-9C6C-4942-8568-FD50E88745B2}"/>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966CAD2-4C24-465F-BB32-96B7B6318CF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E72EA02-3B17-4985-8C2A-CD232F9E6BD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2D0C83C-32BA-4755-8E00-E1A6D9E06A0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271F687-71E1-463D-8D6E-E9CEE03CA9E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A5E331C-0862-46A5-A9AE-5202BA45F2B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7B28313-3787-48EA-B004-FEBFE3862AE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34AFB23-ABE2-4352-805F-589B403584B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2C0C7D5-B8DD-4D93-A1E6-FC2FEB08A8E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478DB3B-0B3B-40D0-ACBA-6375A857404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F287C621-A15C-4872-BF88-F9CC49B0DC66}"/>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2F5E1BD-18C6-4E0B-A56A-FC429F07645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599CC8E3-DDB5-4C6C-AAB4-F508733B421C}"/>
            </a:ext>
          </a:extLst>
        </xdr:cNvPr>
        <xdr:cNvCxnSpPr/>
      </xdr:nvCxnSpPr>
      <xdr:spPr>
        <a:xfrm flipV="1">
          <a:off x="4634865" y="56159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a:extLst>
            <a:ext uri="{FF2B5EF4-FFF2-40B4-BE49-F238E27FC236}">
              <a16:creationId xmlns:a16="http://schemas.microsoft.com/office/drawing/2014/main" id="{1703634F-38AC-4BB9-81A0-B7D2BB0784A5}"/>
            </a:ext>
          </a:extLst>
        </xdr:cNvPr>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994F69C2-D799-4A9A-B8E0-D0F2BCCB294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D87B215D-29B5-4FA5-B010-F6105269DB4A}"/>
            </a:ext>
          </a:extLst>
        </xdr:cNvPr>
        <xdr:cNvSpPr txBox="1"/>
      </xdr:nvSpPr>
      <xdr:spPr>
        <a:xfrm>
          <a:off x="4673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a:extLst>
            <a:ext uri="{FF2B5EF4-FFF2-40B4-BE49-F238E27FC236}">
              <a16:creationId xmlns:a16="http://schemas.microsoft.com/office/drawing/2014/main" id="{C301C3FE-8B51-42BC-BCB6-9DC6CAD12FF6}"/>
            </a:ext>
          </a:extLst>
        </xdr:cNvPr>
        <xdr:cNvCxnSpPr/>
      </xdr:nvCxnSpPr>
      <xdr:spPr>
        <a:xfrm>
          <a:off x="4546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135907</xdr:rowOff>
    </xdr:from>
    <xdr:ext cx="405111" cy="259045"/>
    <xdr:sp macro="" textlink="">
      <xdr:nvSpPr>
        <xdr:cNvPr id="62" name="【道路】&#10;有形固定資産減価償却率平均値テキスト">
          <a:extLst>
            <a:ext uri="{FF2B5EF4-FFF2-40B4-BE49-F238E27FC236}">
              <a16:creationId xmlns:a16="http://schemas.microsoft.com/office/drawing/2014/main" id="{B635D220-B465-4617-8C3F-686A3A3FFC87}"/>
            </a:ext>
          </a:extLst>
        </xdr:cNvPr>
        <xdr:cNvSpPr txBox="1"/>
      </xdr:nvSpPr>
      <xdr:spPr>
        <a:xfrm>
          <a:off x="4673600" y="647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a:extLst>
            <a:ext uri="{FF2B5EF4-FFF2-40B4-BE49-F238E27FC236}">
              <a16:creationId xmlns:a16="http://schemas.microsoft.com/office/drawing/2014/main" id="{37E66FBA-09E7-4F7B-8106-6C4E986DD144}"/>
            </a:ext>
          </a:extLst>
        </xdr:cNvPr>
        <xdr:cNvSpPr/>
      </xdr:nvSpPr>
      <xdr:spPr>
        <a:xfrm>
          <a:off x="45847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a:extLst>
            <a:ext uri="{FF2B5EF4-FFF2-40B4-BE49-F238E27FC236}">
              <a16:creationId xmlns:a16="http://schemas.microsoft.com/office/drawing/2014/main" id="{A2A82E62-F832-4E7F-AC9E-5AF78DC540BF}"/>
            </a:ext>
          </a:extLst>
        </xdr:cNvPr>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a:extLst>
            <a:ext uri="{FF2B5EF4-FFF2-40B4-BE49-F238E27FC236}">
              <a16:creationId xmlns:a16="http://schemas.microsoft.com/office/drawing/2014/main" id="{E2EC72BA-1C57-4541-B7CC-BB852C4A443E}"/>
            </a:ext>
          </a:extLst>
        </xdr:cNvPr>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a:extLst>
            <a:ext uri="{FF2B5EF4-FFF2-40B4-BE49-F238E27FC236}">
              <a16:creationId xmlns:a16="http://schemas.microsoft.com/office/drawing/2014/main" id="{26B0D7DF-9627-429B-9055-C5EC057AED9D}"/>
            </a:ext>
          </a:extLst>
        </xdr:cNvPr>
        <xdr:cNvSpPr/>
      </xdr:nvSpPr>
      <xdr:spPr>
        <a:xfrm>
          <a:off x="196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FDEB5C7D-C2B4-4702-A08D-C7AD20467F9F}"/>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EC6D3DB-176A-422C-8D2C-02A4C0AB32E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35B6F80-D4E0-43EB-9CBE-E35ADA3BA1E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E72B24A-4CA7-49B3-9FAF-9BEB5D6DD54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CD2C34A-3CE7-4665-B66E-9A23CE06F21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6AFD94E-E1FE-4CA0-8EC1-09B2B77E7B2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10160</xdr:rowOff>
    </xdr:from>
    <xdr:to>
      <xdr:col>24</xdr:col>
      <xdr:colOff>114300</xdr:colOff>
      <xdr:row>39</xdr:row>
      <xdr:rowOff>111760</xdr:rowOff>
    </xdr:to>
    <xdr:sp macro="" textlink="">
      <xdr:nvSpPr>
        <xdr:cNvPr id="73" name="楕円 72">
          <a:extLst>
            <a:ext uri="{FF2B5EF4-FFF2-40B4-BE49-F238E27FC236}">
              <a16:creationId xmlns:a16="http://schemas.microsoft.com/office/drawing/2014/main" id="{9924D697-E71C-431D-836A-2944DCBEC2EE}"/>
            </a:ext>
          </a:extLst>
        </xdr:cNvPr>
        <xdr:cNvSpPr/>
      </xdr:nvSpPr>
      <xdr:spPr>
        <a:xfrm>
          <a:off x="45847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160037</xdr:rowOff>
    </xdr:from>
    <xdr:ext cx="405111" cy="259045"/>
    <xdr:sp macro="" textlink="">
      <xdr:nvSpPr>
        <xdr:cNvPr id="74" name="【道路】&#10;有形固定資産減価償却率該当値テキスト">
          <a:extLst>
            <a:ext uri="{FF2B5EF4-FFF2-40B4-BE49-F238E27FC236}">
              <a16:creationId xmlns:a16="http://schemas.microsoft.com/office/drawing/2014/main" id="{27C242A2-9B79-4F64-8552-29AA344B132B}"/>
            </a:ext>
          </a:extLst>
        </xdr:cNvPr>
        <xdr:cNvSpPr txBox="1"/>
      </xdr:nvSpPr>
      <xdr:spPr>
        <a:xfrm>
          <a:off x="4673600"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109220</xdr:rowOff>
    </xdr:from>
    <xdr:to>
      <xdr:col>20</xdr:col>
      <xdr:colOff>38100</xdr:colOff>
      <xdr:row>39</xdr:row>
      <xdr:rowOff>39370</xdr:rowOff>
    </xdr:to>
    <xdr:sp macro="" textlink="">
      <xdr:nvSpPr>
        <xdr:cNvPr id="75" name="楕円 74">
          <a:extLst>
            <a:ext uri="{FF2B5EF4-FFF2-40B4-BE49-F238E27FC236}">
              <a16:creationId xmlns:a16="http://schemas.microsoft.com/office/drawing/2014/main" id="{23CE1915-5C8F-415F-B586-A026951F5CB3}"/>
            </a:ext>
          </a:extLst>
        </xdr:cNvPr>
        <xdr:cNvSpPr/>
      </xdr:nvSpPr>
      <xdr:spPr>
        <a:xfrm>
          <a:off x="3746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160020</xdr:rowOff>
    </xdr:from>
    <xdr:to>
      <xdr:col>24</xdr:col>
      <xdr:colOff>63500</xdr:colOff>
      <xdr:row>39</xdr:row>
      <xdr:rowOff>60960</xdr:rowOff>
    </xdr:to>
    <xdr:cxnSp macro="">
      <xdr:nvCxnSpPr>
        <xdr:cNvPr id="76" name="直線コネクタ 75">
          <a:extLst>
            <a:ext uri="{FF2B5EF4-FFF2-40B4-BE49-F238E27FC236}">
              <a16:creationId xmlns:a16="http://schemas.microsoft.com/office/drawing/2014/main" id="{564917DE-5EA8-40C2-9B24-62D4F78D1A02}"/>
            </a:ext>
          </a:extLst>
        </xdr:cNvPr>
        <xdr:cNvCxnSpPr/>
      </xdr:nvCxnSpPr>
      <xdr:spPr>
        <a:xfrm>
          <a:off x="3797300" y="66751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33020</xdr:rowOff>
    </xdr:from>
    <xdr:to>
      <xdr:col>15</xdr:col>
      <xdr:colOff>101600</xdr:colOff>
      <xdr:row>38</xdr:row>
      <xdr:rowOff>134620</xdr:rowOff>
    </xdr:to>
    <xdr:sp macro="" textlink="">
      <xdr:nvSpPr>
        <xdr:cNvPr id="77" name="楕円 76">
          <a:extLst>
            <a:ext uri="{FF2B5EF4-FFF2-40B4-BE49-F238E27FC236}">
              <a16:creationId xmlns:a16="http://schemas.microsoft.com/office/drawing/2014/main" id="{C97E52B3-06A6-4F33-8C56-DD12ED65946E}"/>
            </a:ext>
          </a:extLst>
        </xdr:cNvPr>
        <xdr:cNvSpPr/>
      </xdr:nvSpPr>
      <xdr:spPr>
        <a:xfrm>
          <a:off x="2857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83820</xdr:rowOff>
    </xdr:from>
    <xdr:to>
      <xdr:col>19</xdr:col>
      <xdr:colOff>177800</xdr:colOff>
      <xdr:row>38</xdr:row>
      <xdr:rowOff>160020</xdr:rowOff>
    </xdr:to>
    <xdr:cxnSp macro="">
      <xdr:nvCxnSpPr>
        <xdr:cNvPr id="78" name="直線コネクタ 77">
          <a:extLst>
            <a:ext uri="{FF2B5EF4-FFF2-40B4-BE49-F238E27FC236}">
              <a16:creationId xmlns:a16="http://schemas.microsoft.com/office/drawing/2014/main" id="{F14AD82A-4876-4DEB-861C-B041D52BBC85}"/>
            </a:ext>
          </a:extLst>
        </xdr:cNvPr>
        <xdr:cNvCxnSpPr/>
      </xdr:nvCxnSpPr>
      <xdr:spPr>
        <a:xfrm>
          <a:off x="2908300" y="6598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62230</xdr:rowOff>
    </xdr:to>
    <xdr:sp macro="" textlink="">
      <xdr:nvSpPr>
        <xdr:cNvPr id="79" name="楕円 78">
          <a:extLst>
            <a:ext uri="{FF2B5EF4-FFF2-40B4-BE49-F238E27FC236}">
              <a16:creationId xmlns:a16="http://schemas.microsoft.com/office/drawing/2014/main" id="{E30BE303-B342-4A6A-9FA2-BCB7E3D147E2}"/>
            </a:ext>
          </a:extLst>
        </xdr:cNvPr>
        <xdr:cNvSpPr/>
      </xdr:nvSpPr>
      <xdr:spPr>
        <a:xfrm>
          <a:off x="1968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11430</xdr:rowOff>
    </xdr:from>
    <xdr:to>
      <xdr:col>15</xdr:col>
      <xdr:colOff>50800</xdr:colOff>
      <xdr:row>38</xdr:row>
      <xdr:rowOff>83820</xdr:rowOff>
    </xdr:to>
    <xdr:cxnSp macro="">
      <xdr:nvCxnSpPr>
        <xdr:cNvPr id="80" name="直線コネクタ 79">
          <a:extLst>
            <a:ext uri="{FF2B5EF4-FFF2-40B4-BE49-F238E27FC236}">
              <a16:creationId xmlns:a16="http://schemas.microsoft.com/office/drawing/2014/main" id="{98608F25-549F-4E4A-8FFE-108A48DB402D}"/>
            </a:ext>
          </a:extLst>
        </xdr:cNvPr>
        <xdr:cNvCxnSpPr/>
      </xdr:nvCxnSpPr>
      <xdr:spPr>
        <a:xfrm>
          <a:off x="2019300" y="65265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59690</xdr:rowOff>
    </xdr:from>
    <xdr:to>
      <xdr:col>6</xdr:col>
      <xdr:colOff>38100</xdr:colOff>
      <xdr:row>37</xdr:row>
      <xdr:rowOff>161290</xdr:rowOff>
    </xdr:to>
    <xdr:sp macro="" textlink="">
      <xdr:nvSpPr>
        <xdr:cNvPr id="81" name="楕円 80">
          <a:extLst>
            <a:ext uri="{FF2B5EF4-FFF2-40B4-BE49-F238E27FC236}">
              <a16:creationId xmlns:a16="http://schemas.microsoft.com/office/drawing/2014/main" id="{1FD35A0A-8E9F-4D21-8693-FD052B602886}"/>
            </a:ext>
          </a:extLst>
        </xdr:cNvPr>
        <xdr:cNvSpPr/>
      </xdr:nvSpPr>
      <xdr:spPr>
        <a:xfrm>
          <a:off x="107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110490</xdr:rowOff>
    </xdr:from>
    <xdr:to>
      <xdr:col>10</xdr:col>
      <xdr:colOff>114300</xdr:colOff>
      <xdr:row>38</xdr:row>
      <xdr:rowOff>11430</xdr:rowOff>
    </xdr:to>
    <xdr:cxnSp macro="">
      <xdr:nvCxnSpPr>
        <xdr:cNvPr id="82" name="直線コネクタ 81">
          <a:extLst>
            <a:ext uri="{FF2B5EF4-FFF2-40B4-BE49-F238E27FC236}">
              <a16:creationId xmlns:a16="http://schemas.microsoft.com/office/drawing/2014/main" id="{37000B01-802E-4900-9112-A76358FDE120}"/>
            </a:ext>
          </a:extLst>
        </xdr:cNvPr>
        <xdr:cNvCxnSpPr/>
      </xdr:nvCxnSpPr>
      <xdr:spPr>
        <a:xfrm>
          <a:off x="1130300" y="64541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128287</xdr:rowOff>
    </xdr:from>
    <xdr:ext cx="405111" cy="259045"/>
    <xdr:sp macro="" textlink="">
      <xdr:nvSpPr>
        <xdr:cNvPr id="83" name="n_1aveValue【道路】&#10;有形固定資産減価償却率">
          <a:extLst>
            <a:ext uri="{FF2B5EF4-FFF2-40B4-BE49-F238E27FC236}">
              <a16:creationId xmlns:a16="http://schemas.microsoft.com/office/drawing/2014/main" id="{F4240B10-343A-4ED3-ACCD-60F656E03FEA}"/>
            </a:ext>
          </a:extLst>
        </xdr:cNvPr>
        <xdr:cNvSpPr txBox="1"/>
      </xdr:nvSpPr>
      <xdr:spPr>
        <a:xfrm>
          <a:off x="35820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84" name="n_2aveValue【道路】&#10;有形固定資産減価償却率">
          <a:extLst>
            <a:ext uri="{FF2B5EF4-FFF2-40B4-BE49-F238E27FC236}">
              <a16:creationId xmlns:a16="http://schemas.microsoft.com/office/drawing/2014/main" id="{0CBCB5BF-F4C6-455D-8652-C5AAB9397F34}"/>
            </a:ext>
          </a:extLst>
        </xdr:cNvPr>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67327</xdr:rowOff>
    </xdr:from>
    <xdr:ext cx="405111" cy="259045"/>
    <xdr:sp macro="" textlink="">
      <xdr:nvSpPr>
        <xdr:cNvPr id="85" name="n_3aveValue【道路】&#10;有形固定資産減価償却率">
          <a:extLst>
            <a:ext uri="{FF2B5EF4-FFF2-40B4-BE49-F238E27FC236}">
              <a16:creationId xmlns:a16="http://schemas.microsoft.com/office/drawing/2014/main" id="{01F2D187-E6C0-4059-9FF7-AC50911B389B}"/>
            </a:ext>
          </a:extLst>
        </xdr:cNvPr>
        <xdr:cNvSpPr txBox="1"/>
      </xdr:nvSpPr>
      <xdr:spPr>
        <a:xfrm>
          <a:off x="1816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95582692-CE9D-414B-9CD7-6F1F922EC692}"/>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30497</xdr:rowOff>
    </xdr:from>
    <xdr:ext cx="405111" cy="259045"/>
    <xdr:sp macro="" textlink="">
      <xdr:nvSpPr>
        <xdr:cNvPr id="87" name="n_1mainValue【道路】&#10;有形固定資産減価償却率">
          <a:extLst>
            <a:ext uri="{FF2B5EF4-FFF2-40B4-BE49-F238E27FC236}">
              <a16:creationId xmlns:a16="http://schemas.microsoft.com/office/drawing/2014/main" id="{5D42A323-7AA4-49EB-A476-4832DED2F168}"/>
            </a:ext>
          </a:extLst>
        </xdr:cNvPr>
        <xdr:cNvSpPr txBox="1"/>
      </xdr:nvSpPr>
      <xdr:spPr>
        <a:xfrm>
          <a:off x="3582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125747</xdr:rowOff>
    </xdr:from>
    <xdr:ext cx="405111" cy="259045"/>
    <xdr:sp macro="" textlink="">
      <xdr:nvSpPr>
        <xdr:cNvPr id="88" name="n_2mainValue【道路】&#10;有形固定資産減価償却率">
          <a:extLst>
            <a:ext uri="{FF2B5EF4-FFF2-40B4-BE49-F238E27FC236}">
              <a16:creationId xmlns:a16="http://schemas.microsoft.com/office/drawing/2014/main" id="{1E426F44-3BED-4969-B94C-06646EF84338}"/>
            </a:ext>
          </a:extLst>
        </xdr:cNvPr>
        <xdr:cNvSpPr txBox="1"/>
      </xdr:nvSpPr>
      <xdr:spPr>
        <a:xfrm>
          <a:off x="2705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89" name="n_3mainValue【道路】&#10;有形固定資産減価償却率">
          <a:extLst>
            <a:ext uri="{FF2B5EF4-FFF2-40B4-BE49-F238E27FC236}">
              <a16:creationId xmlns:a16="http://schemas.microsoft.com/office/drawing/2014/main" id="{3BB8FE5B-FFEB-4C72-A8C8-1295354A99D0}"/>
            </a:ext>
          </a:extLst>
        </xdr:cNvPr>
        <xdr:cNvSpPr txBox="1"/>
      </xdr:nvSpPr>
      <xdr:spPr>
        <a:xfrm>
          <a:off x="1816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90" name="n_4mainValue【道路】&#10;有形固定資産減価償却率">
          <a:extLst>
            <a:ext uri="{FF2B5EF4-FFF2-40B4-BE49-F238E27FC236}">
              <a16:creationId xmlns:a16="http://schemas.microsoft.com/office/drawing/2014/main" id="{D5AABE7E-C7A5-40EB-83EC-74A99507996D}"/>
            </a:ext>
          </a:extLst>
        </xdr:cNvPr>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91DAEC3-1DEF-464F-9157-2BD3FF6A7E6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7B01F6B-B23A-4BF3-B650-FE1A647EB4E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5D56983-72FF-4C49-BB16-1BAA02DB408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18F6807-FC7D-4ABE-A94D-69336BC376A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4BECC47-7A94-4A7A-94B1-C47E648B497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8D01744-FDC5-4008-A97A-313A7502C83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415C37C-08CF-4660-8780-2D6E8F2E16C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C9E9A45-7BFE-4EA4-A8EB-BFE277D934B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5068F11-C5ED-490E-A54B-D6DFCA628EE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BE2A529-E063-42EE-85B2-B2EF67B7EB4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61D3F5A3-EFD8-4827-A433-48373A9E49A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AA2F2616-6AA4-4BDF-A99B-6FCE535040B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ED84FC4A-02A5-46A9-A975-88324BEF2BD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F8A4330C-5980-417E-A0BC-CB31402786B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1C0C936D-FFCC-4C66-AF69-17FA7AA5D20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6B3D0744-C0DE-44D3-9577-3C710DB1EA9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CEC4D53-47EE-4AA1-9ED0-CECF9D6FB95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2BB13ECE-FAB9-40D2-BF58-31DC5218141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463A2BA3-16FD-4EAB-9B37-A89B40DDE16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BB72EE11-C8BD-4B24-99C8-D8717DEAE92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7410063-9D32-47C0-8972-FB29C4846BF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85DC990E-2B55-443D-ADA7-8EC55DDFB70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F9FB148A-2DD6-42F8-80EF-129C57EDBEA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a:extLst>
            <a:ext uri="{FF2B5EF4-FFF2-40B4-BE49-F238E27FC236}">
              <a16:creationId xmlns:a16="http://schemas.microsoft.com/office/drawing/2014/main" id="{A94707BC-D42D-4E8E-ACA0-C22511EAAFEC}"/>
            </a:ext>
          </a:extLst>
        </xdr:cNvPr>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a:extLst>
            <a:ext uri="{FF2B5EF4-FFF2-40B4-BE49-F238E27FC236}">
              <a16:creationId xmlns:a16="http://schemas.microsoft.com/office/drawing/2014/main" id="{546F211E-7EF5-430F-9629-BF2D86C81F40}"/>
            </a:ext>
          </a:extLst>
        </xdr:cNvPr>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a:extLst>
            <a:ext uri="{FF2B5EF4-FFF2-40B4-BE49-F238E27FC236}">
              <a16:creationId xmlns:a16="http://schemas.microsoft.com/office/drawing/2014/main" id="{C61007DD-CCC9-43F4-8444-A312ACEB1713}"/>
            </a:ext>
          </a:extLst>
        </xdr:cNvPr>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a:extLst>
            <a:ext uri="{FF2B5EF4-FFF2-40B4-BE49-F238E27FC236}">
              <a16:creationId xmlns:a16="http://schemas.microsoft.com/office/drawing/2014/main" id="{6FB7125B-713D-42BF-BB92-F82A3A97D413}"/>
            </a:ext>
          </a:extLst>
        </xdr:cNvPr>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a:extLst>
            <a:ext uri="{FF2B5EF4-FFF2-40B4-BE49-F238E27FC236}">
              <a16:creationId xmlns:a16="http://schemas.microsoft.com/office/drawing/2014/main" id="{C3807FFC-9886-4CA1-9CF5-2CACFAF66F0D}"/>
            </a:ext>
          </a:extLst>
        </xdr:cNvPr>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77170</xdr:rowOff>
    </xdr:from>
    <xdr:ext cx="534377" cy="259045"/>
    <xdr:sp macro="" textlink="">
      <xdr:nvSpPr>
        <xdr:cNvPr id="119" name="【道路】&#10;一人当たり延長平均値テキスト">
          <a:extLst>
            <a:ext uri="{FF2B5EF4-FFF2-40B4-BE49-F238E27FC236}">
              <a16:creationId xmlns:a16="http://schemas.microsoft.com/office/drawing/2014/main" id="{137D1437-9884-4E5D-B7E2-422BC257A82B}"/>
            </a:ext>
          </a:extLst>
        </xdr:cNvPr>
        <xdr:cNvSpPr txBox="1"/>
      </xdr:nvSpPr>
      <xdr:spPr>
        <a:xfrm>
          <a:off x="10515600" y="6935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a:extLst>
            <a:ext uri="{FF2B5EF4-FFF2-40B4-BE49-F238E27FC236}">
              <a16:creationId xmlns:a16="http://schemas.microsoft.com/office/drawing/2014/main" id="{DE54DC28-2A0A-40DF-AD72-39EE123DD04E}"/>
            </a:ext>
          </a:extLst>
        </xdr:cNvPr>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a:extLst>
            <a:ext uri="{FF2B5EF4-FFF2-40B4-BE49-F238E27FC236}">
              <a16:creationId xmlns:a16="http://schemas.microsoft.com/office/drawing/2014/main" id="{98A781B0-1C33-4C12-A910-A454C92A5070}"/>
            </a:ext>
          </a:extLst>
        </xdr:cNvPr>
        <xdr:cNvSpPr/>
      </xdr:nvSpPr>
      <xdr:spPr>
        <a:xfrm>
          <a:off x="9588500" y="69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a:extLst>
            <a:ext uri="{FF2B5EF4-FFF2-40B4-BE49-F238E27FC236}">
              <a16:creationId xmlns:a16="http://schemas.microsoft.com/office/drawing/2014/main" id="{31957027-D2EF-4C7A-9CE1-FBE094DA4AC5}"/>
            </a:ext>
          </a:extLst>
        </xdr:cNvPr>
        <xdr:cNvSpPr/>
      </xdr:nvSpPr>
      <xdr:spPr>
        <a:xfrm>
          <a:off x="8699500" y="69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a:extLst>
            <a:ext uri="{FF2B5EF4-FFF2-40B4-BE49-F238E27FC236}">
              <a16:creationId xmlns:a16="http://schemas.microsoft.com/office/drawing/2014/main" id="{BBEF1A9D-CF70-44BC-9CCB-E54CF12C821E}"/>
            </a:ext>
          </a:extLst>
        </xdr:cNvPr>
        <xdr:cNvSpPr/>
      </xdr:nvSpPr>
      <xdr:spPr>
        <a:xfrm>
          <a:off x="7810500" y="69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a:extLst>
            <a:ext uri="{FF2B5EF4-FFF2-40B4-BE49-F238E27FC236}">
              <a16:creationId xmlns:a16="http://schemas.microsoft.com/office/drawing/2014/main" id="{B76FD0AE-D65B-45C3-8FA5-E0239C512C1F}"/>
            </a:ext>
          </a:extLst>
        </xdr:cNvPr>
        <xdr:cNvSpPr/>
      </xdr:nvSpPr>
      <xdr:spPr>
        <a:xfrm>
          <a:off x="6921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67C68D9-6A68-4372-8F09-FABDA7C9D56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862CF78-4EC1-4DD5-9FA1-C7610979128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08B96A4-DFC7-4E42-ACE3-844988D5BF0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0566DA6-7F26-4557-A35E-2724235C8C7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508F8A8-1E72-4E3C-9FF8-F57A3FBFB93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17005</xdr:rowOff>
    </xdr:from>
    <xdr:to>
      <xdr:col>55</xdr:col>
      <xdr:colOff>50800</xdr:colOff>
      <xdr:row>40</xdr:row>
      <xdr:rowOff>118605</xdr:rowOff>
    </xdr:to>
    <xdr:sp macro="" textlink="">
      <xdr:nvSpPr>
        <xdr:cNvPr id="130" name="楕円 129">
          <a:extLst>
            <a:ext uri="{FF2B5EF4-FFF2-40B4-BE49-F238E27FC236}">
              <a16:creationId xmlns:a16="http://schemas.microsoft.com/office/drawing/2014/main" id="{5B42449A-7249-4BA6-8958-34F25E0F0CD1}"/>
            </a:ext>
          </a:extLst>
        </xdr:cNvPr>
        <xdr:cNvSpPr/>
      </xdr:nvSpPr>
      <xdr:spPr>
        <a:xfrm>
          <a:off x="10426700" y="68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39882</xdr:rowOff>
    </xdr:from>
    <xdr:ext cx="534377" cy="259045"/>
    <xdr:sp macro="" textlink="">
      <xdr:nvSpPr>
        <xdr:cNvPr id="131" name="【道路】&#10;一人当たり延長該当値テキスト">
          <a:extLst>
            <a:ext uri="{FF2B5EF4-FFF2-40B4-BE49-F238E27FC236}">
              <a16:creationId xmlns:a16="http://schemas.microsoft.com/office/drawing/2014/main" id="{A9B8CA8F-04F8-40B8-994A-1CFB02714AFE}"/>
            </a:ext>
          </a:extLst>
        </xdr:cNvPr>
        <xdr:cNvSpPr txBox="1"/>
      </xdr:nvSpPr>
      <xdr:spPr>
        <a:xfrm>
          <a:off x="10515600" y="672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20269</xdr:rowOff>
    </xdr:from>
    <xdr:to>
      <xdr:col>50</xdr:col>
      <xdr:colOff>165100</xdr:colOff>
      <xdr:row>40</xdr:row>
      <xdr:rowOff>121869</xdr:rowOff>
    </xdr:to>
    <xdr:sp macro="" textlink="">
      <xdr:nvSpPr>
        <xdr:cNvPr id="132" name="楕円 131">
          <a:extLst>
            <a:ext uri="{FF2B5EF4-FFF2-40B4-BE49-F238E27FC236}">
              <a16:creationId xmlns:a16="http://schemas.microsoft.com/office/drawing/2014/main" id="{91063277-9F6B-40A3-A9EC-66544949064B}"/>
            </a:ext>
          </a:extLst>
        </xdr:cNvPr>
        <xdr:cNvSpPr/>
      </xdr:nvSpPr>
      <xdr:spPr>
        <a:xfrm>
          <a:off x="9588500" y="68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67805</xdr:rowOff>
    </xdr:from>
    <xdr:to>
      <xdr:col>55</xdr:col>
      <xdr:colOff>0</xdr:colOff>
      <xdr:row>40</xdr:row>
      <xdr:rowOff>71069</xdr:rowOff>
    </xdr:to>
    <xdr:cxnSp macro="">
      <xdr:nvCxnSpPr>
        <xdr:cNvPr id="133" name="直線コネクタ 132">
          <a:extLst>
            <a:ext uri="{FF2B5EF4-FFF2-40B4-BE49-F238E27FC236}">
              <a16:creationId xmlns:a16="http://schemas.microsoft.com/office/drawing/2014/main" id="{83CBEAF8-7838-4F88-8E56-CADD9828E663}"/>
            </a:ext>
          </a:extLst>
        </xdr:cNvPr>
        <xdr:cNvCxnSpPr/>
      </xdr:nvCxnSpPr>
      <xdr:spPr>
        <a:xfrm flipV="1">
          <a:off x="9639300" y="6925805"/>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24067</xdr:rowOff>
    </xdr:from>
    <xdr:to>
      <xdr:col>46</xdr:col>
      <xdr:colOff>38100</xdr:colOff>
      <xdr:row>40</xdr:row>
      <xdr:rowOff>125667</xdr:rowOff>
    </xdr:to>
    <xdr:sp macro="" textlink="">
      <xdr:nvSpPr>
        <xdr:cNvPr id="134" name="楕円 133">
          <a:extLst>
            <a:ext uri="{FF2B5EF4-FFF2-40B4-BE49-F238E27FC236}">
              <a16:creationId xmlns:a16="http://schemas.microsoft.com/office/drawing/2014/main" id="{895653F3-4C6B-4358-9B5C-20C12BA71240}"/>
            </a:ext>
          </a:extLst>
        </xdr:cNvPr>
        <xdr:cNvSpPr/>
      </xdr:nvSpPr>
      <xdr:spPr>
        <a:xfrm>
          <a:off x="8699500" y="68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71069</xdr:rowOff>
    </xdr:from>
    <xdr:to>
      <xdr:col>50</xdr:col>
      <xdr:colOff>114300</xdr:colOff>
      <xdr:row>40</xdr:row>
      <xdr:rowOff>74867</xdr:rowOff>
    </xdr:to>
    <xdr:cxnSp macro="">
      <xdr:nvCxnSpPr>
        <xdr:cNvPr id="135" name="直線コネクタ 134">
          <a:extLst>
            <a:ext uri="{FF2B5EF4-FFF2-40B4-BE49-F238E27FC236}">
              <a16:creationId xmlns:a16="http://schemas.microsoft.com/office/drawing/2014/main" id="{8A5DE368-FD19-498A-BA42-68830790FEE0}"/>
            </a:ext>
          </a:extLst>
        </xdr:cNvPr>
        <xdr:cNvCxnSpPr/>
      </xdr:nvCxnSpPr>
      <xdr:spPr>
        <a:xfrm flipV="1">
          <a:off x="8750300" y="6929069"/>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26936</xdr:rowOff>
    </xdr:from>
    <xdr:to>
      <xdr:col>41</xdr:col>
      <xdr:colOff>101600</xdr:colOff>
      <xdr:row>40</xdr:row>
      <xdr:rowOff>128536</xdr:rowOff>
    </xdr:to>
    <xdr:sp macro="" textlink="">
      <xdr:nvSpPr>
        <xdr:cNvPr id="136" name="楕円 135">
          <a:extLst>
            <a:ext uri="{FF2B5EF4-FFF2-40B4-BE49-F238E27FC236}">
              <a16:creationId xmlns:a16="http://schemas.microsoft.com/office/drawing/2014/main" id="{53218CFF-9D0A-4E87-A5D1-E9FE33B30A61}"/>
            </a:ext>
          </a:extLst>
        </xdr:cNvPr>
        <xdr:cNvSpPr/>
      </xdr:nvSpPr>
      <xdr:spPr>
        <a:xfrm>
          <a:off x="7810500" y="688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74867</xdr:rowOff>
    </xdr:from>
    <xdr:to>
      <xdr:col>45</xdr:col>
      <xdr:colOff>177800</xdr:colOff>
      <xdr:row>40</xdr:row>
      <xdr:rowOff>77736</xdr:rowOff>
    </xdr:to>
    <xdr:cxnSp macro="">
      <xdr:nvCxnSpPr>
        <xdr:cNvPr id="137" name="直線コネクタ 136">
          <a:extLst>
            <a:ext uri="{FF2B5EF4-FFF2-40B4-BE49-F238E27FC236}">
              <a16:creationId xmlns:a16="http://schemas.microsoft.com/office/drawing/2014/main" id="{AA58DE89-90F4-4418-AEEE-65A37F305735}"/>
            </a:ext>
          </a:extLst>
        </xdr:cNvPr>
        <xdr:cNvCxnSpPr/>
      </xdr:nvCxnSpPr>
      <xdr:spPr>
        <a:xfrm flipV="1">
          <a:off x="7861300" y="6932867"/>
          <a:ext cx="8890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30962</xdr:rowOff>
    </xdr:from>
    <xdr:to>
      <xdr:col>36</xdr:col>
      <xdr:colOff>165100</xdr:colOff>
      <xdr:row>40</xdr:row>
      <xdr:rowOff>132562</xdr:rowOff>
    </xdr:to>
    <xdr:sp macro="" textlink="">
      <xdr:nvSpPr>
        <xdr:cNvPr id="138" name="楕円 137">
          <a:extLst>
            <a:ext uri="{FF2B5EF4-FFF2-40B4-BE49-F238E27FC236}">
              <a16:creationId xmlns:a16="http://schemas.microsoft.com/office/drawing/2014/main" id="{671961D2-A453-495B-8EF3-24332C5A1780}"/>
            </a:ext>
          </a:extLst>
        </xdr:cNvPr>
        <xdr:cNvSpPr/>
      </xdr:nvSpPr>
      <xdr:spPr>
        <a:xfrm>
          <a:off x="6921500" y="688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77736</xdr:rowOff>
    </xdr:from>
    <xdr:to>
      <xdr:col>41</xdr:col>
      <xdr:colOff>50800</xdr:colOff>
      <xdr:row>40</xdr:row>
      <xdr:rowOff>81762</xdr:rowOff>
    </xdr:to>
    <xdr:cxnSp macro="">
      <xdr:nvCxnSpPr>
        <xdr:cNvPr id="139" name="直線コネクタ 138">
          <a:extLst>
            <a:ext uri="{FF2B5EF4-FFF2-40B4-BE49-F238E27FC236}">
              <a16:creationId xmlns:a16="http://schemas.microsoft.com/office/drawing/2014/main" id="{CD76EEF4-9DB7-4DF6-81DD-3CCE64F8AA24}"/>
            </a:ext>
          </a:extLst>
        </xdr:cNvPr>
        <xdr:cNvCxnSpPr/>
      </xdr:nvCxnSpPr>
      <xdr:spPr>
        <a:xfrm flipV="1">
          <a:off x="6972300" y="6935736"/>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30357</xdr:rowOff>
    </xdr:from>
    <xdr:ext cx="534377" cy="259045"/>
    <xdr:sp macro="" textlink="">
      <xdr:nvSpPr>
        <xdr:cNvPr id="140" name="n_1aveValue【道路】&#10;一人当たり延長">
          <a:extLst>
            <a:ext uri="{FF2B5EF4-FFF2-40B4-BE49-F238E27FC236}">
              <a16:creationId xmlns:a16="http://schemas.microsoft.com/office/drawing/2014/main" id="{70CA2F5B-F457-47AC-BE66-9716AC37C7C9}"/>
            </a:ext>
          </a:extLst>
        </xdr:cNvPr>
        <xdr:cNvSpPr txBox="1"/>
      </xdr:nvSpPr>
      <xdr:spPr>
        <a:xfrm>
          <a:off x="9359411" y="70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576</xdr:rowOff>
    </xdr:from>
    <xdr:ext cx="534377" cy="259045"/>
    <xdr:sp macro="" textlink="">
      <xdr:nvSpPr>
        <xdr:cNvPr id="141" name="n_2aveValue【道路】&#10;一人当たり延長">
          <a:extLst>
            <a:ext uri="{FF2B5EF4-FFF2-40B4-BE49-F238E27FC236}">
              <a16:creationId xmlns:a16="http://schemas.microsoft.com/office/drawing/2014/main" id="{D97E4B5B-D933-4814-84DA-AA956383F239}"/>
            </a:ext>
          </a:extLst>
        </xdr:cNvPr>
        <xdr:cNvSpPr txBox="1"/>
      </xdr:nvSpPr>
      <xdr:spPr>
        <a:xfrm>
          <a:off x="8483111" y="70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168267</xdr:rowOff>
    </xdr:from>
    <xdr:ext cx="534377" cy="259045"/>
    <xdr:sp macro="" textlink="">
      <xdr:nvSpPr>
        <xdr:cNvPr id="142" name="n_3aveValue【道路】&#10;一人当たり延長">
          <a:extLst>
            <a:ext uri="{FF2B5EF4-FFF2-40B4-BE49-F238E27FC236}">
              <a16:creationId xmlns:a16="http://schemas.microsoft.com/office/drawing/2014/main" id="{CCEDA197-7ABF-485F-A9AD-205253F8B5F5}"/>
            </a:ext>
          </a:extLst>
        </xdr:cNvPr>
        <xdr:cNvSpPr txBox="1"/>
      </xdr:nvSpPr>
      <xdr:spPr>
        <a:xfrm>
          <a:off x="7594111" y="70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169206</xdr:rowOff>
    </xdr:from>
    <xdr:ext cx="534377" cy="259045"/>
    <xdr:sp macro="" textlink="">
      <xdr:nvSpPr>
        <xdr:cNvPr id="143" name="n_4aveValue【道路】&#10;一人当たり延長">
          <a:extLst>
            <a:ext uri="{FF2B5EF4-FFF2-40B4-BE49-F238E27FC236}">
              <a16:creationId xmlns:a16="http://schemas.microsoft.com/office/drawing/2014/main" id="{221D20B2-0646-46F2-B0ED-13AD52DDE791}"/>
            </a:ext>
          </a:extLst>
        </xdr:cNvPr>
        <xdr:cNvSpPr txBox="1"/>
      </xdr:nvSpPr>
      <xdr:spPr>
        <a:xfrm>
          <a:off x="6705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138396</xdr:rowOff>
    </xdr:from>
    <xdr:ext cx="534377" cy="259045"/>
    <xdr:sp macro="" textlink="">
      <xdr:nvSpPr>
        <xdr:cNvPr id="144" name="n_1mainValue【道路】&#10;一人当たり延長">
          <a:extLst>
            <a:ext uri="{FF2B5EF4-FFF2-40B4-BE49-F238E27FC236}">
              <a16:creationId xmlns:a16="http://schemas.microsoft.com/office/drawing/2014/main" id="{1906D477-EF6B-482E-BF25-632256E1CABE}"/>
            </a:ext>
          </a:extLst>
        </xdr:cNvPr>
        <xdr:cNvSpPr txBox="1"/>
      </xdr:nvSpPr>
      <xdr:spPr>
        <a:xfrm>
          <a:off x="9359411" y="66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142194</xdr:rowOff>
    </xdr:from>
    <xdr:ext cx="534377" cy="259045"/>
    <xdr:sp macro="" textlink="">
      <xdr:nvSpPr>
        <xdr:cNvPr id="145" name="n_2mainValue【道路】&#10;一人当たり延長">
          <a:extLst>
            <a:ext uri="{FF2B5EF4-FFF2-40B4-BE49-F238E27FC236}">
              <a16:creationId xmlns:a16="http://schemas.microsoft.com/office/drawing/2014/main" id="{2042EAE0-D658-4885-92EB-DAE904A26508}"/>
            </a:ext>
          </a:extLst>
        </xdr:cNvPr>
        <xdr:cNvSpPr txBox="1"/>
      </xdr:nvSpPr>
      <xdr:spPr>
        <a:xfrm>
          <a:off x="8483111" y="66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145063</xdr:rowOff>
    </xdr:from>
    <xdr:ext cx="534377" cy="259045"/>
    <xdr:sp macro="" textlink="">
      <xdr:nvSpPr>
        <xdr:cNvPr id="146" name="n_3mainValue【道路】&#10;一人当たり延長">
          <a:extLst>
            <a:ext uri="{FF2B5EF4-FFF2-40B4-BE49-F238E27FC236}">
              <a16:creationId xmlns:a16="http://schemas.microsoft.com/office/drawing/2014/main" id="{BB39E98C-F11F-4F04-9110-65D917E03540}"/>
            </a:ext>
          </a:extLst>
        </xdr:cNvPr>
        <xdr:cNvSpPr txBox="1"/>
      </xdr:nvSpPr>
      <xdr:spPr>
        <a:xfrm>
          <a:off x="7594111" y="66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149089</xdr:rowOff>
    </xdr:from>
    <xdr:ext cx="534377" cy="259045"/>
    <xdr:sp macro="" textlink="">
      <xdr:nvSpPr>
        <xdr:cNvPr id="147" name="n_4mainValue【道路】&#10;一人当たり延長">
          <a:extLst>
            <a:ext uri="{FF2B5EF4-FFF2-40B4-BE49-F238E27FC236}">
              <a16:creationId xmlns:a16="http://schemas.microsoft.com/office/drawing/2014/main" id="{70773D66-5081-4CBC-AB79-82522998E911}"/>
            </a:ext>
          </a:extLst>
        </xdr:cNvPr>
        <xdr:cNvSpPr txBox="1"/>
      </xdr:nvSpPr>
      <xdr:spPr>
        <a:xfrm>
          <a:off x="6705111" y="666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578C896D-5929-4A17-9ABD-CB2DA62B5FF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69EBB266-0B63-4035-8669-53A64476DEE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F9DE21C-23AE-4E29-8099-B0C7809B715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4F04169-AFA7-4ED9-91C4-39D9CF2C7C0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3B87A6C-ADEA-4E5A-84F5-4DDA83B7691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4A9DC36-35DD-4E25-9CCE-D5942C6ABB3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3566FED-6571-486A-BE71-375D48343A6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8A179602-963B-474D-9C99-9E3C19BEC61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37FCFD4F-0577-40EC-A1E3-A727B40A9EB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123DE11F-E681-42E4-84D5-CCB4FE6E0E8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90ACB76-0CB0-4387-8E60-988A04B507B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90571B82-65E4-44A1-A04D-8192EC08302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3E4580F1-F456-4B1E-A363-BAA9A960786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84FF4C6B-93BB-4D8D-B192-31C66D57823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96FCF174-3487-465D-AF42-548A8EA9223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AD40CDD8-0026-4CC3-B166-30E1E61B2C2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68415816-3F3D-4C49-B546-CC8172ABB4B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F335FA4F-0404-42F1-A824-B244B220A21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96C9D114-1A69-49EE-B126-B42382219FE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2D226ADE-184A-44CD-B3AA-A39B11E0DCA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C83D8851-D64C-4FE0-8331-AA97805A1293}"/>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C7DB64DC-DD58-4E9A-B15A-09C728CB484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13A1AD00-D6BA-4BFE-9E80-BD8E5454BA4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a:extLst>
            <a:ext uri="{FF2B5EF4-FFF2-40B4-BE49-F238E27FC236}">
              <a16:creationId xmlns:a16="http://schemas.microsoft.com/office/drawing/2014/main" id="{A6547038-AE57-4DC9-B466-355F58417B23}"/>
            </a:ext>
          </a:extLst>
        </xdr:cNvPr>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209842C2-B70B-4FE0-9BF5-AF8D02FC9EB8}"/>
            </a:ext>
          </a:extLst>
        </xdr:cNvPr>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a:extLst>
            <a:ext uri="{FF2B5EF4-FFF2-40B4-BE49-F238E27FC236}">
              <a16:creationId xmlns:a16="http://schemas.microsoft.com/office/drawing/2014/main" id="{281DE626-1AC8-4AA0-BD49-84CA0A21D456}"/>
            </a:ext>
          </a:extLst>
        </xdr:cNvPr>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5BB8C515-E108-4212-9022-F2329D0D6F7A}"/>
            </a:ext>
          </a:extLst>
        </xdr:cNvPr>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a:extLst>
            <a:ext uri="{FF2B5EF4-FFF2-40B4-BE49-F238E27FC236}">
              <a16:creationId xmlns:a16="http://schemas.microsoft.com/office/drawing/2014/main" id="{0DFDFA98-5BDB-4039-AEA8-B0CC98A1FD74}"/>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160672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1A409755-2CA7-4AB4-819B-B42400F5FDA9}"/>
            </a:ext>
          </a:extLst>
        </xdr:cNvPr>
        <xdr:cNvSpPr txBox="1"/>
      </xdr:nvSpPr>
      <xdr:spPr>
        <a:xfrm>
          <a:off x="4673600" y="10447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a:extLst>
            <a:ext uri="{FF2B5EF4-FFF2-40B4-BE49-F238E27FC236}">
              <a16:creationId xmlns:a16="http://schemas.microsoft.com/office/drawing/2014/main" id="{8296C171-CE31-4C69-B7F1-2B6866C8484E}"/>
            </a:ext>
          </a:extLst>
        </xdr:cNvPr>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a:extLst>
            <a:ext uri="{FF2B5EF4-FFF2-40B4-BE49-F238E27FC236}">
              <a16:creationId xmlns:a16="http://schemas.microsoft.com/office/drawing/2014/main" id="{85D6C71E-7C64-4E7F-B169-68DD0A578799}"/>
            </a:ext>
          </a:extLst>
        </xdr:cNvPr>
        <xdr:cNvSpPr/>
      </xdr:nvSpPr>
      <xdr:spPr>
        <a:xfrm>
          <a:off x="3746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a:extLst>
            <a:ext uri="{FF2B5EF4-FFF2-40B4-BE49-F238E27FC236}">
              <a16:creationId xmlns:a16="http://schemas.microsoft.com/office/drawing/2014/main" id="{FE7AF978-BD01-422E-B1BE-D54599D40F6E}"/>
            </a:ext>
          </a:extLst>
        </xdr:cNvPr>
        <xdr:cNvSpPr/>
      </xdr:nvSpPr>
      <xdr:spPr>
        <a:xfrm>
          <a:off x="2857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a:extLst>
            <a:ext uri="{FF2B5EF4-FFF2-40B4-BE49-F238E27FC236}">
              <a16:creationId xmlns:a16="http://schemas.microsoft.com/office/drawing/2014/main" id="{C2B33AB3-0241-4DB5-9306-13DFC12ADB36}"/>
            </a:ext>
          </a:extLst>
        </xdr:cNvPr>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a:extLst>
            <a:ext uri="{FF2B5EF4-FFF2-40B4-BE49-F238E27FC236}">
              <a16:creationId xmlns:a16="http://schemas.microsoft.com/office/drawing/2014/main" id="{8F3253A4-7491-4A52-A544-C4DD11835CAD}"/>
            </a:ext>
          </a:extLst>
        </xdr:cNvPr>
        <xdr:cNvSpPr/>
      </xdr:nvSpPr>
      <xdr:spPr>
        <a:xfrm>
          <a:off x="1079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7D77E41-262D-4EBE-A3C4-D4E542C7511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272BA47-316E-484E-9004-F12A34EFC25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8E0E1D2-8C22-4EA8-ADBB-EAA52E4642C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9B452E6-06CA-4823-BA0A-345435768C0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406791F-EFA4-4E37-AA2C-6596FEBFC3E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153035</xdr:rowOff>
    </xdr:from>
    <xdr:to>
      <xdr:col>24</xdr:col>
      <xdr:colOff>114300</xdr:colOff>
      <xdr:row>62</xdr:row>
      <xdr:rowOff>83185</xdr:rowOff>
    </xdr:to>
    <xdr:sp macro="" textlink="">
      <xdr:nvSpPr>
        <xdr:cNvPr id="187" name="楕円 186">
          <a:extLst>
            <a:ext uri="{FF2B5EF4-FFF2-40B4-BE49-F238E27FC236}">
              <a16:creationId xmlns:a16="http://schemas.microsoft.com/office/drawing/2014/main" id="{44EC5066-51E0-4423-A8D9-C6E7AAEB11AE}"/>
            </a:ext>
          </a:extLst>
        </xdr:cNvPr>
        <xdr:cNvSpPr/>
      </xdr:nvSpPr>
      <xdr:spPr>
        <a:xfrm>
          <a:off x="45847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131462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46A16D09-3211-40A9-94DF-ECB50B50590F}"/>
            </a:ext>
          </a:extLst>
        </xdr:cNvPr>
        <xdr:cNvSpPr txBox="1"/>
      </xdr:nvSpPr>
      <xdr:spPr>
        <a:xfrm>
          <a:off x="4673600"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122555</xdr:rowOff>
    </xdr:from>
    <xdr:to>
      <xdr:col>20</xdr:col>
      <xdr:colOff>38100</xdr:colOff>
      <xdr:row>62</xdr:row>
      <xdr:rowOff>52705</xdr:rowOff>
    </xdr:to>
    <xdr:sp macro="" textlink="">
      <xdr:nvSpPr>
        <xdr:cNvPr id="189" name="楕円 188">
          <a:extLst>
            <a:ext uri="{FF2B5EF4-FFF2-40B4-BE49-F238E27FC236}">
              <a16:creationId xmlns:a16="http://schemas.microsoft.com/office/drawing/2014/main" id="{FCD12571-07DB-4A73-ACFB-4F5262A3A1D5}"/>
            </a:ext>
          </a:extLst>
        </xdr:cNvPr>
        <xdr:cNvSpPr/>
      </xdr:nvSpPr>
      <xdr:spPr>
        <a:xfrm>
          <a:off x="3746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1905</xdr:rowOff>
    </xdr:from>
    <xdr:to>
      <xdr:col>24</xdr:col>
      <xdr:colOff>63500</xdr:colOff>
      <xdr:row>62</xdr:row>
      <xdr:rowOff>32385</xdr:rowOff>
    </xdr:to>
    <xdr:cxnSp macro="">
      <xdr:nvCxnSpPr>
        <xdr:cNvPr id="190" name="直線コネクタ 189">
          <a:extLst>
            <a:ext uri="{FF2B5EF4-FFF2-40B4-BE49-F238E27FC236}">
              <a16:creationId xmlns:a16="http://schemas.microsoft.com/office/drawing/2014/main" id="{B2E7B33B-6633-4CB6-8879-6B28D92EE5B7}"/>
            </a:ext>
          </a:extLst>
        </xdr:cNvPr>
        <xdr:cNvCxnSpPr/>
      </xdr:nvCxnSpPr>
      <xdr:spPr>
        <a:xfrm>
          <a:off x="3797300" y="1063180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93980</xdr:rowOff>
    </xdr:from>
    <xdr:to>
      <xdr:col>15</xdr:col>
      <xdr:colOff>101600</xdr:colOff>
      <xdr:row>62</xdr:row>
      <xdr:rowOff>24130</xdr:rowOff>
    </xdr:to>
    <xdr:sp macro="" textlink="">
      <xdr:nvSpPr>
        <xdr:cNvPr id="191" name="楕円 190">
          <a:extLst>
            <a:ext uri="{FF2B5EF4-FFF2-40B4-BE49-F238E27FC236}">
              <a16:creationId xmlns:a16="http://schemas.microsoft.com/office/drawing/2014/main" id="{C8BBF412-81DB-46E4-BD98-8C727EC9962F}"/>
            </a:ext>
          </a:extLst>
        </xdr:cNvPr>
        <xdr:cNvSpPr/>
      </xdr:nvSpPr>
      <xdr:spPr>
        <a:xfrm>
          <a:off x="2857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144780</xdr:rowOff>
    </xdr:from>
    <xdr:to>
      <xdr:col>19</xdr:col>
      <xdr:colOff>177800</xdr:colOff>
      <xdr:row>62</xdr:row>
      <xdr:rowOff>1905</xdr:rowOff>
    </xdr:to>
    <xdr:cxnSp macro="">
      <xdr:nvCxnSpPr>
        <xdr:cNvPr id="192" name="直線コネクタ 191">
          <a:extLst>
            <a:ext uri="{FF2B5EF4-FFF2-40B4-BE49-F238E27FC236}">
              <a16:creationId xmlns:a16="http://schemas.microsoft.com/office/drawing/2014/main" id="{C1EC95B0-6982-44E6-9627-0465EE85EE16}"/>
            </a:ext>
          </a:extLst>
        </xdr:cNvPr>
        <xdr:cNvCxnSpPr/>
      </xdr:nvCxnSpPr>
      <xdr:spPr>
        <a:xfrm>
          <a:off x="2908300" y="106032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65405</xdr:rowOff>
    </xdr:from>
    <xdr:to>
      <xdr:col>10</xdr:col>
      <xdr:colOff>165100</xdr:colOff>
      <xdr:row>61</xdr:row>
      <xdr:rowOff>167005</xdr:rowOff>
    </xdr:to>
    <xdr:sp macro="" textlink="">
      <xdr:nvSpPr>
        <xdr:cNvPr id="193" name="楕円 192">
          <a:extLst>
            <a:ext uri="{FF2B5EF4-FFF2-40B4-BE49-F238E27FC236}">
              <a16:creationId xmlns:a16="http://schemas.microsoft.com/office/drawing/2014/main" id="{09127EF3-2ED6-462A-8F81-BB6CE621E792}"/>
            </a:ext>
          </a:extLst>
        </xdr:cNvPr>
        <xdr:cNvSpPr/>
      </xdr:nvSpPr>
      <xdr:spPr>
        <a:xfrm>
          <a:off x="1968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116205</xdr:rowOff>
    </xdr:from>
    <xdr:to>
      <xdr:col>15</xdr:col>
      <xdr:colOff>50800</xdr:colOff>
      <xdr:row>61</xdr:row>
      <xdr:rowOff>144780</xdr:rowOff>
    </xdr:to>
    <xdr:cxnSp macro="">
      <xdr:nvCxnSpPr>
        <xdr:cNvPr id="194" name="直線コネクタ 193">
          <a:extLst>
            <a:ext uri="{FF2B5EF4-FFF2-40B4-BE49-F238E27FC236}">
              <a16:creationId xmlns:a16="http://schemas.microsoft.com/office/drawing/2014/main" id="{5EF3DB49-F51E-491B-950D-0AA2FB2C183B}"/>
            </a:ext>
          </a:extLst>
        </xdr:cNvPr>
        <xdr:cNvCxnSpPr/>
      </xdr:nvCxnSpPr>
      <xdr:spPr>
        <a:xfrm>
          <a:off x="2019300" y="105746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34925</xdr:rowOff>
    </xdr:from>
    <xdr:to>
      <xdr:col>6</xdr:col>
      <xdr:colOff>38100</xdr:colOff>
      <xdr:row>61</xdr:row>
      <xdr:rowOff>136525</xdr:rowOff>
    </xdr:to>
    <xdr:sp macro="" textlink="">
      <xdr:nvSpPr>
        <xdr:cNvPr id="195" name="楕円 194">
          <a:extLst>
            <a:ext uri="{FF2B5EF4-FFF2-40B4-BE49-F238E27FC236}">
              <a16:creationId xmlns:a16="http://schemas.microsoft.com/office/drawing/2014/main" id="{66C37063-030B-4FCA-9BEF-9717A50FDF3D}"/>
            </a:ext>
          </a:extLst>
        </xdr:cNvPr>
        <xdr:cNvSpPr/>
      </xdr:nvSpPr>
      <xdr:spPr>
        <a:xfrm>
          <a:off x="1079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85725</xdr:rowOff>
    </xdr:from>
    <xdr:to>
      <xdr:col>10</xdr:col>
      <xdr:colOff>114300</xdr:colOff>
      <xdr:row>61</xdr:row>
      <xdr:rowOff>116205</xdr:rowOff>
    </xdr:to>
    <xdr:cxnSp macro="">
      <xdr:nvCxnSpPr>
        <xdr:cNvPr id="196" name="直線コネクタ 195">
          <a:extLst>
            <a:ext uri="{FF2B5EF4-FFF2-40B4-BE49-F238E27FC236}">
              <a16:creationId xmlns:a16="http://schemas.microsoft.com/office/drawing/2014/main" id="{77B7C5E3-6AF0-4DEE-8994-F45C7DCD4A3A}"/>
            </a:ext>
          </a:extLst>
        </xdr:cNvPr>
        <xdr:cNvCxnSpPr/>
      </xdr:nvCxnSpPr>
      <xdr:spPr>
        <a:xfrm>
          <a:off x="1130300" y="105441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34942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31F8F69D-D74E-4847-9450-B392500F0805}"/>
            </a:ext>
          </a:extLst>
        </xdr:cNvPr>
        <xdr:cNvSpPr txBox="1"/>
      </xdr:nvSpPr>
      <xdr:spPr>
        <a:xfrm>
          <a:off x="35820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E99B3D44-2AA9-4902-A735-3003AE9BD947}"/>
            </a:ext>
          </a:extLst>
        </xdr:cNvPr>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9744447B-91E2-41C3-841E-2E43630533DA}"/>
            </a:ext>
          </a:extLst>
        </xdr:cNvPr>
        <xdr:cNvSpPr txBox="1"/>
      </xdr:nvSpPr>
      <xdr:spPr>
        <a:xfrm>
          <a:off x="1816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146702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EA6BBE0C-BED1-4FA2-BACC-1E956368F23E}"/>
            </a:ext>
          </a:extLst>
        </xdr:cNvPr>
        <xdr:cNvSpPr txBox="1"/>
      </xdr:nvSpPr>
      <xdr:spPr>
        <a:xfrm>
          <a:off x="927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43832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C1A0EC17-39CF-4271-9C0F-762EE76122A8}"/>
            </a:ext>
          </a:extLst>
        </xdr:cNvPr>
        <xdr:cNvSpPr txBox="1"/>
      </xdr:nvSpPr>
      <xdr:spPr>
        <a:xfrm>
          <a:off x="35820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40657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1DEA9CAD-D685-4423-8891-82C78221BEC6}"/>
            </a:ext>
          </a:extLst>
        </xdr:cNvPr>
        <xdr:cNvSpPr txBox="1"/>
      </xdr:nvSpPr>
      <xdr:spPr>
        <a:xfrm>
          <a:off x="2705744" y="1032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12082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E373BCDF-D6CD-4EDA-8343-FBA71CF561BF}"/>
            </a:ext>
          </a:extLst>
        </xdr:cNvPr>
        <xdr:cNvSpPr txBox="1"/>
      </xdr:nvSpPr>
      <xdr:spPr>
        <a:xfrm>
          <a:off x="1816744" y="1029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153052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C8D695AC-F2E3-446C-9765-982219BB61BD}"/>
            </a:ext>
          </a:extLst>
        </xdr:cNvPr>
        <xdr:cNvSpPr txBox="1"/>
      </xdr:nvSpPr>
      <xdr:spPr>
        <a:xfrm>
          <a:off x="927744" y="1026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4900908-7658-4201-AA85-A94303CD872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EC78788-72A8-45AF-99FB-68F592FCC91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1239AC4E-BE30-4464-8714-EBF84355454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B8AD7D89-4C1C-447A-AB9A-034993441E3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E3ACB934-3A11-42DF-8BC3-188C7B97A00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6E50361-5327-46B7-835D-AD4F5744252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F717F1B3-E429-432D-9186-257577616AC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13DB81F4-F39B-4890-8528-5B2ED41A710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D792EA6D-4A14-4092-B030-BCC6186077A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FB6898A-60AE-4713-825A-53BD29B6B3C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AA1412D2-963A-4DB3-9177-0D915494B36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482EDD43-6E4F-4399-AB93-7857782EA5A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47E17C04-F7D0-4F6F-8718-5B9B457DA91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13A05CA5-4AE3-49FD-A784-B75DEF9C124C}"/>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53A1E820-F18D-44DF-A61E-09E27C13C4E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a:extLst>
            <a:ext uri="{FF2B5EF4-FFF2-40B4-BE49-F238E27FC236}">
              <a16:creationId xmlns:a16="http://schemas.microsoft.com/office/drawing/2014/main" id="{89773CFD-DD86-4B2A-9E12-793F4C0A49F9}"/>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531E7A80-C0A2-4F1D-A3A3-1CFD618D6A8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a:extLst>
            <a:ext uri="{FF2B5EF4-FFF2-40B4-BE49-F238E27FC236}">
              <a16:creationId xmlns:a16="http://schemas.microsoft.com/office/drawing/2014/main" id="{CB3C3A5C-8916-45C6-BE1D-D7460D550E11}"/>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1A1D0AF7-07A5-43B3-8A9C-5B0CF3AEEFF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CE6504C1-7DAE-44D2-B4B0-E964F5785CA8}"/>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162DF0DA-FFAE-4CF8-B5AE-B35798A8FF1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a:extLst>
            <a:ext uri="{FF2B5EF4-FFF2-40B4-BE49-F238E27FC236}">
              <a16:creationId xmlns:a16="http://schemas.microsoft.com/office/drawing/2014/main" id="{2C39E84B-8FD4-49C0-8EBB-3AF6D1BB2C73}"/>
            </a:ext>
          </a:extLst>
        </xdr:cNvPr>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a:extLst>
            <a:ext uri="{FF2B5EF4-FFF2-40B4-BE49-F238E27FC236}">
              <a16:creationId xmlns:a16="http://schemas.microsoft.com/office/drawing/2014/main" id="{F1A09703-C912-4045-9039-8CC5730D78D4}"/>
            </a:ext>
          </a:extLst>
        </xdr:cNvPr>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a:extLst>
            <a:ext uri="{FF2B5EF4-FFF2-40B4-BE49-F238E27FC236}">
              <a16:creationId xmlns:a16="http://schemas.microsoft.com/office/drawing/2014/main" id="{0A4D486F-46E4-4C7C-8BD5-D1B3A08B9960}"/>
            </a:ext>
          </a:extLst>
        </xdr:cNvPr>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BBAEAD04-C7C2-4B44-8BD0-793E90F5429A}"/>
            </a:ext>
          </a:extLst>
        </xdr:cNvPr>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a:extLst>
            <a:ext uri="{FF2B5EF4-FFF2-40B4-BE49-F238E27FC236}">
              <a16:creationId xmlns:a16="http://schemas.microsoft.com/office/drawing/2014/main" id="{4816A7F6-2097-4A96-857B-4D7124BFA640}"/>
            </a:ext>
          </a:extLst>
        </xdr:cNvPr>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1E00D8A1-056C-4657-B104-71E8908DAF1F}"/>
            </a:ext>
          </a:extLst>
        </xdr:cNvPr>
        <xdr:cNvSpPr txBox="1"/>
      </xdr:nvSpPr>
      <xdr:spPr>
        <a:xfrm>
          <a:off x="10515600" y="10460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a:extLst>
            <a:ext uri="{FF2B5EF4-FFF2-40B4-BE49-F238E27FC236}">
              <a16:creationId xmlns:a16="http://schemas.microsoft.com/office/drawing/2014/main" id="{5DE4430D-0F7F-49FF-B002-3F6DFB277071}"/>
            </a:ext>
          </a:extLst>
        </xdr:cNvPr>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a:extLst>
            <a:ext uri="{FF2B5EF4-FFF2-40B4-BE49-F238E27FC236}">
              <a16:creationId xmlns:a16="http://schemas.microsoft.com/office/drawing/2014/main" id="{FDF6BA7B-8E2F-482E-AC9B-34FF6C8392FD}"/>
            </a:ext>
          </a:extLst>
        </xdr:cNvPr>
        <xdr:cNvSpPr/>
      </xdr:nvSpPr>
      <xdr:spPr>
        <a:xfrm>
          <a:off x="9588500" y="105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a:extLst>
            <a:ext uri="{FF2B5EF4-FFF2-40B4-BE49-F238E27FC236}">
              <a16:creationId xmlns:a16="http://schemas.microsoft.com/office/drawing/2014/main" id="{07E28A30-055C-400F-88B9-A771E166D454}"/>
            </a:ext>
          </a:extLst>
        </xdr:cNvPr>
        <xdr:cNvSpPr/>
      </xdr:nvSpPr>
      <xdr:spPr>
        <a:xfrm>
          <a:off x="8699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a:extLst>
            <a:ext uri="{FF2B5EF4-FFF2-40B4-BE49-F238E27FC236}">
              <a16:creationId xmlns:a16="http://schemas.microsoft.com/office/drawing/2014/main" id="{925E7D8F-A466-45CC-AB60-9696BCE40041}"/>
            </a:ext>
          </a:extLst>
        </xdr:cNvPr>
        <xdr:cNvSpPr/>
      </xdr:nvSpPr>
      <xdr:spPr>
        <a:xfrm>
          <a:off x="7810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a:extLst>
            <a:ext uri="{FF2B5EF4-FFF2-40B4-BE49-F238E27FC236}">
              <a16:creationId xmlns:a16="http://schemas.microsoft.com/office/drawing/2014/main" id="{37521013-125D-4AC4-9091-7AE53B732764}"/>
            </a:ext>
          </a:extLst>
        </xdr:cNvPr>
        <xdr:cNvSpPr/>
      </xdr:nvSpPr>
      <xdr:spPr>
        <a:xfrm>
          <a:off x="6921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6E596CD-443F-4FA6-BECB-5201D3C0050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4A07BB5E-50CC-4E66-B830-54FFDA981B2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FB9E562-FC0B-4857-BC7E-E3BEFAE22A7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2B57E3A-FD8B-4F70-AB27-382C559E575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42EEDD2-7957-4A51-82C9-8EAE9DD2809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108634</xdr:rowOff>
    </xdr:from>
    <xdr:to>
      <xdr:col>55</xdr:col>
      <xdr:colOff>50800</xdr:colOff>
      <xdr:row>57</xdr:row>
      <xdr:rowOff>38784</xdr:rowOff>
    </xdr:to>
    <xdr:sp macro="" textlink="">
      <xdr:nvSpPr>
        <xdr:cNvPr id="242" name="楕円 241">
          <a:extLst>
            <a:ext uri="{FF2B5EF4-FFF2-40B4-BE49-F238E27FC236}">
              <a16:creationId xmlns:a16="http://schemas.microsoft.com/office/drawing/2014/main" id="{D49BF3FD-3343-46A5-9BC9-866E400A82BA}"/>
            </a:ext>
          </a:extLst>
        </xdr:cNvPr>
        <xdr:cNvSpPr/>
      </xdr:nvSpPr>
      <xdr:spPr>
        <a:xfrm>
          <a:off x="10426700" y="970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131511</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4831FB00-B943-401A-A252-FD760EAE1A31}"/>
            </a:ext>
          </a:extLst>
        </xdr:cNvPr>
        <xdr:cNvSpPr txBox="1"/>
      </xdr:nvSpPr>
      <xdr:spPr>
        <a:xfrm>
          <a:off x="10515600" y="956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119311</xdr:rowOff>
    </xdr:from>
    <xdr:to>
      <xdr:col>50</xdr:col>
      <xdr:colOff>165100</xdr:colOff>
      <xdr:row>57</xdr:row>
      <xdr:rowOff>49461</xdr:rowOff>
    </xdr:to>
    <xdr:sp macro="" textlink="">
      <xdr:nvSpPr>
        <xdr:cNvPr id="244" name="楕円 243">
          <a:extLst>
            <a:ext uri="{FF2B5EF4-FFF2-40B4-BE49-F238E27FC236}">
              <a16:creationId xmlns:a16="http://schemas.microsoft.com/office/drawing/2014/main" id="{F8811D3A-CF96-495F-9920-259977287284}"/>
            </a:ext>
          </a:extLst>
        </xdr:cNvPr>
        <xdr:cNvSpPr/>
      </xdr:nvSpPr>
      <xdr:spPr>
        <a:xfrm>
          <a:off x="9588500" y="97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159434</xdr:rowOff>
    </xdr:from>
    <xdr:to>
      <xdr:col>55</xdr:col>
      <xdr:colOff>0</xdr:colOff>
      <xdr:row>56</xdr:row>
      <xdr:rowOff>170111</xdr:rowOff>
    </xdr:to>
    <xdr:cxnSp macro="">
      <xdr:nvCxnSpPr>
        <xdr:cNvPr id="245" name="直線コネクタ 244">
          <a:extLst>
            <a:ext uri="{FF2B5EF4-FFF2-40B4-BE49-F238E27FC236}">
              <a16:creationId xmlns:a16="http://schemas.microsoft.com/office/drawing/2014/main" id="{4F5D8520-847A-4A57-96F8-29CB1B29585B}"/>
            </a:ext>
          </a:extLst>
        </xdr:cNvPr>
        <xdr:cNvCxnSpPr/>
      </xdr:nvCxnSpPr>
      <xdr:spPr>
        <a:xfrm flipV="1">
          <a:off x="9639300" y="9760634"/>
          <a:ext cx="838200" cy="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138627</xdr:rowOff>
    </xdr:from>
    <xdr:to>
      <xdr:col>46</xdr:col>
      <xdr:colOff>38100</xdr:colOff>
      <xdr:row>57</xdr:row>
      <xdr:rowOff>68777</xdr:rowOff>
    </xdr:to>
    <xdr:sp macro="" textlink="">
      <xdr:nvSpPr>
        <xdr:cNvPr id="246" name="楕円 245">
          <a:extLst>
            <a:ext uri="{FF2B5EF4-FFF2-40B4-BE49-F238E27FC236}">
              <a16:creationId xmlns:a16="http://schemas.microsoft.com/office/drawing/2014/main" id="{2B19E1E7-3E55-497D-B54A-2BFFB37A10D9}"/>
            </a:ext>
          </a:extLst>
        </xdr:cNvPr>
        <xdr:cNvSpPr/>
      </xdr:nvSpPr>
      <xdr:spPr>
        <a:xfrm>
          <a:off x="8699500" y="973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170111</xdr:rowOff>
    </xdr:from>
    <xdr:to>
      <xdr:col>50</xdr:col>
      <xdr:colOff>114300</xdr:colOff>
      <xdr:row>57</xdr:row>
      <xdr:rowOff>17977</xdr:rowOff>
    </xdr:to>
    <xdr:cxnSp macro="">
      <xdr:nvCxnSpPr>
        <xdr:cNvPr id="247" name="直線コネクタ 246">
          <a:extLst>
            <a:ext uri="{FF2B5EF4-FFF2-40B4-BE49-F238E27FC236}">
              <a16:creationId xmlns:a16="http://schemas.microsoft.com/office/drawing/2014/main" id="{FF5A62F3-C243-49D6-A82F-723E19DA735C}"/>
            </a:ext>
          </a:extLst>
        </xdr:cNvPr>
        <xdr:cNvCxnSpPr/>
      </xdr:nvCxnSpPr>
      <xdr:spPr>
        <a:xfrm flipV="1">
          <a:off x="8750300" y="9771311"/>
          <a:ext cx="8890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152078</xdr:rowOff>
    </xdr:from>
    <xdr:to>
      <xdr:col>41</xdr:col>
      <xdr:colOff>101600</xdr:colOff>
      <xdr:row>57</xdr:row>
      <xdr:rowOff>82228</xdr:rowOff>
    </xdr:to>
    <xdr:sp macro="" textlink="">
      <xdr:nvSpPr>
        <xdr:cNvPr id="248" name="楕円 247">
          <a:extLst>
            <a:ext uri="{FF2B5EF4-FFF2-40B4-BE49-F238E27FC236}">
              <a16:creationId xmlns:a16="http://schemas.microsoft.com/office/drawing/2014/main" id="{864A591D-3544-4391-921A-B0818D807441}"/>
            </a:ext>
          </a:extLst>
        </xdr:cNvPr>
        <xdr:cNvSpPr/>
      </xdr:nvSpPr>
      <xdr:spPr>
        <a:xfrm>
          <a:off x="7810500" y="97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17977</xdr:rowOff>
    </xdr:from>
    <xdr:to>
      <xdr:col>45</xdr:col>
      <xdr:colOff>177800</xdr:colOff>
      <xdr:row>57</xdr:row>
      <xdr:rowOff>31428</xdr:rowOff>
    </xdr:to>
    <xdr:cxnSp macro="">
      <xdr:nvCxnSpPr>
        <xdr:cNvPr id="249" name="直線コネクタ 248">
          <a:extLst>
            <a:ext uri="{FF2B5EF4-FFF2-40B4-BE49-F238E27FC236}">
              <a16:creationId xmlns:a16="http://schemas.microsoft.com/office/drawing/2014/main" id="{3C7E1AEC-30FC-4F5D-ACDA-F8BFE4C1CA5B}"/>
            </a:ext>
          </a:extLst>
        </xdr:cNvPr>
        <xdr:cNvCxnSpPr/>
      </xdr:nvCxnSpPr>
      <xdr:spPr>
        <a:xfrm flipV="1">
          <a:off x="7861300" y="9790627"/>
          <a:ext cx="889000" cy="1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166322</xdr:rowOff>
    </xdr:from>
    <xdr:to>
      <xdr:col>36</xdr:col>
      <xdr:colOff>165100</xdr:colOff>
      <xdr:row>57</xdr:row>
      <xdr:rowOff>96472</xdr:rowOff>
    </xdr:to>
    <xdr:sp macro="" textlink="">
      <xdr:nvSpPr>
        <xdr:cNvPr id="250" name="楕円 249">
          <a:extLst>
            <a:ext uri="{FF2B5EF4-FFF2-40B4-BE49-F238E27FC236}">
              <a16:creationId xmlns:a16="http://schemas.microsoft.com/office/drawing/2014/main" id="{97F3AB9C-2FA9-47DA-9F1C-1D00C4D8AD16}"/>
            </a:ext>
          </a:extLst>
        </xdr:cNvPr>
        <xdr:cNvSpPr/>
      </xdr:nvSpPr>
      <xdr:spPr>
        <a:xfrm>
          <a:off x="6921500" y="97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31428</xdr:rowOff>
    </xdr:from>
    <xdr:to>
      <xdr:col>41</xdr:col>
      <xdr:colOff>50800</xdr:colOff>
      <xdr:row>57</xdr:row>
      <xdr:rowOff>45672</xdr:rowOff>
    </xdr:to>
    <xdr:cxnSp macro="">
      <xdr:nvCxnSpPr>
        <xdr:cNvPr id="251" name="直線コネクタ 250">
          <a:extLst>
            <a:ext uri="{FF2B5EF4-FFF2-40B4-BE49-F238E27FC236}">
              <a16:creationId xmlns:a16="http://schemas.microsoft.com/office/drawing/2014/main" id="{EA69F474-B0B5-46CF-99D9-798AF39AE5C0}"/>
            </a:ext>
          </a:extLst>
        </xdr:cNvPr>
        <xdr:cNvCxnSpPr/>
      </xdr:nvCxnSpPr>
      <xdr:spPr>
        <a:xfrm flipV="1">
          <a:off x="6972300" y="9804078"/>
          <a:ext cx="889000" cy="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163094</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F0CC9C65-F50F-4601-9D0F-A849F4503758}"/>
            </a:ext>
          </a:extLst>
        </xdr:cNvPr>
        <xdr:cNvSpPr txBox="1"/>
      </xdr:nvSpPr>
      <xdr:spPr>
        <a:xfrm>
          <a:off x="9327095" y="1062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132937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5C883A0E-E8D3-4799-8C0B-7C3AD8087CF5}"/>
            </a:ext>
          </a:extLst>
        </xdr:cNvPr>
        <xdr:cNvSpPr txBox="1"/>
      </xdr:nvSpPr>
      <xdr:spPr>
        <a:xfrm>
          <a:off x="84507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121542</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740F5016-72F2-4B0C-83F7-81DDE980B5AF}"/>
            </a:ext>
          </a:extLst>
        </xdr:cNvPr>
        <xdr:cNvSpPr txBox="1"/>
      </xdr:nvSpPr>
      <xdr:spPr>
        <a:xfrm>
          <a:off x="75617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131168</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48D92831-5B09-4170-9DA6-ACFAE779C2C8}"/>
            </a:ext>
          </a:extLst>
        </xdr:cNvPr>
        <xdr:cNvSpPr txBox="1"/>
      </xdr:nvSpPr>
      <xdr:spPr>
        <a:xfrm>
          <a:off x="6672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65988</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2CEB0629-3735-4FEE-8EFC-5AFC2C2AE1E6}"/>
            </a:ext>
          </a:extLst>
        </xdr:cNvPr>
        <xdr:cNvSpPr txBox="1"/>
      </xdr:nvSpPr>
      <xdr:spPr>
        <a:xfrm>
          <a:off x="9327095" y="949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85304</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B46431F5-05AA-4F0A-9B21-00BAFB1AA51F}"/>
            </a:ext>
          </a:extLst>
        </xdr:cNvPr>
        <xdr:cNvSpPr txBox="1"/>
      </xdr:nvSpPr>
      <xdr:spPr>
        <a:xfrm>
          <a:off x="8450795" y="951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98755</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AB1C953A-AA44-43E0-81CB-C1026130E07A}"/>
            </a:ext>
          </a:extLst>
        </xdr:cNvPr>
        <xdr:cNvSpPr txBox="1"/>
      </xdr:nvSpPr>
      <xdr:spPr>
        <a:xfrm>
          <a:off x="7561795" y="952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112999</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3C7DF305-B017-4B40-804B-58541DC90946}"/>
            </a:ext>
          </a:extLst>
        </xdr:cNvPr>
        <xdr:cNvSpPr txBox="1"/>
      </xdr:nvSpPr>
      <xdr:spPr>
        <a:xfrm>
          <a:off x="6672795" y="954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FADC0334-9AAD-4E84-B481-84444FCC892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FDADC1F3-D493-4A3A-A55C-D4EA6E14EDF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10D39CDD-B98E-4FB7-BF55-ED884D73626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1431A981-40F6-4260-B197-214A2408F37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36A4E9C4-B8A7-484C-BF9C-A23B0626F93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48CEA00C-201E-4A41-884D-F1B20C3C694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B887D3D6-C5CF-4009-BDA9-47ECF57A003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E8559B2B-43C3-44D5-BDD3-0B276CB2A67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A111BE27-586F-4CC8-BE20-84180A70C35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6031F9AE-9A91-4E64-B470-3D0D9855379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3D7EC20E-7A89-49F1-95AB-C1998B906A2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98481189-227C-4498-AAF8-BD7DD08BB41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D7EBCB82-ACDD-4266-B3DD-05D5637EA677}"/>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A8B01BB7-063F-4998-92E3-5D759DD0934D}"/>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E288E0E-ACD6-4E2C-81B0-465786B822B4}"/>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1858F2C8-09A8-4622-BE8A-0B044FD0F62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F1381E90-A72F-44F4-9AF1-B737A379D504}"/>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2F9B9692-47C6-4D2E-86BD-78BEAC5295B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E765895C-2BD4-4D1F-A416-E73AD6F5FC78}"/>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240C302C-E7BD-4509-A5F3-FE902474E25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7E3D3C90-9941-4F96-B641-A246DF25FAD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9FA815C5-2ABF-4D7D-8DD6-13300589573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a:extLst>
            <a:ext uri="{FF2B5EF4-FFF2-40B4-BE49-F238E27FC236}">
              <a16:creationId xmlns:a16="http://schemas.microsoft.com/office/drawing/2014/main" id="{BC3317AB-7F70-48CD-B3C4-342A904C5FD8}"/>
            </a:ext>
          </a:extLst>
        </xdr:cNvPr>
        <xdr:cNvCxnSpPr/>
      </xdr:nvCxnSpPr>
      <xdr:spPr>
        <a:xfrm flipV="1">
          <a:off x="4634865" y="1331290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0E2113D7-7ED9-4768-9A29-9CA4649AF8BD}"/>
            </a:ext>
          </a:extLst>
        </xdr:cNvPr>
        <xdr:cNvSpPr txBox="1"/>
      </xdr:nvSpPr>
      <xdr:spPr>
        <a:xfrm>
          <a:off x="4673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a:extLst>
            <a:ext uri="{FF2B5EF4-FFF2-40B4-BE49-F238E27FC236}">
              <a16:creationId xmlns:a16="http://schemas.microsoft.com/office/drawing/2014/main" id="{B55EF6C3-1A80-41B1-BF45-156DCB6F0FC2}"/>
            </a:ext>
          </a:extLst>
        </xdr:cNvPr>
        <xdr:cNvCxnSpPr/>
      </xdr:nvCxnSpPr>
      <xdr:spPr>
        <a:xfrm>
          <a:off x="4546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7D11F223-0BEE-4483-B88F-F90231471B6B}"/>
            </a:ext>
          </a:extLst>
        </xdr:cNvPr>
        <xdr:cNvSpPr txBox="1"/>
      </xdr:nvSpPr>
      <xdr:spPr>
        <a:xfrm>
          <a:off x="4673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a:extLst>
            <a:ext uri="{FF2B5EF4-FFF2-40B4-BE49-F238E27FC236}">
              <a16:creationId xmlns:a16="http://schemas.microsoft.com/office/drawing/2014/main" id="{3071BBB7-7AD9-4D5E-BA57-030DBB724B1D}"/>
            </a:ext>
          </a:extLst>
        </xdr:cNvPr>
        <xdr:cNvCxnSpPr/>
      </xdr:nvCxnSpPr>
      <xdr:spPr>
        <a:xfrm>
          <a:off x="4546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137177</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3A95BF1C-5F76-4630-891D-7ADA692FF0DA}"/>
            </a:ext>
          </a:extLst>
        </xdr:cNvPr>
        <xdr:cNvSpPr txBox="1"/>
      </xdr:nvSpPr>
      <xdr:spPr>
        <a:xfrm>
          <a:off x="4673600" y="1402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a:extLst>
            <a:ext uri="{FF2B5EF4-FFF2-40B4-BE49-F238E27FC236}">
              <a16:creationId xmlns:a16="http://schemas.microsoft.com/office/drawing/2014/main" id="{8D1A064C-0BF6-4B0F-A30A-38B31BE93CFE}"/>
            </a:ext>
          </a:extLst>
        </xdr:cNvPr>
        <xdr:cNvSpPr/>
      </xdr:nvSpPr>
      <xdr:spPr>
        <a:xfrm>
          <a:off x="4584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a:extLst>
            <a:ext uri="{FF2B5EF4-FFF2-40B4-BE49-F238E27FC236}">
              <a16:creationId xmlns:a16="http://schemas.microsoft.com/office/drawing/2014/main" id="{3C4ADEFD-F5C7-4885-9BD0-F3061DC17880}"/>
            </a:ext>
          </a:extLst>
        </xdr:cNvPr>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a:extLst>
            <a:ext uri="{FF2B5EF4-FFF2-40B4-BE49-F238E27FC236}">
              <a16:creationId xmlns:a16="http://schemas.microsoft.com/office/drawing/2014/main" id="{2E9D105E-3B5E-4399-93AF-10174A189E5C}"/>
            </a:ext>
          </a:extLst>
        </xdr:cNvPr>
        <xdr:cNvSpPr/>
      </xdr:nvSpPr>
      <xdr:spPr>
        <a:xfrm>
          <a:off x="2857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a:extLst>
            <a:ext uri="{FF2B5EF4-FFF2-40B4-BE49-F238E27FC236}">
              <a16:creationId xmlns:a16="http://schemas.microsoft.com/office/drawing/2014/main" id="{5108C4A9-9384-40B3-BEC7-78B3F85F8770}"/>
            </a:ext>
          </a:extLst>
        </xdr:cNvPr>
        <xdr:cNvSpPr/>
      </xdr:nvSpPr>
      <xdr:spPr>
        <a:xfrm>
          <a:off x="1968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a:extLst>
            <a:ext uri="{FF2B5EF4-FFF2-40B4-BE49-F238E27FC236}">
              <a16:creationId xmlns:a16="http://schemas.microsoft.com/office/drawing/2014/main" id="{F96B3B1B-4F2C-457D-8232-A6AEB1987055}"/>
            </a:ext>
          </a:extLst>
        </xdr:cNvPr>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FE662F54-C676-486B-B22C-F3C9AE5BF55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A55C7176-D7B5-4503-B6DD-A1CB77D1CED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4415F5FF-11AB-461A-B6CD-48BE9F1933F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33518794-7275-416E-B3BA-3F4C6593EB3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2EE2462-B327-4531-BBF7-566C8CC29B5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138176</xdr:rowOff>
    </xdr:from>
    <xdr:to>
      <xdr:col>24</xdr:col>
      <xdr:colOff>114300</xdr:colOff>
      <xdr:row>80</xdr:row>
      <xdr:rowOff>68326</xdr:rowOff>
    </xdr:to>
    <xdr:sp macro="" textlink="">
      <xdr:nvSpPr>
        <xdr:cNvPr id="298" name="楕円 297">
          <a:extLst>
            <a:ext uri="{FF2B5EF4-FFF2-40B4-BE49-F238E27FC236}">
              <a16:creationId xmlns:a16="http://schemas.microsoft.com/office/drawing/2014/main" id="{8715CC22-65B3-4AEA-A1D8-6E2FC9C378AE}"/>
            </a:ext>
          </a:extLst>
        </xdr:cNvPr>
        <xdr:cNvSpPr/>
      </xdr:nvSpPr>
      <xdr:spPr>
        <a:xfrm>
          <a:off x="4584700" y="136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161053</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8B20DF12-82A3-425D-B5C2-BC0FF9BBEB95}"/>
            </a:ext>
          </a:extLst>
        </xdr:cNvPr>
        <xdr:cNvSpPr txBox="1"/>
      </xdr:nvSpPr>
      <xdr:spPr>
        <a:xfrm>
          <a:off x="4673600" y="1353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71882</xdr:rowOff>
    </xdr:from>
    <xdr:to>
      <xdr:col>20</xdr:col>
      <xdr:colOff>38100</xdr:colOff>
      <xdr:row>82</xdr:row>
      <xdr:rowOff>2032</xdr:rowOff>
    </xdr:to>
    <xdr:sp macro="" textlink="">
      <xdr:nvSpPr>
        <xdr:cNvPr id="300" name="楕円 299">
          <a:extLst>
            <a:ext uri="{FF2B5EF4-FFF2-40B4-BE49-F238E27FC236}">
              <a16:creationId xmlns:a16="http://schemas.microsoft.com/office/drawing/2014/main" id="{4EDE8F46-2397-4748-A0F7-7AB6F57E1C9E}"/>
            </a:ext>
          </a:extLst>
        </xdr:cNvPr>
        <xdr:cNvSpPr/>
      </xdr:nvSpPr>
      <xdr:spPr>
        <a:xfrm>
          <a:off x="3746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17526</xdr:rowOff>
    </xdr:from>
    <xdr:to>
      <xdr:col>24</xdr:col>
      <xdr:colOff>63500</xdr:colOff>
      <xdr:row>81</xdr:row>
      <xdr:rowOff>122682</xdr:rowOff>
    </xdr:to>
    <xdr:cxnSp macro="">
      <xdr:nvCxnSpPr>
        <xdr:cNvPr id="301" name="直線コネクタ 300">
          <a:extLst>
            <a:ext uri="{FF2B5EF4-FFF2-40B4-BE49-F238E27FC236}">
              <a16:creationId xmlns:a16="http://schemas.microsoft.com/office/drawing/2014/main" id="{661323C2-DCFB-421B-94D4-8D85898E873E}"/>
            </a:ext>
          </a:extLst>
        </xdr:cNvPr>
        <xdr:cNvCxnSpPr/>
      </xdr:nvCxnSpPr>
      <xdr:spPr>
        <a:xfrm flipV="1">
          <a:off x="3797300" y="13733526"/>
          <a:ext cx="8382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37592</xdr:rowOff>
    </xdr:from>
    <xdr:to>
      <xdr:col>15</xdr:col>
      <xdr:colOff>101600</xdr:colOff>
      <xdr:row>81</xdr:row>
      <xdr:rowOff>139192</xdr:rowOff>
    </xdr:to>
    <xdr:sp macro="" textlink="">
      <xdr:nvSpPr>
        <xdr:cNvPr id="302" name="楕円 301">
          <a:extLst>
            <a:ext uri="{FF2B5EF4-FFF2-40B4-BE49-F238E27FC236}">
              <a16:creationId xmlns:a16="http://schemas.microsoft.com/office/drawing/2014/main" id="{4A85C786-BBB2-4DDC-B657-A722B10E43D2}"/>
            </a:ext>
          </a:extLst>
        </xdr:cNvPr>
        <xdr:cNvSpPr/>
      </xdr:nvSpPr>
      <xdr:spPr>
        <a:xfrm>
          <a:off x="2857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88392</xdr:rowOff>
    </xdr:from>
    <xdr:to>
      <xdr:col>19</xdr:col>
      <xdr:colOff>177800</xdr:colOff>
      <xdr:row>81</xdr:row>
      <xdr:rowOff>122682</xdr:rowOff>
    </xdr:to>
    <xdr:cxnSp macro="">
      <xdr:nvCxnSpPr>
        <xdr:cNvPr id="303" name="直線コネクタ 302">
          <a:extLst>
            <a:ext uri="{FF2B5EF4-FFF2-40B4-BE49-F238E27FC236}">
              <a16:creationId xmlns:a16="http://schemas.microsoft.com/office/drawing/2014/main" id="{A5542BF9-1D97-44F9-AB19-174A6E04C14F}"/>
            </a:ext>
          </a:extLst>
        </xdr:cNvPr>
        <xdr:cNvCxnSpPr/>
      </xdr:nvCxnSpPr>
      <xdr:spPr>
        <a:xfrm>
          <a:off x="2908300" y="1397584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304" name="楕円 303">
          <a:extLst>
            <a:ext uri="{FF2B5EF4-FFF2-40B4-BE49-F238E27FC236}">
              <a16:creationId xmlns:a16="http://schemas.microsoft.com/office/drawing/2014/main" id="{396E0C5C-EA66-4E85-A5FA-4CAA62E56465}"/>
            </a:ext>
          </a:extLst>
        </xdr:cNvPr>
        <xdr:cNvSpPr/>
      </xdr:nvSpPr>
      <xdr:spPr>
        <a:xfrm>
          <a:off x="1968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49530</xdr:rowOff>
    </xdr:from>
    <xdr:to>
      <xdr:col>15</xdr:col>
      <xdr:colOff>50800</xdr:colOff>
      <xdr:row>81</xdr:row>
      <xdr:rowOff>88392</xdr:rowOff>
    </xdr:to>
    <xdr:cxnSp macro="">
      <xdr:nvCxnSpPr>
        <xdr:cNvPr id="305" name="直線コネクタ 304">
          <a:extLst>
            <a:ext uri="{FF2B5EF4-FFF2-40B4-BE49-F238E27FC236}">
              <a16:creationId xmlns:a16="http://schemas.microsoft.com/office/drawing/2014/main" id="{D56FD999-1F20-403E-BE8E-A24375A69BB2}"/>
            </a:ext>
          </a:extLst>
        </xdr:cNvPr>
        <xdr:cNvCxnSpPr/>
      </xdr:nvCxnSpPr>
      <xdr:spPr>
        <a:xfrm>
          <a:off x="2019300" y="139369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133604</xdr:rowOff>
    </xdr:from>
    <xdr:to>
      <xdr:col>6</xdr:col>
      <xdr:colOff>38100</xdr:colOff>
      <xdr:row>81</xdr:row>
      <xdr:rowOff>63754</xdr:rowOff>
    </xdr:to>
    <xdr:sp macro="" textlink="">
      <xdr:nvSpPr>
        <xdr:cNvPr id="306" name="楕円 305">
          <a:extLst>
            <a:ext uri="{FF2B5EF4-FFF2-40B4-BE49-F238E27FC236}">
              <a16:creationId xmlns:a16="http://schemas.microsoft.com/office/drawing/2014/main" id="{31EE6FB8-E5C6-4C4F-BBAB-C4AB8E32622E}"/>
            </a:ext>
          </a:extLst>
        </xdr:cNvPr>
        <xdr:cNvSpPr/>
      </xdr:nvSpPr>
      <xdr:spPr>
        <a:xfrm>
          <a:off x="1079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12954</xdr:rowOff>
    </xdr:from>
    <xdr:to>
      <xdr:col>10</xdr:col>
      <xdr:colOff>114300</xdr:colOff>
      <xdr:row>81</xdr:row>
      <xdr:rowOff>49530</xdr:rowOff>
    </xdr:to>
    <xdr:cxnSp macro="">
      <xdr:nvCxnSpPr>
        <xdr:cNvPr id="307" name="直線コネクタ 306">
          <a:extLst>
            <a:ext uri="{FF2B5EF4-FFF2-40B4-BE49-F238E27FC236}">
              <a16:creationId xmlns:a16="http://schemas.microsoft.com/office/drawing/2014/main" id="{1942B504-B2E5-4802-AD9D-968B29960047}"/>
            </a:ext>
          </a:extLst>
        </xdr:cNvPr>
        <xdr:cNvCxnSpPr/>
      </xdr:nvCxnSpPr>
      <xdr:spPr>
        <a:xfrm>
          <a:off x="1130300" y="139004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48023</xdr:rowOff>
    </xdr:from>
    <xdr:ext cx="405111" cy="259045"/>
    <xdr:sp macro="" textlink="">
      <xdr:nvSpPr>
        <xdr:cNvPr id="308" name="n_1aveValue【公営住宅】&#10;有形固定資産減価償却率">
          <a:extLst>
            <a:ext uri="{FF2B5EF4-FFF2-40B4-BE49-F238E27FC236}">
              <a16:creationId xmlns:a16="http://schemas.microsoft.com/office/drawing/2014/main" id="{025ED683-5C0A-4ABA-9387-FA2B9CD8E2AF}"/>
            </a:ext>
          </a:extLst>
        </xdr:cNvPr>
        <xdr:cNvSpPr txBox="1"/>
      </xdr:nvSpPr>
      <xdr:spPr>
        <a:xfrm>
          <a:off x="35820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6875</xdr:rowOff>
    </xdr:from>
    <xdr:ext cx="405111" cy="259045"/>
    <xdr:sp macro="" textlink="">
      <xdr:nvSpPr>
        <xdr:cNvPr id="309" name="n_2aveValue【公営住宅】&#10;有形固定資産減価償却率">
          <a:extLst>
            <a:ext uri="{FF2B5EF4-FFF2-40B4-BE49-F238E27FC236}">
              <a16:creationId xmlns:a16="http://schemas.microsoft.com/office/drawing/2014/main" id="{29B2F70E-EE0E-4FC7-AC49-B64F3F7FC139}"/>
            </a:ext>
          </a:extLst>
        </xdr:cNvPr>
        <xdr:cNvSpPr txBox="1"/>
      </xdr:nvSpPr>
      <xdr:spPr>
        <a:xfrm>
          <a:off x="27057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18305</xdr:rowOff>
    </xdr:from>
    <xdr:ext cx="405111" cy="259045"/>
    <xdr:sp macro="" textlink="">
      <xdr:nvSpPr>
        <xdr:cNvPr id="310" name="n_3aveValue【公営住宅】&#10;有形固定資産減価償却率">
          <a:extLst>
            <a:ext uri="{FF2B5EF4-FFF2-40B4-BE49-F238E27FC236}">
              <a16:creationId xmlns:a16="http://schemas.microsoft.com/office/drawing/2014/main" id="{A3A64304-95CF-49FB-A7DF-78D7B83B77E2}"/>
            </a:ext>
          </a:extLst>
        </xdr:cNvPr>
        <xdr:cNvSpPr txBox="1"/>
      </xdr:nvSpPr>
      <xdr:spPr>
        <a:xfrm>
          <a:off x="1816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11" name="n_4aveValue【公営住宅】&#10;有形固定資産減価償却率">
          <a:extLst>
            <a:ext uri="{FF2B5EF4-FFF2-40B4-BE49-F238E27FC236}">
              <a16:creationId xmlns:a16="http://schemas.microsoft.com/office/drawing/2014/main" id="{E31EB10C-7877-487D-B1B4-1897E530BBB7}"/>
            </a:ext>
          </a:extLst>
        </xdr:cNvPr>
        <xdr:cNvSpPr txBox="1"/>
      </xdr:nvSpPr>
      <xdr:spPr>
        <a:xfrm>
          <a:off x="927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18559</xdr:rowOff>
    </xdr:from>
    <xdr:ext cx="405111" cy="259045"/>
    <xdr:sp macro="" textlink="">
      <xdr:nvSpPr>
        <xdr:cNvPr id="312" name="n_1mainValue【公営住宅】&#10;有形固定資産減価償却率">
          <a:extLst>
            <a:ext uri="{FF2B5EF4-FFF2-40B4-BE49-F238E27FC236}">
              <a16:creationId xmlns:a16="http://schemas.microsoft.com/office/drawing/2014/main" id="{AB94C41D-3A4F-48A5-9F7F-0DFC6FFECE79}"/>
            </a:ext>
          </a:extLst>
        </xdr:cNvPr>
        <xdr:cNvSpPr txBox="1"/>
      </xdr:nvSpPr>
      <xdr:spPr>
        <a:xfrm>
          <a:off x="3582044" y="1373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155719</xdr:rowOff>
    </xdr:from>
    <xdr:ext cx="405111" cy="259045"/>
    <xdr:sp macro="" textlink="">
      <xdr:nvSpPr>
        <xdr:cNvPr id="313" name="n_2mainValue【公営住宅】&#10;有形固定資産減価償却率">
          <a:extLst>
            <a:ext uri="{FF2B5EF4-FFF2-40B4-BE49-F238E27FC236}">
              <a16:creationId xmlns:a16="http://schemas.microsoft.com/office/drawing/2014/main" id="{01112ECD-870A-40E0-B286-F4AC0DCDC7B3}"/>
            </a:ext>
          </a:extLst>
        </xdr:cNvPr>
        <xdr:cNvSpPr txBox="1"/>
      </xdr:nvSpPr>
      <xdr:spPr>
        <a:xfrm>
          <a:off x="2705744" y="1370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314" name="n_3mainValue【公営住宅】&#10;有形固定資産減価償却率">
          <a:extLst>
            <a:ext uri="{FF2B5EF4-FFF2-40B4-BE49-F238E27FC236}">
              <a16:creationId xmlns:a16="http://schemas.microsoft.com/office/drawing/2014/main" id="{FA4EA0E4-E3B7-4D66-AC5A-1F017C64672D}"/>
            </a:ext>
          </a:extLst>
        </xdr:cNvPr>
        <xdr:cNvSpPr txBox="1"/>
      </xdr:nvSpPr>
      <xdr:spPr>
        <a:xfrm>
          <a:off x="1816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80281</xdr:rowOff>
    </xdr:from>
    <xdr:ext cx="405111" cy="259045"/>
    <xdr:sp macro="" textlink="">
      <xdr:nvSpPr>
        <xdr:cNvPr id="315" name="n_4mainValue【公営住宅】&#10;有形固定資産減価償却率">
          <a:extLst>
            <a:ext uri="{FF2B5EF4-FFF2-40B4-BE49-F238E27FC236}">
              <a16:creationId xmlns:a16="http://schemas.microsoft.com/office/drawing/2014/main" id="{E7CC7E0A-8F2C-4D37-BDEC-BF652F537C82}"/>
            </a:ext>
          </a:extLst>
        </xdr:cNvPr>
        <xdr:cNvSpPr txBox="1"/>
      </xdr:nvSpPr>
      <xdr:spPr>
        <a:xfrm>
          <a:off x="9277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D4CE37BE-2BF3-4D89-A2B8-AA4DDA39880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A39A5F44-2813-4A23-9034-7AEC348C6C0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8593A2E8-B283-470C-9617-5B9226AC7A9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DABE935-F25C-4FC8-8BA9-4B4EB1D3DA4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B8A3C19A-C25F-42B5-9200-5AADA93C218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14078D24-937B-4BE4-80E4-8DF5FBB1EC7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89E13262-838E-469B-9C7D-42A43536654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AD521792-EE62-4BE3-9B6A-C2F9640567D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5925C7A1-16FF-426B-A488-45CB871A0D9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F019CFF0-245A-4561-82BB-180EB3F20D4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F8424931-AB5B-4C7F-AEF5-DFA9F00D6C8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19061DF6-B893-43FE-B621-D2B394BEF05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3FE42F0F-856B-4BCB-B05A-11E35226229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60712F63-8080-4E42-A838-D7A82054381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ED9D9337-1AEA-4B40-8065-2783A539E4C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F7313F5D-26D8-4963-AD1D-3F9D88301FA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132D2B2C-B428-4B76-BF03-FF8EE46883C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8B13581F-5874-4D53-A9D9-772F4704452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984A5072-DEB6-4D9E-BE25-8A7BFA3E6C0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09555DE9-60F5-4D27-A2C5-3BC294D570C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64C53DDC-EDB3-4D14-B362-B07E5F21034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F8CA6B21-07D7-40BC-9900-2C8302D4037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C27B9385-A9C2-42AD-9F91-4D6757639D0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a:extLst>
            <a:ext uri="{FF2B5EF4-FFF2-40B4-BE49-F238E27FC236}">
              <a16:creationId xmlns:a16="http://schemas.microsoft.com/office/drawing/2014/main" id="{4432CF49-6C28-4B26-B032-CC9243C11A72}"/>
            </a:ext>
          </a:extLst>
        </xdr:cNvPr>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a:extLst>
            <a:ext uri="{FF2B5EF4-FFF2-40B4-BE49-F238E27FC236}">
              <a16:creationId xmlns:a16="http://schemas.microsoft.com/office/drawing/2014/main" id="{1E923BDC-75CF-44E7-B9B3-68886D24B987}"/>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a:extLst>
            <a:ext uri="{FF2B5EF4-FFF2-40B4-BE49-F238E27FC236}">
              <a16:creationId xmlns:a16="http://schemas.microsoft.com/office/drawing/2014/main" id="{0632B8E2-798E-4FA5-AA87-367901156234}"/>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a:extLst>
            <a:ext uri="{FF2B5EF4-FFF2-40B4-BE49-F238E27FC236}">
              <a16:creationId xmlns:a16="http://schemas.microsoft.com/office/drawing/2014/main" id="{88601A3A-C32A-4708-B7FB-D8212D40AD8B}"/>
            </a:ext>
          </a:extLst>
        </xdr:cNvPr>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a:extLst>
            <a:ext uri="{FF2B5EF4-FFF2-40B4-BE49-F238E27FC236}">
              <a16:creationId xmlns:a16="http://schemas.microsoft.com/office/drawing/2014/main" id="{B1BD21FF-E4DA-4EDC-A397-2776FB3124CB}"/>
            </a:ext>
          </a:extLst>
        </xdr:cNvPr>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9923</xdr:rowOff>
    </xdr:from>
    <xdr:ext cx="469744" cy="259045"/>
    <xdr:sp macro="" textlink="">
      <xdr:nvSpPr>
        <xdr:cNvPr id="344" name="【公営住宅】&#10;一人当たり面積平均値テキスト">
          <a:extLst>
            <a:ext uri="{FF2B5EF4-FFF2-40B4-BE49-F238E27FC236}">
              <a16:creationId xmlns:a16="http://schemas.microsoft.com/office/drawing/2014/main" id="{6876DE0B-82D7-4D14-9C66-A5137481ADE1}"/>
            </a:ext>
          </a:extLst>
        </xdr:cNvPr>
        <xdr:cNvSpPr txBox="1"/>
      </xdr:nvSpPr>
      <xdr:spPr>
        <a:xfrm>
          <a:off x="10515600" y="1441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a:extLst>
            <a:ext uri="{FF2B5EF4-FFF2-40B4-BE49-F238E27FC236}">
              <a16:creationId xmlns:a16="http://schemas.microsoft.com/office/drawing/2014/main" id="{E0003EF0-F833-49FA-ABDD-9A2F1D1CFDDA}"/>
            </a:ext>
          </a:extLst>
        </xdr:cNvPr>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a:extLst>
            <a:ext uri="{FF2B5EF4-FFF2-40B4-BE49-F238E27FC236}">
              <a16:creationId xmlns:a16="http://schemas.microsoft.com/office/drawing/2014/main" id="{0BE4B06F-6ABD-44A7-8FE2-079751DA667F}"/>
            </a:ext>
          </a:extLst>
        </xdr:cNvPr>
        <xdr:cNvSpPr/>
      </xdr:nvSpPr>
      <xdr:spPr>
        <a:xfrm>
          <a:off x="9588500" y="1444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a:extLst>
            <a:ext uri="{FF2B5EF4-FFF2-40B4-BE49-F238E27FC236}">
              <a16:creationId xmlns:a16="http://schemas.microsoft.com/office/drawing/2014/main" id="{996C208B-102C-4E21-BF7A-EF2B1426087D}"/>
            </a:ext>
          </a:extLst>
        </xdr:cNvPr>
        <xdr:cNvSpPr/>
      </xdr:nvSpPr>
      <xdr:spPr>
        <a:xfrm>
          <a:off x="8699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a:extLst>
            <a:ext uri="{FF2B5EF4-FFF2-40B4-BE49-F238E27FC236}">
              <a16:creationId xmlns:a16="http://schemas.microsoft.com/office/drawing/2014/main" id="{1389E5A8-CE79-4522-A09A-5AE9EA34D980}"/>
            </a:ext>
          </a:extLst>
        </xdr:cNvPr>
        <xdr:cNvSpPr/>
      </xdr:nvSpPr>
      <xdr:spPr>
        <a:xfrm>
          <a:off x="781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a:extLst>
            <a:ext uri="{FF2B5EF4-FFF2-40B4-BE49-F238E27FC236}">
              <a16:creationId xmlns:a16="http://schemas.microsoft.com/office/drawing/2014/main" id="{C9AD7FB1-21F7-4A82-9D3F-52047EDF511C}"/>
            </a:ext>
          </a:extLst>
        </xdr:cNvPr>
        <xdr:cNvSpPr/>
      </xdr:nvSpPr>
      <xdr:spPr>
        <a:xfrm>
          <a:off x="6921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218F8ECC-0793-4A0B-AFDE-80C86082DBD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D53831E8-E3E2-4C6F-83C1-8BA964C556A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B7C1AF9-3BC7-40FA-B16F-E37730983F3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FDB9FF7-62F8-4DF1-A250-BFABF272BF9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BBA6021-ADC4-4001-BACA-0DBD94BEAD1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165608</xdr:rowOff>
    </xdr:from>
    <xdr:to>
      <xdr:col>55</xdr:col>
      <xdr:colOff>50800</xdr:colOff>
      <xdr:row>84</xdr:row>
      <xdr:rowOff>95758</xdr:rowOff>
    </xdr:to>
    <xdr:sp macro="" textlink="">
      <xdr:nvSpPr>
        <xdr:cNvPr id="355" name="楕円 354">
          <a:extLst>
            <a:ext uri="{FF2B5EF4-FFF2-40B4-BE49-F238E27FC236}">
              <a16:creationId xmlns:a16="http://schemas.microsoft.com/office/drawing/2014/main" id="{6014FA72-7AB7-4BB2-9889-1CA07B45691A}"/>
            </a:ext>
          </a:extLst>
        </xdr:cNvPr>
        <xdr:cNvSpPr/>
      </xdr:nvSpPr>
      <xdr:spPr>
        <a:xfrm>
          <a:off x="104267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17035</xdr:rowOff>
    </xdr:from>
    <xdr:ext cx="469744" cy="259045"/>
    <xdr:sp macro="" textlink="">
      <xdr:nvSpPr>
        <xdr:cNvPr id="356" name="【公営住宅】&#10;一人当たり面積該当値テキスト">
          <a:extLst>
            <a:ext uri="{FF2B5EF4-FFF2-40B4-BE49-F238E27FC236}">
              <a16:creationId xmlns:a16="http://schemas.microsoft.com/office/drawing/2014/main" id="{F0B71721-52CD-4EE3-A5ED-EC9190653E83}"/>
            </a:ext>
          </a:extLst>
        </xdr:cNvPr>
        <xdr:cNvSpPr txBox="1"/>
      </xdr:nvSpPr>
      <xdr:spPr>
        <a:xfrm>
          <a:off x="10515600" y="1424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33782</xdr:rowOff>
    </xdr:from>
    <xdr:to>
      <xdr:col>50</xdr:col>
      <xdr:colOff>165100</xdr:colOff>
      <xdr:row>84</xdr:row>
      <xdr:rowOff>135382</xdr:rowOff>
    </xdr:to>
    <xdr:sp macro="" textlink="">
      <xdr:nvSpPr>
        <xdr:cNvPr id="357" name="楕円 356">
          <a:extLst>
            <a:ext uri="{FF2B5EF4-FFF2-40B4-BE49-F238E27FC236}">
              <a16:creationId xmlns:a16="http://schemas.microsoft.com/office/drawing/2014/main" id="{3212F3B9-E97C-4D49-905E-560495BBF5F2}"/>
            </a:ext>
          </a:extLst>
        </xdr:cNvPr>
        <xdr:cNvSpPr/>
      </xdr:nvSpPr>
      <xdr:spPr>
        <a:xfrm>
          <a:off x="9588500" y="144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44958</xdr:rowOff>
    </xdr:from>
    <xdr:to>
      <xdr:col>55</xdr:col>
      <xdr:colOff>0</xdr:colOff>
      <xdr:row>84</xdr:row>
      <xdr:rowOff>84582</xdr:rowOff>
    </xdr:to>
    <xdr:cxnSp macro="">
      <xdr:nvCxnSpPr>
        <xdr:cNvPr id="358" name="直線コネクタ 357">
          <a:extLst>
            <a:ext uri="{FF2B5EF4-FFF2-40B4-BE49-F238E27FC236}">
              <a16:creationId xmlns:a16="http://schemas.microsoft.com/office/drawing/2014/main" id="{13CE4082-D5F4-4A93-B36E-2D43949C12F6}"/>
            </a:ext>
          </a:extLst>
        </xdr:cNvPr>
        <xdr:cNvCxnSpPr/>
      </xdr:nvCxnSpPr>
      <xdr:spPr>
        <a:xfrm flipV="1">
          <a:off x="9639300" y="14446758"/>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38354</xdr:rowOff>
    </xdr:from>
    <xdr:to>
      <xdr:col>46</xdr:col>
      <xdr:colOff>38100</xdr:colOff>
      <xdr:row>84</xdr:row>
      <xdr:rowOff>139954</xdr:rowOff>
    </xdr:to>
    <xdr:sp macro="" textlink="">
      <xdr:nvSpPr>
        <xdr:cNvPr id="359" name="楕円 358">
          <a:extLst>
            <a:ext uri="{FF2B5EF4-FFF2-40B4-BE49-F238E27FC236}">
              <a16:creationId xmlns:a16="http://schemas.microsoft.com/office/drawing/2014/main" id="{B909AFFC-295F-4B2F-A668-D62348EFDC7F}"/>
            </a:ext>
          </a:extLst>
        </xdr:cNvPr>
        <xdr:cNvSpPr/>
      </xdr:nvSpPr>
      <xdr:spPr>
        <a:xfrm>
          <a:off x="8699500" y="144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84582</xdr:rowOff>
    </xdr:from>
    <xdr:to>
      <xdr:col>50</xdr:col>
      <xdr:colOff>114300</xdr:colOff>
      <xdr:row>84</xdr:row>
      <xdr:rowOff>89154</xdr:rowOff>
    </xdr:to>
    <xdr:cxnSp macro="">
      <xdr:nvCxnSpPr>
        <xdr:cNvPr id="360" name="直線コネクタ 359">
          <a:extLst>
            <a:ext uri="{FF2B5EF4-FFF2-40B4-BE49-F238E27FC236}">
              <a16:creationId xmlns:a16="http://schemas.microsoft.com/office/drawing/2014/main" id="{F9281767-1251-4ABF-B555-D821D77F8859}"/>
            </a:ext>
          </a:extLst>
        </xdr:cNvPr>
        <xdr:cNvCxnSpPr/>
      </xdr:nvCxnSpPr>
      <xdr:spPr>
        <a:xfrm flipV="1">
          <a:off x="8750300" y="144863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42163</xdr:rowOff>
    </xdr:from>
    <xdr:to>
      <xdr:col>41</xdr:col>
      <xdr:colOff>101600</xdr:colOff>
      <xdr:row>84</xdr:row>
      <xdr:rowOff>143763</xdr:rowOff>
    </xdr:to>
    <xdr:sp macro="" textlink="">
      <xdr:nvSpPr>
        <xdr:cNvPr id="361" name="楕円 360">
          <a:extLst>
            <a:ext uri="{FF2B5EF4-FFF2-40B4-BE49-F238E27FC236}">
              <a16:creationId xmlns:a16="http://schemas.microsoft.com/office/drawing/2014/main" id="{C57432C6-E4C3-42FD-843C-453A2367633C}"/>
            </a:ext>
          </a:extLst>
        </xdr:cNvPr>
        <xdr:cNvSpPr/>
      </xdr:nvSpPr>
      <xdr:spPr>
        <a:xfrm>
          <a:off x="7810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89154</xdr:rowOff>
    </xdr:from>
    <xdr:to>
      <xdr:col>45</xdr:col>
      <xdr:colOff>177800</xdr:colOff>
      <xdr:row>84</xdr:row>
      <xdr:rowOff>92963</xdr:rowOff>
    </xdr:to>
    <xdr:cxnSp macro="">
      <xdr:nvCxnSpPr>
        <xdr:cNvPr id="362" name="直線コネクタ 361">
          <a:extLst>
            <a:ext uri="{FF2B5EF4-FFF2-40B4-BE49-F238E27FC236}">
              <a16:creationId xmlns:a16="http://schemas.microsoft.com/office/drawing/2014/main" id="{FECCB11C-0D69-4EF9-AAF2-E7BD0E12FAF8}"/>
            </a:ext>
          </a:extLst>
        </xdr:cNvPr>
        <xdr:cNvCxnSpPr/>
      </xdr:nvCxnSpPr>
      <xdr:spPr>
        <a:xfrm flipV="1">
          <a:off x="7861300" y="1449095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45974</xdr:rowOff>
    </xdr:from>
    <xdr:to>
      <xdr:col>36</xdr:col>
      <xdr:colOff>165100</xdr:colOff>
      <xdr:row>84</xdr:row>
      <xdr:rowOff>147574</xdr:rowOff>
    </xdr:to>
    <xdr:sp macro="" textlink="">
      <xdr:nvSpPr>
        <xdr:cNvPr id="363" name="楕円 362">
          <a:extLst>
            <a:ext uri="{FF2B5EF4-FFF2-40B4-BE49-F238E27FC236}">
              <a16:creationId xmlns:a16="http://schemas.microsoft.com/office/drawing/2014/main" id="{2D1C64E3-0429-4BE6-A86D-3850C687A35B}"/>
            </a:ext>
          </a:extLst>
        </xdr:cNvPr>
        <xdr:cNvSpPr/>
      </xdr:nvSpPr>
      <xdr:spPr>
        <a:xfrm>
          <a:off x="6921500" y="1444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92963</xdr:rowOff>
    </xdr:from>
    <xdr:to>
      <xdr:col>41</xdr:col>
      <xdr:colOff>50800</xdr:colOff>
      <xdr:row>84</xdr:row>
      <xdr:rowOff>96774</xdr:rowOff>
    </xdr:to>
    <xdr:cxnSp macro="">
      <xdr:nvCxnSpPr>
        <xdr:cNvPr id="364" name="直線コネクタ 363">
          <a:extLst>
            <a:ext uri="{FF2B5EF4-FFF2-40B4-BE49-F238E27FC236}">
              <a16:creationId xmlns:a16="http://schemas.microsoft.com/office/drawing/2014/main" id="{4A33EEBC-3649-456F-8A08-B2AB34E871E2}"/>
            </a:ext>
          </a:extLst>
        </xdr:cNvPr>
        <xdr:cNvCxnSpPr/>
      </xdr:nvCxnSpPr>
      <xdr:spPr>
        <a:xfrm flipV="1">
          <a:off x="6972300" y="14494763"/>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136414</xdr:rowOff>
    </xdr:from>
    <xdr:ext cx="469744" cy="259045"/>
    <xdr:sp macro="" textlink="">
      <xdr:nvSpPr>
        <xdr:cNvPr id="365" name="n_1aveValue【公営住宅】&#10;一人当たり面積">
          <a:extLst>
            <a:ext uri="{FF2B5EF4-FFF2-40B4-BE49-F238E27FC236}">
              <a16:creationId xmlns:a16="http://schemas.microsoft.com/office/drawing/2014/main" id="{2B35C926-4B7A-49B2-8BC2-872BBB2C0C84}"/>
            </a:ext>
          </a:extLst>
        </xdr:cNvPr>
        <xdr:cNvSpPr txBox="1"/>
      </xdr:nvSpPr>
      <xdr:spPr>
        <a:xfrm>
          <a:off x="9391727" y="1453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125240</xdr:rowOff>
    </xdr:from>
    <xdr:ext cx="469744" cy="259045"/>
    <xdr:sp macro="" textlink="">
      <xdr:nvSpPr>
        <xdr:cNvPr id="366" name="n_2aveValue【公営住宅】&#10;一人当たり面積">
          <a:extLst>
            <a:ext uri="{FF2B5EF4-FFF2-40B4-BE49-F238E27FC236}">
              <a16:creationId xmlns:a16="http://schemas.microsoft.com/office/drawing/2014/main" id="{6D111153-8386-4726-B0A5-728EEDBD3DDA}"/>
            </a:ext>
          </a:extLst>
        </xdr:cNvPr>
        <xdr:cNvSpPr txBox="1"/>
      </xdr:nvSpPr>
      <xdr:spPr>
        <a:xfrm>
          <a:off x="85154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119142</xdr:rowOff>
    </xdr:from>
    <xdr:ext cx="469744" cy="259045"/>
    <xdr:sp macro="" textlink="">
      <xdr:nvSpPr>
        <xdr:cNvPr id="367" name="n_3aveValue【公営住宅】&#10;一人当たり面積">
          <a:extLst>
            <a:ext uri="{FF2B5EF4-FFF2-40B4-BE49-F238E27FC236}">
              <a16:creationId xmlns:a16="http://schemas.microsoft.com/office/drawing/2014/main" id="{8E1E0DA5-7C7A-4D8B-BAF2-8EC792184E87}"/>
            </a:ext>
          </a:extLst>
        </xdr:cNvPr>
        <xdr:cNvSpPr txBox="1"/>
      </xdr:nvSpPr>
      <xdr:spPr>
        <a:xfrm>
          <a:off x="7626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106190</xdr:rowOff>
    </xdr:from>
    <xdr:ext cx="469744" cy="259045"/>
    <xdr:sp macro="" textlink="">
      <xdr:nvSpPr>
        <xdr:cNvPr id="368" name="n_4aveValue【公営住宅】&#10;一人当たり面積">
          <a:extLst>
            <a:ext uri="{FF2B5EF4-FFF2-40B4-BE49-F238E27FC236}">
              <a16:creationId xmlns:a16="http://schemas.microsoft.com/office/drawing/2014/main" id="{0A2F2082-DDD2-43AD-B030-43CC8D4DEA28}"/>
            </a:ext>
          </a:extLst>
        </xdr:cNvPr>
        <xdr:cNvSpPr txBox="1"/>
      </xdr:nvSpPr>
      <xdr:spPr>
        <a:xfrm>
          <a:off x="6737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151909</xdr:rowOff>
    </xdr:from>
    <xdr:ext cx="469744" cy="259045"/>
    <xdr:sp macro="" textlink="">
      <xdr:nvSpPr>
        <xdr:cNvPr id="369" name="n_1mainValue【公営住宅】&#10;一人当たり面積">
          <a:extLst>
            <a:ext uri="{FF2B5EF4-FFF2-40B4-BE49-F238E27FC236}">
              <a16:creationId xmlns:a16="http://schemas.microsoft.com/office/drawing/2014/main" id="{52C3B260-45F4-4BC7-86B8-074B67FCBBCD}"/>
            </a:ext>
          </a:extLst>
        </xdr:cNvPr>
        <xdr:cNvSpPr txBox="1"/>
      </xdr:nvSpPr>
      <xdr:spPr>
        <a:xfrm>
          <a:off x="9391727" y="1421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131081</xdr:rowOff>
    </xdr:from>
    <xdr:ext cx="469744" cy="259045"/>
    <xdr:sp macro="" textlink="">
      <xdr:nvSpPr>
        <xdr:cNvPr id="370" name="n_2mainValue【公営住宅】&#10;一人当たり面積">
          <a:extLst>
            <a:ext uri="{FF2B5EF4-FFF2-40B4-BE49-F238E27FC236}">
              <a16:creationId xmlns:a16="http://schemas.microsoft.com/office/drawing/2014/main" id="{774EBDC5-8267-4A13-9E93-90D110EE5C4C}"/>
            </a:ext>
          </a:extLst>
        </xdr:cNvPr>
        <xdr:cNvSpPr txBox="1"/>
      </xdr:nvSpPr>
      <xdr:spPr>
        <a:xfrm>
          <a:off x="8515427" y="145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134890</xdr:rowOff>
    </xdr:from>
    <xdr:ext cx="469744" cy="259045"/>
    <xdr:sp macro="" textlink="">
      <xdr:nvSpPr>
        <xdr:cNvPr id="371" name="n_3mainValue【公営住宅】&#10;一人当たり面積">
          <a:extLst>
            <a:ext uri="{FF2B5EF4-FFF2-40B4-BE49-F238E27FC236}">
              <a16:creationId xmlns:a16="http://schemas.microsoft.com/office/drawing/2014/main" id="{05B2B329-88B1-43B0-AF09-3D8082291CC5}"/>
            </a:ext>
          </a:extLst>
        </xdr:cNvPr>
        <xdr:cNvSpPr txBox="1"/>
      </xdr:nvSpPr>
      <xdr:spPr>
        <a:xfrm>
          <a:off x="7626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138701</xdr:rowOff>
    </xdr:from>
    <xdr:ext cx="469744" cy="259045"/>
    <xdr:sp macro="" textlink="">
      <xdr:nvSpPr>
        <xdr:cNvPr id="372" name="n_4mainValue【公営住宅】&#10;一人当たり面積">
          <a:extLst>
            <a:ext uri="{FF2B5EF4-FFF2-40B4-BE49-F238E27FC236}">
              <a16:creationId xmlns:a16="http://schemas.microsoft.com/office/drawing/2014/main" id="{5DE7581C-39BC-48EA-B339-3DE96C9E0E88}"/>
            </a:ext>
          </a:extLst>
        </xdr:cNvPr>
        <xdr:cNvSpPr txBox="1"/>
      </xdr:nvSpPr>
      <xdr:spPr>
        <a:xfrm>
          <a:off x="6737427" y="145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279F62C3-C224-4C49-BC74-CC0228A8D16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CC5487CF-46F7-4969-90C6-6837DCD8B84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3AF92-F2FD-4EAC-9714-EF5240BA05C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1591B019-3EA2-4261-851B-09B65D8C0F8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1AEF88C6-7F05-4CED-842D-3F8EA36305D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6CE6B264-1555-4E79-92DE-71A113E1285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72210CA5-76AD-41F0-A1C6-5102812A554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938F65B8-3170-4FEF-9BBA-0386E5F0B85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217F5415-8312-4FF6-A420-B660D580025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8697FA19-1873-4B05-8924-099BB80D62E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EBAA3BA3-5807-4C12-BE21-16DF742B57D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749155E4-1EDC-4AB3-8291-C663EAF9C38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BA299A6D-009E-4054-B459-A09242AEE8C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A54BBBA8-22D1-4A63-9C33-BA0343FBA5B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65FBECDB-C4E3-451D-82F5-2613E573A98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8553AC1D-8F9B-4357-AEE0-4B332BEE183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B60C45C1-B60D-4D42-BDBF-1417E2377F6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A6AEC043-410E-473D-BA5B-C37810AE397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E124E2C9-0720-4E57-88BD-AF3A21AAF3A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D25955D2-EA4C-4C9B-9CE3-DF49F3F2410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6E05BC58-7716-467D-B812-AEA08FA7A14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DD5A3522-7A72-4B47-B5D5-8F36F74F815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64EC1423-65F4-4C82-9C1E-703E16ADDA3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4E415D0-38CB-406C-AEBC-E4CE0F20509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D6E1F129-7D98-4EDE-9DBC-39A638B0336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2D5D84A4-76AA-443E-B376-6F6B196FDA1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C2D9F7E0-C48F-419D-9F23-186D224F1F4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F271788D-6F12-465F-AC32-1590A5336F7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a:extLst>
            <a:ext uri="{FF2B5EF4-FFF2-40B4-BE49-F238E27FC236}">
              <a16:creationId xmlns:a16="http://schemas.microsoft.com/office/drawing/2014/main" id="{02A8E606-47EF-4E78-A2D7-0FA1255D1DF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05BD9492-B60A-4329-B7EF-63897ABE7D6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8A993A37-8732-4A13-B387-1D38DAB00F2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5496CB3B-9A36-43F7-9FB3-8312521C384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EE00AD78-939E-4F91-A974-B40FACA4755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43A560E1-7B53-475C-AF42-04BC3E7C78F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52F0D4F9-EAAA-4742-8B7A-47D02384475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4D9FB8E2-E130-442C-9879-BE44ECE0794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83962664-BBAF-4589-9BFF-99AE64B8951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68FCC6D6-49F7-4BDA-B1DD-74E71E221B5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a:extLst>
            <a:ext uri="{FF2B5EF4-FFF2-40B4-BE49-F238E27FC236}">
              <a16:creationId xmlns:a16="http://schemas.microsoft.com/office/drawing/2014/main" id="{EE70821B-983F-4BA5-9B43-6DB6A9F97C1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7B7E7967-8AFE-4A21-A820-AB7F83AFE5A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CEB68AF1-E6C8-432F-A2E7-7D82E16D333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414" name="直線コネクタ 413">
          <a:extLst>
            <a:ext uri="{FF2B5EF4-FFF2-40B4-BE49-F238E27FC236}">
              <a16:creationId xmlns:a16="http://schemas.microsoft.com/office/drawing/2014/main" id="{0FFADAB2-2EC8-4E13-9D9F-726DC8843A56}"/>
            </a:ext>
          </a:extLst>
        </xdr:cNvPr>
        <xdr:cNvCxnSpPr/>
      </xdr:nvCxnSpPr>
      <xdr:spPr>
        <a:xfrm flipV="1">
          <a:off x="16318864" y="58107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D8CE7B98-3003-46A9-B628-251873E7ECCC}"/>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6" name="直線コネクタ 415">
          <a:extLst>
            <a:ext uri="{FF2B5EF4-FFF2-40B4-BE49-F238E27FC236}">
              <a16:creationId xmlns:a16="http://schemas.microsoft.com/office/drawing/2014/main" id="{C9510ADA-6144-4787-93F0-964287AFCBB8}"/>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40E5F2A6-E45B-433B-8134-708E63814B75}"/>
            </a:ext>
          </a:extLst>
        </xdr:cNvPr>
        <xdr:cNvSpPr txBox="1"/>
      </xdr:nvSpPr>
      <xdr:spPr>
        <a:xfrm>
          <a:off x="16357600" y="558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18" name="直線コネクタ 417">
          <a:extLst>
            <a:ext uri="{FF2B5EF4-FFF2-40B4-BE49-F238E27FC236}">
              <a16:creationId xmlns:a16="http://schemas.microsoft.com/office/drawing/2014/main" id="{9F7C1CD8-B711-4A8F-A561-B8832BC3F570}"/>
            </a:ext>
          </a:extLst>
        </xdr:cNvPr>
        <xdr:cNvCxnSpPr/>
      </xdr:nvCxnSpPr>
      <xdr:spPr>
        <a:xfrm>
          <a:off x="16230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10358</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41300AAD-5B0A-4F50-83C3-DE37310E825A}"/>
            </a:ext>
          </a:extLst>
        </xdr:cNvPr>
        <xdr:cNvSpPr txBox="1"/>
      </xdr:nvSpPr>
      <xdr:spPr>
        <a:xfrm>
          <a:off x="16357600" y="652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0" name="フローチャート: 判断 419">
          <a:extLst>
            <a:ext uri="{FF2B5EF4-FFF2-40B4-BE49-F238E27FC236}">
              <a16:creationId xmlns:a16="http://schemas.microsoft.com/office/drawing/2014/main" id="{07062628-6BFB-4B0A-8B8F-1BCA3218AE51}"/>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21" name="フローチャート: 判断 420">
          <a:extLst>
            <a:ext uri="{FF2B5EF4-FFF2-40B4-BE49-F238E27FC236}">
              <a16:creationId xmlns:a16="http://schemas.microsoft.com/office/drawing/2014/main" id="{B39D4D99-C769-453B-855B-2FB3C28772CF}"/>
            </a:ext>
          </a:extLst>
        </xdr:cNvPr>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22" name="フローチャート: 判断 421">
          <a:extLst>
            <a:ext uri="{FF2B5EF4-FFF2-40B4-BE49-F238E27FC236}">
              <a16:creationId xmlns:a16="http://schemas.microsoft.com/office/drawing/2014/main" id="{C44C629B-FDCB-4BF3-BCD7-759EECC9EE96}"/>
            </a:ext>
          </a:extLst>
        </xdr:cNvPr>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3" name="フローチャート: 判断 422">
          <a:extLst>
            <a:ext uri="{FF2B5EF4-FFF2-40B4-BE49-F238E27FC236}">
              <a16:creationId xmlns:a16="http://schemas.microsoft.com/office/drawing/2014/main" id="{52E8912D-E8A2-4C93-BA91-752660FEE704}"/>
            </a:ext>
          </a:extLst>
        </xdr:cNvPr>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24" name="フローチャート: 判断 423">
          <a:extLst>
            <a:ext uri="{FF2B5EF4-FFF2-40B4-BE49-F238E27FC236}">
              <a16:creationId xmlns:a16="http://schemas.microsoft.com/office/drawing/2014/main" id="{B4890166-0030-412E-8AB8-977DD5D3EE74}"/>
            </a:ext>
          </a:extLst>
        </xdr:cNvPr>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D867984-C484-467A-A883-8302E45251A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AB345EE5-601B-4ABB-AB64-2AEF8880BE3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B2503585-5E92-4C81-8468-86089ACE592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8D12EA0A-B731-4E31-876D-2BBF0DB7079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A5AFF4A9-9FF6-4ED7-B873-05482378194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430" name="楕円 429">
          <a:extLst>
            <a:ext uri="{FF2B5EF4-FFF2-40B4-BE49-F238E27FC236}">
              <a16:creationId xmlns:a16="http://schemas.microsoft.com/office/drawing/2014/main" id="{674C0913-62BE-4B2C-BF1C-43BD8726DDBD}"/>
            </a:ext>
          </a:extLst>
        </xdr:cNvPr>
        <xdr:cNvSpPr/>
      </xdr:nvSpPr>
      <xdr:spPr>
        <a:xfrm>
          <a:off x="162687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35214</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113264E6-C30A-4645-8F23-C2C36626E85C}"/>
            </a:ext>
          </a:extLst>
        </xdr:cNvPr>
        <xdr:cNvSpPr txBox="1"/>
      </xdr:nvSpPr>
      <xdr:spPr>
        <a:xfrm>
          <a:off x="16357600" y="620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9072</xdr:rowOff>
    </xdr:from>
    <xdr:to>
      <xdr:col>81</xdr:col>
      <xdr:colOff>101600</xdr:colOff>
      <xdr:row>37</xdr:row>
      <xdr:rowOff>110672</xdr:rowOff>
    </xdr:to>
    <xdr:sp macro="" textlink="">
      <xdr:nvSpPr>
        <xdr:cNvPr id="432" name="楕円 431">
          <a:extLst>
            <a:ext uri="{FF2B5EF4-FFF2-40B4-BE49-F238E27FC236}">
              <a16:creationId xmlns:a16="http://schemas.microsoft.com/office/drawing/2014/main" id="{0D5F015A-790D-4BAE-A664-A48F2BCCFB97}"/>
            </a:ext>
          </a:extLst>
        </xdr:cNvPr>
        <xdr:cNvSpPr/>
      </xdr:nvSpPr>
      <xdr:spPr>
        <a:xfrm>
          <a:off x="15430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59872</xdr:rowOff>
    </xdr:from>
    <xdr:to>
      <xdr:col>85</xdr:col>
      <xdr:colOff>127000</xdr:colOff>
      <xdr:row>37</xdr:row>
      <xdr:rowOff>63137</xdr:rowOff>
    </xdr:to>
    <xdr:cxnSp macro="">
      <xdr:nvCxnSpPr>
        <xdr:cNvPr id="433" name="直線コネクタ 432">
          <a:extLst>
            <a:ext uri="{FF2B5EF4-FFF2-40B4-BE49-F238E27FC236}">
              <a16:creationId xmlns:a16="http://schemas.microsoft.com/office/drawing/2014/main" id="{3DDA9846-478E-464D-8E56-E700EB64849C}"/>
            </a:ext>
          </a:extLst>
        </xdr:cNvPr>
        <xdr:cNvCxnSpPr/>
      </xdr:nvCxnSpPr>
      <xdr:spPr>
        <a:xfrm>
          <a:off x="15481300" y="640352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34" name="楕円 433">
          <a:extLst>
            <a:ext uri="{FF2B5EF4-FFF2-40B4-BE49-F238E27FC236}">
              <a16:creationId xmlns:a16="http://schemas.microsoft.com/office/drawing/2014/main" id="{0D08CA57-0931-4D75-BC89-7E94693875C3}"/>
            </a:ext>
          </a:extLst>
        </xdr:cNvPr>
        <xdr:cNvSpPr/>
      </xdr:nvSpPr>
      <xdr:spPr>
        <a:xfrm>
          <a:off x="14541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27214</xdr:rowOff>
    </xdr:from>
    <xdr:to>
      <xdr:col>81</xdr:col>
      <xdr:colOff>50800</xdr:colOff>
      <xdr:row>37</xdr:row>
      <xdr:rowOff>59872</xdr:rowOff>
    </xdr:to>
    <xdr:cxnSp macro="">
      <xdr:nvCxnSpPr>
        <xdr:cNvPr id="435" name="直線コネクタ 434">
          <a:extLst>
            <a:ext uri="{FF2B5EF4-FFF2-40B4-BE49-F238E27FC236}">
              <a16:creationId xmlns:a16="http://schemas.microsoft.com/office/drawing/2014/main" id="{18A3EE18-96EA-4B34-9208-E1386A1AD0FF}"/>
            </a:ext>
          </a:extLst>
        </xdr:cNvPr>
        <xdr:cNvCxnSpPr/>
      </xdr:nvCxnSpPr>
      <xdr:spPr>
        <a:xfrm>
          <a:off x="14592300" y="637086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146231</xdr:rowOff>
    </xdr:from>
    <xdr:to>
      <xdr:col>72</xdr:col>
      <xdr:colOff>38100</xdr:colOff>
      <xdr:row>37</xdr:row>
      <xdr:rowOff>76381</xdr:rowOff>
    </xdr:to>
    <xdr:sp macro="" textlink="">
      <xdr:nvSpPr>
        <xdr:cNvPr id="436" name="楕円 435">
          <a:extLst>
            <a:ext uri="{FF2B5EF4-FFF2-40B4-BE49-F238E27FC236}">
              <a16:creationId xmlns:a16="http://schemas.microsoft.com/office/drawing/2014/main" id="{31BD00C4-BB29-462B-B762-8303A1594CAC}"/>
            </a:ext>
          </a:extLst>
        </xdr:cNvPr>
        <xdr:cNvSpPr/>
      </xdr:nvSpPr>
      <xdr:spPr>
        <a:xfrm>
          <a:off x="13652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25581</xdr:rowOff>
    </xdr:from>
    <xdr:to>
      <xdr:col>76</xdr:col>
      <xdr:colOff>114300</xdr:colOff>
      <xdr:row>37</xdr:row>
      <xdr:rowOff>27214</xdr:rowOff>
    </xdr:to>
    <xdr:cxnSp macro="">
      <xdr:nvCxnSpPr>
        <xdr:cNvPr id="437" name="直線コネクタ 436">
          <a:extLst>
            <a:ext uri="{FF2B5EF4-FFF2-40B4-BE49-F238E27FC236}">
              <a16:creationId xmlns:a16="http://schemas.microsoft.com/office/drawing/2014/main" id="{D2F24F76-2E84-49BC-87C5-73E33349A0F9}"/>
            </a:ext>
          </a:extLst>
        </xdr:cNvPr>
        <xdr:cNvCxnSpPr/>
      </xdr:nvCxnSpPr>
      <xdr:spPr>
        <a:xfrm>
          <a:off x="13703300" y="63692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111942</xdr:rowOff>
    </xdr:from>
    <xdr:to>
      <xdr:col>67</xdr:col>
      <xdr:colOff>101600</xdr:colOff>
      <xdr:row>37</xdr:row>
      <xdr:rowOff>42092</xdr:rowOff>
    </xdr:to>
    <xdr:sp macro="" textlink="">
      <xdr:nvSpPr>
        <xdr:cNvPr id="438" name="楕円 437">
          <a:extLst>
            <a:ext uri="{FF2B5EF4-FFF2-40B4-BE49-F238E27FC236}">
              <a16:creationId xmlns:a16="http://schemas.microsoft.com/office/drawing/2014/main" id="{3781EBA2-8232-4524-9F3D-29E9D53D1357}"/>
            </a:ext>
          </a:extLst>
        </xdr:cNvPr>
        <xdr:cNvSpPr/>
      </xdr:nvSpPr>
      <xdr:spPr>
        <a:xfrm>
          <a:off x="12763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162742</xdr:rowOff>
    </xdr:from>
    <xdr:to>
      <xdr:col>71</xdr:col>
      <xdr:colOff>177800</xdr:colOff>
      <xdr:row>37</xdr:row>
      <xdr:rowOff>25581</xdr:rowOff>
    </xdr:to>
    <xdr:cxnSp macro="">
      <xdr:nvCxnSpPr>
        <xdr:cNvPr id="439" name="直線コネクタ 438">
          <a:extLst>
            <a:ext uri="{FF2B5EF4-FFF2-40B4-BE49-F238E27FC236}">
              <a16:creationId xmlns:a16="http://schemas.microsoft.com/office/drawing/2014/main" id="{C48AD1E1-DABA-4401-A3C3-486EC4BFC16A}"/>
            </a:ext>
          </a:extLst>
        </xdr:cNvPr>
        <xdr:cNvCxnSpPr/>
      </xdr:nvCxnSpPr>
      <xdr:spPr>
        <a:xfrm>
          <a:off x="12814300" y="63349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109962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E2A24142-CE9B-430A-9DC8-4F1F3DD9F536}"/>
            </a:ext>
          </a:extLst>
        </xdr:cNvPr>
        <xdr:cNvSpPr txBox="1"/>
      </xdr:nvSpPr>
      <xdr:spPr>
        <a:xfrm>
          <a:off x="152660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92001</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950F1D2F-7775-44B9-905D-829CA7FE8D43}"/>
            </a:ext>
          </a:extLst>
        </xdr:cNvPr>
        <xdr:cNvSpPr txBox="1"/>
      </xdr:nvSpPr>
      <xdr:spPr>
        <a:xfrm>
          <a:off x="14389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34F7F84C-7F80-4825-85C9-27D7347DAA67}"/>
            </a:ext>
          </a:extLst>
        </xdr:cNvPr>
        <xdr:cNvSpPr txBox="1"/>
      </xdr:nvSpPr>
      <xdr:spPr>
        <a:xfrm>
          <a:off x="13500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77305</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BBBCF27C-B170-4E85-BEF3-39E48D359757}"/>
            </a:ext>
          </a:extLst>
        </xdr:cNvPr>
        <xdr:cNvSpPr txBox="1"/>
      </xdr:nvSpPr>
      <xdr:spPr>
        <a:xfrm>
          <a:off x="12611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127199</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3302D1D1-9C46-4BB8-914E-34B16D7993A6}"/>
            </a:ext>
          </a:extLst>
        </xdr:cNvPr>
        <xdr:cNvSpPr txBox="1"/>
      </xdr:nvSpPr>
      <xdr:spPr>
        <a:xfrm>
          <a:off x="152660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4677BD92-8DB3-4D3D-B583-AF2DBAC5C425}"/>
            </a:ext>
          </a:extLst>
        </xdr:cNvPr>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92908</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E190F5F1-45D5-42DF-A17F-A2E4715D68E2}"/>
            </a:ext>
          </a:extLst>
        </xdr:cNvPr>
        <xdr:cNvSpPr txBox="1"/>
      </xdr:nvSpPr>
      <xdr:spPr>
        <a:xfrm>
          <a:off x="13500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58619</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4190E34-1D95-4824-A095-CF94332D3827}"/>
            </a:ext>
          </a:extLst>
        </xdr:cNvPr>
        <xdr:cNvSpPr txBox="1"/>
      </xdr:nvSpPr>
      <xdr:spPr>
        <a:xfrm>
          <a:off x="12611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B0B4BF59-0812-4559-9C57-5BEED474C23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3D4B6B57-DB0B-481C-9173-A4557A0CB9A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58096E99-1B28-4D98-9332-B57F11D6FAB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2368E040-E60D-41BF-A819-0256A2E5170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2C1F5858-B734-4EDA-8A7E-2EC8DCC0D2A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66000D27-1054-4F46-B3DF-83229CDEEF3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48D4431B-C078-41D2-9A49-75579B3E778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1035C373-CB4E-4DFA-947E-A835CBE0F97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6F4F06AB-2BED-4A06-96F5-C30848B6EE3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453BE671-85C8-4D30-A98B-4DCD0B5FA9A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2C7797EE-168A-4D5A-AC6F-1B594CD70C8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9975AF35-4067-4A56-810C-FCF7DCA56DC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D9EEA4C9-9E27-4E63-9720-2D1FAA5E1CC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3C8CDE5A-685E-4679-8E74-47E34F31B27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E678E776-7527-4056-8F59-A911B82BAD7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1DFC50F1-3045-47A8-B1A1-FBC645F65CC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B0867ECD-D08A-477A-82ED-7C343E64498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EE81264F-E77A-4F88-97D4-CE521264F46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78E79D7A-4B2B-49FA-82CB-BDFD0D6D557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E60AFE9B-8490-43E0-BD94-5B6203334BD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830D8CED-3890-4212-9D2E-0BB8D17E905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69" name="直線コネクタ 468">
          <a:extLst>
            <a:ext uri="{FF2B5EF4-FFF2-40B4-BE49-F238E27FC236}">
              <a16:creationId xmlns:a16="http://schemas.microsoft.com/office/drawing/2014/main" id="{0CA58300-48B8-40DF-A329-EB8AAA9F17A9}"/>
            </a:ext>
          </a:extLst>
        </xdr:cNvPr>
        <xdr:cNvCxnSpPr/>
      </xdr:nvCxnSpPr>
      <xdr:spPr>
        <a:xfrm flipV="1">
          <a:off x="22160864" y="574776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F7EE6413-E772-4B34-968E-A189CD46F513}"/>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1" name="直線コネクタ 470">
          <a:extLst>
            <a:ext uri="{FF2B5EF4-FFF2-40B4-BE49-F238E27FC236}">
              <a16:creationId xmlns:a16="http://schemas.microsoft.com/office/drawing/2014/main" id="{32CAC8A5-64A5-4CDD-8DB4-F51E2DE747CF}"/>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3644D97B-B811-408B-B734-180110B75A30}"/>
            </a:ext>
          </a:extLst>
        </xdr:cNvPr>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73" name="直線コネクタ 472">
          <a:extLst>
            <a:ext uri="{FF2B5EF4-FFF2-40B4-BE49-F238E27FC236}">
              <a16:creationId xmlns:a16="http://schemas.microsoft.com/office/drawing/2014/main" id="{EB07E419-D6DF-4D16-8D74-0F96FB45C136}"/>
            </a:ext>
          </a:extLst>
        </xdr:cNvPr>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114571</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DB173561-45BD-4CE0-8C1C-7EFF9D605170}"/>
            </a:ext>
          </a:extLst>
        </xdr:cNvPr>
        <xdr:cNvSpPr txBox="1"/>
      </xdr:nvSpPr>
      <xdr:spPr>
        <a:xfrm>
          <a:off x="22199600" y="645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75" name="フローチャート: 判断 474">
          <a:extLst>
            <a:ext uri="{FF2B5EF4-FFF2-40B4-BE49-F238E27FC236}">
              <a16:creationId xmlns:a16="http://schemas.microsoft.com/office/drawing/2014/main" id="{3D1CF3A1-3FCC-4CDE-B37B-8742BF1FE2F2}"/>
            </a:ext>
          </a:extLst>
        </xdr:cNvPr>
        <xdr:cNvSpPr/>
      </xdr:nvSpPr>
      <xdr:spPr>
        <a:xfrm>
          <a:off x="22110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76" name="フローチャート: 判断 475">
          <a:extLst>
            <a:ext uri="{FF2B5EF4-FFF2-40B4-BE49-F238E27FC236}">
              <a16:creationId xmlns:a16="http://schemas.microsoft.com/office/drawing/2014/main" id="{360E0D61-E773-40B0-9F8E-F37A249832A0}"/>
            </a:ext>
          </a:extLst>
        </xdr:cNvPr>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7" name="フローチャート: 判断 476">
          <a:extLst>
            <a:ext uri="{FF2B5EF4-FFF2-40B4-BE49-F238E27FC236}">
              <a16:creationId xmlns:a16="http://schemas.microsoft.com/office/drawing/2014/main" id="{A8F02903-BCBA-4BE1-99B0-30AC7C060694}"/>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78" name="フローチャート: 判断 477">
          <a:extLst>
            <a:ext uri="{FF2B5EF4-FFF2-40B4-BE49-F238E27FC236}">
              <a16:creationId xmlns:a16="http://schemas.microsoft.com/office/drawing/2014/main" id="{4267AD0E-0EF4-4D71-9E3D-882C09A13E80}"/>
            </a:ext>
          </a:extLst>
        </xdr:cNvPr>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79" name="フローチャート: 判断 478">
          <a:extLst>
            <a:ext uri="{FF2B5EF4-FFF2-40B4-BE49-F238E27FC236}">
              <a16:creationId xmlns:a16="http://schemas.microsoft.com/office/drawing/2014/main" id="{C6541889-B068-445A-9786-EE305C15CDC6}"/>
            </a:ext>
          </a:extLst>
        </xdr:cNvPr>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DF85F046-150E-4607-BDC9-739B0AB9E3E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ED57DB83-B1E1-4822-8BF4-EA5F2FFF886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DC52EA03-A929-496B-B73D-FC108F0D0BF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1C760D88-8716-45FB-9EFA-BB529348D59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97B4D29-4682-4CE6-A9BE-F69A166ED1D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61976</xdr:rowOff>
    </xdr:from>
    <xdr:to>
      <xdr:col>116</xdr:col>
      <xdr:colOff>114300</xdr:colOff>
      <xdr:row>39</xdr:row>
      <xdr:rowOff>163576</xdr:rowOff>
    </xdr:to>
    <xdr:sp macro="" textlink="">
      <xdr:nvSpPr>
        <xdr:cNvPr id="485" name="楕円 484">
          <a:extLst>
            <a:ext uri="{FF2B5EF4-FFF2-40B4-BE49-F238E27FC236}">
              <a16:creationId xmlns:a16="http://schemas.microsoft.com/office/drawing/2014/main" id="{0CF06078-E417-40A4-8357-9C342FA533FB}"/>
            </a:ext>
          </a:extLst>
        </xdr:cNvPr>
        <xdr:cNvSpPr/>
      </xdr:nvSpPr>
      <xdr:spPr>
        <a:xfrm>
          <a:off x="221107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40403</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AD7FED07-08F6-4AE7-8880-C95AD81E2FD2}"/>
            </a:ext>
          </a:extLst>
        </xdr:cNvPr>
        <xdr:cNvSpPr txBox="1"/>
      </xdr:nvSpPr>
      <xdr:spPr>
        <a:xfrm>
          <a:off x="22199600" y="672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7112</xdr:rowOff>
    </xdr:from>
    <xdr:to>
      <xdr:col>112</xdr:col>
      <xdr:colOff>38100</xdr:colOff>
      <xdr:row>39</xdr:row>
      <xdr:rowOff>108712</xdr:rowOff>
    </xdr:to>
    <xdr:sp macro="" textlink="">
      <xdr:nvSpPr>
        <xdr:cNvPr id="487" name="楕円 486">
          <a:extLst>
            <a:ext uri="{FF2B5EF4-FFF2-40B4-BE49-F238E27FC236}">
              <a16:creationId xmlns:a16="http://schemas.microsoft.com/office/drawing/2014/main" id="{1CCD6042-4441-4098-A89E-6AC941315772}"/>
            </a:ext>
          </a:extLst>
        </xdr:cNvPr>
        <xdr:cNvSpPr/>
      </xdr:nvSpPr>
      <xdr:spPr>
        <a:xfrm>
          <a:off x="212725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57912</xdr:rowOff>
    </xdr:from>
    <xdr:to>
      <xdr:col>116</xdr:col>
      <xdr:colOff>63500</xdr:colOff>
      <xdr:row>39</xdr:row>
      <xdr:rowOff>112776</xdr:rowOff>
    </xdr:to>
    <xdr:cxnSp macro="">
      <xdr:nvCxnSpPr>
        <xdr:cNvPr id="488" name="直線コネクタ 487">
          <a:extLst>
            <a:ext uri="{FF2B5EF4-FFF2-40B4-BE49-F238E27FC236}">
              <a16:creationId xmlns:a16="http://schemas.microsoft.com/office/drawing/2014/main" id="{C98EA0FD-8754-42AA-9905-E8AA9209DDDE}"/>
            </a:ext>
          </a:extLst>
        </xdr:cNvPr>
        <xdr:cNvCxnSpPr/>
      </xdr:nvCxnSpPr>
      <xdr:spPr>
        <a:xfrm>
          <a:off x="21323300" y="674446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20828</xdr:rowOff>
    </xdr:from>
    <xdr:to>
      <xdr:col>107</xdr:col>
      <xdr:colOff>101600</xdr:colOff>
      <xdr:row>39</xdr:row>
      <xdr:rowOff>122428</xdr:rowOff>
    </xdr:to>
    <xdr:sp macro="" textlink="">
      <xdr:nvSpPr>
        <xdr:cNvPr id="489" name="楕円 488">
          <a:extLst>
            <a:ext uri="{FF2B5EF4-FFF2-40B4-BE49-F238E27FC236}">
              <a16:creationId xmlns:a16="http://schemas.microsoft.com/office/drawing/2014/main" id="{F056E28E-D382-402E-A8EF-9D5337097C7C}"/>
            </a:ext>
          </a:extLst>
        </xdr:cNvPr>
        <xdr:cNvSpPr/>
      </xdr:nvSpPr>
      <xdr:spPr>
        <a:xfrm>
          <a:off x="20383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57912</xdr:rowOff>
    </xdr:from>
    <xdr:to>
      <xdr:col>111</xdr:col>
      <xdr:colOff>177800</xdr:colOff>
      <xdr:row>39</xdr:row>
      <xdr:rowOff>71628</xdr:rowOff>
    </xdr:to>
    <xdr:cxnSp macro="">
      <xdr:nvCxnSpPr>
        <xdr:cNvPr id="490" name="直線コネクタ 489">
          <a:extLst>
            <a:ext uri="{FF2B5EF4-FFF2-40B4-BE49-F238E27FC236}">
              <a16:creationId xmlns:a16="http://schemas.microsoft.com/office/drawing/2014/main" id="{0694FEFA-EE0D-4AE9-AB9B-56399702C883}"/>
            </a:ext>
          </a:extLst>
        </xdr:cNvPr>
        <xdr:cNvCxnSpPr/>
      </xdr:nvCxnSpPr>
      <xdr:spPr>
        <a:xfrm flipV="1">
          <a:off x="20434300" y="674446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25400</xdr:rowOff>
    </xdr:from>
    <xdr:to>
      <xdr:col>102</xdr:col>
      <xdr:colOff>165100</xdr:colOff>
      <xdr:row>39</xdr:row>
      <xdr:rowOff>127000</xdr:rowOff>
    </xdr:to>
    <xdr:sp macro="" textlink="">
      <xdr:nvSpPr>
        <xdr:cNvPr id="491" name="楕円 490">
          <a:extLst>
            <a:ext uri="{FF2B5EF4-FFF2-40B4-BE49-F238E27FC236}">
              <a16:creationId xmlns:a16="http://schemas.microsoft.com/office/drawing/2014/main" id="{B869FC4E-47B5-4D0B-85D3-42D5FDF1A698}"/>
            </a:ext>
          </a:extLst>
        </xdr:cNvPr>
        <xdr:cNvSpPr/>
      </xdr:nvSpPr>
      <xdr:spPr>
        <a:xfrm>
          <a:off x="19494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71628</xdr:rowOff>
    </xdr:from>
    <xdr:to>
      <xdr:col>107</xdr:col>
      <xdr:colOff>50800</xdr:colOff>
      <xdr:row>39</xdr:row>
      <xdr:rowOff>76200</xdr:rowOff>
    </xdr:to>
    <xdr:cxnSp macro="">
      <xdr:nvCxnSpPr>
        <xdr:cNvPr id="492" name="直線コネクタ 491">
          <a:extLst>
            <a:ext uri="{FF2B5EF4-FFF2-40B4-BE49-F238E27FC236}">
              <a16:creationId xmlns:a16="http://schemas.microsoft.com/office/drawing/2014/main" id="{3C46A122-987B-40DD-AE36-BA1F4C8696D2}"/>
            </a:ext>
          </a:extLst>
        </xdr:cNvPr>
        <xdr:cNvCxnSpPr/>
      </xdr:nvCxnSpPr>
      <xdr:spPr>
        <a:xfrm flipV="1">
          <a:off x="19545300" y="67581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29972</xdr:rowOff>
    </xdr:from>
    <xdr:to>
      <xdr:col>98</xdr:col>
      <xdr:colOff>38100</xdr:colOff>
      <xdr:row>39</xdr:row>
      <xdr:rowOff>131572</xdr:rowOff>
    </xdr:to>
    <xdr:sp macro="" textlink="">
      <xdr:nvSpPr>
        <xdr:cNvPr id="493" name="楕円 492">
          <a:extLst>
            <a:ext uri="{FF2B5EF4-FFF2-40B4-BE49-F238E27FC236}">
              <a16:creationId xmlns:a16="http://schemas.microsoft.com/office/drawing/2014/main" id="{8A48AADE-02CF-4C73-9A50-3BEFA7F34C6C}"/>
            </a:ext>
          </a:extLst>
        </xdr:cNvPr>
        <xdr:cNvSpPr/>
      </xdr:nvSpPr>
      <xdr:spPr>
        <a:xfrm>
          <a:off x="18605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76200</xdr:rowOff>
    </xdr:from>
    <xdr:to>
      <xdr:col>102</xdr:col>
      <xdr:colOff>114300</xdr:colOff>
      <xdr:row>39</xdr:row>
      <xdr:rowOff>80772</xdr:rowOff>
    </xdr:to>
    <xdr:cxnSp macro="">
      <xdr:nvCxnSpPr>
        <xdr:cNvPr id="494" name="直線コネクタ 493">
          <a:extLst>
            <a:ext uri="{FF2B5EF4-FFF2-40B4-BE49-F238E27FC236}">
              <a16:creationId xmlns:a16="http://schemas.microsoft.com/office/drawing/2014/main" id="{719CFCAD-D1BE-4734-A5A4-1EBB58BF04CE}"/>
            </a:ext>
          </a:extLst>
        </xdr:cNvPr>
        <xdr:cNvCxnSpPr/>
      </xdr:nvCxnSpPr>
      <xdr:spPr>
        <a:xfrm flipV="1">
          <a:off x="18656300" y="67627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58945</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1F14DBC8-AB39-4BA7-B02C-2C5CECE18F22}"/>
            </a:ext>
          </a:extLst>
        </xdr:cNvPr>
        <xdr:cNvSpPr txBox="1"/>
      </xdr:nvSpPr>
      <xdr:spPr>
        <a:xfrm>
          <a:off x="210757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45C63082-C0BC-44FE-8824-22C8EB811A22}"/>
            </a:ext>
          </a:extLst>
        </xdr:cNvPr>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49801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72147E09-B9B1-4C71-B0B5-822FE85F5CE7}"/>
            </a:ext>
          </a:extLst>
        </xdr:cNvPr>
        <xdr:cNvSpPr txBox="1"/>
      </xdr:nvSpPr>
      <xdr:spPr>
        <a:xfrm>
          <a:off x="19310427"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56659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16573740-3936-46CB-9721-73F495512263}"/>
            </a:ext>
          </a:extLst>
        </xdr:cNvPr>
        <xdr:cNvSpPr txBox="1"/>
      </xdr:nvSpPr>
      <xdr:spPr>
        <a:xfrm>
          <a:off x="18421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99839</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4EBCF8B3-CDC8-483E-BFD0-C23E66A1CCF2}"/>
            </a:ext>
          </a:extLst>
        </xdr:cNvPr>
        <xdr:cNvSpPr txBox="1"/>
      </xdr:nvSpPr>
      <xdr:spPr>
        <a:xfrm>
          <a:off x="210757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113555</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B1E95C23-6CF1-43BE-BAD5-6DA45E8CE3DD}"/>
            </a:ext>
          </a:extLst>
        </xdr:cNvPr>
        <xdr:cNvSpPr txBox="1"/>
      </xdr:nvSpPr>
      <xdr:spPr>
        <a:xfrm>
          <a:off x="20199427" y="680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118127</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F26A0D1D-FDA9-4866-B982-BC9E10CA6418}"/>
            </a:ext>
          </a:extLst>
        </xdr:cNvPr>
        <xdr:cNvSpPr txBox="1"/>
      </xdr:nvSpPr>
      <xdr:spPr>
        <a:xfrm>
          <a:off x="19310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122699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9E1F39FA-4EE5-4F29-95CC-9062D88D389B}"/>
            </a:ext>
          </a:extLst>
        </xdr:cNvPr>
        <xdr:cNvSpPr txBox="1"/>
      </xdr:nvSpPr>
      <xdr:spPr>
        <a:xfrm>
          <a:off x="18421427" y="68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CC0FFED6-1166-4478-9DAE-E2D7B63AE9C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55FB98D7-5F3D-43BB-94D4-54B2153F735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72BB08-D222-4605-A772-3C746A19CC0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B317716D-E3FA-4E12-AF89-076C8539EF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F7F661DF-1972-4AD5-BA30-AACF4B857EC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26862B60-8620-45CB-9A5F-10C4ACA9DB8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2B38E9EC-A7F7-4086-BF58-F10CA22CB8F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270797FE-DF49-4C29-BBC9-840485DCCE4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11F4BE0-D89C-46DD-B36F-C3FA98A9524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BEF3BC78-1754-4A07-B345-AFC55A73CA0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ADD2895E-DBF2-447B-915F-AAE5E4F7A12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a:extLst>
            <a:ext uri="{FF2B5EF4-FFF2-40B4-BE49-F238E27FC236}">
              <a16:creationId xmlns:a16="http://schemas.microsoft.com/office/drawing/2014/main" id="{58E6E95B-6C04-4C97-98FD-A0E9B415A93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a:extLst>
            <a:ext uri="{FF2B5EF4-FFF2-40B4-BE49-F238E27FC236}">
              <a16:creationId xmlns:a16="http://schemas.microsoft.com/office/drawing/2014/main" id="{1239987A-2ACF-4A9D-A8B7-6783ACCD5B07}"/>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a:extLst>
            <a:ext uri="{FF2B5EF4-FFF2-40B4-BE49-F238E27FC236}">
              <a16:creationId xmlns:a16="http://schemas.microsoft.com/office/drawing/2014/main" id="{6E3A14EE-D96B-4D9E-813A-D103BB4EB48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a:extLst>
            <a:ext uri="{FF2B5EF4-FFF2-40B4-BE49-F238E27FC236}">
              <a16:creationId xmlns:a16="http://schemas.microsoft.com/office/drawing/2014/main" id="{F3C3975A-FC89-4EE1-8408-FA974FB7495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a:extLst>
            <a:ext uri="{FF2B5EF4-FFF2-40B4-BE49-F238E27FC236}">
              <a16:creationId xmlns:a16="http://schemas.microsoft.com/office/drawing/2014/main" id="{27F61AC9-DDC5-401F-AE5D-5DB37B78FCB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a:extLst>
            <a:ext uri="{FF2B5EF4-FFF2-40B4-BE49-F238E27FC236}">
              <a16:creationId xmlns:a16="http://schemas.microsoft.com/office/drawing/2014/main" id="{E6ED42FF-8B26-4668-B162-16D71B33013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a:extLst>
            <a:ext uri="{FF2B5EF4-FFF2-40B4-BE49-F238E27FC236}">
              <a16:creationId xmlns:a16="http://schemas.microsoft.com/office/drawing/2014/main" id="{7BBC2122-DED3-4E6B-80BF-A6A8EA6225F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a:extLst>
            <a:ext uri="{FF2B5EF4-FFF2-40B4-BE49-F238E27FC236}">
              <a16:creationId xmlns:a16="http://schemas.microsoft.com/office/drawing/2014/main" id="{3E44BCC5-5E7C-44A0-BE64-71A7CD3CFCD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a:extLst>
            <a:ext uri="{FF2B5EF4-FFF2-40B4-BE49-F238E27FC236}">
              <a16:creationId xmlns:a16="http://schemas.microsoft.com/office/drawing/2014/main" id="{CE00A951-B61D-48FB-8FDE-5398A5D5F34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a:extLst>
            <a:ext uri="{FF2B5EF4-FFF2-40B4-BE49-F238E27FC236}">
              <a16:creationId xmlns:a16="http://schemas.microsoft.com/office/drawing/2014/main" id="{3E69D5E5-2D90-4FF8-8409-7082CCF8E91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BC992184-3DF2-43F5-A11A-6FF6B57C5B5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508CDF34-1A43-45A7-A1A1-70FCD1A2AE7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73C92F7A-BA8A-4A5F-BCBE-0EF1659C0AE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527" name="直線コネクタ 526">
          <a:extLst>
            <a:ext uri="{FF2B5EF4-FFF2-40B4-BE49-F238E27FC236}">
              <a16:creationId xmlns:a16="http://schemas.microsoft.com/office/drawing/2014/main" id="{D1F0C680-7ECF-4EB7-AD93-54CCC57FDC68}"/>
            </a:ext>
          </a:extLst>
        </xdr:cNvPr>
        <xdr:cNvCxnSpPr/>
      </xdr:nvCxnSpPr>
      <xdr:spPr>
        <a:xfrm flipV="1">
          <a:off x="16318864" y="945642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299A5770-6323-4CCD-9141-C5A43BA910D4}"/>
            </a:ext>
          </a:extLst>
        </xdr:cNvPr>
        <xdr:cNvSpPr txBox="1"/>
      </xdr:nvSpPr>
      <xdr:spPr>
        <a:xfrm>
          <a:off x="163576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529" name="直線コネクタ 528">
          <a:extLst>
            <a:ext uri="{FF2B5EF4-FFF2-40B4-BE49-F238E27FC236}">
              <a16:creationId xmlns:a16="http://schemas.microsoft.com/office/drawing/2014/main" id="{7E831BA8-60B3-4D36-8B3F-45AC6985A690}"/>
            </a:ext>
          </a:extLst>
        </xdr:cNvPr>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B23AA282-1787-4C48-9159-26D92EA0358A}"/>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31" name="直線コネクタ 530">
          <a:extLst>
            <a:ext uri="{FF2B5EF4-FFF2-40B4-BE49-F238E27FC236}">
              <a16:creationId xmlns:a16="http://schemas.microsoft.com/office/drawing/2014/main" id="{4901EBFF-366F-4B81-AEBC-F028FA571ADD}"/>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FA5AF875-92F9-485F-873B-E7B6DD21D2DD}"/>
            </a:ext>
          </a:extLst>
        </xdr:cNvPr>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3" name="フローチャート: 判断 532">
          <a:extLst>
            <a:ext uri="{FF2B5EF4-FFF2-40B4-BE49-F238E27FC236}">
              <a16:creationId xmlns:a16="http://schemas.microsoft.com/office/drawing/2014/main" id="{D10BA43A-819C-4677-8EC4-2A92F7CD0859}"/>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4" name="フローチャート: 判断 533">
          <a:extLst>
            <a:ext uri="{FF2B5EF4-FFF2-40B4-BE49-F238E27FC236}">
              <a16:creationId xmlns:a16="http://schemas.microsoft.com/office/drawing/2014/main" id="{0D2987E5-AD53-45B3-90A3-A844C0638B87}"/>
            </a:ext>
          </a:extLst>
        </xdr:cNvPr>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35" name="フローチャート: 判断 534">
          <a:extLst>
            <a:ext uri="{FF2B5EF4-FFF2-40B4-BE49-F238E27FC236}">
              <a16:creationId xmlns:a16="http://schemas.microsoft.com/office/drawing/2014/main" id="{E88D5FCA-9434-47FD-B18D-15B7D1F9FD0B}"/>
            </a:ext>
          </a:extLst>
        </xdr:cNvPr>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6" name="フローチャート: 判断 535">
          <a:extLst>
            <a:ext uri="{FF2B5EF4-FFF2-40B4-BE49-F238E27FC236}">
              <a16:creationId xmlns:a16="http://schemas.microsoft.com/office/drawing/2014/main" id="{F0847CFE-4183-4256-B8C7-7AC1ED0780B6}"/>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37" name="フローチャート: 判断 536">
          <a:extLst>
            <a:ext uri="{FF2B5EF4-FFF2-40B4-BE49-F238E27FC236}">
              <a16:creationId xmlns:a16="http://schemas.microsoft.com/office/drawing/2014/main" id="{423DB2BB-DB2C-41D3-9A6F-CE3FB2B7C396}"/>
            </a:ext>
          </a:extLst>
        </xdr:cNvPr>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56B5C5ED-8C9E-42FF-929A-36169BF0BAF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C8753350-7435-4139-9E27-9FE2255079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9EC1458F-85A9-4E15-9600-CF744782B16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18F95D17-8BCD-4BFE-8DBA-C8B713527FC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9E0383EA-F27C-4D79-B298-385B0FEF1F7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543" name="楕円 542">
          <a:extLst>
            <a:ext uri="{FF2B5EF4-FFF2-40B4-BE49-F238E27FC236}">
              <a16:creationId xmlns:a16="http://schemas.microsoft.com/office/drawing/2014/main" id="{309C86AD-20FE-4D41-B2F1-9E2E561B1D38}"/>
            </a:ext>
          </a:extLst>
        </xdr:cNvPr>
        <xdr:cNvSpPr/>
      </xdr:nvSpPr>
      <xdr:spPr>
        <a:xfrm>
          <a:off x="16268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152417</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E098C7A7-A2EB-4308-95B3-14746343AE7B}"/>
            </a:ext>
          </a:extLst>
        </xdr:cNvPr>
        <xdr:cNvSpPr txBox="1"/>
      </xdr:nvSpPr>
      <xdr:spPr>
        <a:xfrm>
          <a:off x="163576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545" name="楕円 544">
          <a:extLst>
            <a:ext uri="{FF2B5EF4-FFF2-40B4-BE49-F238E27FC236}">
              <a16:creationId xmlns:a16="http://schemas.microsoft.com/office/drawing/2014/main" id="{A8B2386F-369C-49DD-82E0-09DCB0FB61B0}"/>
            </a:ext>
          </a:extLst>
        </xdr:cNvPr>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60</xdr:row>
      <xdr:rowOff>53340</xdr:rowOff>
    </xdr:to>
    <xdr:cxnSp macro="">
      <xdr:nvCxnSpPr>
        <xdr:cNvPr id="546" name="直線コネクタ 545">
          <a:extLst>
            <a:ext uri="{FF2B5EF4-FFF2-40B4-BE49-F238E27FC236}">
              <a16:creationId xmlns:a16="http://schemas.microsoft.com/office/drawing/2014/main" id="{DDE5A3A7-55A3-40C4-83BC-DB4490ABB46C}"/>
            </a:ext>
          </a:extLst>
        </xdr:cNvPr>
        <xdr:cNvCxnSpPr/>
      </xdr:nvCxnSpPr>
      <xdr:spPr>
        <a:xfrm>
          <a:off x="15481300" y="102984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17780</xdr:rowOff>
    </xdr:from>
    <xdr:to>
      <xdr:col>76</xdr:col>
      <xdr:colOff>165100</xdr:colOff>
      <xdr:row>59</xdr:row>
      <xdr:rowOff>119380</xdr:rowOff>
    </xdr:to>
    <xdr:sp macro="" textlink="">
      <xdr:nvSpPr>
        <xdr:cNvPr id="547" name="楕円 546">
          <a:extLst>
            <a:ext uri="{FF2B5EF4-FFF2-40B4-BE49-F238E27FC236}">
              <a16:creationId xmlns:a16="http://schemas.microsoft.com/office/drawing/2014/main" id="{439186AC-33D4-46C1-8806-45FA39FFE08D}"/>
            </a:ext>
          </a:extLst>
        </xdr:cNvPr>
        <xdr:cNvSpPr/>
      </xdr:nvSpPr>
      <xdr:spPr>
        <a:xfrm>
          <a:off x="1454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60</xdr:row>
      <xdr:rowOff>11430</xdr:rowOff>
    </xdr:to>
    <xdr:cxnSp macro="">
      <xdr:nvCxnSpPr>
        <xdr:cNvPr id="548" name="直線コネクタ 547">
          <a:extLst>
            <a:ext uri="{FF2B5EF4-FFF2-40B4-BE49-F238E27FC236}">
              <a16:creationId xmlns:a16="http://schemas.microsoft.com/office/drawing/2014/main" id="{11785B80-30A8-4E57-9E19-02C79904FF9B}"/>
            </a:ext>
          </a:extLst>
        </xdr:cNvPr>
        <xdr:cNvCxnSpPr/>
      </xdr:nvCxnSpPr>
      <xdr:spPr>
        <a:xfrm>
          <a:off x="14592300" y="101841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116840</xdr:rowOff>
    </xdr:from>
    <xdr:to>
      <xdr:col>72</xdr:col>
      <xdr:colOff>38100</xdr:colOff>
      <xdr:row>60</xdr:row>
      <xdr:rowOff>46990</xdr:rowOff>
    </xdr:to>
    <xdr:sp macro="" textlink="">
      <xdr:nvSpPr>
        <xdr:cNvPr id="549" name="楕円 548">
          <a:extLst>
            <a:ext uri="{FF2B5EF4-FFF2-40B4-BE49-F238E27FC236}">
              <a16:creationId xmlns:a16="http://schemas.microsoft.com/office/drawing/2014/main" id="{DCE7E3B0-8DB1-4495-94DA-44E03EB225E6}"/>
            </a:ext>
          </a:extLst>
        </xdr:cNvPr>
        <xdr:cNvSpPr/>
      </xdr:nvSpPr>
      <xdr:spPr>
        <a:xfrm>
          <a:off x="13652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68580</xdr:rowOff>
    </xdr:from>
    <xdr:to>
      <xdr:col>76</xdr:col>
      <xdr:colOff>114300</xdr:colOff>
      <xdr:row>59</xdr:row>
      <xdr:rowOff>167640</xdr:rowOff>
    </xdr:to>
    <xdr:cxnSp macro="">
      <xdr:nvCxnSpPr>
        <xdr:cNvPr id="550" name="直線コネクタ 549">
          <a:extLst>
            <a:ext uri="{FF2B5EF4-FFF2-40B4-BE49-F238E27FC236}">
              <a16:creationId xmlns:a16="http://schemas.microsoft.com/office/drawing/2014/main" id="{D2EFB18D-8CCC-4859-94F5-0734F64F629B}"/>
            </a:ext>
          </a:extLst>
        </xdr:cNvPr>
        <xdr:cNvCxnSpPr/>
      </xdr:nvCxnSpPr>
      <xdr:spPr>
        <a:xfrm flipV="1">
          <a:off x="13703300" y="1018413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40640</xdr:rowOff>
    </xdr:from>
    <xdr:to>
      <xdr:col>67</xdr:col>
      <xdr:colOff>101600</xdr:colOff>
      <xdr:row>59</xdr:row>
      <xdr:rowOff>142240</xdr:rowOff>
    </xdr:to>
    <xdr:sp macro="" textlink="">
      <xdr:nvSpPr>
        <xdr:cNvPr id="551" name="楕円 550">
          <a:extLst>
            <a:ext uri="{FF2B5EF4-FFF2-40B4-BE49-F238E27FC236}">
              <a16:creationId xmlns:a16="http://schemas.microsoft.com/office/drawing/2014/main" id="{AE0C9B22-C78A-4720-A820-5B32B4031DE3}"/>
            </a:ext>
          </a:extLst>
        </xdr:cNvPr>
        <xdr:cNvSpPr/>
      </xdr:nvSpPr>
      <xdr:spPr>
        <a:xfrm>
          <a:off x="12763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91440</xdr:rowOff>
    </xdr:from>
    <xdr:to>
      <xdr:col>71</xdr:col>
      <xdr:colOff>177800</xdr:colOff>
      <xdr:row>59</xdr:row>
      <xdr:rowOff>167640</xdr:rowOff>
    </xdr:to>
    <xdr:cxnSp macro="">
      <xdr:nvCxnSpPr>
        <xdr:cNvPr id="552" name="直線コネクタ 551">
          <a:extLst>
            <a:ext uri="{FF2B5EF4-FFF2-40B4-BE49-F238E27FC236}">
              <a16:creationId xmlns:a16="http://schemas.microsoft.com/office/drawing/2014/main" id="{6502A9B0-ABFA-49A6-A9F0-07032A8DC5C2}"/>
            </a:ext>
          </a:extLst>
        </xdr:cNvPr>
        <xdr:cNvCxnSpPr/>
      </xdr:nvCxnSpPr>
      <xdr:spPr>
        <a:xfrm>
          <a:off x="12814300" y="102069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553" name="n_1aveValue【学校施設】&#10;有形固定資産減価償却率">
          <a:extLst>
            <a:ext uri="{FF2B5EF4-FFF2-40B4-BE49-F238E27FC236}">
              <a16:creationId xmlns:a16="http://schemas.microsoft.com/office/drawing/2014/main" id="{989EFE2F-6B45-4932-B9FD-3F6547265840}"/>
            </a:ext>
          </a:extLst>
        </xdr:cNvPr>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54" name="n_2aveValue【学校施設】&#10;有形固定資産減価償却率">
          <a:extLst>
            <a:ext uri="{FF2B5EF4-FFF2-40B4-BE49-F238E27FC236}">
              <a16:creationId xmlns:a16="http://schemas.microsoft.com/office/drawing/2014/main" id="{7D1010DA-88F2-4A49-8C26-D7B216E00638}"/>
            </a:ext>
          </a:extLst>
        </xdr:cNvPr>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555" name="n_3aveValue【学校施設】&#10;有形固定資産減価償却率">
          <a:extLst>
            <a:ext uri="{FF2B5EF4-FFF2-40B4-BE49-F238E27FC236}">
              <a16:creationId xmlns:a16="http://schemas.microsoft.com/office/drawing/2014/main" id="{C615448E-3D40-49BC-9822-2300A7BDBCFC}"/>
            </a:ext>
          </a:extLst>
        </xdr:cNvPr>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56" name="n_4aveValue【学校施設】&#10;有形固定資産減価償却率">
          <a:extLst>
            <a:ext uri="{FF2B5EF4-FFF2-40B4-BE49-F238E27FC236}">
              <a16:creationId xmlns:a16="http://schemas.microsoft.com/office/drawing/2014/main" id="{F387EC6C-20AF-4A68-B0A1-8C4E735893FF}"/>
            </a:ext>
          </a:extLst>
        </xdr:cNvPr>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53357</xdr:rowOff>
    </xdr:from>
    <xdr:ext cx="405111" cy="259045"/>
    <xdr:sp macro="" textlink="">
      <xdr:nvSpPr>
        <xdr:cNvPr id="557" name="n_1mainValue【学校施設】&#10;有形固定資産減価償却率">
          <a:extLst>
            <a:ext uri="{FF2B5EF4-FFF2-40B4-BE49-F238E27FC236}">
              <a16:creationId xmlns:a16="http://schemas.microsoft.com/office/drawing/2014/main" id="{5D09A40C-6261-4524-BC60-F2C4989F4DDF}"/>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110507</xdr:rowOff>
    </xdr:from>
    <xdr:ext cx="405111" cy="259045"/>
    <xdr:sp macro="" textlink="">
      <xdr:nvSpPr>
        <xdr:cNvPr id="558" name="n_2mainValue【学校施設】&#10;有形固定資産減価償却率">
          <a:extLst>
            <a:ext uri="{FF2B5EF4-FFF2-40B4-BE49-F238E27FC236}">
              <a16:creationId xmlns:a16="http://schemas.microsoft.com/office/drawing/2014/main" id="{8871792F-9803-41B2-8DA0-023273A47300}"/>
            </a:ext>
          </a:extLst>
        </xdr:cNvPr>
        <xdr:cNvSpPr txBox="1"/>
      </xdr:nvSpPr>
      <xdr:spPr>
        <a:xfrm>
          <a:off x="14389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38117</xdr:rowOff>
    </xdr:from>
    <xdr:ext cx="405111" cy="259045"/>
    <xdr:sp macro="" textlink="">
      <xdr:nvSpPr>
        <xdr:cNvPr id="559" name="n_3mainValue【学校施設】&#10;有形固定資産減価償却率">
          <a:extLst>
            <a:ext uri="{FF2B5EF4-FFF2-40B4-BE49-F238E27FC236}">
              <a16:creationId xmlns:a16="http://schemas.microsoft.com/office/drawing/2014/main" id="{AFEE34D7-A48F-4B9A-A2A8-7498D8D427B4}"/>
            </a:ext>
          </a:extLst>
        </xdr:cNvPr>
        <xdr:cNvSpPr txBox="1"/>
      </xdr:nvSpPr>
      <xdr:spPr>
        <a:xfrm>
          <a:off x="13500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133367</xdr:rowOff>
    </xdr:from>
    <xdr:ext cx="405111" cy="259045"/>
    <xdr:sp macro="" textlink="">
      <xdr:nvSpPr>
        <xdr:cNvPr id="560" name="n_4mainValue【学校施設】&#10;有形固定資産減価償却率">
          <a:extLst>
            <a:ext uri="{FF2B5EF4-FFF2-40B4-BE49-F238E27FC236}">
              <a16:creationId xmlns:a16="http://schemas.microsoft.com/office/drawing/2014/main" id="{0269AD92-C99A-4E54-B3A9-D74E1A46D312}"/>
            </a:ext>
          </a:extLst>
        </xdr:cNvPr>
        <xdr:cNvSpPr txBox="1"/>
      </xdr:nvSpPr>
      <xdr:spPr>
        <a:xfrm>
          <a:off x="12611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0E04DAC4-4F5E-4BF6-AD6F-64E1CEF3B08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5A4E5094-EA1E-41D0-9DC7-A9180E12BE9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5CA4F7A2-B28A-456C-AA5F-6B039D6BDFA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7B0F5C8C-34AD-4E96-B22F-345DB77E2C8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0EF68781-E8B6-4CC3-957C-7F2E8771C26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8760CE92-119C-40FC-8F61-8B588FBDE93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72659387-0C5A-4AF9-A1EA-8BA6423E2E6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D61318A2-9C62-4C31-A0F3-249943CFFEC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E2F1BC2C-7191-4518-8971-475CD8201DC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2CED1920-E505-4F9B-A834-F2FAB05DDC1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A51C152D-D6C0-495D-8735-E709D082935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a:extLst>
            <a:ext uri="{FF2B5EF4-FFF2-40B4-BE49-F238E27FC236}">
              <a16:creationId xmlns:a16="http://schemas.microsoft.com/office/drawing/2014/main" id="{0FDC0527-48FF-44C3-BD4C-9A8FD55209C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a:extLst>
            <a:ext uri="{FF2B5EF4-FFF2-40B4-BE49-F238E27FC236}">
              <a16:creationId xmlns:a16="http://schemas.microsoft.com/office/drawing/2014/main" id="{D5F377B2-7FF5-4C96-AFC8-0B1596AAE5B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a:extLst>
            <a:ext uri="{FF2B5EF4-FFF2-40B4-BE49-F238E27FC236}">
              <a16:creationId xmlns:a16="http://schemas.microsoft.com/office/drawing/2014/main" id="{253A484F-F951-4EF0-BC93-5B54A0BCA4D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a:extLst>
            <a:ext uri="{FF2B5EF4-FFF2-40B4-BE49-F238E27FC236}">
              <a16:creationId xmlns:a16="http://schemas.microsoft.com/office/drawing/2014/main" id="{2E734B61-5D2A-4EE8-A91A-AA30FB0AE3D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a:extLst>
            <a:ext uri="{FF2B5EF4-FFF2-40B4-BE49-F238E27FC236}">
              <a16:creationId xmlns:a16="http://schemas.microsoft.com/office/drawing/2014/main" id="{464EC573-1005-4064-BC73-CA1463F5715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a:extLst>
            <a:ext uri="{FF2B5EF4-FFF2-40B4-BE49-F238E27FC236}">
              <a16:creationId xmlns:a16="http://schemas.microsoft.com/office/drawing/2014/main" id="{B5C563E6-4791-4EE1-AEF4-E7378395A43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a:extLst>
            <a:ext uri="{FF2B5EF4-FFF2-40B4-BE49-F238E27FC236}">
              <a16:creationId xmlns:a16="http://schemas.microsoft.com/office/drawing/2014/main" id="{DEFE902E-D57C-42E2-921B-3A83F530E39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a:extLst>
            <a:ext uri="{FF2B5EF4-FFF2-40B4-BE49-F238E27FC236}">
              <a16:creationId xmlns:a16="http://schemas.microsoft.com/office/drawing/2014/main" id="{00AE7641-F7ED-41D6-974F-BF73F11AD85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a:extLst>
            <a:ext uri="{FF2B5EF4-FFF2-40B4-BE49-F238E27FC236}">
              <a16:creationId xmlns:a16="http://schemas.microsoft.com/office/drawing/2014/main" id="{25811191-2718-40B6-BA33-659EBBD96B7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1" name="テキスト ボックス 580">
          <a:extLst>
            <a:ext uri="{FF2B5EF4-FFF2-40B4-BE49-F238E27FC236}">
              <a16:creationId xmlns:a16="http://schemas.microsoft.com/office/drawing/2014/main" id="{FC2DE0FB-0F0E-4B76-9CB3-02CCB873047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a:extLst>
            <a:ext uri="{FF2B5EF4-FFF2-40B4-BE49-F238E27FC236}">
              <a16:creationId xmlns:a16="http://schemas.microsoft.com/office/drawing/2014/main" id="{AE70528F-A4CC-463D-8285-C47D4F0726D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3" name="テキスト ボックス 582">
          <a:extLst>
            <a:ext uri="{FF2B5EF4-FFF2-40B4-BE49-F238E27FC236}">
              <a16:creationId xmlns:a16="http://schemas.microsoft.com/office/drawing/2014/main" id="{E893A470-95DA-4A1D-B6D3-BB8F1619500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6AF8254-67B0-4664-86CC-C0F8008FCC9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404DE690-A45F-4C5B-AA64-7A611205175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42419F2D-28D3-4453-9122-2D7CB0D9D16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87" name="直線コネクタ 586">
          <a:extLst>
            <a:ext uri="{FF2B5EF4-FFF2-40B4-BE49-F238E27FC236}">
              <a16:creationId xmlns:a16="http://schemas.microsoft.com/office/drawing/2014/main" id="{D0F1A194-DD97-4138-886C-4C882E363601}"/>
            </a:ext>
          </a:extLst>
        </xdr:cNvPr>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88" name="【学校施設】&#10;一人当たり面積最小値テキスト">
          <a:extLst>
            <a:ext uri="{FF2B5EF4-FFF2-40B4-BE49-F238E27FC236}">
              <a16:creationId xmlns:a16="http://schemas.microsoft.com/office/drawing/2014/main" id="{BD29B881-1CF7-4D8A-9B6D-314258C3A44B}"/>
            </a:ext>
          </a:extLst>
        </xdr:cNvPr>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89" name="直線コネクタ 588">
          <a:extLst>
            <a:ext uri="{FF2B5EF4-FFF2-40B4-BE49-F238E27FC236}">
              <a16:creationId xmlns:a16="http://schemas.microsoft.com/office/drawing/2014/main" id="{867AAA75-82ED-4852-8F02-688C9BB0037A}"/>
            </a:ext>
          </a:extLst>
        </xdr:cNvPr>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90" name="【学校施設】&#10;一人当たり面積最大値テキスト">
          <a:extLst>
            <a:ext uri="{FF2B5EF4-FFF2-40B4-BE49-F238E27FC236}">
              <a16:creationId xmlns:a16="http://schemas.microsoft.com/office/drawing/2014/main" id="{D5710D97-91F7-433E-8247-9EE3C338BC67}"/>
            </a:ext>
          </a:extLst>
        </xdr:cNvPr>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91" name="直線コネクタ 590">
          <a:extLst>
            <a:ext uri="{FF2B5EF4-FFF2-40B4-BE49-F238E27FC236}">
              <a16:creationId xmlns:a16="http://schemas.microsoft.com/office/drawing/2014/main" id="{88D552A5-1794-4D79-8EF8-F0ADA12036F1}"/>
            </a:ext>
          </a:extLst>
        </xdr:cNvPr>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96465</xdr:rowOff>
    </xdr:from>
    <xdr:ext cx="469744" cy="259045"/>
    <xdr:sp macro="" textlink="">
      <xdr:nvSpPr>
        <xdr:cNvPr id="592" name="【学校施設】&#10;一人当たり面積平均値テキスト">
          <a:extLst>
            <a:ext uri="{FF2B5EF4-FFF2-40B4-BE49-F238E27FC236}">
              <a16:creationId xmlns:a16="http://schemas.microsoft.com/office/drawing/2014/main" id="{07790E66-27A2-4C02-83B5-3CE983CD9B0A}"/>
            </a:ext>
          </a:extLst>
        </xdr:cNvPr>
        <xdr:cNvSpPr txBox="1"/>
      </xdr:nvSpPr>
      <xdr:spPr>
        <a:xfrm>
          <a:off x="22199600" y="10554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93" name="フローチャート: 判断 592">
          <a:extLst>
            <a:ext uri="{FF2B5EF4-FFF2-40B4-BE49-F238E27FC236}">
              <a16:creationId xmlns:a16="http://schemas.microsoft.com/office/drawing/2014/main" id="{555A459E-97BE-4AD7-9184-844E87CCDE10}"/>
            </a:ext>
          </a:extLst>
        </xdr:cNvPr>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94" name="フローチャート: 判断 593">
          <a:extLst>
            <a:ext uri="{FF2B5EF4-FFF2-40B4-BE49-F238E27FC236}">
              <a16:creationId xmlns:a16="http://schemas.microsoft.com/office/drawing/2014/main" id="{D456ABCE-A4D7-469D-9C72-2BB0B43AE72A}"/>
            </a:ext>
          </a:extLst>
        </xdr:cNvPr>
        <xdr:cNvSpPr/>
      </xdr:nvSpPr>
      <xdr:spPr>
        <a:xfrm>
          <a:off x="21272500" y="106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95" name="フローチャート: 判断 594">
          <a:extLst>
            <a:ext uri="{FF2B5EF4-FFF2-40B4-BE49-F238E27FC236}">
              <a16:creationId xmlns:a16="http://schemas.microsoft.com/office/drawing/2014/main" id="{BA272CA4-898D-4923-9762-33C9C75D25FD}"/>
            </a:ext>
          </a:extLst>
        </xdr:cNvPr>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96" name="フローチャート: 判断 595">
          <a:extLst>
            <a:ext uri="{FF2B5EF4-FFF2-40B4-BE49-F238E27FC236}">
              <a16:creationId xmlns:a16="http://schemas.microsoft.com/office/drawing/2014/main" id="{5DAC0ED7-6C9F-4A7A-B8E1-0259E60CB40D}"/>
            </a:ext>
          </a:extLst>
        </xdr:cNvPr>
        <xdr:cNvSpPr/>
      </xdr:nvSpPr>
      <xdr:spPr>
        <a:xfrm>
          <a:off x="19494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97" name="フローチャート: 判断 596">
          <a:extLst>
            <a:ext uri="{FF2B5EF4-FFF2-40B4-BE49-F238E27FC236}">
              <a16:creationId xmlns:a16="http://schemas.microsoft.com/office/drawing/2014/main" id="{B5C8375D-29A9-4304-A0CA-7E65C8BC78EC}"/>
            </a:ext>
          </a:extLst>
        </xdr:cNvPr>
        <xdr:cNvSpPr/>
      </xdr:nvSpPr>
      <xdr:spPr>
        <a:xfrm>
          <a:off x="18605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13EF68A8-1A8F-461C-B856-FE8F837190E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79CA4F9A-2A90-4A0B-B489-B8C0554E48A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BD2CDDC6-0A16-42A7-8609-228F2C3804A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20A8D9BA-EE74-4BEF-A2AE-C769F4F17BA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C5E5670-2403-4296-9652-7D502A7BC4B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109547</xdr:rowOff>
    </xdr:from>
    <xdr:to>
      <xdr:col>116</xdr:col>
      <xdr:colOff>114300</xdr:colOff>
      <xdr:row>62</xdr:row>
      <xdr:rowOff>39697</xdr:rowOff>
    </xdr:to>
    <xdr:sp macro="" textlink="">
      <xdr:nvSpPr>
        <xdr:cNvPr id="603" name="楕円 602">
          <a:extLst>
            <a:ext uri="{FF2B5EF4-FFF2-40B4-BE49-F238E27FC236}">
              <a16:creationId xmlns:a16="http://schemas.microsoft.com/office/drawing/2014/main" id="{7F173D24-1120-44A5-B7A9-BED363056B3A}"/>
            </a:ext>
          </a:extLst>
        </xdr:cNvPr>
        <xdr:cNvSpPr/>
      </xdr:nvSpPr>
      <xdr:spPr>
        <a:xfrm>
          <a:off x="22110700" y="1056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132424</xdr:rowOff>
    </xdr:from>
    <xdr:ext cx="469744" cy="259045"/>
    <xdr:sp macro="" textlink="">
      <xdr:nvSpPr>
        <xdr:cNvPr id="604" name="【学校施設】&#10;一人当たり面積該当値テキスト">
          <a:extLst>
            <a:ext uri="{FF2B5EF4-FFF2-40B4-BE49-F238E27FC236}">
              <a16:creationId xmlns:a16="http://schemas.microsoft.com/office/drawing/2014/main" id="{EA7267A7-1CEF-4042-9B55-D8E457317B47}"/>
            </a:ext>
          </a:extLst>
        </xdr:cNvPr>
        <xdr:cNvSpPr txBox="1"/>
      </xdr:nvSpPr>
      <xdr:spPr>
        <a:xfrm>
          <a:off x="22199600" y="1041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160165</xdr:rowOff>
    </xdr:from>
    <xdr:to>
      <xdr:col>112</xdr:col>
      <xdr:colOff>38100</xdr:colOff>
      <xdr:row>61</xdr:row>
      <xdr:rowOff>90315</xdr:rowOff>
    </xdr:to>
    <xdr:sp macro="" textlink="">
      <xdr:nvSpPr>
        <xdr:cNvPr id="605" name="楕円 604">
          <a:extLst>
            <a:ext uri="{FF2B5EF4-FFF2-40B4-BE49-F238E27FC236}">
              <a16:creationId xmlns:a16="http://schemas.microsoft.com/office/drawing/2014/main" id="{778F99B2-612D-4919-9BC2-A3A7D767D108}"/>
            </a:ext>
          </a:extLst>
        </xdr:cNvPr>
        <xdr:cNvSpPr/>
      </xdr:nvSpPr>
      <xdr:spPr>
        <a:xfrm>
          <a:off x="21272500" y="104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39515</xdr:rowOff>
    </xdr:from>
    <xdr:to>
      <xdr:col>116</xdr:col>
      <xdr:colOff>63500</xdr:colOff>
      <xdr:row>61</xdr:row>
      <xdr:rowOff>160347</xdr:rowOff>
    </xdr:to>
    <xdr:cxnSp macro="">
      <xdr:nvCxnSpPr>
        <xdr:cNvPr id="606" name="直線コネクタ 605">
          <a:extLst>
            <a:ext uri="{FF2B5EF4-FFF2-40B4-BE49-F238E27FC236}">
              <a16:creationId xmlns:a16="http://schemas.microsoft.com/office/drawing/2014/main" id="{1A8CBA53-A9D7-403D-80B8-7E3F7E92C448}"/>
            </a:ext>
          </a:extLst>
        </xdr:cNvPr>
        <xdr:cNvCxnSpPr/>
      </xdr:nvCxnSpPr>
      <xdr:spPr>
        <a:xfrm>
          <a:off x="21323300" y="10497965"/>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3738</xdr:rowOff>
    </xdr:from>
    <xdr:to>
      <xdr:col>107</xdr:col>
      <xdr:colOff>101600</xdr:colOff>
      <xdr:row>61</xdr:row>
      <xdr:rowOff>105338</xdr:rowOff>
    </xdr:to>
    <xdr:sp macro="" textlink="">
      <xdr:nvSpPr>
        <xdr:cNvPr id="607" name="楕円 606">
          <a:extLst>
            <a:ext uri="{FF2B5EF4-FFF2-40B4-BE49-F238E27FC236}">
              <a16:creationId xmlns:a16="http://schemas.microsoft.com/office/drawing/2014/main" id="{09EC08B3-BD12-4CD3-8489-C80D15776DA9}"/>
            </a:ext>
          </a:extLst>
        </xdr:cNvPr>
        <xdr:cNvSpPr/>
      </xdr:nvSpPr>
      <xdr:spPr>
        <a:xfrm>
          <a:off x="20383500" y="1046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39515</xdr:rowOff>
    </xdr:from>
    <xdr:to>
      <xdr:col>111</xdr:col>
      <xdr:colOff>177800</xdr:colOff>
      <xdr:row>61</xdr:row>
      <xdr:rowOff>54538</xdr:rowOff>
    </xdr:to>
    <xdr:cxnSp macro="">
      <xdr:nvCxnSpPr>
        <xdr:cNvPr id="608" name="直線コネクタ 607">
          <a:extLst>
            <a:ext uri="{FF2B5EF4-FFF2-40B4-BE49-F238E27FC236}">
              <a16:creationId xmlns:a16="http://schemas.microsoft.com/office/drawing/2014/main" id="{3D88164E-03CF-4264-A721-7D80673CE9FF}"/>
            </a:ext>
          </a:extLst>
        </xdr:cNvPr>
        <xdr:cNvCxnSpPr/>
      </xdr:nvCxnSpPr>
      <xdr:spPr>
        <a:xfrm flipV="1">
          <a:off x="20434300" y="10497965"/>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82441</xdr:rowOff>
    </xdr:from>
    <xdr:to>
      <xdr:col>102</xdr:col>
      <xdr:colOff>165100</xdr:colOff>
      <xdr:row>61</xdr:row>
      <xdr:rowOff>12591</xdr:rowOff>
    </xdr:to>
    <xdr:sp macro="" textlink="">
      <xdr:nvSpPr>
        <xdr:cNvPr id="609" name="楕円 608">
          <a:extLst>
            <a:ext uri="{FF2B5EF4-FFF2-40B4-BE49-F238E27FC236}">
              <a16:creationId xmlns:a16="http://schemas.microsoft.com/office/drawing/2014/main" id="{F691503F-53E2-45A0-ADD5-78DCA8C9CA8B}"/>
            </a:ext>
          </a:extLst>
        </xdr:cNvPr>
        <xdr:cNvSpPr/>
      </xdr:nvSpPr>
      <xdr:spPr>
        <a:xfrm>
          <a:off x="19494500" y="1036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133241</xdr:rowOff>
    </xdr:from>
    <xdr:to>
      <xdr:col>107</xdr:col>
      <xdr:colOff>50800</xdr:colOff>
      <xdr:row>61</xdr:row>
      <xdr:rowOff>54538</xdr:rowOff>
    </xdr:to>
    <xdr:cxnSp macro="">
      <xdr:nvCxnSpPr>
        <xdr:cNvPr id="610" name="直線コネクタ 609">
          <a:extLst>
            <a:ext uri="{FF2B5EF4-FFF2-40B4-BE49-F238E27FC236}">
              <a16:creationId xmlns:a16="http://schemas.microsoft.com/office/drawing/2014/main" id="{32F4571C-20CA-400D-8A90-A0F12CD5D93D}"/>
            </a:ext>
          </a:extLst>
        </xdr:cNvPr>
        <xdr:cNvCxnSpPr/>
      </xdr:nvCxnSpPr>
      <xdr:spPr>
        <a:xfrm>
          <a:off x="19545300" y="10420241"/>
          <a:ext cx="889000" cy="9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98770</xdr:rowOff>
    </xdr:from>
    <xdr:to>
      <xdr:col>98</xdr:col>
      <xdr:colOff>38100</xdr:colOff>
      <xdr:row>61</xdr:row>
      <xdr:rowOff>28920</xdr:rowOff>
    </xdr:to>
    <xdr:sp macro="" textlink="">
      <xdr:nvSpPr>
        <xdr:cNvPr id="611" name="楕円 610">
          <a:extLst>
            <a:ext uri="{FF2B5EF4-FFF2-40B4-BE49-F238E27FC236}">
              <a16:creationId xmlns:a16="http://schemas.microsoft.com/office/drawing/2014/main" id="{B6FC6646-84D6-4A97-8264-830198DEEB75}"/>
            </a:ext>
          </a:extLst>
        </xdr:cNvPr>
        <xdr:cNvSpPr/>
      </xdr:nvSpPr>
      <xdr:spPr>
        <a:xfrm>
          <a:off x="18605500" y="103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133241</xdr:rowOff>
    </xdr:from>
    <xdr:to>
      <xdr:col>102</xdr:col>
      <xdr:colOff>114300</xdr:colOff>
      <xdr:row>60</xdr:row>
      <xdr:rowOff>149570</xdr:rowOff>
    </xdr:to>
    <xdr:cxnSp macro="">
      <xdr:nvCxnSpPr>
        <xdr:cNvPr id="612" name="直線コネクタ 611">
          <a:extLst>
            <a:ext uri="{FF2B5EF4-FFF2-40B4-BE49-F238E27FC236}">
              <a16:creationId xmlns:a16="http://schemas.microsoft.com/office/drawing/2014/main" id="{0C24A551-2812-4735-AD6A-726FDB8DCD65}"/>
            </a:ext>
          </a:extLst>
        </xdr:cNvPr>
        <xdr:cNvCxnSpPr/>
      </xdr:nvCxnSpPr>
      <xdr:spPr>
        <a:xfrm flipV="1">
          <a:off x="18656300" y="1042024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75237</xdr:rowOff>
    </xdr:from>
    <xdr:ext cx="469744" cy="259045"/>
    <xdr:sp macro="" textlink="">
      <xdr:nvSpPr>
        <xdr:cNvPr id="613" name="n_1aveValue【学校施設】&#10;一人当たり面積">
          <a:extLst>
            <a:ext uri="{FF2B5EF4-FFF2-40B4-BE49-F238E27FC236}">
              <a16:creationId xmlns:a16="http://schemas.microsoft.com/office/drawing/2014/main" id="{FCC7A1B0-E43B-4FDC-A0FE-2F29FC81C071}"/>
            </a:ext>
          </a:extLst>
        </xdr:cNvPr>
        <xdr:cNvSpPr txBox="1"/>
      </xdr:nvSpPr>
      <xdr:spPr>
        <a:xfrm>
          <a:off x="21075727" y="107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614" name="n_2aveValue【学校施設】&#10;一人当たり面積">
          <a:extLst>
            <a:ext uri="{FF2B5EF4-FFF2-40B4-BE49-F238E27FC236}">
              <a16:creationId xmlns:a16="http://schemas.microsoft.com/office/drawing/2014/main" id="{D523850B-3103-402A-8C3E-C3B63E934F47}"/>
            </a:ext>
          </a:extLst>
        </xdr:cNvPr>
        <xdr:cNvSpPr txBox="1"/>
      </xdr:nvSpPr>
      <xdr:spPr>
        <a:xfrm>
          <a:off x="20199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50418</xdr:rowOff>
    </xdr:from>
    <xdr:ext cx="469744" cy="259045"/>
    <xdr:sp macro="" textlink="">
      <xdr:nvSpPr>
        <xdr:cNvPr id="615" name="n_3aveValue【学校施設】&#10;一人当たり面積">
          <a:extLst>
            <a:ext uri="{FF2B5EF4-FFF2-40B4-BE49-F238E27FC236}">
              <a16:creationId xmlns:a16="http://schemas.microsoft.com/office/drawing/2014/main" id="{A0190981-1A58-4A1C-9BC2-F53E8643204A}"/>
            </a:ext>
          </a:extLst>
        </xdr:cNvPr>
        <xdr:cNvSpPr txBox="1"/>
      </xdr:nvSpPr>
      <xdr:spPr>
        <a:xfrm>
          <a:off x="19310427" y="106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46499</xdr:rowOff>
    </xdr:from>
    <xdr:ext cx="469744" cy="259045"/>
    <xdr:sp macro="" textlink="">
      <xdr:nvSpPr>
        <xdr:cNvPr id="616" name="n_4aveValue【学校施設】&#10;一人当たり面積">
          <a:extLst>
            <a:ext uri="{FF2B5EF4-FFF2-40B4-BE49-F238E27FC236}">
              <a16:creationId xmlns:a16="http://schemas.microsoft.com/office/drawing/2014/main" id="{0B26EC84-17EC-4491-B109-DB1B5FF3C7B7}"/>
            </a:ext>
          </a:extLst>
        </xdr:cNvPr>
        <xdr:cNvSpPr txBox="1"/>
      </xdr:nvSpPr>
      <xdr:spPr>
        <a:xfrm>
          <a:off x="18421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106842</xdr:rowOff>
    </xdr:from>
    <xdr:ext cx="469744" cy="259045"/>
    <xdr:sp macro="" textlink="">
      <xdr:nvSpPr>
        <xdr:cNvPr id="617" name="n_1mainValue【学校施設】&#10;一人当たり面積">
          <a:extLst>
            <a:ext uri="{FF2B5EF4-FFF2-40B4-BE49-F238E27FC236}">
              <a16:creationId xmlns:a16="http://schemas.microsoft.com/office/drawing/2014/main" id="{BAE88EF1-7C1E-4588-A19C-76AE9567CC01}"/>
            </a:ext>
          </a:extLst>
        </xdr:cNvPr>
        <xdr:cNvSpPr txBox="1"/>
      </xdr:nvSpPr>
      <xdr:spPr>
        <a:xfrm>
          <a:off x="21075727" y="1022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121865</xdr:rowOff>
    </xdr:from>
    <xdr:ext cx="469744" cy="259045"/>
    <xdr:sp macro="" textlink="">
      <xdr:nvSpPr>
        <xdr:cNvPr id="618" name="n_2mainValue【学校施設】&#10;一人当たり面積">
          <a:extLst>
            <a:ext uri="{FF2B5EF4-FFF2-40B4-BE49-F238E27FC236}">
              <a16:creationId xmlns:a16="http://schemas.microsoft.com/office/drawing/2014/main" id="{3AD1BFC8-F359-42AA-96AE-B70E94F4C5FC}"/>
            </a:ext>
          </a:extLst>
        </xdr:cNvPr>
        <xdr:cNvSpPr txBox="1"/>
      </xdr:nvSpPr>
      <xdr:spPr>
        <a:xfrm>
          <a:off x="20199427" y="1023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29118</xdr:rowOff>
    </xdr:from>
    <xdr:ext cx="469744" cy="259045"/>
    <xdr:sp macro="" textlink="">
      <xdr:nvSpPr>
        <xdr:cNvPr id="619" name="n_3mainValue【学校施設】&#10;一人当たり面積">
          <a:extLst>
            <a:ext uri="{FF2B5EF4-FFF2-40B4-BE49-F238E27FC236}">
              <a16:creationId xmlns:a16="http://schemas.microsoft.com/office/drawing/2014/main" id="{425F955C-BDC4-45A3-8588-4B8FC7A0A40F}"/>
            </a:ext>
          </a:extLst>
        </xdr:cNvPr>
        <xdr:cNvSpPr txBox="1"/>
      </xdr:nvSpPr>
      <xdr:spPr>
        <a:xfrm>
          <a:off x="19310427" y="101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45447</xdr:rowOff>
    </xdr:from>
    <xdr:ext cx="469744" cy="259045"/>
    <xdr:sp macro="" textlink="">
      <xdr:nvSpPr>
        <xdr:cNvPr id="620" name="n_4mainValue【学校施設】&#10;一人当たり面積">
          <a:extLst>
            <a:ext uri="{FF2B5EF4-FFF2-40B4-BE49-F238E27FC236}">
              <a16:creationId xmlns:a16="http://schemas.microsoft.com/office/drawing/2014/main" id="{4B60336E-62F7-494D-A8C6-016FB72F2C2C}"/>
            </a:ext>
          </a:extLst>
        </xdr:cNvPr>
        <xdr:cNvSpPr txBox="1"/>
      </xdr:nvSpPr>
      <xdr:spPr>
        <a:xfrm>
          <a:off x="18421427" y="1016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9C530487-3C9C-4EC4-9266-4CC332D7C2D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A69E0E08-B074-45F8-9B0C-FB3F7D27673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84D7F7C8-5F44-4E21-AD7E-103321D4885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165B5179-DE97-4619-90E8-2A8C538BC72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3009C675-21B9-42AB-8814-FAF4148B88A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BFE66E5C-C0A2-4EE3-94EB-4C86889335B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58A1DC9D-2778-42A4-8E14-A5D4E0E108E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3D85C10B-55A4-4F90-964B-72E62EF7F45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7315B7E9-0CE0-476C-831F-31B45A7F9D9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2464D1DF-98D5-4538-9E59-3B873BABF8B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4EFEE4FC-CFD8-4D61-977B-3475AD97F70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40459EE5-A365-444D-828F-83096EB7F65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0AEAD1FD-C103-411C-BB1C-262F03A85B2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0FCC038C-CEE7-4C30-8618-48D5756FBD4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EFCA264E-480E-42C7-803A-8123AFD5A98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2CCAD0A9-AFE0-4614-B604-764E610420D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FE5784D7-2CB6-48EE-AD2E-AFC38DC51E4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6D43D6E7-8A1B-4C65-AB9A-F8842F867B1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F4D09E66-E69D-4F13-B84C-67DAA5EC2A0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B5F5246A-729E-4079-A307-F03843EAF72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21641041-6752-4141-A643-3A1D81650E5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98402B39-ABAD-4D19-B279-2BBB6D2AA82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E11089A9-F582-40EE-9FF6-6B3A46CABFD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A9B59721-1CD5-4C29-A0D4-32D8CF6D5A4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E387A5C5-12AF-4797-AB57-A20385D6C4D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DB7704A7-3F6B-4121-B576-648E562BED6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817977CA-E42A-4176-82DB-C60652AE48D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9C7FDCA6-82DB-474E-9257-D5BD926D566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30A4B704-0CA8-4850-A766-665E1924BDE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27BF8DE7-EF7B-49AD-B59C-C0309FF12A9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BD183F8D-3DED-4CB5-8131-CCAF62128F5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EE181B99-7107-46C4-8E1F-DA69B961FDA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F13C5884-3D74-412D-B92A-7EC64A49CB7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16BC07DB-2682-4CBA-B5EA-CEE7A3E58D2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C61D824B-A490-42DA-A3FE-3782A177C42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46F6C607-9A99-48B6-B783-A947236EE8F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7" name="テキスト ボックス 656">
          <a:extLst>
            <a:ext uri="{FF2B5EF4-FFF2-40B4-BE49-F238E27FC236}">
              <a16:creationId xmlns:a16="http://schemas.microsoft.com/office/drawing/2014/main" id="{8D750029-A300-4E26-A604-3A8178F790A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729D122D-E14E-49E5-B7CB-FBA86727A6E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9" name="テキスト ボックス 658">
          <a:extLst>
            <a:ext uri="{FF2B5EF4-FFF2-40B4-BE49-F238E27FC236}">
              <a16:creationId xmlns:a16="http://schemas.microsoft.com/office/drawing/2014/main" id="{47965A4A-1D25-41C5-80F2-7F4A14E23A7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a:extLst>
            <a:ext uri="{FF2B5EF4-FFF2-40B4-BE49-F238E27FC236}">
              <a16:creationId xmlns:a16="http://schemas.microsoft.com/office/drawing/2014/main" id="{220A853D-AFD9-4969-8480-9F2CAC982B4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661" name="直線コネクタ 660">
          <a:extLst>
            <a:ext uri="{FF2B5EF4-FFF2-40B4-BE49-F238E27FC236}">
              <a16:creationId xmlns:a16="http://schemas.microsoft.com/office/drawing/2014/main" id="{2C205CA8-1449-499B-A233-233CBE8F6E48}"/>
            </a:ext>
          </a:extLst>
        </xdr:cNvPr>
        <xdr:cNvCxnSpPr/>
      </xdr:nvCxnSpPr>
      <xdr:spPr>
        <a:xfrm flipV="1">
          <a:off x="16318864" y="1725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2" name="【公民館】&#10;有形固定資産減価償却率最小値テキスト">
          <a:extLst>
            <a:ext uri="{FF2B5EF4-FFF2-40B4-BE49-F238E27FC236}">
              <a16:creationId xmlns:a16="http://schemas.microsoft.com/office/drawing/2014/main" id="{B8833F3B-2990-4A9F-94BD-DD47CC17B84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3" name="直線コネクタ 662">
          <a:extLst>
            <a:ext uri="{FF2B5EF4-FFF2-40B4-BE49-F238E27FC236}">
              <a16:creationId xmlns:a16="http://schemas.microsoft.com/office/drawing/2014/main" id="{3FFC7E20-801B-41B7-8E4F-67DF2E08808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664" name="【公民館】&#10;有形固定資産減価償却率最大値テキスト">
          <a:extLst>
            <a:ext uri="{FF2B5EF4-FFF2-40B4-BE49-F238E27FC236}">
              <a16:creationId xmlns:a16="http://schemas.microsoft.com/office/drawing/2014/main" id="{2A282506-9184-4EFC-966E-2BC701722B4B}"/>
            </a:ext>
          </a:extLst>
        </xdr:cNvPr>
        <xdr:cNvSpPr txBox="1"/>
      </xdr:nvSpPr>
      <xdr:spPr>
        <a:xfrm>
          <a:off x="16357600"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665" name="直線コネクタ 664">
          <a:extLst>
            <a:ext uri="{FF2B5EF4-FFF2-40B4-BE49-F238E27FC236}">
              <a16:creationId xmlns:a16="http://schemas.microsoft.com/office/drawing/2014/main" id="{4B2E10F8-9008-4BA7-9E9E-35928966038A}"/>
            </a:ext>
          </a:extLst>
        </xdr:cNvPr>
        <xdr:cNvCxnSpPr/>
      </xdr:nvCxnSpPr>
      <xdr:spPr>
        <a:xfrm>
          <a:off x="16230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666" name="【公民館】&#10;有形固定資産減価償却率平均値テキスト">
          <a:extLst>
            <a:ext uri="{FF2B5EF4-FFF2-40B4-BE49-F238E27FC236}">
              <a16:creationId xmlns:a16="http://schemas.microsoft.com/office/drawing/2014/main" id="{F2744430-8E9B-4FB3-B4AE-84352DE418E3}"/>
            </a:ext>
          </a:extLst>
        </xdr:cNvPr>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67" name="フローチャート: 判断 666">
          <a:extLst>
            <a:ext uri="{FF2B5EF4-FFF2-40B4-BE49-F238E27FC236}">
              <a16:creationId xmlns:a16="http://schemas.microsoft.com/office/drawing/2014/main" id="{70E50EE6-3C07-4523-8281-9730B241BE19}"/>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68" name="フローチャート: 判断 667">
          <a:extLst>
            <a:ext uri="{FF2B5EF4-FFF2-40B4-BE49-F238E27FC236}">
              <a16:creationId xmlns:a16="http://schemas.microsoft.com/office/drawing/2014/main" id="{CD507B48-1845-4660-B284-11E857B53F9F}"/>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669" name="フローチャート: 判断 668">
          <a:extLst>
            <a:ext uri="{FF2B5EF4-FFF2-40B4-BE49-F238E27FC236}">
              <a16:creationId xmlns:a16="http://schemas.microsoft.com/office/drawing/2014/main" id="{59F7155F-1B31-4239-A892-31394B641F46}"/>
            </a:ext>
          </a:extLst>
        </xdr:cNvPr>
        <xdr:cNvSpPr/>
      </xdr:nvSpPr>
      <xdr:spPr>
        <a:xfrm>
          <a:off x="14541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670" name="フローチャート: 判断 669">
          <a:extLst>
            <a:ext uri="{FF2B5EF4-FFF2-40B4-BE49-F238E27FC236}">
              <a16:creationId xmlns:a16="http://schemas.microsoft.com/office/drawing/2014/main" id="{50A952B8-AB8E-4DEF-BD13-1398030C8E72}"/>
            </a:ext>
          </a:extLst>
        </xdr:cNvPr>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671" name="フローチャート: 判断 670">
          <a:extLst>
            <a:ext uri="{FF2B5EF4-FFF2-40B4-BE49-F238E27FC236}">
              <a16:creationId xmlns:a16="http://schemas.microsoft.com/office/drawing/2014/main" id="{CD951B2A-B323-43F7-9389-16C3CB3825A7}"/>
            </a:ext>
          </a:extLst>
        </xdr:cNvPr>
        <xdr:cNvSpPr/>
      </xdr:nvSpPr>
      <xdr:spPr>
        <a:xfrm>
          <a:off x="12763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88AF39B5-300B-4875-9820-F5E91E827E8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71BDDD3-67E1-4A53-95D8-FEFDBEE8185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C889B79A-24E6-4EE7-86C4-D618705242D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7C0EA7AB-685B-458C-8AA3-25344202D66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121ABD89-4FD6-4CB9-A965-E4C9DF8C066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65405</xdr:rowOff>
    </xdr:from>
    <xdr:to>
      <xdr:col>85</xdr:col>
      <xdr:colOff>177800</xdr:colOff>
      <xdr:row>106</xdr:row>
      <xdr:rowOff>167005</xdr:rowOff>
    </xdr:to>
    <xdr:sp macro="" textlink="">
      <xdr:nvSpPr>
        <xdr:cNvPr id="677" name="楕円 676">
          <a:extLst>
            <a:ext uri="{FF2B5EF4-FFF2-40B4-BE49-F238E27FC236}">
              <a16:creationId xmlns:a16="http://schemas.microsoft.com/office/drawing/2014/main" id="{0CFB981B-5411-4A83-9BA9-B1DA624C570D}"/>
            </a:ext>
          </a:extLst>
        </xdr:cNvPr>
        <xdr:cNvSpPr/>
      </xdr:nvSpPr>
      <xdr:spPr>
        <a:xfrm>
          <a:off x="16268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43832</xdr:rowOff>
    </xdr:from>
    <xdr:ext cx="405111" cy="259045"/>
    <xdr:sp macro="" textlink="">
      <xdr:nvSpPr>
        <xdr:cNvPr id="678" name="【公民館】&#10;有形固定資産減価償却率該当値テキスト">
          <a:extLst>
            <a:ext uri="{FF2B5EF4-FFF2-40B4-BE49-F238E27FC236}">
              <a16:creationId xmlns:a16="http://schemas.microsoft.com/office/drawing/2014/main" id="{D3942695-D751-4D13-88A3-4133D10C7850}"/>
            </a:ext>
          </a:extLst>
        </xdr:cNvPr>
        <xdr:cNvSpPr txBox="1"/>
      </xdr:nvSpPr>
      <xdr:spPr>
        <a:xfrm>
          <a:off x="16357600"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29211</xdr:rowOff>
    </xdr:from>
    <xdr:to>
      <xdr:col>81</xdr:col>
      <xdr:colOff>101600</xdr:colOff>
      <xdr:row>106</xdr:row>
      <xdr:rowOff>130811</xdr:rowOff>
    </xdr:to>
    <xdr:sp macro="" textlink="">
      <xdr:nvSpPr>
        <xdr:cNvPr id="679" name="楕円 678">
          <a:extLst>
            <a:ext uri="{FF2B5EF4-FFF2-40B4-BE49-F238E27FC236}">
              <a16:creationId xmlns:a16="http://schemas.microsoft.com/office/drawing/2014/main" id="{752C472C-C422-4867-ABFD-9424C8589A69}"/>
            </a:ext>
          </a:extLst>
        </xdr:cNvPr>
        <xdr:cNvSpPr/>
      </xdr:nvSpPr>
      <xdr:spPr>
        <a:xfrm>
          <a:off x="15430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80011</xdr:rowOff>
    </xdr:from>
    <xdr:to>
      <xdr:col>85</xdr:col>
      <xdr:colOff>127000</xdr:colOff>
      <xdr:row>106</xdr:row>
      <xdr:rowOff>116205</xdr:rowOff>
    </xdr:to>
    <xdr:cxnSp macro="">
      <xdr:nvCxnSpPr>
        <xdr:cNvPr id="680" name="直線コネクタ 679">
          <a:extLst>
            <a:ext uri="{FF2B5EF4-FFF2-40B4-BE49-F238E27FC236}">
              <a16:creationId xmlns:a16="http://schemas.microsoft.com/office/drawing/2014/main" id="{1BC16F54-43D6-43B1-9881-5D2ED87FB42B}"/>
            </a:ext>
          </a:extLst>
        </xdr:cNvPr>
        <xdr:cNvCxnSpPr/>
      </xdr:nvCxnSpPr>
      <xdr:spPr>
        <a:xfrm>
          <a:off x="15481300" y="1825371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162561</xdr:rowOff>
    </xdr:from>
    <xdr:to>
      <xdr:col>76</xdr:col>
      <xdr:colOff>165100</xdr:colOff>
      <xdr:row>106</xdr:row>
      <xdr:rowOff>92711</xdr:rowOff>
    </xdr:to>
    <xdr:sp macro="" textlink="">
      <xdr:nvSpPr>
        <xdr:cNvPr id="681" name="楕円 680">
          <a:extLst>
            <a:ext uri="{FF2B5EF4-FFF2-40B4-BE49-F238E27FC236}">
              <a16:creationId xmlns:a16="http://schemas.microsoft.com/office/drawing/2014/main" id="{F316DD16-D459-420B-BBFA-85372649EFF6}"/>
            </a:ext>
          </a:extLst>
        </xdr:cNvPr>
        <xdr:cNvSpPr/>
      </xdr:nvSpPr>
      <xdr:spPr>
        <a:xfrm>
          <a:off x="14541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41911</xdr:rowOff>
    </xdr:from>
    <xdr:to>
      <xdr:col>81</xdr:col>
      <xdr:colOff>50800</xdr:colOff>
      <xdr:row>106</xdr:row>
      <xdr:rowOff>80011</xdr:rowOff>
    </xdr:to>
    <xdr:cxnSp macro="">
      <xdr:nvCxnSpPr>
        <xdr:cNvPr id="682" name="直線コネクタ 681">
          <a:extLst>
            <a:ext uri="{FF2B5EF4-FFF2-40B4-BE49-F238E27FC236}">
              <a16:creationId xmlns:a16="http://schemas.microsoft.com/office/drawing/2014/main" id="{5116C170-907B-428E-A3D9-92703652DE90}"/>
            </a:ext>
          </a:extLst>
        </xdr:cNvPr>
        <xdr:cNvCxnSpPr/>
      </xdr:nvCxnSpPr>
      <xdr:spPr>
        <a:xfrm>
          <a:off x="14592300" y="182156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126364</xdr:rowOff>
    </xdr:from>
    <xdr:to>
      <xdr:col>72</xdr:col>
      <xdr:colOff>38100</xdr:colOff>
      <xdr:row>106</xdr:row>
      <xdr:rowOff>56514</xdr:rowOff>
    </xdr:to>
    <xdr:sp macro="" textlink="">
      <xdr:nvSpPr>
        <xdr:cNvPr id="683" name="楕円 682">
          <a:extLst>
            <a:ext uri="{FF2B5EF4-FFF2-40B4-BE49-F238E27FC236}">
              <a16:creationId xmlns:a16="http://schemas.microsoft.com/office/drawing/2014/main" id="{551F4863-B084-44EF-8A36-994DF8FA623D}"/>
            </a:ext>
          </a:extLst>
        </xdr:cNvPr>
        <xdr:cNvSpPr/>
      </xdr:nvSpPr>
      <xdr:spPr>
        <a:xfrm>
          <a:off x="13652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5714</xdr:rowOff>
    </xdr:from>
    <xdr:to>
      <xdr:col>76</xdr:col>
      <xdr:colOff>114300</xdr:colOff>
      <xdr:row>106</xdr:row>
      <xdr:rowOff>41911</xdr:rowOff>
    </xdr:to>
    <xdr:cxnSp macro="">
      <xdr:nvCxnSpPr>
        <xdr:cNvPr id="684" name="直線コネクタ 683">
          <a:extLst>
            <a:ext uri="{FF2B5EF4-FFF2-40B4-BE49-F238E27FC236}">
              <a16:creationId xmlns:a16="http://schemas.microsoft.com/office/drawing/2014/main" id="{84A03322-AD88-4D59-AD7D-22BB76B5EA65}"/>
            </a:ext>
          </a:extLst>
        </xdr:cNvPr>
        <xdr:cNvCxnSpPr/>
      </xdr:nvCxnSpPr>
      <xdr:spPr>
        <a:xfrm>
          <a:off x="13703300" y="181794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88264</xdr:rowOff>
    </xdr:from>
    <xdr:to>
      <xdr:col>67</xdr:col>
      <xdr:colOff>101600</xdr:colOff>
      <xdr:row>106</xdr:row>
      <xdr:rowOff>18414</xdr:rowOff>
    </xdr:to>
    <xdr:sp macro="" textlink="">
      <xdr:nvSpPr>
        <xdr:cNvPr id="685" name="楕円 684">
          <a:extLst>
            <a:ext uri="{FF2B5EF4-FFF2-40B4-BE49-F238E27FC236}">
              <a16:creationId xmlns:a16="http://schemas.microsoft.com/office/drawing/2014/main" id="{FCF203F3-C6F2-4D08-AE4B-CE139EA096EA}"/>
            </a:ext>
          </a:extLst>
        </xdr:cNvPr>
        <xdr:cNvSpPr/>
      </xdr:nvSpPr>
      <xdr:spPr>
        <a:xfrm>
          <a:off x="12763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139064</xdr:rowOff>
    </xdr:from>
    <xdr:to>
      <xdr:col>71</xdr:col>
      <xdr:colOff>177800</xdr:colOff>
      <xdr:row>106</xdr:row>
      <xdr:rowOff>5714</xdr:rowOff>
    </xdr:to>
    <xdr:cxnSp macro="">
      <xdr:nvCxnSpPr>
        <xdr:cNvPr id="686" name="直線コネクタ 685">
          <a:extLst>
            <a:ext uri="{FF2B5EF4-FFF2-40B4-BE49-F238E27FC236}">
              <a16:creationId xmlns:a16="http://schemas.microsoft.com/office/drawing/2014/main" id="{EEE6FBA9-8614-425B-AEB6-59EC64B34591}"/>
            </a:ext>
          </a:extLst>
        </xdr:cNvPr>
        <xdr:cNvCxnSpPr/>
      </xdr:nvCxnSpPr>
      <xdr:spPr>
        <a:xfrm>
          <a:off x="12814300" y="181413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687" name="n_1aveValue【公民館】&#10;有形固定資産減価償却率">
          <a:extLst>
            <a:ext uri="{FF2B5EF4-FFF2-40B4-BE49-F238E27FC236}">
              <a16:creationId xmlns:a16="http://schemas.microsoft.com/office/drawing/2014/main" id="{64FE6963-9A20-49B8-AE6D-0E22B177E1B9}"/>
            </a:ext>
          </a:extLst>
        </xdr:cNvPr>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688" name="n_2aveValue【公民館】&#10;有形固定資産減価償却率">
          <a:extLst>
            <a:ext uri="{FF2B5EF4-FFF2-40B4-BE49-F238E27FC236}">
              <a16:creationId xmlns:a16="http://schemas.microsoft.com/office/drawing/2014/main" id="{C05BED9A-F7ED-4C4B-917C-39002C2BBF5C}"/>
            </a:ext>
          </a:extLst>
        </xdr:cNvPr>
        <xdr:cNvSpPr txBox="1"/>
      </xdr:nvSpPr>
      <xdr:spPr>
        <a:xfrm>
          <a:off x="14389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689" name="n_3aveValue【公民館】&#10;有形固定資産減価償却率">
          <a:extLst>
            <a:ext uri="{FF2B5EF4-FFF2-40B4-BE49-F238E27FC236}">
              <a16:creationId xmlns:a16="http://schemas.microsoft.com/office/drawing/2014/main" id="{45D9187F-2666-48A8-BEEF-6367A1BF0B90}"/>
            </a:ext>
          </a:extLst>
        </xdr:cNvPr>
        <xdr:cNvSpPr txBox="1"/>
      </xdr:nvSpPr>
      <xdr:spPr>
        <a:xfrm>
          <a:off x="13500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156863</xdr:rowOff>
    </xdr:from>
    <xdr:ext cx="405111" cy="259045"/>
    <xdr:sp macro="" textlink="">
      <xdr:nvSpPr>
        <xdr:cNvPr id="690" name="n_4aveValue【公民館】&#10;有形固定資産減価償却率">
          <a:extLst>
            <a:ext uri="{FF2B5EF4-FFF2-40B4-BE49-F238E27FC236}">
              <a16:creationId xmlns:a16="http://schemas.microsoft.com/office/drawing/2014/main" id="{9864726B-A17B-4C47-9BEF-2398307EB881}"/>
            </a:ext>
          </a:extLst>
        </xdr:cNvPr>
        <xdr:cNvSpPr txBox="1"/>
      </xdr:nvSpPr>
      <xdr:spPr>
        <a:xfrm>
          <a:off x="12611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121938</xdr:rowOff>
    </xdr:from>
    <xdr:ext cx="405111" cy="259045"/>
    <xdr:sp macro="" textlink="">
      <xdr:nvSpPr>
        <xdr:cNvPr id="691" name="n_1mainValue【公民館】&#10;有形固定資産減価償却率">
          <a:extLst>
            <a:ext uri="{FF2B5EF4-FFF2-40B4-BE49-F238E27FC236}">
              <a16:creationId xmlns:a16="http://schemas.microsoft.com/office/drawing/2014/main" id="{B5B7E92A-86D8-4756-B8C3-203B9F0ECB16}"/>
            </a:ext>
          </a:extLst>
        </xdr:cNvPr>
        <xdr:cNvSpPr txBox="1"/>
      </xdr:nvSpPr>
      <xdr:spPr>
        <a:xfrm>
          <a:off x="152660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83838</xdr:rowOff>
    </xdr:from>
    <xdr:ext cx="405111" cy="259045"/>
    <xdr:sp macro="" textlink="">
      <xdr:nvSpPr>
        <xdr:cNvPr id="692" name="n_2mainValue【公民館】&#10;有形固定資産減価償却率">
          <a:extLst>
            <a:ext uri="{FF2B5EF4-FFF2-40B4-BE49-F238E27FC236}">
              <a16:creationId xmlns:a16="http://schemas.microsoft.com/office/drawing/2014/main" id="{7930E154-FA9D-4672-95D6-71C0AF5054B2}"/>
            </a:ext>
          </a:extLst>
        </xdr:cNvPr>
        <xdr:cNvSpPr txBox="1"/>
      </xdr:nvSpPr>
      <xdr:spPr>
        <a:xfrm>
          <a:off x="14389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47641</xdr:rowOff>
    </xdr:from>
    <xdr:ext cx="405111" cy="259045"/>
    <xdr:sp macro="" textlink="">
      <xdr:nvSpPr>
        <xdr:cNvPr id="693" name="n_3mainValue【公民館】&#10;有形固定資産減価償却率">
          <a:extLst>
            <a:ext uri="{FF2B5EF4-FFF2-40B4-BE49-F238E27FC236}">
              <a16:creationId xmlns:a16="http://schemas.microsoft.com/office/drawing/2014/main" id="{5E279423-7531-402D-A396-E2B763AE8B06}"/>
            </a:ext>
          </a:extLst>
        </xdr:cNvPr>
        <xdr:cNvSpPr txBox="1"/>
      </xdr:nvSpPr>
      <xdr:spPr>
        <a:xfrm>
          <a:off x="13500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9541</xdr:rowOff>
    </xdr:from>
    <xdr:ext cx="405111" cy="259045"/>
    <xdr:sp macro="" textlink="">
      <xdr:nvSpPr>
        <xdr:cNvPr id="694" name="n_4mainValue【公民館】&#10;有形固定資産減価償却率">
          <a:extLst>
            <a:ext uri="{FF2B5EF4-FFF2-40B4-BE49-F238E27FC236}">
              <a16:creationId xmlns:a16="http://schemas.microsoft.com/office/drawing/2014/main" id="{708D6C54-E8FF-47A9-BED0-3E7CD4092169}"/>
            </a:ext>
          </a:extLst>
        </xdr:cNvPr>
        <xdr:cNvSpPr txBox="1"/>
      </xdr:nvSpPr>
      <xdr:spPr>
        <a:xfrm>
          <a:off x="12611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3834DFA8-5762-409D-A08F-62023F44E64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A9B519E8-0F11-44F4-97B4-3F172201B37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30E4251C-3A30-4149-884B-AA62871A19D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490A28F6-B3B2-4C89-8D0A-0F0EB7A7F25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2C437504-94AE-4450-A0BE-09290446BDB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906D1960-F6CE-436F-90B9-893B4EAACF4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EECCD422-3B87-4814-B448-DCFA798FF1F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CDE41848-76DD-4FA0-A701-4826B0605F4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96CE43E2-C174-4EE8-9845-A5D124FF51B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86516243-9B9C-4DEA-8546-99256EB09AD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a:extLst>
            <a:ext uri="{FF2B5EF4-FFF2-40B4-BE49-F238E27FC236}">
              <a16:creationId xmlns:a16="http://schemas.microsoft.com/office/drawing/2014/main" id="{4E1C7ADD-1896-4529-9C88-179F2C511D1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a:extLst>
            <a:ext uri="{FF2B5EF4-FFF2-40B4-BE49-F238E27FC236}">
              <a16:creationId xmlns:a16="http://schemas.microsoft.com/office/drawing/2014/main" id="{60CFCF7F-8452-49D9-A9E1-9E6D662B498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a:extLst>
            <a:ext uri="{FF2B5EF4-FFF2-40B4-BE49-F238E27FC236}">
              <a16:creationId xmlns:a16="http://schemas.microsoft.com/office/drawing/2014/main" id="{BDAC1923-20CA-451C-B4CC-8180F175932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a:extLst>
            <a:ext uri="{FF2B5EF4-FFF2-40B4-BE49-F238E27FC236}">
              <a16:creationId xmlns:a16="http://schemas.microsoft.com/office/drawing/2014/main" id="{4150A317-02CA-4169-A775-249A3203B43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a:extLst>
            <a:ext uri="{FF2B5EF4-FFF2-40B4-BE49-F238E27FC236}">
              <a16:creationId xmlns:a16="http://schemas.microsoft.com/office/drawing/2014/main" id="{9C4A4169-0AC5-422C-B7AC-1D1FAF0996E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a:extLst>
            <a:ext uri="{FF2B5EF4-FFF2-40B4-BE49-F238E27FC236}">
              <a16:creationId xmlns:a16="http://schemas.microsoft.com/office/drawing/2014/main" id="{3C714B2A-12B6-459B-B6F9-33BAA88A7A7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a:extLst>
            <a:ext uri="{FF2B5EF4-FFF2-40B4-BE49-F238E27FC236}">
              <a16:creationId xmlns:a16="http://schemas.microsoft.com/office/drawing/2014/main" id="{9FFD0969-C538-4CFD-8949-926BD2B0AB3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a:extLst>
            <a:ext uri="{FF2B5EF4-FFF2-40B4-BE49-F238E27FC236}">
              <a16:creationId xmlns:a16="http://schemas.microsoft.com/office/drawing/2014/main" id="{3F47EB87-CFC3-4861-8CF3-3CE0823C78B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C5BBAA3F-A7D4-445B-89D5-FC30982B09A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D909909F-59ED-4C8F-89C9-C30BDAEFEDF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a:extLst>
            <a:ext uri="{FF2B5EF4-FFF2-40B4-BE49-F238E27FC236}">
              <a16:creationId xmlns:a16="http://schemas.microsoft.com/office/drawing/2014/main" id="{18ECB51B-2EAA-470B-84D8-CC0B4C74ED9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716" name="直線コネクタ 715">
          <a:extLst>
            <a:ext uri="{FF2B5EF4-FFF2-40B4-BE49-F238E27FC236}">
              <a16:creationId xmlns:a16="http://schemas.microsoft.com/office/drawing/2014/main" id="{F34C1047-F300-4721-80F4-EBAC8B1F816F}"/>
            </a:ext>
          </a:extLst>
        </xdr:cNvPr>
        <xdr:cNvCxnSpPr/>
      </xdr:nvCxnSpPr>
      <xdr:spPr>
        <a:xfrm flipV="1">
          <a:off x="22160864" y="17390363"/>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717" name="【公民館】&#10;一人当たり面積最小値テキスト">
          <a:extLst>
            <a:ext uri="{FF2B5EF4-FFF2-40B4-BE49-F238E27FC236}">
              <a16:creationId xmlns:a16="http://schemas.microsoft.com/office/drawing/2014/main" id="{295CCF71-CF12-4681-841B-FE5DE3377646}"/>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718" name="直線コネクタ 717">
          <a:extLst>
            <a:ext uri="{FF2B5EF4-FFF2-40B4-BE49-F238E27FC236}">
              <a16:creationId xmlns:a16="http://schemas.microsoft.com/office/drawing/2014/main" id="{B6DD30E9-5BF1-4347-8923-791DD2A20B16}"/>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719" name="【公民館】&#10;一人当たり面積最大値テキスト">
          <a:extLst>
            <a:ext uri="{FF2B5EF4-FFF2-40B4-BE49-F238E27FC236}">
              <a16:creationId xmlns:a16="http://schemas.microsoft.com/office/drawing/2014/main" id="{FED258DA-BAA3-468F-85A9-882D4B3621FD}"/>
            </a:ext>
          </a:extLst>
        </xdr:cNvPr>
        <xdr:cNvSpPr txBox="1"/>
      </xdr:nvSpPr>
      <xdr:spPr>
        <a:xfrm>
          <a:off x="22199600" y="171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720" name="直線コネクタ 719">
          <a:extLst>
            <a:ext uri="{FF2B5EF4-FFF2-40B4-BE49-F238E27FC236}">
              <a16:creationId xmlns:a16="http://schemas.microsoft.com/office/drawing/2014/main" id="{BB51BD9D-7DB5-4DF7-90A7-945EAB79C347}"/>
            </a:ext>
          </a:extLst>
        </xdr:cNvPr>
        <xdr:cNvCxnSpPr/>
      </xdr:nvCxnSpPr>
      <xdr:spPr>
        <a:xfrm>
          <a:off x="22072600" y="1739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164864</xdr:rowOff>
    </xdr:from>
    <xdr:ext cx="469744" cy="259045"/>
    <xdr:sp macro="" textlink="">
      <xdr:nvSpPr>
        <xdr:cNvPr id="721" name="【公民館】&#10;一人当たり面積平均値テキスト">
          <a:extLst>
            <a:ext uri="{FF2B5EF4-FFF2-40B4-BE49-F238E27FC236}">
              <a16:creationId xmlns:a16="http://schemas.microsoft.com/office/drawing/2014/main" id="{14B93B36-B8B0-421F-9948-4158753B30C4}"/>
            </a:ext>
          </a:extLst>
        </xdr:cNvPr>
        <xdr:cNvSpPr txBox="1"/>
      </xdr:nvSpPr>
      <xdr:spPr>
        <a:xfrm>
          <a:off x="22199600" y="1799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722" name="フローチャート: 判断 721">
          <a:extLst>
            <a:ext uri="{FF2B5EF4-FFF2-40B4-BE49-F238E27FC236}">
              <a16:creationId xmlns:a16="http://schemas.microsoft.com/office/drawing/2014/main" id="{1690F40E-7127-43B6-86CC-8988C89E4C33}"/>
            </a:ext>
          </a:extLst>
        </xdr:cNvPr>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723" name="フローチャート: 判断 722">
          <a:extLst>
            <a:ext uri="{FF2B5EF4-FFF2-40B4-BE49-F238E27FC236}">
              <a16:creationId xmlns:a16="http://schemas.microsoft.com/office/drawing/2014/main" id="{02918D63-0D13-4918-B887-E3D3913DC590}"/>
            </a:ext>
          </a:extLst>
        </xdr:cNvPr>
        <xdr:cNvSpPr/>
      </xdr:nvSpPr>
      <xdr:spPr>
        <a:xfrm>
          <a:off x="212725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4" name="フローチャート: 判断 723">
          <a:extLst>
            <a:ext uri="{FF2B5EF4-FFF2-40B4-BE49-F238E27FC236}">
              <a16:creationId xmlns:a16="http://schemas.microsoft.com/office/drawing/2014/main" id="{D2592975-C5AA-40C1-9262-DC7B5A6DEC43}"/>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725" name="フローチャート: 判断 724">
          <a:extLst>
            <a:ext uri="{FF2B5EF4-FFF2-40B4-BE49-F238E27FC236}">
              <a16:creationId xmlns:a16="http://schemas.microsoft.com/office/drawing/2014/main" id="{007188DC-7559-445F-8450-88B181F0ACB0}"/>
            </a:ext>
          </a:extLst>
        </xdr:cNvPr>
        <xdr:cNvSpPr/>
      </xdr:nvSpPr>
      <xdr:spPr>
        <a:xfrm>
          <a:off x="19494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726" name="フローチャート: 判断 725">
          <a:extLst>
            <a:ext uri="{FF2B5EF4-FFF2-40B4-BE49-F238E27FC236}">
              <a16:creationId xmlns:a16="http://schemas.microsoft.com/office/drawing/2014/main" id="{641B9A4A-8302-4FBE-8B21-C26C3136CD4F}"/>
            </a:ext>
          </a:extLst>
        </xdr:cNvPr>
        <xdr:cNvSpPr/>
      </xdr:nvSpPr>
      <xdr:spPr>
        <a:xfrm>
          <a:off x="18605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C625133D-EA4E-45FA-AAE4-C8390554F8A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B6E7CEF3-8E46-43CC-9A6C-18AFBBF0240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D408F5D6-244C-41D0-9562-90A92D1D14F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2E5F406F-9A30-4105-A92E-8DCF2400867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81FF8F41-31ED-4497-B7B5-90DC11207E6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123698</xdr:rowOff>
    </xdr:from>
    <xdr:to>
      <xdr:col>116</xdr:col>
      <xdr:colOff>114300</xdr:colOff>
      <xdr:row>108</xdr:row>
      <xdr:rowOff>53848</xdr:rowOff>
    </xdr:to>
    <xdr:sp macro="" textlink="">
      <xdr:nvSpPr>
        <xdr:cNvPr id="732" name="楕円 731">
          <a:extLst>
            <a:ext uri="{FF2B5EF4-FFF2-40B4-BE49-F238E27FC236}">
              <a16:creationId xmlns:a16="http://schemas.microsoft.com/office/drawing/2014/main" id="{C132611E-E11E-47A2-A94D-20B3FA3525E0}"/>
            </a:ext>
          </a:extLst>
        </xdr:cNvPr>
        <xdr:cNvSpPr/>
      </xdr:nvSpPr>
      <xdr:spPr>
        <a:xfrm>
          <a:off x="221107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38625</xdr:rowOff>
    </xdr:from>
    <xdr:ext cx="469744" cy="259045"/>
    <xdr:sp macro="" textlink="">
      <xdr:nvSpPr>
        <xdr:cNvPr id="733" name="【公民館】&#10;一人当たり面積該当値テキスト">
          <a:extLst>
            <a:ext uri="{FF2B5EF4-FFF2-40B4-BE49-F238E27FC236}">
              <a16:creationId xmlns:a16="http://schemas.microsoft.com/office/drawing/2014/main" id="{81DB4EBD-8CD7-4896-99E7-D8C89D5D58E1}"/>
            </a:ext>
          </a:extLst>
        </xdr:cNvPr>
        <xdr:cNvSpPr txBox="1"/>
      </xdr:nvSpPr>
      <xdr:spPr>
        <a:xfrm>
          <a:off x="22199600" y="1838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123698</xdr:rowOff>
    </xdr:from>
    <xdr:to>
      <xdr:col>112</xdr:col>
      <xdr:colOff>38100</xdr:colOff>
      <xdr:row>108</xdr:row>
      <xdr:rowOff>53848</xdr:rowOff>
    </xdr:to>
    <xdr:sp macro="" textlink="">
      <xdr:nvSpPr>
        <xdr:cNvPr id="734" name="楕円 733">
          <a:extLst>
            <a:ext uri="{FF2B5EF4-FFF2-40B4-BE49-F238E27FC236}">
              <a16:creationId xmlns:a16="http://schemas.microsoft.com/office/drawing/2014/main" id="{F2E66D19-4277-43E5-8ADB-D9958D1FD47F}"/>
            </a:ext>
          </a:extLst>
        </xdr:cNvPr>
        <xdr:cNvSpPr/>
      </xdr:nvSpPr>
      <xdr:spPr>
        <a:xfrm>
          <a:off x="21272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xdr:rowOff>
    </xdr:from>
    <xdr:to>
      <xdr:col>116</xdr:col>
      <xdr:colOff>63500</xdr:colOff>
      <xdr:row>108</xdr:row>
      <xdr:rowOff>3048</xdr:rowOff>
    </xdr:to>
    <xdr:cxnSp macro="">
      <xdr:nvCxnSpPr>
        <xdr:cNvPr id="735" name="直線コネクタ 734">
          <a:extLst>
            <a:ext uri="{FF2B5EF4-FFF2-40B4-BE49-F238E27FC236}">
              <a16:creationId xmlns:a16="http://schemas.microsoft.com/office/drawing/2014/main" id="{39DC1EDB-8B3E-4370-BA18-328856D9FE1C}"/>
            </a:ext>
          </a:extLst>
        </xdr:cNvPr>
        <xdr:cNvCxnSpPr/>
      </xdr:nvCxnSpPr>
      <xdr:spPr>
        <a:xfrm>
          <a:off x="21323300" y="1851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125985</xdr:rowOff>
    </xdr:from>
    <xdr:to>
      <xdr:col>107</xdr:col>
      <xdr:colOff>101600</xdr:colOff>
      <xdr:row>108</xdr:row>
      <xdr:rowOff>56135</xdr:rowOff>
    </xdr:to>
    <xdr:sp macro="" textlink="">
      <xdr:nvSpPr>
        <xdr:cNvPr id="736" name="楕円 735">
          <a:extLst>
            <a:ext uri="{FF2B5EF4-FFF2-40B4-BE49-F238E27FC236}">
              <a16:creationId xmlns:a16="http://schemas.microsoft.com/office/drawing/2014/main" id="{F5A2AC20-BE18-46FE-81EE-FE0D69997D46}"/>
            </a:ext>
          </a:extLst>
        </xdr:cNvPr>
        <xdr:cNvSpPr/>
      </xdr:nvSpPr>
      <xdr:spPr>
        <a:xfrm>
          <a:off x="20383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xdr:rowOff>
    </xdr:from>
    <xdr:to>
      <xdr:col>111</xdr:col>
      <xdr:colOff>177800</xdr:colOff>
      <xdr:row>108</xdr:row>
      <xdr:rowOff>5335</xdr:rowOff>
    </xdr:to>
    <xdr:cxnSp macro="">
      <xdr:nvCxnSpPr>
        <xdr:cNvPr id="737" name="直線コネクタ 736">
          <a:extLst>
            <a:ext uri="{FF2B5EF4-FFF2-40B4-BE49-F238E27FC236}">
              <a16:creationId xmlns:a16="http://schemas.microsoft.com/office/drawing/2014/main" id="{9025F617-031D-428E-8F2C-0531EE112410}"/>
            </a:ext>
          </a:extLst>
        </xdr:cNvPr>
        <xdr:cNvCxnSpPr/>
      </xdr:nvCxnSpPr>
      <xdr:spPr>
        <a:xfrm flipV="1">
          <a:off x="20434300" y="185196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125985</xdr:rowOff>
    </xdr:from>
    <xdr:to>
      <xdr:col>102</xdr:col>
      <xdr:colOff>165100</xdr:colOff>
      <xdr:row>108</xdr:row>
      <xdr:rowOff>56135</xdr:rowOff>
    </xdr:to>
    <xdr:sp macro="" textlink="">
      <xdr:nvSpPr>
        <xdr:cNvPr id="738" name="楕円 737">
          <a:extLst>
            <a:ext uri="{FF2B5EF4-FFF2-40B4-BE49-F238E27FC236}">
              <a16:creationId xmlns:a16="http://schemas.microsoft.com/office/drawing/2014/main" id="{5E6A55C3-FF04-48E8-A0C5-4BB3E5873119}"/>
            </a:ext>
          </a:extLst>
        </xdr:cNvPr>
        <xdr:cNvSpPr/>
      </xdr:nvSpPr>
      <xdr:spPr>
        <a:xfrm>
          <a:off x="19494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5335</xdr:rowOff>
    </xdr:from>
    <xdr:to>
      <xdr:col>107</xdr:col>
      <xdr:colOff>50800</xdr:colOff>
      <xdr:row>108</xdr:row>
      <xdr:rowOff>5335</xdr:rowOff>
    </xdr:to>
    <xdr:cxnSp macro="">
      <xdr:nvCxnSpPr>
        <xdr:cNvPr id="739" name="直線コネクタ 738">
          <a:extLst>
            <a:ext uri="{FF2B5EF4-FFF2-40B4-BE49-F238E27FC236}">
              <a16:creationId xmlns:a16="http://schemas.microsoft.com/office/drawing/2014/main" id="{BDA88B97-5CCE-4931-A419-EB5BE01EED4F}"/>
            </a:ext>
          </a:extLst>
        </xdr:cNvPr>
        <xdr:cNvCxnSpPr/>
      </xdr:nvCxnSpPr>
      <xdr:spPr>
        <a:xfrm>
          <a:off x="19545300" y="18521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128270</xdr:rowOff>
    </xdr:from>
    <xdr:to>
      <xdr:col>98</xdr:col>
      <xdr:colOff>38100</xdr:colOff>
      <xdr:row>108</xdr:row>
      <xdr:rowOff>58420</xdr:rowOff>
    </xdr:to>
    <xdr:sp macro="" textlink="">
      <xdr:nvSpPr>
        <xdr:cNvPr id="740" name="楕円 739">
          <a:extLst>
            <a:ext uri="{FF2B5EF4-FFF2-40B4-BE49-F238E27FC236}">
              <a16:creationId xmlns:a16="http://schemas.microsoft.com/office/drawing/2014/main" id="{C8F27A96-4DE3-4BC5-8E3B-A959FE6CC9F3}"/>
            </a:ext>
          </a:extLst>
        </xdr:cNvPr>
        <xdr:cNvSpPr/>
      </xdr:nvSpPr>
      <xdr:spPr>
        <a:xfrm>
          <a:off x="18605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5335</xdr:rowOff>
    </xdr:from>
    <xdr:to>
      <xdr:col>102</xdr:col>
      <xdr:colOff>114300</xdr:colOff>
      <xdr:row>108</xdr:row>
      <xdr:rowOff>7620</xdr:rowOff>
    </xdr:to>
    <xdr:cxnSp macro="">
      <xdr:nvCxnSpPr>
        <xdr:cNvPr id="741" name="直線コネクタ 740">
          <a:extLst>
            <a:ext uri="{FF2B5EF4-FFF2-40B4-BE49-F238E27FC236}">
              <a16:creationId xmlns:a16="http://schemas.microsoft.com/office/drawing/2014/main" id="{45E00A39-B07B-4B94-9466-2BD1E6BDE437}"/>
            </a:ext>
          </a:extLst>
        </xdr:cNvPr>
        <xdr:cNvCxnSpPr/>
      </xdr:nvCxnSpPr>
      <xdr:spPr>
        <a:xfrm flipV="1">
          <a:off x="18656300" y="185219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100092</xdr:rowOff>
    </xdr:from>
    <xdr:ext cx="469744" cy="259045"/>
    <xdr:sp macro="" textlink="">
      <xdr:nvSpPr>
        <xdr:cNvPr id="742" name="n_1aveValue【公民館】&#10;一人当たり面積">
          <a:extLst>
            <a:ext uri="{FF2B5EF4-FFF2-40B4-BE49-F238E27FC236}">
              <a16:creationId xmlns:a16="http://schemas.microsoft.com/office/drawing/2014/main" id="{1DC5F531-E3DE-47D0-B9D5-6DC7FF134BCA}"/>
            </a:ext>
          </a:extLst>
        </xdr:cNvPr>
        <xdr:cNvSpPr txBox="1"/>
      </xdr:nvSpPr>
      <xdr:spPr>
        <a:xfrm>
          <a:off x="21075727" y="179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43" name="n_2aveValue【公民館】&#10;一人当たり面積">
          <a:extLst>
            <a:ext uri="{FF2B5EF4-FFF2-40B4-BE49-F238E27FC236}">
              <a16:creationId xmlns:a16="http://schemas.microsoft.com/office/drawing/2014/main" id="{CA7489D2-3CCC-41F8-AA23-E01A6AC685D6}"/>
            </a:ext>
          </a:extLst>
        </xdr:cNvPr>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58945</xdr:rowOff>
    </xdr:from>
    <xdr:ext cx="469744" cy="259045"/>
    <xdr:sp macro="" textlink="">
      <xdr:nvSpPr>
        <xdr:cNvPr id="744" name="n_3aveValue【公民館】&#10;一人当たり面積">
          <a:extLst>
            <a:ext uri="{FF2B5EF4-FFF2-40B4-BE49-F238E27FC236}">
              <a16:creationId xmlns:a16="http://schemas.microsoft.com/office/drawing/2014/main" id="{63E43296-BCF8-4DAA-9ACF-D5A466967838}"/>
            </a:ext>
          </a:extLst>
        </xdr:cNvPr>
        <xdr:cNvSpPr txBox="1"/>
      </xdr:nvSpPr>
      <xdr:spPr>
        <a:xfrm>
          <a:off x="19310427" y="178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745" name="n_4aveValue【公民館】&#10;一人当たり面積">
          <a:extLst>
            <a:ext uri="{FF2B5EF4-FFF2-40B4-BE49-F238E27FC236}">
              <a16:creationId xmlns:a16="http://schemas.microsoft.com/office/drawing/2014/main" id="{38464B93-85F5-46A7-B919-12EC601C619F}"/>
            </a:ext>
          </a:extLst>
        </xdr:cNvPr>
        <xdr:cNvSpPr txBox="1"/>
      </xdr:nvSpPr>
      <xdr:spPr>
        <a:xfrm>
          <a:off x="18421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44975</xdr:rowOff>
    </xdr:from>
    <xdr:ext cx="469744" cy="259045"/>
    <xdr:sp macro="" textlink="">
      <xdr:nvSpPr>
        <xdr:cNvPr id="746" name="n_1mainValue【公民館】&#10;一人当たり面積">
          <a:extLst>
            <a:ext uri="{FF2B5EF4-FFF2-40B4-BE49-F238E27FC236}">
              <a16:creationId xmlns:a16="http://schemas.microsoft.com/office/drawing/2014/main" id="{7626435B-2CDB-46C7-A9FA-78F564508BD8}"/>
            </a:ext>
          </a:extLst>
        </xdr:cNvPr>
        <xdr:cNvSpPr txBox="1"/>
      </xdr:nvSpPr>
      <xdr:spPr>
        <a:xfrm>
          <a:off x="210757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47262</xdr:rowOff>
    </xdr:from>
    <xdr:ext cx="469744" cy="259045"/>
    <xdr:sp macro="" textlink="">
      <xdr:nvSpPr>
        <xdr:cNvPr id="747" name="n_2mainValue【公民館】&#10;一人当たり面積">
          <a:extLst>
            <a:ext uri="{FF2B5EF4-FFF2-40B4-BE49-F238E27FC236}">
              <a16:creationId xmlns:a16="http://schemas.microsoft.com/office/drawing/2014/main" id="{5521D4EB-46F2-48C2-85A4-7A12995D03AC}"/>
            </a:ext>
          </a:extLst>
        </xdr:cNvPr>
        <xdr:cNvSpPr txBox="1"/>
      </xdr:nvSpPr>
      <xdr:spPr>
        <a:xfrm>
          <a:off x="20199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47262</xdr:rowOff>
    </xdr:from>
    <xdr:ext cx="469744" cy="259045"/>
    <xdr:sp macro="" textlink="">
      <xdr:nvSpPr>
        <xdr:cNvPr id="748" name="n_3mainValue【公民館】&#10;一人当たり面積">
          <a:extLst>
            <a:ext uri="{FF2B5EF4-FFF2-40B4-BE49-F238E27FC236}">
              <a16:creationId xmlns:a16="http://schemas.microsoft.com/office/drawing/2014/main" id="{F2657824-8025-4B65-9F3F-18F4F6708F45}"/>
            </a:ext>
          </a:extLst>
        </xdr:cNvPr>
        <xdr:cNvSpPr txBox="1"/>
      </xdr:nvSpPr>
      <xdr:spPr>
        <a:xfrm>
          <a:off x="19310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49547</xdr:rowOff>
    </xdr:from>
    <xdr:ext cx="469744" cy="259045"/>
    <xdr:sp macro="" textlink="">
      <xdr:nvSpPr>
        <xdr:cNvPr id="749" name="n_4mainValue【公民館】&#10;一人当たり面積">
          <a:extLst>
            <a:ext uri="{FF2B5EF4-FFF2-40B4-BE49-F238E27FC236}">
              <a16:creationId xmlns:a16="http://schemas.microsoft.com/office/drawing/2014/main" id="{0ABFAD00-4CFF-4CCF-A6ED-BBBD8FE56722}"/>
            </a:ext>
          </a:extLst>
        </xdr:cNvPr>
        <xdr:cNvSpPr txBox="1"/>
      </xdr:nvSpPr>
      <xdr:spPr>
        <a:xfrm>
          <a:off x="18421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5D6C8718-48DB-470C-842E-7EF24EC9F60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EFB1B24F-8CE5-4A70-BB9A-CC11AB0C884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7AC0EE95-487F-4774-B760-C4A17EB6E99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令和３年度の有形固定資産減価償却率をみると、「公営住宅」が定住促進住宅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ウィングヴィーナス</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整備により</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低下（改善）したものの、「道路」、「公民館」及び「学校施設」の老朽化が非常に進行している状況であり、また、人口比較でみると、「橋りょう・トンネル」の一人当たり有形固定資産額が類似団体平均の約</a:t>
          </a:r>
          <a:r>
            <a:rPr kumimoji="1" lang="en-US" altLang="ja-JP" sz="1300">
              <a:latin typeface="ＭＳ Ｐゴシック" panose="020B0600070205080204" pitchFamily="50" charset="-128"/>
              <a:ea typeface="ＭＳ Ｐゴシック" panose="020B0600070205080204" pitchFamily="50" charset="-128"/>
            </a:rPr>
            <a:t>2.75</a:t>
          </a:r>
          <a:r>
            <a:rPr kumimoji="1" lang="ja-JP" altLang="en-US" sz="1300">
              <a:latin typeface="ＭＳ Ｐゴシック" panose="020B0600070205080204" pitchFamily="50" charset="-128"/>
              <a:ea typeface="ＭＳ Ｐゴシック" panose="020B0600070205080204" pitchFamily="50" charset="-128"/>
            </a:rPr>
            <a:t>倍と非常に多くなっている。</a:t>
          </a:r>
        </a:p>
        <a:p>
          <a:r>
            <a:rPr kumimoji="1" lang="ja-JP" altLang="en-US" sz="1300">
              <a:latin typeface="ＭＳ Ｐゴシック" panose="020B0600070205080204" pitchFamily="50" charset="-128"/>
              <a:ea typeface="ＭＳ Ｐゴシック" panose="020B0600070205080204" pitchFamily="50" charset="-128"/>
            </a:rPr>
            <a:t>特に学校施設の老朽化に伴う改修費等は、今後長期間にわたり大きな財政負担となってくることから、費用削減の方策を検討しつつ、公共施設等総合管理計画等に基づき、計画的に長寿命化を進めていく。</a:t>
          </a:r>
        </a:p>
        <a:p>
          <a:r>
            <a:rPr kumimoji="1" lang="ja-JP" altLang="en-US" sz="1300">
              <a:latin typeface="ＭＳ Ｐゴシック" panose="020B0600070205080204" pitchFamily="50" charset="-128"/>
              <a:ea typeface="ＭＳ Ｐゴシック" panose="020B0600070205080204" pitchFamily="50" charset="-128"/>
            </a:rPr>
            <a:t>また、橋りょうに係る維持経費が非常に大きくなっているため、適正な点検・調査を実施するとともに、国庫補助金の活用や計画的な積み立てにより、長寿命化や除却を積極的に進めていく。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0F9D637-74DF-48C1-92AF-1773AC02289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863E50-36F9-4892-8642-88AA54A3B28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6AFDD93-E276-44EE-94D9-83AA096069B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BE8251C-4EEB-4D4E-9925-3B3FA2B781A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1A6845A-1342-4A4B-AA17-38B7AE6299B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E03C1B0-45D0-4A8F-8C2B-C9197C847F1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933C30E-AC1F-44B3-A47C-3ADDD93D32C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0E4853F-1CBD-462F-BFEC-3CDF99D0642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1CA72B6-7E06-4A72-950B-4D47F3BB641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CFC99F5-8C8D-4634-80E1-A29AE068D96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24,538
24,180
372.34
15,822,337
14,812,930
904,147
8,269,910
11,848,121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95AA8EE-07E2-402B-B5CF-4BD4BCC108C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3B2018F-77F6-4F9C-ACE7-128A6CD6262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2EDE2D7-D54A-422F-8055-5127A18FBEE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BED3E23-2CE4-426C-A902-A00F165ED6C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832ECE8-1F03-469A-AD25-85525B30B05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E8752E6-1886-4B8F-9D69-E34675D0178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1BE7D5B-7C51-41F6-90A4-CF1A7F1A3A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1B96FE9-5158-464A-8531-F022CFD193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230364-7012-4E10-BEDF-F0F78B2B862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4627312-552E-4933-AD56-6E91B33F92A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12886D7-01C6-439A-A888-853D8D8DB2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EFCB62A-B21E-4A76-AC4B-22DA23DEAB0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D59FED1-9CB1-4116-8DCA-891D762F780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6F73308-B736-4114-8FE6-6B028287AFA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177A6C9-E4E8-4975-BB7E-C6212CBE217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E068682-283E-437D-89C2-035092AFEB3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93E958E-3772-48A4-A539-E7C3EC6EE7B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90D10B4-8FC2-4E14-BE16-BE2D78813EF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4D5316C-0D3E-49A3-B7A0-13A3FA165A8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04778B1-267D-4F3D-8B50-1FB71179DAF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EDBE62B-5D1F-4F17-9E0B-CCBD90CB154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B8F7D6F-FCC1-4DCA-AE6C-D793BC9707A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08DBE96-4624-4835-A050-739995D02A8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B192B66-C5F4-4AB6-907A-00AE325940A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3887AC9-93BD-4F2E-BB21-6D580853674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D725A20-4DE9-4080-91D4-6D046973940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764C0B1-C097-4944-9D28-294EBB138CA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2EBA6AB-BD71-489C-9C07-A9A08668BF1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34125C0-B884-4655-8567-DC00B52210B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0FDC980-1821-4193-8DAC-72F81D2A585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22305B5-6EF8-48F6-BA49-ABE95FA7EE5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A56E377-F73E-4D1D-993A-99AA47E6B9D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0D94912-4ED5-4CA1-84F5-BECAE2B4B5E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26670F5-8B63-4621-BE02-260E741D4D9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E20251A-574D-4285-9258-C503758082D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DF00944-2874-4255-BC57-2FC927E82BF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D754D7E-D111-4FDA-80DA-CA75ED0C1CC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61F777C-68A9-4A97-BDED-5E6374E98D7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FE50E50-2B28-4418-A620-401ED8743F7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8DC8445-E899-42CC-9B0F-B4FE06300A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E1D873C-0002-4030-AA3F-375CC9C8F72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BB0B408-A8D0-490A-81BC-170A5519913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947FDB7-743C-4BBB-B149-FA0A0A6BB9A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A4CE58B-8BDE-44FA-9503-E6B461950AA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5F0932C-B55C-4BD6-BC98-AF0207009A3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AE3D528-31CB-4868-8011-58125261E68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a:extLst>
            <a:ext uri="{FF2B5EF4-FFF2-40B4-BE49-F238E27FC236}">
              <a16:creationId xmlns:a16="http://schemas.microsoft.com/office/drawing/2014/main" id="{F52F2D1B-F38A-4B22-81B3-F99E1BE77F02}"/>
            </a:ext>
          </a:extLst>
        </xdr:cNvPr>
        <xdr:cNvCxnSpPr/>
      </xdr:nvCxnSpPr>
      <xdr:spPr>
        <a:xfrm flipV="1">
          <a:off x="4634865" y="5845084"/>
          <a:ext cx="0" cy="1301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a:extLst>
            <a:ext uri="{FF2B5EF4-FFF2-40B4-BE49-F238E27FC236}">
              <a16:creationId xmlns:a16="http://schemas.microsoft.com/office/drawing/2014/main" id="{F1B83AF7-FA92-4969-938C-BBF9A33B1A98}"/>
            </a:ext>
          </a:extLst>
        </xdr:cNvPr>
        <xdr:cNvSpPr txBox="1"/>
      </xdr:nvSpPr>
      <xdr:spPr>
        <a:xfrm>
          <a:off x="4673600" y="71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a:extLst>
            <a:ext uri="{FF2B5EF4-FFF2-40B4-BE49-F238E27FC236}">
              <a16:creationId xmlns:a16="http://schemas.microsoft.com/office/drawing/2014/main" id="{F2DE8861-C9F4-4111-B4B8-03603496AEBC}"/>
            </a:ext>
          </a:extLst>
        </xdr:cNvPr>
        <xdr:cNvCxnSpPr/>
      </xdr:nvCxnSpPr>
      <xdr:spPr>
        <a:xfrm>
          <a:off x="4546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a:extLst>
            <a:ext uri="{FF2B5EF4-FFF2-40B4-BE49-F238E27FC236}">
              <a16:creationId xmlns:a16="http://schemas.microsoft.com/office/drawing/2014/main" id="{B20B4E56-B4EF-480A-BDE4-7BC4DD540838}"/>
            </a:ext>
          </a:extLst>
        </xdr:cNvPr>
        <xdr:cNvSpPr txBox="1"/>
      </xdr:nvSpPr>
      <xdr:spPr>
        <a:xfrm>
          <a:off x="4673600" y="562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a:extLst>
            <a:ext uri="{FF2B5EF4-FFF2-40B4-BE49-F238E27FC236}">
              <a16:creationId xmlns:a16="http://schemas.microsoft.com/office/drawing/2014/main" id="{F096C80B-24D1-4D0C-B82E-61AD3095C062}"/>
            </a:ext>
          </a:extLst>
        </xdr:cNvPr>
        <xdr:cNvCxnSpPr/>
      </xdr:nvCxnSpPr>
      <xdr:spPr>
        <a:xfrm>
          <a:off x="4546600" y="58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924</xdr:rowOff>
    </xdr:from>
    <xdr:ext cx="405111" cy="259045"/>
    <xdr:sp macro="" textlink="">
      <xdr:nvSpPr>
        <xdr:cNvPr id="63" name="【図書館】&#10;有形固定資産減価償却率平均値テキスト">
          <a:extLst>
            <a:ext uri="{FF2B5EF4-FFF2-40B4-BE49-F238E27FC236}">
              <a16:creationId xmlns:a16="http://schemas.microsoft.com/office/drawing/2014/main" id="{1983E148-F183-4968-BF13-1DDF2F8AC6F3}"/>
            </a:ext>
          </a:extLst>
        </xdr:cNvPr>
        <xdr:cNvSpPr txBox="1"/>
      </xdr:nvSpPr>
      <xdr:spPr>
        <a:xfrm>
          <a:off x="4673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a:extLst>
            <a:ext uri="{FF2B5EF4-FFF2-40B4-BE49-F238E27FC236}">
              <a16:creationId xmlns:a16="http://schemas.microsoft.com/office/drawing/2014/main" id="{E47C316C-CFB9-4AB4-90E3-C3A048BF4E3B}"/>
            </a:ext>
          </a:extLst>
        </xdr:cNvPr>
        <xdr:cNvSpPr/>
      </xdr:nvSpPr>
      <xdr:spPr>
        <a:xfrm>
          <a:off x="4584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8F3E6DD1-98B7-41B4-9402-31AB623D4AD1}"/>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a:extLst>
            <a:ext uri="{FF2B5EF4-FFF2-40B4-BE49-F238E27FC236}">
              <a16:creationId xmlns:a16="http://schemas.microsoft.com/office/drawing/2014/main" id="{89384A89-801D-47AA-8658-7272ECD51012}"/>
            </a:ext>
          </a:extLst>
        </xdr:cNvPr>
        <xdr:cNvSpPr/>
      </xdr:nvSpPr>
      <xdr:spPr>
        <a:xfrm>
          <a:off x="2857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9FF1B76E-F716-4A15-9691-C61D40AA3825}"/>
            </a:ext>
          </a:extLst>
        </xdr:cNvPr>
        <xdr:cNvSpPr/>
      </xdr:nvSpPr>
      <xdr:spPr>
        <a:xfrm>
          <a:off x="1968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72117860-8D2D-4A25-845F-1DACC6C7A605}"/>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4D92D0F-CC06-4912-86A8-3C4DC80F1DC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1E9168A-C6EB-4374-957D-098D7016636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1820A85-2CE7-4B06-BB54-8D283D2AFCA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B2AED79-3F4A-4D47-8B65-1BEEB49DC42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44B5031-D70D-490E-8938-AA751A03149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72753</xdr:rowOff>
    </xdr:from>
    <xdr:to>
      <xdr:col>24</xdr:col>
      <xdr:colOff>114300</xdr:colOff>
      <xdr:row>41</xdr:row>
      <xdr:rowOff>2903</xdr:rowOff>
    </xdr:to>
    <xdr:sp macro="" textlink="">
      <xdr:nvSpPr>
        <xdr:cNvPr id="74" name="楕円 73">
          <a:extLst>
            <a:ext uri="{FF2B5EF4-FFF2-40B4-BE49-F238E27FC236}">
              <a16:creationId xmlns:a16="http://schemas.microsoft.com/office/drawing/2014/main" id="{5E02AFE9-0E23-46CA-B831-FB74B4AD923E}"/>
            </a:ext>
          </a:extLst>
        </xdr:cNvPr>
        <xdr:cNvSpPr/>
      </xdr:nvSpPr>
      <xdr:spPr>
        <a:xfrm>
          <a:off x="45847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51180</xdr:rowOff>
    </xdr:from>
    <xdr:ext cx="405111" cy="259045"/>
    <xdr:sp macro="" textlink="">
      <xdr:nvSpPr>
        <xdr:cNvPr id="75" name="【図書館】&#10;有形固定資産減価償却率該当値テキスト">
          <a:extLst>
            <a:ext uri="{FF2B5EF4-FFF2-40B4-BE49-F238E27FC236}">
              <a16:creationId xmlns:a16="http://schemas.microsoft.com/office/drawing/2014/main" id="{62975A3D-D5F2-429C-ABB8-7241E9FECB23}"/>
            </a:ext>
          </a:extLst>
        </xdr:cNvPr>
        <xdr:cNvSpPr txBox="1"/>
      </xdr:nvSpPr>
      <xdr:spPr>
        <a:xfrm>
          <a:off x="4673600"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36830</xdr:rowOff>
    </xdr:from>
    <xdr:to>
      <xdr:col>20</xdr:col>
      <xdr:colOff>38100</xdr:colOff>
      <xdr:row>40</xdr:row>
      <xdr:rowOff>138430</xdr:rowOff>
    </xdr:to>
    <xdr:sp macro="" textlink="">
      <xdr:nvSpPr>
        <xdr:cNvPr id="76" name="楕円 75">
          <a:extLst>
            <a:ext uri="{FF2B5EF4-FFF2-40B4-BE49-F238E27FC236}">
              <a16:creationId xmlns:a16="http://schemas.microsoft.com/office/drawing/2014/main" id="{543B8F93-17A5-4521-B446-B7FB1787E2E0}"/>
            </a:ext>
          </a:extLst>
        </xdr:cNvPr>
        <xdr:cNvSpPr/>
      </xdr:nvSpPr>
      <xdr:spPr>
        <a:xfrm>
          <a:off x="3746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87630</xdr:rowOff>
    </xdr:from>
    <xdr:to>
      <xdr:col>24</xdr:col>
      <xdr:colOff>63500</xdr:colOff>
      <xdr:row>40</xdr:row>
      <xdr:rowOff>123553</xdr:rowOff>
    </xdr:to>
    <xdr:cxnSp macro="">
      <xdr:nvCxnSpPr>
        <xdr:cNvPr id="77" name="直線コネクタ 76">
          <a:extLst>
            <a:ext uri="{FF2B5EF4-FFF2-40B4-BE49-F238E27FC236}">
              <a16:creationId xmlns:a16="http://schemas.microsoft.com/office/drawing/2014/main" id="{814E054D-3CB2-4AAD-AB93-3C9A92C7F4D7}"/>
            </a:ext>
          </a:extLst>
        </xdr:cNvPr>
        <xdr:cNvCxnSpPr/>
      </xdr:nvCxnSpPr>
      <xdr:spPr>
        <a:xfrm>
          <a:off x="3797300" y="694563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20501</xdr:rowOff>
    </xdr:from>
    <xdr:to>
      <xdr:col>15</xdr:col>
      <xdr:colOff>101600</xdr:colOff>
      <xdr:row>40</xdr:row>
      <xdr:rowOff>122101</xdr:rowOff>
    </xdr:to>
    <xdr:sp macro="" textlink="">
      <xdr:nvSpPr>
        <xdr:cNvPr id="78" name="楕円 77">
          <a:extLst>
            <a:ext uri="{FF2B5EF4-FFF2-40B4-BE49-F238E27FC236}">
              <a16:creationId xmlns:a16="http://schemas.microsoft.com/office/drawing/2014/main" id="{D217EE64-B5C9-497E-8F6F-5A0B5870DFF4}"/>
            </a:ext>
          </a:extLst>
        </xdr:cNvPr>
        <xdr:cNvSpPr/>
      </xdr:nvSpPr>
      <xdr:spPr>
        <a:xfrm>
          <a:off x="2857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71301</xdr:rowOff>
    </xdr:from>
    <xdr:to>
      <xdr:col>19</xdr:col>
      <xdr:colOff>177800</xdr:colOff>
      <xdr:row>40</xdr:row>
      <xdr:rowOff>87630</xdr:rowOff>
    </xdr:to>
    <xdr:cxnSp macro="">
      <xdr:nvCxnSpPr>
        <xdr:cNvPr id="79" name="直線コネクタ 78">
          <a:extLst>
            <a:ext uri="{FF2B5EF4-FFF2-40B4-BE49-F238E27FC236}">
              <a16:creationId xmlns:a16="http://schemas.microsoft.com/office/drawing/2014/main" id="{01199A15-260F-4A30-A975-5975387B4DCB}"/>
            </a:ext>
          </a:extLst>
        </xdr:cNvPr>
        <xdr:cNvCxnSpPr/>
      </xdr:nvCxnSpPr>
      <xdr:spPr>
        <a:xfrm>
          <a:off x="2908300" y="692930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159294</xdr:rowOff>
    </xdr:from>
    <xdr:to>
      <xdr:col>10</xdr:col>
      <xdr:colOff>165100</xdr:colOff>
      <xdr:row>40</xdr:row>
      <xdr:rowOff>89444</xdr:rowOff>
    </xdr:to>
    <xdr:sp macro="" textlink="">
      <xdr:nvSpPr>
        <xdr:cNvPr id="80" name="楕円 79">
          <a:extLst>
            <a:ext uri="{FF2B5EF4-FFF2-40B4-BE49-F238E27FC236}">
              <a16:creationId xmlns:a16="http://schemas.microsoft.com/office/drawing/2014/main" id="{E6AE372E-023A-4C21-8418-69828397CB06}"/>
            </a:ext>
          </a:extLst>
        </xdr:cNvPr>
        <xdr:cNvSpPr/>
      </xdr:nvSpPr>
      <xdr:spPr>
        <a:xfrm>
          <a:off x="1968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38644</xdr:rowOff>
    </xdr:from>
    <xdr:to>
      <xdr:col>15</xdr:col>
      <xdr:colOff>50800</xdr:colOff>
      <xdr:row>40</xdr:row>
      <xdr:rowOff>71301</xdr:rowOff>
    </xdr:to>
    <xdr:cxnSp macro="">
      <xdr:nvCxnSpPr>
        <xdr:cNvPr id="81" name="直線コネクタ 80">
          <a:extLst>
            <a:ext uri="{FF2B5EF4-FFF2-40B4-BE49-F238E27FC236}">
              <a16:creationId xmlns:a16="http://schemas.microsoft.com/office/drawing/2014/main" id="{2CC29179-A7ED-489B-90E7-6C819215C6C4}"/>
            </a:ext>
          </a:extLst>
        </xdr:cNvPr>
        <xdr:cNvCxnSpPr/>
      </xdr:nvCxnSpPr>
      <xdr:spPr>
        <a:xfrm>
          <a:off x="2019300" y="68966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126637</xdr:rowOff>
    </xdr:from>
    <xdr:to>
      <xdr:col>6</xdr:col>
      <xdr:colOff>38100</xdr:colOff>
      <xdr:row>40</xdr:row>
      <xdr:rowOff>56787</xdr:rowOff>
    </xdr:to>
    <xdr:sp macro="" textlink="">
      <xdr:nvSpPr>
        <xdr:cNvPr id="82" name="楕円 81">
          <a:extLst>
            <a:ext uri="{FF2B5EF4-FFF2-40B4-BE49-F238E27FC236}">
              <a16:creationId xmlns:a16="http://schemas.microsoft.com/office/drawing/2014/main" id="{55ECFE36-619E-49CA-84DB-B75C717C8E8C}"/>
            </a:ext>
          </a:extLst>
        </xdr:cNvPr>
        <xdr:cNvSpPr/>
      </xdr:nvSpPr>
      <xdr:spPr>
        <a:xfrm>
          <a:off x="1079500" y="6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5987</xdr:rowOff>
    </xdr:from>
    <xdr:to>
      <xdr:col>10</xdr:col>
      <xdr:colOff>114300</xdr:colOff>
      <xdr:row>40</xdr:row>
      <xdr:rowOff>38644</xdr:rowOff>
    </xdr:to>
    <xdr:cxnSp macro="">
      <xdr:nvCxnSpPr>
        <xdr:cNvPr id="83" name="直線コネクタ 82">
          <a:extLst>
            <a:ext uri="{FF2B5EF4-FFF2-40B4-BE49-F238E27FC236}">
              <a16:creationId xmlns:a16="http://schemas.microsoft.com/office/drawing/2014/main" id="{CD9EF663-564D-4E7F-A5BB-0E22ADE1C829}"/>
            </a:ext>
          </a:extLst>
        </xdr:cNvPr>
        <xdr:cNvCxnSpPr/>
      </xdr:nvCxnSpPr>
      <xdr:spPr>
        <a:xfrm>
          <a:off x="1130300" y="68639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4" name="n_1aveValue【図書館】&#10;有形固定資産減価償却率">
          <a:extLst>
            <a:ext uri="{FF2B5EF4-FFF2-40B4-BE49-F238E27FC236}">
              <a16:creationId xmlns:a16="http://schemas.microsoft.com/office/drawing/2014/main" id="{67200FCD-192B-4C62-8A2F-2AF486D9988F}"/>
            </a:ext>
          </a:extLst>
        </xdr:cNvPr>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5" name="n_2aveValue【図書館】&#10;有形固定資産減価償却率">
          <a:extLst>
            <a:ext uri="{FF2B5EF4-FFF2-40B4-BE49-F238E27FC236}">
              <a16:creationId xmlns:a16="http://schemas.microsoft.com/office/drawing/2014/main" id="{24961F02-D50F-4EB7-A651-921FBE186E8E}"/>
            </a:ext>
          </a:extLst>
        </xdr:cNvPr>
        <xdr:cNvSpPr txBox="1"/>
      </xdr:nvSpPr>
      <xdr:spPr>
        <a:xfrm>
          <a:off x="2705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6" name="n_3aveValue【図書館】&#10;有形固定資産減価償却率">
          <a:extLst>
            <a:ext uri="{FF2B5EF4-FFF2-40B4-BE49-F238E27FC236}">
              <a16:creationId xmlns:a16="http://schemas.microsoft.com/office/drawing/2014/main" id="{9F8014C5-8B69-4FE9-8B13-A627CD627A69}"/>
            </a:ext>
          </a:extLst>
        </xdr:cNvPr>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a:extLst>
            <a:ext uri="{FF2B5EF4-FFF2-40B4-BE49-F238E27FC236}">
              <a16:creationId xmlns:a16="http://schemas.microsoft.com/office/drawing/2014/main" id="{EAE635BE-0F3E-4499-84BC-35A0C75D75B7}"/>
            </a:ext>
          </a:extLst>
        </xdr:cNvPr>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129557</xdr:rowOff>
    </xdr:from>
    <xdr:ext cx="405111" cy="259045"/>
    <xdr:sp macro="" textlink="">
      <xdr:nvSpPr>
        <xdr:cNvPr id="88" name="n_1mainValue【図書館】&#10;有形固定資産減価償却率">
          <a:extLst>
            <a:ext uri="{FF2B5EF4-FFF2-40B4-BE49-F238E27FC236}">
              <a16:creationId xmlns:a16="http://schemas.microsoft.com/office/drawing/2014/main" id="{CF8D95CC-0082-45AF-83A0-04DB3F16059E}"/>
            </a:ext>
          </a:extLst>
        </xdr:cNvPr>
        <xdr:cNvSpPr txBox="1"/>
      </xdr:nvSpPr>
      <xdr:spPr>
        <a:xfrm>
          <a:off x="35820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113228</xdr:rowOff>
    </xdr:from>
    <xdr:ext cx="405111" cy="259045"/>
    <xdr:sp macro="" textlink="">
      <xdr:nvSpPr>
        <xdr:cNvPr id="89" name="n_2mainValue【図書館】&#10;有形固定資産減価償却率">
          <a:extLst>
            <a:ext uri="{FF2B5EF4-FFF2-40B4-BE49-F238E27FC236}">
              <a16:creationId xmlns:a16="http://schemas.microsoft.com/office/drawing/2014/main" id="{38483044-B5FC-433B-9793-BBC1204668F1}"/>
            </a:ext>
          </a:extLst>
        </xdr:cNvPr>
        <xdr:cNvSpPr txBox="1"/>
      </xdr:nvSpPr>
      <xdr:spPr>
        <a:xfrm>
          <a:off x="2705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80571</xdr:rowOff>
    </xdr:from>
    <xdr:ext cx="405111" cy="259045"/>
    <xdr:sp macro="" textlink="">
      <xdr:nvSpPr>
        <xdr:cNvPr id="90" name="n_3mainValue【図書館】&#10;有形固定資産減価償却率">
          <a:extLst>
            <a:ext uri="{FF2B5EF4-FFF2-40B4-BE49-F238E27FC236}">
              <a16:creationId xmlns:a16="http://schemas.microsoft.com/office/drawing/2014/main" id="{A314266B-51E0-41A7-BD8E-23855DD2DEF1}"/>
            </a:ext>
          </a:extLst>
        </xdr:cNvPr>
        <xdr:cNvSpPr txBox="1"/>
      </xdr:nvSpPr>
      <xdr:spPr>
        <a:xfrm>
          <a:off x="18167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47914</xdr:rowOff>
    </xdr:from>
    <xdr:ext cx="405111" cy="259045"/>
    <xdr:sp macro="" textlink="">
      <xdr:nvSpPr>
        <xdr:cNvPr id="91" name="n_4mainValue【図書館】&#10;有形固定資産減価償却率">
          <a:extLst>
            <a:ext uri="{FF2B5EF4-FFF2-40B4-BE49-F238E27FC236}">
              <a16:creationId xmlns:a16="http://schemas.microsoft.com/office/drawing/2014/main" id="{73D26826-DF11-47BA-AE13-68341A86B078}"/>
            </a:ext>
          </a:extLst>
        </xdr:cNvPr>
        <xdr:cNvSpPr txBox="1"/>
      </xdr:nvSpPr>
      <xdr:spPr>
        <a:xfrm>
          <a:off x="927744" y="690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1C7E199-4319-4469-9A06-8EBF4F50225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91388E5-2738-41A7-9DB0-D17691F8692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14EEDBA-0DAD-40FC-9DE8-F8A9D32F943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E963B4C-E0CD-4893-882A-F6F3A9B0B01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D73ED03-76BF-4132-97A9-20B18A7BD1A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C1CA215-6219-4CF7-BA3E-8DAE865269E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0BCE488-BC11-4033-BB74-143EB2D1569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659A163-7092-4FE8-B163-76A80EA0819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B5226E3-489B-47A9-B27A-3335A27699B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83766DB-F0B3-42D4-AFEA-70B6A3356B1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9FC6CE8-BAAA-4F65-A73F-BC2EF3419FF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D06CC43-796C-4677-BD16-3EDE11F1BFE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80FB881-799E-43B4-8F01-D7847DF3935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78F3D431-1DF2-453B-8926-E240B2CD6EF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F61A61A-D522-4C22-8B4F-47164C482EF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DF492E26-071E-4D2C-994C-C3B7472AAD2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743908C-CAC6-40BE-B384-7EDD9497D41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ED310CE6-DAC7-4490-818D-2CAA7ECD2C7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632D186-6638-4519-9977-4C695463B3A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D065AC5B-A2A8-4291-9CE4-DCBEE21BDE9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74BA43E-7601-4C66-9B91-3167EF74DB7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F34B802E-3F7A-43DD-B6A6-DFC6A6E9509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4F5F686-160F-4B66-AEBC-8488B1024E4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5CA248FE-F4FE-4DC6-A384-4B06607A1C93}"/>
            </a:ext>
          </a:extLst>
        </xdr:cNvPr>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a:extLst>
            <a:ext uri="{FF2B5EF4-FFF2-40B4-BE49-F238E27FC236}">
              <a16:creationId xmlns:a16="http://schemas.microsoft.com/office/drawing/2014/main" id="{10EB2AB2-FBB5-4159-9F12-A328A565DEFB}"/>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A10DAC8F-F5AD-4447-9621-2C0BCE0C106B}"/>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a:extLst>
            <a:ext uri="{FF2B5EF4-FFF2-40B4-BE49-F238E27FC236}">
              <a16:creationId xmlns:a16="http://schemas.microsoft.com/office/drawing/2014/main" id="{7748F132-4DDF-4B4C-B600-8841C1597598}"/>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015F7B7D-652E-4548-97B2-24F74C434871}"/>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13987</xdr:rowOff>
    </xdr:from>
    <xdr:ext cx="469744" cy="259045"/>
    <xdr:sp macro="" textlink="">
      <xdr:nvSpPr>
        <xdr:cNvPr id="120" name="【図書館】&#10;一人当たり面積平均値テキスト">
          <a:extLst>
            <a:ext uri="{FF2B5EF4-FFF2-40B4-BE49-F238E27FC236}">
              <a16:creationId xmlns:a16="http://schemas.microsoft.com/office/drawing/2014/main" id="{9D080DE3-FC2A-4011-8389-34C2DBB81657}"/>
            </a:ext>
          </a:extLst>
        </xdr:cNvPr>
        <xdr:cNvSpPr txBox="1"/>
      </xdr:nvSpPr>
      <xdr:spPr>
        <a:xfrm>
          <a:off x="10515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フローチャート: 判断 120">
          <a:extLst>
            <a:ext uri="{FF2B5EF4-FFF2-40B4-BE49-F238E27FC236}">
              <a16:creationId xmlns:a16="http://schemas.microsoft.com/office/drawing/2014/main" id="{5B46EB76-A9CE-4C47-ABFB-333E6AE3064B}"/>
            </a:ext>
          </a:extLst>
        </xdr:cNvPr>
        <xdr:cNvSpPr/>
      </xdr:nvSpPr>
      <xdr:spPr>
        <a:xfrm>
          <a:off x="10426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a:extLst>
            <a:ext uri="{FF2B5EF4-FFF2-40B4-BE49-F238E27FC236}">
              <a16:creationId xmlns:a16="http://schemas.microsoft.com/office/drawing/2014/main" id="{C46999AB-CE3C-4D03-B168-95B09F246E17}"/>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03CCFB46-2D5E-4C94-AD43-4588148F33E2}"/>
            </a:ext>
          </a:extLst>
        </xdr:cNvPr>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4" name="フローチャート: 判断 123">
          <a:extLst>
            <a:ext uri="{FF2B5EF4-FFF2-40B4-BE49-F238E27FC236}">
              <a16:creationId xmlns:a16="http://schemas.microsoft.com/office/drawing/2014/main" id="{B8F22C49-E0F5-4500-A948-325D6E172DC5}"/>
            </a:ext>
          </a:extLst>
        </xdr:cNvPr>
        <xdr:cNvSpPr/>
      </xdr:nvSpPr>
      <xdr:spPr>
        <a:xfrm>
          <a:off x="781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5" name="フローチャート: 判断 124">
          <a:extLst>
            <a:ext uri="{FF2B5EF4-FFF2-40B4-BE49-F238E27FC236}">
              <a16:creationId xmlns:a16="http://schemas.microsoft.com/office/drawing/2014/main" id="{F51C6203-7FAF-44CE-B7BE-4A77A5FD613E}"/>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A4D1A68-B116-49A4-A598-0DD9B16588C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2FE8003-8E29-492A-81D7-3648B6D7676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25D1EA3-6894-45B8-B8C9-2E8E5B12D04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6282256-6BE8-4C81-8920-B3836B1644A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AD7603B-E4BF-467F-9282-D01D2541116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31" name="楕円 130">
          <a:extLst>
            <a:ext uri="{FF2B5EF4-FFF2-40B4-BE49-F238E27FC236}">
              <a16:creationId xmlns:a16="http://schemas.microsoft.com/office/drawing/2014/main" id="{A374F5EE-7072-4EDE-9D3D-67A485E8F9BF}"/>
            </a:ext>
          </a:extLst>
        </xdr:cNvPr>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469744" cy="259045"/>
    <xdr:sp macro="" textlink="">
      <xdr:nvSpPr>
        <xdr:cNvPr id="132" name="【図書館】&#10;一人当たり面積該当値テキスト">
          <a:extLst>
            <a:ext uri="{FF2B5EF4-FFF2-40B4-BE49-F238E27FC236}">
              <a16:creationId xmlns:a16="http://schemas.microsoft.com/office/drawing/2014/main" id="{646D791E-E2B8-4966-9B87-76DA7168D609}"/>
            </a:ext>
          </a:extLst>
        </xdr:cNvPr>
        <xdr:cNvSpPr txBox="1"/>
      </xdr:nvSpPr>
      <xdr:spPr>
        <a:xfrm>
          <a:off x="10515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33" name="楕円 132">
          <a:extLst>
            <a:ext uri="{FF2B5EF4-FFF2-40B4-BE49-F238E27FC236}">
              <a16:creationId xmlns:a16="http://schemas.microsoft.com/office/drawing/2014/main" id="{08863816-5F41-4BD0-A96B-D6A77029C3CD}"/>
            </a:ext>
          </a:extLst>
        </xdr:cNvPr>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38100</xdr:rowOff>
    </xdr:to>
    <xdr:cxnSp macro="">
      <xdr:nvCxnSpPr>
        <xdr:cNvPr id="134" name="直線コネクタ 133">
          <a:extLst>
            <a:ext uri="{FF2B5EF4-FFF2-40B4-BE49-F238E27FC236}">
              <a16:creationId xmlns:a16="http://schemas.microsoft.com/office/drawing/2014/main" id="{53C70BF8-3893-4843-86FA-3EAA0CC7E8B2}"/>
            </a:ext>
          </a:extLst>
        </xdr:cNvPr>
        <xdr:cNvCxnSpPr/>
      </xdr:nvCxnSpPr>
      <xdr:spPr>
        <a:xfrm>
          <a:off x="9639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35" name="楕円 134">
          <a:extLst>
            <a:ext uri="{FF2B5EF4-FFF2-40B4-BE49-F238E27FC236}">
              <a16:creationId xmlns:a16="http://schemas.microsoft.com/office/drawing/2014/main" id="{00862062-40DF-4D8D-8B22-2DCED61DE91B}"/>
            </a:ext>
          </a:extLst>
        </xdr:cNvPr>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36" name="直線コネクタ 135">
          <a:extLst>
            <a:ext uri="{FF2B5EF4-FFF2-40B4-BE49-F238E27FC236}">
              <a16:creationId xmlns:a16="http://schemas.microsoft.com/office/drawing/2014/main" id="{25730C9E-6575-45F9-9D0D-EAFF23F7C304}"/>
            </a:ext>
          </a:extLst>
        </xdr:cNvPr>
        <xdr:cNvCxnSpPr/>
      </xdr:nvCxnSpPr>
      <xdr:spPr>
        <a:xfrm>
          <a:off x="8750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166370</xdr:rowOff>
    </xdr:from>
    <xdr:to>
      <xdr:col>41</xdr:col>
      <xdr:colOff>101600</xdr:colOff>
      <xdr:row>40</xdr:row>
      <xdr:rowOff>96520</xdr:rowOff>
    </xdr:to>
    <xdr:sp macro="" textlink="">
      <xdr:nvSpPr>
        <xdr:cNvPr id="137" name="楕円 136">
          <a:extLst>
            <a:ext uri="{FF2B5EF4-FFF2-40B4-BE49-F238E27FC236}">
              <a16:creationId xmlns:a16="http://schemas.microsoft.com/office/drawing/2014/main" id="{BE15119A-7D03-48B4-89CD-6F78A833D957}"/>
            </a:ext>
          </a:extLst>
        </xdr:cNvPr>
        <xdr:cNvSpPr/>
      </xdr:nvSpPr>
      <xdr:spPr>
        <a:xfrm>
          <a:off x="7810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45720</xdr:rowOff>
    </xdr:to>
    <xdr:cxnSp macro="">
      <xdr:nvCxnSpPr>
        <xdr:cNvPr id="138" name="直線コネクタ 137">
          <a:extLst>
            <a:ext uri="{FF2B5EF4-FFF2-40B4-BE49-F238E27FC236}">
              <a16:creationId xmlns:a16="http://schemas.microsoft.com/office/drawing/2014/main" id="{C3383ADE-306A-4C6C-A647-EB7AE12E0864}"/>
            </a:ext>
          </a:extLst>
        </xdr:cNvPr>
        <xdr:cNvCxnSpPr/>
      </xdr:nvCxnSpPr>
      <xdr:spPr>
        <a:xfrm flipV="1">
          <a:off x="7861300" y="689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166370</xdr:rowOff>
    </xdr:from>
    <xdr:to>
      <xdr:col>36</xdr:col>
      <xdr:colOff>165100</xdr:colOff>
      <xdr:row>40</xdr:row>
      <xdr:rowOff>96520</xdr:rowOff>
    </xdr:to>
    <xdr:sp macro="" textlink="">
      <xdr:nvSpPr>
        <xdr:cNvPr id="139" name="楕円 138">
          <a:extLst>
            <a:ext uri="{FF2B5EF4-FFF2-40B4-BE49-F238E27FC236}">
              <a16:creationId xmlns:a16="http://schemas.microsoft.com/office/drawing/2014/main" id="{A994D254-F831-4816-A54B-3D3B015D0B09}"/>
            </a:ext>
          </a:extLst>
        </xdr:cNvPr>
        <xdr:cNvSpPr/>
      </xdr:nvSpPr>
      <xdr:spPr>
        <a:xfrm>
          <a:off x="6921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45720</xdr:rowOff>
    </xdr:from>
    <xdr:to>
      <xdr:col>41</xdr:col>
      <xdr:colOff>50800</xdr:colOff>
      <xdr:row>40</xdr:row>
      <xdr:rowOff>45720</xdr:rowOff>
    </xdr:to>
    <xdr:cxnSp macro="">
      <xdr:nvCxnSpPr>
        <xdr:cNvPr id="140" name="直線コネクタ 139">
          <a:extLst>
            <a:ext uri="{FF2B5EF4-FFF2-40B4-BE49-F238E27FC236}">
              <a16:creationId xmlns:a16="http://schemas.microsoft.com/office/drawing/2014/main" id="{96C199E2-1985-429C-959E-34045383A6A5}"/>
            </a:ext>
          </a:extLst>
        </xdr:cNvPr>
        <xdr:cNvCxnSpPr/>
      </xdr:nvCxnSpPr>
      <xdr:spPr>
        <a:xfrm>
          <a:off x="6972300" y="690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41" name="n_1aveValue【図書館】&#10;一人当たり面積">
          <a:extLst>
            <a:ext uri="{FF2B5EF4-FFF2-40B4-BE49-F238E27FC236}">
              <a16:creationId xmlns:a16="http://schemas.microsoft.com/office/drawing/2014/main" id="{7B4B3476-1234-4D9D-98B0-9AE275B35F32}"/>
            </a:ext>
          </a:extLst>
        </xdr:cNvPr>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2" name="n_2aveValue【図書館】&#10;一人当たり面積">
          <a:extLst>
            <a:ext uri="{FF2B5EF4-FFF2-40B4-BE49-F238E27FC236}">
              <a16:creationId xmlns:a16="http://schemas.microsoft.com/office/drawing/2014/main" id="{8EA04EEE-6A3A-4118-9F4B-9CDEB63D6FDF}"/>
            </a:ext>
          </a:extLst>
        </xdr:cNvPr>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116857</xdr:rowOff>
    </xdr:from>
    <xdr:ext cx="469744" cy="259045"/>
    <xdr:sp macro="" textlink="">
      <xdr:nvSpPr>
        <xdr:cNvPr id="143" name="n_3aveValue【図書館】&#10;一人当たり面積">
          <a:extLst>
            <a:ext uri="{FF2B5EF4-FFF2-40B4-BE49-F238E27FC236}">
              <a16:creationId xmlns:a16="http://schemas.microsoft.com/office/drawing/2014/main" id="{4AB467A5-A07A-414C-A6DA-C86BA2BFB30A}"/>
            </a:ext>
          </a:extLst>
        </xdr:cNvPr>
        <xdr:cNvSpPr txBox="1"/>
      </xdr:nvSpPr>
      <xdr:spPr>
        <a:xfrm>
          <a:off x="7626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4" name="n_4aveValue【図書館】&#10;一人当たり面積">
          <a:extLst>
            <a:ext uri="{FF2B5EF4-FFF2-40B4-BE49-F238E27FC236}">
              <a16:creationId xmlns:a16="http://schemas.microsoft.com/office/drawing/2014/main" id="{EAC5C8E6-1AAC-4CBB-9F52-2F6E53633711}"/>
            </a:ext>
          </a:extLst>
        </xdr:cNvPr>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45" name="n_1mainValue【図書館】&#10;一人当たり面積">
          <a:extLst>
            <a:ext uri="{FF2B5EF4-FFF2-40B4-BE49-F238E27FC236}">
              <a16:creationId xmlns:a16="http://schemas.microsoft.com/office/drawing/2014/main" id="{3C5CB050-6F50-4374-BF02-6DD53869336E}"/>
            </a:ext>
          </a:extLst>
        </xdr:cNvPr>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6" name="n_2mainValue【図書館】&#10;一人当たり面積">
          <a:extLst>
            <a:ext uri="{FF2B5EF4-FFF2-40B4-BE49-F238E27FC236}">
              <a16:creationId xmlns:a16="http://schemas.microsoft.com/office/drawing/2014/main" id="{5F54705D-D98C-479A-B57B-2BE59FB06E1C}"/>
            </a:ext>
          </a:extLst>
        </xdr:cNvPr>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87647</xdr:rowOff>
    </xdr:from>
    <xdr:ext cx="469744" cy="259045"/>
    <xdr:sp macro="" textlink="">
      <xdr:nvSpPr>
        <xdr:cNvPr id="147" name="n_3mainValue【図書館】&#10;一人当たり面積">
          <a:extLst>
            <a:ext uri="{FF2B5EF4-FFF2-40B4-BE49-F238E27FC236}">
              <a16:creationId xmlns:a16="http://schemas.microsoft.com/office/drawing/2014/main" id="{8994B7B1-276A-481C-9191-8A75B2A5A7E2}"/>
            </a:ext>
          </a:extLst>
        </xdr:cNvPr>
        <xdr:cNvSpPr txBox="1"/>
      </xdr:nvSpPr>
      <xdr:spPr>
        <a:xfrm>
          <a:off x="7626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87647</xdr:rowOff>
    </xdr:from>
    <xdr:ext cx="469744" cy="259045"/>
    <xdr:sp macro="" textlink="">
      <xdr:nvSpPr>
        <xdr:cNvPr id="148" name="n_4mainValue【図書館】&#10;一人当たり面積">
          <a:extLst>
            <a:ext uri="{FF2B5EF4-FFF2-40B4-BE49-F238E27FC236}">
              <a16:creationId xmlns:a16="http://schemas.microsoft.com/office/drawing/2014/main" id="{255D5875-C692-47EB-B829-9D5205295D97}"/>
            </a:ext>
          </a:extLst>
        </xdr:cNvPr>
        <xdr:cNvSpPr txBox="1"/>
      </xdr:nvSpPr>
      <xdr:spPr>
        <a:xfrm>
          <a:off x="6737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96A24E6-4685-4B8F-9709-68A154F3896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55B23F4-6920-4597-9381-992C2B9B2FF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9E163BB-BCAA-47BA-B1F0-C2F6014C8F0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2407920-46F5-4AE0-9D75-6F4EE4B5982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9613463-2F43-46CC-8A32-9527B7845C0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1792815-8856-4CB0-8F00-19268ED41AA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5278FC4-29E4-4410-B568-86CB072E22B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3FE1E9A-4C60-4A01-A515-1B9073EFE1E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EBF46DA-54A9-4C54-8765-8E2981509EC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8C862E1-048D-46E2-93E0-AFE8B8A7A0D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E0197D2-8230-46C4-9968-58E79CA75DF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229CDA6E-A8AA-402D-AE8B-C41FFFB9D98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C30CA8FA-1FAE-4034-8AAC-5BD57DA56C0C}"/>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2DB3E8D4-AD0A-421A-A4F6-FD553A7FA0FA}"/>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330873A3-0507-4F76-946A-B4072EF56919}"/>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3CDDDBF6-F935-48A1-BC68-39C03CF1954B}"/>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EDC40FE3-0F06-4D25-A7C2-AE17FE7E3F7F}"/>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1D230FE6-30E4-4F17-8E6F-2B1525A6AAC3}"/>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09B8C236-6893-48FA-BE25-F5BF3BC8E6BA}"/>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B9FE5195-9C0F-43F0-B2EB-C376B4CEE49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60307931-E69D-4733-8334-02459604B1AE}"/>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F1AD935D-F155-49E0-86BB-87DCB7D7C66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71" name="直線コネクタ 170">
          <a:extLst>
            <a:ext uri="{FF2B5EF4-FFF2-40B4-BE49-F238E27FC236}">
              <a16:creationId xmlns:a16="http://schemas.microsoft.com/office/drawing/2014/main" id="{40BF2CBF-A5CC-4AAE-A1A1-5EEA2FD0BCD0}"/>
            </a:ext>
          </a:extLst>
        </xdr:cNvPr>
        <xdr:cNvCxnSpPr/>
      </xdr:nvCxnSpPr>
      <xdr:spPr>
        <a:xfrm flipV="1">
          <a:off x="4634865" y="9509760"/>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2BF12C15-49A2-4F18-B66A-A0123D4DAD5C}"/>
            </a:ext>
          </a:extLst>
        </xdr:cNvPr>
        <xdr:cNvSpPr txBox="1"/>
      </xdr:nvSpPr>
      <xdr:spPr>
        <a:xfrm>
          <a:off x="467360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73" name="直線コネクタ 172">
          <a:extLst>
            <a:ext uri="{FF2B5EF4-FFF2-40B4-BE49-F238E27FC236}">
              <a16:creationId xmlns:a16="http://schemas.microsoft.com/office/drawing/2014/main" id="{528C6741-D548-466F-AA18-77969F63BF24}"/>
            </a:ext>
          </a:extLst>
        </xdr:cNvPr>
        <xdr:cNvCxnSpPr/>
      </xdr:nvCxnSpPr>
      <xdr:spPr>
        <a:xfrm>
          <a:off x="4546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C6B2082F-1F86-4919-AEE7-26F794E49493}"/>
            </a:ext>
          </a:extLst>
        </xdr:cNvPr>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5" name="直線コネクタ 174">
          <a:extLst>
            <a:ext uri="{FF2B5EF4-FFF2-40B4-BE49-F238E27FC236}">
              <a16:creationId xmlns:a16="http://schemas.microsoft.com/office/drawing/2014/main" id="{B763E82E-A060-42A4-924D-EF328D2554EF}"/>
            </a:ext>
          </a:extLst>
        </xdr:cNvPr>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E7BB85F0-EA55-4D5F-931A-097A6C1A6201}"/>
            </a:ext>
          </a:extLst>
        </xdr:cNvPr>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7" name="フローチャート: 判断 176">
          <a:extLst>
            <a:ext uri="{FF2B5EF4-FFF2-40B4-BE49-F238E27FC236}">
              <a16:creationId xmlns:a16="http://schemas.microsoft.com/office/drawing/2014/main" id="{CF28725C-0178-403F-AD8B-992DB12C58A4}"/>
            </a:ext>
          </a:extLst>
        </xdr:cNvPr>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8" name="フローチャート: 判断 177">
          <a:extLst>
            <a:ext uri="{FF2B5EF4-FFF2-40B4-BE49-F238E27FC236}">
              <a16:creationId xmlns:a16="http://schemas.microsoft.com/office/drawing/2014/main" id="{1D345AAF-A276-4FE5-B8DB-9806D57DFF25}"/>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79" name="フローチャート: 判断 178">
          <a:extLst>
            <a:ext uri="{FF2B5EF4-FFF2-40B4-BE49-F238E27FC236}">
              <a16:creationId xmlns:a16="http://schemas.microsoft.com/office/drawing/2014/main" id="{1C821090-1E6E-4569-8030-127B9B446451}"/>
            </a:ext>
          </a:extLst>
        </xdr:cNvPr>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80" name="フローチャート: 判断 179">
          <a:extLst>
            <a:ext uri="{FF2B5EF4-FFF2-40B4-BE49-F238E27FC236}">
              <a16:creationId xmlns:a16="http://schemas.microsoft.com/office/drawing/2014/main" id="{A7C36B68-38CD-4B13-809A-2A3E609C5424}"/>
            </a:ext>
          </a:extLst>
        </xdr:cNvPr>
        <xdr:cNvSpPr/>
      </xdr:nvSpPr>
      <xdr:spPr>
        <a:xfrm>
          <a:off x="1968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81" name="フローチャート: 判断 180">
          <a:extLst>
            <a:ext uri="{FF2B5EF4-FFF2-40B4-BE49-F238E27FC236}">
              <a16:creationId xmlns:a16="http://schemas.microsoft.com/office/drawing/2014/main" id="{90422B08-7474-4B4C-988B-4BB2270FFC40}"/>
            </a:ext>
          </a:extLst>
        </xdr:cNvPr>
        <xdr:cNvSpPr/>
      </xdr:nvSpPr>
      <xdr:spPr>
        <a:xfrm>
          <a:off x="1079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191E9A2-6E7E-4990-B642-E19A7605297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1BC943C-4656-469A-8724-2C8D328AB3E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9AF23E2-8FC1-481C-940F-379015B3F2A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B690C35-85B9-49F1-9F8B-955CA3CDC2B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E4FCF6C-43EA-48F5-B30A-F67084D904D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xdr:rowOff>
    </xdr:from>
    <xdr:to>
      <xdr:col>24</xdr:col>
      <xdr:colOff>114300</xdr:colOff>
      <xdr:row>61</xdr:row>
      <xdr:rowOff>103378</xdr:rowOff>
    </xdr:to>
    <xdr:sp macro="" textlink="">
      <xdr:nvSpPr>
        <xdr:cNvPr id="187" name="楕円 186">
          <a:extLst>
            <a:ext uri="{FF2B5EF4-FFF2-40B4-BE49-F238E27FC236}">
              <a16:creationId xmlns:a16="http://schemas.microsoft.com/office/drawing/2014/main" id="{780E8F3B-E087-4DC7-A9FC-9C9ECC7AD022}"/>
            </a:ext>
          </a:extLst>
        </xdr:cNvPr>
        <xdr:cNvSpPr/>
      </xdr:nvSpPr>
      <xdr:spPr>
        <a:xfrm>
          <a:off x="45847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151655</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A16F451C-94F8-42F2-8172-AB4FDCE3581E}"/>
            </a:ext>
          </a:extLst>
        </xdr:cNvPr>
        <xdr:cNvSpPr txBox="1"/>
      </xdr:nvSpPr>
      <xdr:spPr>
        <a:xfrm>
          <a:off x="4673600"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125222</xdr:rowOff>
    </xdr:from>
    <xdr:to>
      <xdr:col>20</xdr:col>
      <xdr:colOff>38100</xdr:colOff>
      <xdr:row>61</xdr:row>
      <xdr:rowOff>55372</xdr:rowOff>
    </xdr:to>
    <xdr:sp macro="" textlink="">
      <xdr:nvSpPr>
        <xdr:cNvPr id="189" name="楕円 188">
          <a:extLst>
            <a:ext uri="{FF2B5EF4-FFF2-40B4-BE49-F238E27FC236}">
              <a16:creationId xmlns:a16="http://schemas.microsoft.com/office/drawing/2014/main" id="{D53D80FA-E5CA-4B72-A389-8E4D9DCCD126}"/>
            </a:ext>
          </a:extLst>
        </xdr:cNvPr>
        <xdr:cNvSpPr/>
      </xdr:nvSpPr>
      <xdr:spPr>
        <a:xfrm>
          <a:off x="3746500" y="10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4572</xdr:rowOff>
    </xdr:from>
    <xdr:to>
      <xdr:col>24</xdr:col>
      <xdr:colOff>63500</xdr:colOff>
      <xdr:row>61</xdr:row>
      <xdr:rowOff>52578</xdr:rowOff>
    </xdr:to>
    <xdr:cxnSp macro="">
      <xdr:nvCxnSpPr>
        <xdr:cNvPr id="190" name="直線コネクタ 189">
          <a:extLst>
            <a:ext uri="{FF2B5EF4-FFF2-40B4-BE49-F238E27FC236}">
              <a16:creationId xmlns:a16="http://schemas.microsoft.com/office/drawing/2014/main" id="{06ED7BF9-099D-4653-95D3-8B2157A1B0DA}"/>
            </a:ext>
          </a:extLst>
        </xdr:cNvPr>
        <xdr:cNvCxnSpPr/>
      </xdr:nvCxnSpPr>
      <xdr:spPr>
        <a:xfrm>
          <a:off x="3797300" y="1046302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113792</xdr:rowOff>
    </xdr:from>
    <xdr:to>
      <xdr:col>15</xdr:col>
      <xdr:colOff>101600</xdr:colOff>
      <xdr:row>61</xdr:row>
      <xdr:rowOff>43942</xdr:rowOff>
    </xdr:to>
    <xdr:sp macro="" textlink="">
      <xdr:nvSpPr>
        <xdr:cNvPr id="191" name="楕円 190">
          <a:extLst>
            <a:ext uri="{FF2B5EF4-FFF2-40B4-BE49-F238E27FC236}">
              <a16:creationId xmlns:a16="http://schemas.microsoft.com/office/drawing/2014/main" id="{83D47C56-8C20-4BAF-B3EE-21E4E788A345}"/>
            </a:ext>
          </a:extLst>
        </xdr:cNvPr>
        <xdr:cNvSpPr/>
      </xdr:nvSpPr>
      <xdr:spPr>
        <a:xfrm>
          <a:off x="2857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164592</xdr:rowOff>
    </xdr:from>
    <xdr:to>
      <xdr:col>19</xdr:col>
      <xdr:colOff>177800</xdr:colOff>
      <xdr:row>61</xdr:row>
      <xdr:rowOff>4572</xdr:rowOff>
    </xdr:to>
    <xdr:cxnSp macro="">
      <xdr:nvCxnSpPr>
        <xdr:cNvPr id="192" name="直線コネクタ 191">
          <a:extLst>
            <a:ext uri="{FF2B5EF4-FFF2-40B4-BE49-F238E27FC236}">
              <a16:creationId xmlns:a16="http://schemas.microsoft.com/office/drawing/2014/main" id="{965E7656-5AC1-438D-8F79-FB51FFB533E7}"/>
            </a:ext>
          </a:extLst>
        </xdr:cNvPr>
        <xdr:cNvCxnSpPr/>
      </xdr:nvCxnSpPr>
      <xdr:spPr>
        <a:xfrm>
          <a:off x="2908300" y="1045159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93" name="楕円 192">
          <a:extLst>
            <a:ext uri="{FF2B5EF4-FFF2-40B4-BE49-F238E27FC236}">
              <a16:creationId xmlns:a16="http://schemas.microsoft.com/office/drawing/2014/main" id="{0E8A6A99-7B46-4A87-A37F-DD822C33C6BE}"/>
            </a:ext>
          </a:extLst>
        </xdr:cNvPr>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164592</xdr:rowOff>
    </xdr:to>
    <xdr:cxnSp macro="">
      <xdr:nvCxnSpPr>
        <xdr:cNvPr id="194" name="直線コネクタ 193">
          <a:extLst>
            <a:ext uri="{FF2B5EF4-FFF2-40B4-BE49-F238E27FC236}">
              <a16:creationId xmlns:a16="http://schemas.microsoft.com/office/drawing/2014/main" id="{BD8F40EF-2812-4406-B9F4-97B6DCFA3CD4}"/>
            </a:ext>
          </a:extLst>
        </xdr:cNvPr>
        <xdr:cNvCxnSpPr/>
      </xdr:nvCxnSpPr>
      <xdr:spPr>
        <a:xfrm>
          <a:off x="2019300" y="1041273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29210</xdr:rowOff>
    </xdr:from>
    <xdr:to>
      <xdr:col>6</xdr:col>
      <xdr:colOff>38100</xdr:colOff>
      <xdr:row>60</xdr:row>
      <xdr:rowOff>130810</xdr:rowOff>
    </xdr:to>
    <xdr:sp macro="" textlink="">
      <xdr:nvSpPr>
        <xdr:cNvPr id="195" name="楕円 194">
          <a:extLst>
            <a:ext uri="{FF2B5EF4-FFF2-40B4-BE49-F238E27FC236}">
              <a16:creationId xmlns:a16="http://schemas.microsoft.com/office/drawing/2014/main" id="{F91CB96F-F1E2-41EB-A3B4-40CD449588A6}"/>
            </a:ext>
          </a:extLst>
        </xdr:cNvPr>
        <xdr:cNvSpPr/>
      </xdr:nvSpPr>
      <xdr:spPr>
        <a:xfrm>
          <a:off x="1079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80010</xdr:rowOff>
    </xdr:from>
    <xdr:to>
      <xdr:col>10</xdr:col>
      <xdr:colOff>114300</xdr:colOff>
      <xdr:row>60</xdr:row>
      <xdr:rowOff>125730</xdr:rowOff>
    </xdr:to>
    <xdr:cxnSp macro="">
      <xdr:nvCxnSpPr>
        <xdr:cNvPr id="196" name="直線コネクタ 195">
          <a:extLst>
            <a:ext uri="{FF2B5EF4-FFF2-40B4-BE49-F238E27FC236}">
              <a16:creationId xmlns:a16="http://schemas.microsoft.com/office/drawing/2014/main" id="{C4EF7C36-3BE3-442B-8BFE-40360F86B4EF}"/>
            </a:ext>
          </a:extLst>
        </xdr:cNvPr>
        <xdr:cNvCxnSpPr/>
      </xdr:nvCxnSpPr>
      <xdr:spPr>
        <a:xfrm>
          <a:off x="1130300" y="103670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97" name="n_1aveValue【体育館・プール】&#10;有形固定資産減価償却率">
          <a:extLst>
            <a:ext uri="{FF2B5EF4-FFF2-40B4-BE49-F238E27FC236}">
              <a16:creationId xmlns:a16="http://schemas.microsoft.com/office/drawing/2014/main" id="{8BABE4DF-B3FA-446D-A9DC-87C8A9643FEE}"/>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198" name="n_2aveValue【体育館・プール】&#10;有形固定資産減価償却率">
          <a:extLst>
            <a:ext uri="{FF2B5EF4-FFF2-40B4-BE49-F238E27FC236}">
              <a16:creationId xmlns:a16="http://schemas.microsoft.com/office/drawing/2014/main" id="{EFC980A1-4F17-45A2-8054-E8532043CE80}"/>
            </a:ext>
          </a:extLst>
        </xdr:cNvPr>
        <xdr:cNvSpPr txBox="1"/>
      </xdr:nvSpPr>
      <xdr:spPr>
        <a:xfrm>
          <a:off x="2705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126763</xdr:rowOff>
    </xdr:from>
    <xdr:ext cx="405111" cy="259045"/>
    <xdr:sp macro="" textlink="">
      <xdr:nvSpPr>
        <xdr:cNvPr id="199" name="n_3aveValue【体育館・プール】&#10;有形固定資産減価償却率">
          <a:extLst>
            <a:ext uri="{FF2B5EF4-FFF2-40B4-BE49-F238E27FC236}">
              <a16:creationId xmlns:a16="http://schemas.microsoft.com/office/drawing/2014/main" id="{FFAFF205-2C66-43DC-B42F-8D895DD8049B}"/>
            </a:ext>
          </a:extLst>
        </xdr:cNvPr>
        <xdr:cNvSpPr txBox="1"/>
      </xdr:nvSpPr>
      <xdr:spPr>
        <a:xfrm>
          <a:off x="1816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200" name="n_4aveValue【体育館・プール】&#10;有形固定資産減価償却率">
          <a:extLst>
            <a:ext uri="{FF2B5EF4-FFF2-40B4-BE49-F238E27FC236}">
              <a16:creationId xmlns:a16="http://schemas.microsoft.com/office/drawing/2014/main" id="{85B4201A-B416-4891-8B8A-C993F7194C98}"/>
            </a:ext>
          </a:extLst>
        </xdr:cNvPr>
        <xdr:cNvSpPr txBox="1"/>
      </xdr:nvSpPr>
      <xdr:spPr>
        <a:xfrm>
          <a:off x="927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46499</xdr:rowOff>
    </xdr:from>
    <xdr:ext cx="405111" cy="259045"/>
    <xdr:sp macro="" textlink="">
      <xdr:nvSpPr>
        <xdr:cNvPr id="201" name="n_1mainValue【体育館・プール】&#10;有形固定資産減価償却率">
          <a:extLst>
            <a:ext uri="{FF2B5EF4-FFF2-40B4-BE49-F238E27FC236}">
              <a16:creationId xmlns:a16="http://schemas.microsoft.com/office/drawing/2014/main" id="{A5DA638C-7298-4E72-A648-CC7BB2C42F3E}"/>
            </a:ext>
          </a:extLst>
        </xdr:cNvPr>
        <xdr:cNvSpPr txBox="1"/>
      </xdr:nvSpPr>
      <xdr:spPr>
        <a:xfrm>
          <a:off x="3582044" y="1050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35069</xdr:rowOff>
    </xdr:from>
    <xdr:ext cx="405111" cy="259045"/>
    <xdr:sp macro="" textlink="">
      <xdr:nvSpPr>
        <xdr:cNvPr id="202" name="n_2mainValue【体育館・プール】&#10;有形固定資産減価償却率">
          <a:extLst>
            <a:ext uri="{FF2B5EF4-FFF2-40B4-BE49-F238E27FC236}">
              <a16:creationId xmlns:a16="http://schemas.microsoft.com/office/drawing/2014/main" id="{7A2F4B4C-92AD-47D1-BF94-33CE6A234F90}"/>
            </a:ext>
          </a:extLst>
        </xdr:cNvPr>
        <xdr:cNvSpPr txBox="1"/>
      </xdr:nvSpPr>
      <xdr:spPr>
        <a:xfrm>
          <a:off x="2705744" y="1049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167657</xdr:rowOff>
    </xdr:from>
    <xdr:ext cx="405111" cy="259045"/>
    <xdr:sp macro="" textlink="">
      <xdr:nvSpPr>
        <xdr:cNvPr id="203" name="n_3mainValue【体育館・プール】&#10;有形固定資産減価償却率">
          <a:extLst>
            <a:ext uri="{FF2B5EF4-FFF2-40B4-BE49-F238E27FC236}">
              <a16:creationId xmlns:a16="http://schemas.microsoft.com/office/drawing/2014/main" id="{644BB449-7447-4391-A0AF-7FBE2BE936D9}"/>
            </a:ext>
          </a:extLst>
        </xdr:cNvPr>
        <xdr:cNvSpPr txBox="1"/>
      </xdr:nvSpPr>
      <xdr:spPr>
        <a:xfrm>
          <a:off x="1816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121937</xdr:rowOff>
    </xdr:from>
    <xdr:ext cx="405111" cy="259045"/>
    <xdr:sp macro="" textlink="">
      <xdr:nvSpPr>
        <xdr:cNvPr id="204" name="n_4mainValue【体育館・プール】&#10;有形固定資産減価償却率">
          <a:extLst>
            <a:ext uri="{FF2B5EF4-FFF2-40B4-BE49-F238E27FC236}">
              <a16:creationId xmlns:a16="http://schemas.microsoft.com/office/drawing/2014/main" id="{473A38E5-F1DF-4E22-B2B6-89FE2D73BA94}"/>
            </a:ext>
          </a:extLst>
        </xdr:cNvPr>
        <xdr:cNvSpPr txBox="1"/>
      </xdr:nvSpPr>
      <xdr:spPr>
        <a:xfrm>
          <a:off x="927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9F7576F-E8F7-4FC4-9792-787E414B2F5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45AB087-A9AC-4A7F-9565-7229AC5412D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1C7D3DDE-DA94-49A5-9AA2-5E9BB121381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45AEF3B-D229-4193-8032-037022F67D2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90922FBE-1CC0-4BBF-A0AA-482B31C0181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9063371-F406-47AC-986C-679CBCB65E4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C6FA165E-4C8A-44BB-BEBC-3214413CD59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2ED5DB84-AA45-4D4E-B4C3-3DBDD73B838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4BA70019-7DE2-42C6-9033-A624F9416B3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1DE85E30-152A-4ADD-9A59-32A35C27854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709C5E4F-F615-41F9-BF23-0FEE987B555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436780F7-1267-4C16-8B11-44348062B92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6BBD5857-6E2F-4B58-8B71-CC8E3030F62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47A12970-DD81-4A0F-A98C-AF95A75B9EC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6EE4B187-F51F-44D0-A0A7-BFF89E58F40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DF9901BC-5410-4162-8FE9-23169E25774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212A6D4-D5AF-4260-B4F4-0321F8076DC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384D6685-8A90-46E7-8F03-0E53C551F91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CEAAE684-566F-489B-9117-2CD00FC43DB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77E514-926B-41C5-8C85-372C6095015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F4D33728-6EA6-4CDD-B81A-65BF0EB822A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B214722E-22C7-478A-BA8E-E20391F9856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C06BB8A4-F29F-4614-B5E2-8D979C0B65F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28" name="直線コネクタ 227">
          <a:extLst>
            <a:ext uri="{FF2B5EF4-FFF2-40B4-BE49-F238E27FC236}">
              <a16:creationId xmlns:a16="http://schemas.microsoft.com/office/drawing/2014/main" id="{F777A1D8-84A3-40AE-B7F1-9D601C47692E}"/>
            </a:ext>
          </a:extLst>
        </xdr:cNvPr>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9" name="【体育館・プール】&#10;一人当たり面積最小値テキスト">
          <a:extLst>
            <a:ext uri="{FF2B5EF4-FFF2-40B4-BE49-F238E27FC236}">
              <a16:creationId xmlns:a16="http://schemas.microsoft.com/office/drawing/2014/main" id="{DAB0CD5C-0744-4A04-8A17-FFD6700B070E}"/>
            </a:ext>
          </a:extLst>
        </xdr:cNvPr>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30" name="直線コネクタ 229">
          <a:extLst>
            <a:ext uri="{FF2B5EF4-FFF2-40B4-BE49-F238E27FC236}">
              <a16:creationId xmlns:a16="http://schemas.microsoft.com/office/drawing/2014/main" id="{A6E908D2-1D54-4EC8-81A0-8807AB2FE002}"/>
            </a:ext>
          </a:extLst>
        </xdr:cNvPr>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31" name="【体育館・プール】&#10;一人当たり面積最大値テキスト">
          <a:extLst>
            <a:ext uri="{FF2B5EF4-FFF2-40B4-BE49-F238E27FC236}">
              <a16:creationId xmlns:a16="http://schemas.microsoft.com/office/drawing/2014/main" id="{3A6645B7-0488-494C-ABCE-CB5A2DD5FCD7}"/>
            </a:ext>
          </a:extLst>
        </xdr:cNvPr>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32" name="直線コネクタ 231">
          <a:extLst>
            <a:ext uri="{FF2B5EF4-FFF2-40B4-BE49-F238E27FC236}">
              <a16:creationId xmlns:a16="http://schemas.microsoft.com/office/drawing/2014/main" id="{B5CA5EE9-8255-4669-B3D7-542F07023EB7}"/>
            </a:ext>
          </a:extLst>
        </xdr:cNvPr>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60977</xdr:rowOff>
    </xdr:from>
    <xdr:ext cx="469744" cy="259045"/>
    <xdr:sp macro="" textlink="">
      <xdr:nvSpPr>
        <xdr:cNvPr id="233" name="【体育館・プール】&#10;一人当たり面積平均値テキスト">
          <a:extLst>
            <a:ext uri="{FF2B5EF4-FFF2-40B4-BE49-F238E27FC236}">
              <a16:creationId xmlns:a16="http://schemas.microsoft.com/office/drawing/2014/main" id="{BF83FEF5-7EBB-466D-B9A5-499948FB5269}"/>
            </a:ext>
          </a:extLst>
        </xdr:cNvPr>
        <xdr:cNvSpPr txBox="1"/>
      </xdr:nvSpPr>
      <xdr:spPr>
        <a:xfrm>
          <a:off x="10515600" y="1051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4" name="フローチャート: 判断 233">
          <a:extLst>
            <a:ext uri="{FF2B5EF4-FFF2-40B4-BE49-F238E27FC236}">
              <a16:creationId xmlns:a16="http://schemas.microsoft.com/office/drawing/2014/main" id="{A02B0F31-6789-4FA4-8A0D-2F9F1679E0B5}"/>
            </a:ext>
          </a:extLst>
        </xdr:cNvPr>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5" name="フローチャート: 判断 234">
          <a:extLst>
            <a:ext uri="{FF2B5EF4-FFF2-40B4-BE49-F238E27FC236}">
              <a16:creationId xmlns:a16="http://schemas.microsoft.com/office/drawing/2014/main" id="{239F0F0D-B543-41C9-BA08-AF7E3E63E61C}"/>
            </a:ext>
          </a:extLst>
        </xdr:cNvPr>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D5451B6B-26F4-456D-953B-73B829D98E0D}"/>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37" name="フローチャート: 判断 236">
          <a:extLst>
            <a:ext uri="{FF2B5EF4-FFF2-40B4-BE49-F238E27FC236}">
              <a16:creationId xmlns:a16="http://schemas.microsoft.com/office/drawing/2014/main" id="{6BB5A9C2-BA56-4DDC-8B44-90722902FCD4}"/>
            </a:ext>
          </a:extLst>
        </xdr:cNvPr>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38" name="フローチャート: 判断 237">
          <a:extLst>
            <a:ext uri="{FF2B5EF4-FFF2-40B4-BE49-F238E27FC236}">
              <a16:creationId xmlns:a16="http://schemas.microsoft.com/office/drawing/2014/main" id="{3484D964-F21F-486E-BBC1-96DEC2BB930A}"/>
            </a:ext>
          </a:extLst>
        </xdr:cNvPr>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C9A112C-7286-4EB8-9CD3-E96A7E1FB4F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F66D874-0E95-424C-920A-183E299A055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D1B2B72-BDE2-4AA2-B503-625B0AE8DD8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09DBE64-BBB5-46A3-8092-1042A341F74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E3850B1-73EB-4ED4-A8B6-94FCCB99D2F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69215</xdr:rowOff>
    </xdr:from>
    <xdr:to>
      <xdr:col>55</xdr:col>
      <xdr:colOff>50800</xdr:colOff>
      <xdr:row>59</xdr:row>
      <xdr:rowOff>170815</xdr:rowOff>
    </xdr:to>
    <xdr:sp macro="" textlink="">
      <xdr:nvSpPr>
        <xdr:cNvPr id="244" name="楕円 243">
          <a:extLst>
            <a:ext uri="{FF2B5EF4-FFF2-40B4-BE49-F238E27FC236}">
              <a16:creationId xmlns:a16="http://schemas.microsoft.com/office/drawing/2014/main" id="{99FBD65C-24DF-4349-99DB-E77E09FE69EC}"/>
            </a:ext>
          </a:extLst>
        </xdr:cNvPr>
        <xdr:cNvSpPr/>
      </xdr:nvSpPr>
      <xdr:spPr>
        <a:xfrm>
          <a:off x="10426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92092</xdr:rowOff>
    </xdr:from>
    <xdr:ext cx="469744" cy="259045"/>
    <xdr:sp macro="" textlink="">
      <xdr:nvSpPr>
        <xdr:cNvPr id="245" name="【体育館・プール】&#10;一人当たり面積該当値テキスト">
          <a:extLst>
            <a:ext uri="{FF2B5EF4-FFF2-40B4-BE49-F238E27FC236}">
              <a16:creationId xmlns:a16="http://schemas.microsoft.com/office/drawing/2014/main" id="{20FEAE7F-9FD9-4686-85EF-2D6712B7DB80}"/>
            </a:ext>
          </a:extLst>
        </xdr:cNvPr>
        <xdr:cNvSpPr txBox="1"/>
      </xdr:nvSpPr>
      <xdr:spPr>
        <a:xfrm>
          <a:off x="10515600" y="1003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74930</xdr:rowOff>
    </xdr:from>
    <xdr:to>
      <xdr:col>50</xdr:col>
      <xdr:colOff>165100</xdr:colOff>
      <xdr:row>60</xdr:row>
      <xdr:rowOff>5080</xdr:rowOff>
    </xdr:to>
    <xdr:sp macro="" textlink="">
      <xdr:nvSpPr>
        <xdr:cNvPr id="246" name="楕円 245">
          <a:extLst>
            <a:ext uri="{FF2B5EF4-FFF2-40B4-BE49-F238E27FC236}">
              <a16:creationId xmlns:a16="http://schemas.microsoft.com/office/drawing/2014/main" id="{9D1FA91A-B2C0-4B40-9F25-B0AB8D052642}"/>
            </a:ext>
          </a:extLst>
        </xdr:cNvPr>
        <xdr:cNvSpPr/>
      </xdr:nvSpPr>
      <xdr:spPr>
        <a:xfrm>
          <a:off x="958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120015</xdr:rowOff>
    </xdr:from>
    <xdr:to>
      <xdr:col>55</xdr:col>
      <xdr:colOff>0</xdr:colOff>
      <xdr:row>59</xdr:row>
      <xdr:rowOff>125730</xdr:rowOff>
    </xdr:to>
    <xdr:cxnSp macro="">
      <xdr:nvCxnSpPr>
        <xdr:cNvPr id="247" name="直線コネクタ 246">
          <a:extLst>
            <a:ext uri="{FF2B5EF4-FFF2-40B4-BE49-F238E27FC236}">
              <a16:creationId xmlns:a16="http://schemas.microsoft.com/office/drawing/2014/main" id="{41ED0392-5D34-43C2-B347-265393DD1290}"/>
            </a:ext>
          </a:extLst>
        </xdr:cNvPr>
        <xdr:cNvCxnSpPr/>
      </xdr:nvCxnSpPr>
      <xdr:spPr>
        <a:xfrm flipV="1">
          <a:off x="9639300" y="102355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84455</xdr:rowOff>
    </xdr:from>
    <xdr:to>
      <xdr:col>46</xdr:col>
      <xdr:colOff>38100</xdr:colOff>
      <xdr:row>60</xdr:row>
      <xdr:rowOff>14605</xdr:rowOff>
    </xdr:to>
    <xdr:sp macro="" textlink="">
      <xdr:nvSpPr>
        <xdr:cNvPr id="248" name="楕円 247">
          <a:extLst>
            <a:ext uri="{FF2B5EF4-FFF2-40B4-BE49-F238E27FC236}">
              <a16:creationId xmlns:a16="http://schemas.microsoft.com/office/drawing/2014/main" id="{C03E781C-5C57-47CE-8479-F1D5196E397E}"/>
            </a:ext>
          </a:extLst>
        </xdr:cNvPr>
        <xdr:cNvSpPr/>
      </xdr:nvSpPr>
      <xdr:spPr>
        <a:xfrm>
          <a:off x="8699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125730</xdr:rowOff>
    </xdr:from>
    <xdr:to>
      <xdr:col>50</xdr:col>
      <xdr:colOff>114300</xdr:colOff>
      <xdr:row>59</xdr:row>
      <xdr:rowOff>135255</xdr:rowOff>
    </xdr:to>
    <xdr:cxnSp macro="">
      <xdr:nvCxnSpPr>
        <xdr:cNvPr id="249" name="直線コネクタ 248">
          <a:extLst>
            <a:ext uri="{FF2B5EF4-FFF2-40B4-BE49-F238E27FC236}">
              <a16:creationId xmlns:a16="http://schemas.microsoft.com/office/drawing/2014/main" id="{C4C34945-C99C-4A7B-A587-ED6D1DA747AD}"/>
            </a:ext>
          </a:extLst>
        </xdr:cNvPr>
        <xdr:cNvCxnSpPr/>
      </xdr:nvCxnSpPr>
      <xdr:spPr>
        <a:xfrm flipV="1">
          <a:off x="8750300" y="102412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84455</xdr:rowOff>
    </xdr:from>
    <xdr:to>
      <xdr:col>41</xdr:col>
      <xdr:colOff>101600</xdr:colOff>
      <xdr:row>60</xdr:row>
      <xdr:rowOff>14605</xdr:rowOff>
    </xdr:to>
    <xdr:sp macro="" textlink="">
      <xdr:nvSpPr>
        <xdr:cNvPr id="250" name="楕円 249">
          <a:extLst>
            <a:ext uri="{FF2B5EF4-FFF2-40B4-BE49-F238E27FC236}">
              <a16:creationId xmlns:a16="http://schemas.microsoft.com/office/drawing/2014/main" id="{197F4383-B424-4D86-A7B6-3DB4D97F8904}"/>
            </a:ext>
          </a:extLst>
        </xdr:cNvPr>
        <xdr:cNvSpPr/>
      </xdr:nvSpPr>
      <xdr:spPr>
        <a:xfrm>
          <a:off x="7810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135255</xdr:rowOff>
    </xdr:from>
    <xdr:to>
      <xdr:col>45</xdr:col>
      <xdr:colOff>177800</xdr:colOff>
      <xdr:row>59</xdr:row>
      <xdr:rowOff>135255</xdr:rowOff>
    </xdr:to>
    <xdr:cxnSp macro="">
      <xdr:nvCxnSpPr>
        <xdr:cNvPr id="251" name="直線コネクタ 250">
          <a:extLst>
            <a:ext uri="{FF2B5EF4-FFF2-40B4-BE49-F238E27FC236}">
              <a16:creationId xmlns:a16="http://schemas.microsoft.com/office/drawing/2014/main" id="{48C1C634-256F-4E65-BEF9-3C460BD1DE8B}"/>
            </a:ext>
          </a:extLst>
        </xdr:cNvPr>
        <xdr:cNvCxnSpPr/>
      </xdr:nvCxnSpPr>
      <xdr:spPr>
        <a:xfrm>
          <a:off x="7861300" y="10250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114935</xdr:rowOff>
    </xdr:from>
    <xdr:to>
      <xdr:col>36</xdr:col>
      <xdr:colOff>165100</xdr:colOff>
      <xdr:row>60</xdr:row>
      <xdr:rowOff>45085</xdr:rowOff>
    </xdr:to>
    <xdr:sp macro="" textlink="">
      <xdr:nvSpPr>
        <xdr:cNvPr id="252" name="楕円 251">
          <a:extLst>
            <a:ext uri="{FF2B5EF4-FFF2-40B4-BE49-F238E27FC236}">
              <a16:creationId xmlns:a16="http://schemas.microsoft.com/office/drawing/2014/main" id="{AE588D6B-DE87-4D33-BCCF-539424776BBB}"/>
            </a:ext>
          </a:extLst>
        </xdr:cNvPr>
        <xdr:cNvSpPr/>
      </xdr:nvSpPr>
      <xdr:spPr>
        <a:xfrm>
          <a:off x="6921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135255</xdr:rowOff>
    </xdr:from>
    <xdr:to>
      <xdr:col>41</xdr:col>
      <xdr:colOff>50800</xdr:colOff>
      <xdr:row>59</xdr:row>
      <xdr:rowOff>165735</xdr:rowOff>
    </xdr:to>
    <xdr:cxnSp macro="">
      <xdr:nvCxnSpPr>
        <xdr:cNvPr id="253" name="直線コネクタ 252">
          <a:extLst>
            <a:ext uri="{FF2B5EF4-FFF2-40B4-BE49-F238E27FC236}">
              <a16:creationId xmlns:a16="http://schemas.microsoft.com/office/drawing/2014/main" id="{5BA860F5-E3C3-4BA3-9672-58FF0B6223CF}"/>
            </a:ext>
          </a:extLst>
        </xdr:cNvPr>
        <xdr:cNvCxnSpPr/>
      </xdr:nvCxnSpPr>
      <xdr:spPr>
        <a:xfrm flipV="1">
          <a:off x="6972300" y="102508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60977</xdr:rowOff>
    </xdr:from>
    <xdr:ext cx="469744" cy="259045"/>
    <xdr:sp macro="" textlink="">
      <xdr:nvSpPr>
        <xdr:cNvPr id="254" name="n_1aveValue【体育館・プール】&#10;一人当たり面積">
          <a:extLst>
            <a:ext uri="{FF2B5EF4-FFF2-40B4-BE49-F238E27FC236}">
              <a16:creationId xmlns:a16="http://schemas.microsoft.com/office/drawing/2014/main" id="{CBD83A4C-1EEE-4D3E-8E6F-634278A87E8E}"/>
            </a:ext>
          </a:extLst>
        </xdr:cNvPr>
        <xdr:cNvSpPr txBox="1"/>
      </xdr:nvSpPr>
      <xdr:spPr>
        <a:xfrm>
          <a:off x="9391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5" name="n_2aveValue【体育館・プール】&#10;一人当たり面積">
          <a:extLst>
            <a:ext uri="{FF2B5EF4-FFF2-40B4-BE49-F238E27FC236}">
              <a16:creationId xmlns:a16="http://schemas.microsoft.com/office/drawing/2014/main" id="{699090C9-2E4C-4347-81BB-ECEB81D71E96}"/>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163847</xdr:rowOff>
    </xdr:from>
    <xdr:ext cx="469744" cy="259045"/>
    <xdr:sp macro="" textlink="">
      <xdr:nvSpPr>
        <xdr:cNvPr id="256" name="n_3aveValue【体育館・プール】&#10;一人当たり面積">
          <a:extLst>
            <a:ext uri="{FF2B5EF4-FFF2-40B4-BE49-F238E27FC236}">
              <a16:creationId xmlns:a16="http://schemas.microsoft.com/office/drawing/2014/main" id="{B9A28E6F-3B5C-4BE6-84C6-913E0880A5D4}"/>
            </a:ext>
          </a:extLst>
        </xdr:cNvPr>
        <xdr:cNvSpPr txBox="1"/>
      </xdr:nvSpPr>
      <xdr:spPr>
        <a:xfrm>
          <a:off x="7626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133367</xdr:rowOff>
    </xdr:from>
    <xdr:ext cx="469744" cy="259045"/>
    <xdr:sp macro="" textlink="">
      <xdr:nvSpPr>
        <xdr:cNvPr id="257" name="n_4aveValue【体育館・プール】&#10;一人当たり面積">
          <a:extLst>
            <a:ext uri="{FF2B5EF4-FFF2-40B4-BE49-F238E27FC236}">
              <a16:creationId xmlns:a16="http://schemas.microsoft.com/office/drawing/2014/main" id="{6CACC66A-CF78-4CCB-815F-69209F05C214}"/>
            </a:ext>
          </a:extLst>
        </xdr:cNvPr>
        <xdr:cNvSpPr txBox="1"/>
      </xdr:nvSpPr>
      <xdr:spPr>
        <a:xfrm>
          <a:off x="6737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21607</xdr:rowOff>
    </xdr:from>
    <xdr:ext cx="469744" cy="259045"/>
    <xdr:sp macro="" textlink="">
      <xdr:nvSpPr>
        <xdr:cNvPr id="258" name="n_1mainValue【体育館・プール】&#10;一人当たり面積">
          <a:extLst>
            <a:ext uri="{FF2B5EF4-FFF2-40B4-BE49-F238E27FC236}">
              <a16:creationId xmlns:a16="http://schemas.microsoft.com/office/drawing/2014/main" id="{40192096-E32D-4302-9DD4-6E86186AF9C3}"/>
            </a:ext>
          </a:extLst>
        </xdr:cNvPr>
        <xdr:cNvSpPr txBox="1"/>
      </xdr:nvSpPr>
      <xdr:spPr>
        <a:xfrm>
          <a:off x="9391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31132</xdr:rowOff>
    </xdr:from>
    <xdr:ext cx="469744" cy="259045"/>
    <xdr:sp macro="" textlink="">
      <xdr:nvSpPr>
        <xdr:cNvPr id="259" name="n_2mainValue【体育館・プール】&#10;一人当たり面積">
          <a:extLst>
            <a:ext uri="{FF2B5EF4-FFF2-40B4-BE49-F238E27FC236}">
              <a16:creationId xmlns:a16="http://schemas.microsoft.com/office/drawing/2014/main" id="{FEB01489-3A74-4612-8D6D-AD66CBEE39BA}"/>
            </a:ext>
          </a:extLst>
        </xdr:cNvPr>
        <xdr:cNvSpPr txBox="1"/>
      </xdr:nvSpPr>
      <xdr:spPr>
        <a:xfrm>
          <a:off x="8515427" y="997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31132</xdr:rowOff>
    </xdr:from>
    <xdr:ext cx="469744" cy="259045"/>
    <xdr:sp macro="" textlink="">
      <xdr:nvSpPr>
        <xdr:cNvPr id="260" name="n_3mainValue【体育館・プール】&#10;一人当たり面積">
          <a:extLst>
            <a:ext uri="{FF2B5EF4-FFF2-40B4-BE49-F238E27FC236}">
              <a16:creationId xmlns:a16="http://schemas.microsoft.com/office/drawing/2014/main" id="{DE4F0EE9-4E95-469E-97DA-7A26C24A24D3}"/>
            </a:ext>
          </a:extLst>
        </xdr:cNvPr>
        <xdr:cNvSpPr txBox="1"/>
      </xdr:nvSpPr>
      <xdr:spPr>
        <a:xfrm>
          <a:off x="7626427" y="997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61612</xdr:rowOff>
    </xdr:from>
    <xdr:ext cx="469744" cy="259045"/>
    <xdr:sp macro="" textlink="">
      <xdr:nvSpPr>
        <xdr:cNvPr id="261" name="n_4mainValue【体育館・プール】&#10;一人当たり面積">
          <a:extLst>
            <a:ext uri="{FF2B5EF4-FFF2-40B4-BE49-F238E27FC236}">
              <a16:creationId xmlns:a16="http://schemas.microsoft.com/office/drawing/2014/main" id="{C9F358BE-F42A-43E0-8340-061F9155A74F}"/>
            </a:ext>
          </a:extLst>
        </xdr:cNvPr>
        <xdr:cNvSpPr txBox="1"/>
      </xdr:nvSpPr>
      <xdr:spPr>
        <a:xfrm>
          <a:off x="6737427" y="1000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22F4151-3EB2-4661-B795-E59F4D9D171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194CF27B-DFB8-4A32-99FF-179E326C972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595C9A21-677B-4E87-8835-0B72457F0AA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B7FEF3D2-CEF5-4F0A-A8D8-88CB019FBE0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F2964F1D-4BF0-48B6-8170-4CFA1368032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71ABD6B-9D11-442F-AAE6-78602D70E61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56E2ED59-2400-44A1-A389-793E56B6A16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DD93230-F42E-478B-BF03-41E626B812B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D87574A7-F522-47E8-ACD8-D2D07B28267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C4859944-E779-492E-AE34-3071C8356A3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B320C10D-8E70-4E23-BAC1-F3E7E5B3C1D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CB89EDE3-2C3C-42D0-BB82-7B96F23D499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3A2695C2-F8A2-467B-8125-7B9116745E0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E40C3CD8-FDDE-4737-A369-6CA21838963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8B2A4676-5121-44D3-BE50-0045781DEC9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F298C0DF-8920-4F26-BEE5-47AE52E6937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D833BC8E-5417-4E52-9B6E-88E316BD1B1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EFFBEC13-03C3-4D4B-B42E-23742A65646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201FA9A-B20A-44C6-86CA-F7EEF2B1E79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40BBAE47-3013-4B5B-A8BE-A6ECB3FFBA6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CD86F860-3FCC-4B94-89AF-CF222310677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8474FE7C-09F4-4298-989B-2EA42ED2981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E74B87DB-9310-4810-AFC4-39687BD23A6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637D4FF1-B819-4F6E-BC8B-9C013DE4F5A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09A13E23-305B-44D9-90A9-0C762CFD0A1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B1C96E6D-104B-4B41-80A9-A83054136A4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a16="http://schemas.microsoft.com/office/drawing/2014/main" id="{E023245D-BEFB-46D0-B0E4-5A8446FB5D4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a:extLst>
            <a:ext uri="{FF2B5EF4-FFF2-40B4-BE49-F238E27FC236}">
              <a16:creationId xmlns:a16="http://schemas.microsoft.com/office/drawing/2014/main" id="{093270D1-7ECA-4CA5-95E8-A67B5C0C1E6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0" name="テキスト ボックス 289">
          <a:extLst>
            <a:ext uri="{FF2B5EF4-FFF2-40B4-BE49-F238E27FC236}">
              <a16:creationId xmlns:a16="http://schemas.microsoft.com/office/drawing/2014/main" id="{EA1E1CDA-597B-49DD-8655-1F428CABA307}"/>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a:extLst>
            <a:ext uri="{FF2B5EF4-FFF2-40B4-BE49-F238E27FC236}">
              <a16:creationId xmlns:a16="http://schemas.microsoft.com/office/drawing/2014/main" id="{BC823E2A-4E2F-4522-A9AD-2120F5F60AF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a:extLst>
            <a:ext uri="{FF2B5EF4-FFF2-40B4-BE49-F238E27FC236}">
              <a16:creationId xmlns:a16="http://schemas.microsoft.com/office/drawing/2014/main" id="{D32901F6-65DB-4D51-93A8-DF6856E741E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a:extLst>
            <a:ext uri="{FF2B5EF4-FFF2-40B4-BE49-F238E27FC236}">
              <a16:creationId xmlns:a16="http://schemas.microsoft.com/office/drawing/2014/main" id="{B864E551-ED90-44C3-BA8D-3A915C1D23C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a:extLst>
            <a:ext uri="{FF2B5EF4-FFF2-40B4-BE49-F238E27FC236}">
              <a16:creationId xmlns:a16="http://schemas.microsoft.com/office/drawing/2014/main" id="{1541AB01-88B1-4F65-945B-DCAF4310124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a:extLst>
            <a:ext uri="{FF2B5EF4-FFF2-40B4-BE49-F238E27FC236}">
              <a16:creationId xmlns:a16="http://schemas.microsoft.com/office/drawing/2014/main" id="{DB2EF613-4203-44E1-835B-E40C5AA3692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a:extLst>
            <a:ext uri="{FF2B5EF4-FFF2-40B4-BE49-F238E27FC236}">
              <a16:creationId xmlns:a16="http://schemas.microsoft.com/office/drawing/2014/main" id="{546A1DE6-6B68-46F0-ACB6-5A3B67616FA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a:extLst>
            <a:ext uri="{FF2B5EF4-FFF2-40B4-BE49-F238E27FC236}">
              <a16:creationId xmlns:a16="http://schemas.microsoft.com/office/drawing/2014/main" id="{05A16E56-05FC-4FD7-867A-1DD40712D97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8" name="テキスト ボックス 297">
          <a:extLst>
            <a:ext uri="{FF2B5EF4-FFF2-40B4-BE49-F238E27FC236}">
              <a16:creationId xmlns:a16="http://schemas.microsoft.com/office/drawing/2014/main" id="{8C6EC1E7-0965-4872-B6EF-8F2D22279B36}"/>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7679CC55-4179-4B07-96B6-36E0977C679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0" name="テキスト ボックス 299">
          <a:extLst>
            <a:ext uri="{FF2B5EF4-FFF2-40B4-BE49-F238E27FC236}">
              <a16:creationId xmlns:a16="http://schemas.microsoft.com/office/drawing/2014/main" id="{73E7FC8D-9ADA-425E-A34F-505C87C7DE61}"/>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5B14BCCF-A583-44C1-83EA-F73204AF0D3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302" name="直線コネクタ 301">
          <a:extLst>
            <a:ext uri="{FF2B5EF4-FFF2-40B4-BE49-F238E27FC236}">
              <a16:creationId xmlns:a16="http://schemas.microsoft.com/office/drawing/2014/main" id="{80847694-9873-426B-87BB-2E06B7764C8A}"/>
            </a:ext>
          </a:extLst>
        </xdr:cNvPr>
        <xdr:cNvCxnSpPr/>
      </xdr:nvCxnSpPr>
      <xdr:spPr>
        <a:xfrm flipV="1">
          <a:off x="4634865" y="17112614"/>
          <a:ext cx="0" cy="155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303" name="【市民会館】&#10;有形固定資産減価償却率最小値テキスト">
          <a:extLst>
            <a:ext uri="{FF2B5EF4-FFF2-40B4-BE49-F238E27FC236}">
              <a16:creationId xmlns:a16="http://schemas.microsoft.com/office/drawing/2014/main" id="{E30752FB-AF58-4825-AECC-15AF42E1A203}"/>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304" name="直線コネクタ 303">
          <a:extLst>
            <a:ext uri="{FF2B5EF4-FFF2-40B4-BE49-F238E27FC236}">
              <a16:creationId xmlns:a16="http://schemas.microsoft.com/office/drawing/2014/main" id="{6834FE93-CABE-4854-84DF-729757E90707}"/>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C86E9B5E-0CC9-40D3-8D93-4386907C69BB}"/>
            </a:ext>
          </a:extLst>
        </xdr:cNvPr>
        <xdr:cNvSpPr txBox="1"/>
      </xdr:nvSpPr>
      <xdr:spPr>
        <a:xfrm>
          <a:off x="4673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306" name="直線コネクタ 305">
          <a:extLst>
            <a:ext uri="{FF2B5EF4-FFF2-40B4-BE49-F238E27FC236}">
              <a16:creationId xmlns:a16="http://schemas.microsoft.com/office/drawing/2014/main" id="{60D9037D-1A7D-4DA2-BB45-227928011ADA}"/>
            </a:ext>
          </a:extLst>
        </xdr:cNvPr>
        <xdr:cNvCxnSpPr/>
      </xdr:nvCxnSpPr>
      <xdr:spPr>
        <a:xfrm>
          <a:off x="4546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F7433750-451F-44E4-8CDD-7B0778B498B7}"/>
            </a:ext>
          </a:extLst>
        </xdr:cNvPr>
        <xdr:cNvSpPr txBox="1"/>
      </xdr:nvSpPr>
      <xdr:spPr>
        <a:xfrm>
          <a:off x="4673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08" name="フローチャート: 判断 307">
          <a:extLst>
            <a:ext uri="{FF2B5EF4-FFF2-40B4-BE49-F238E27FC236}">
              <a16:creationId xmlns:a16="http://schemas.microsoft.com/office/drawing/2014/main" id="{AD6A68E8-8140-4794-A742-F64B31212640}"/>
            </a:ext>
          </a:extLst>
        </xdr:cNvPr>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09" name="フローチャート: 判断 308">
          <a:extLst>
            <a:ext uri="{FF2B5EF4-FFF2-40B4-BE49-F238E27FC236}">
              <a16:creationId xmlns:a16="http://schemas.microsoft.com/office/drawing/2014/main" id="{C1765BB5-DDFD-4401-8D76-1B9790B0D3B5}"/>
            </a:ext>
          </a:extLst>
        </xdr:cNvPr>
        <xdr:cNvSpPr/>
      </xdr:nvSpPr>
      <xdr:spPr>
        <a:xfrm>
          <a:off x="3746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10" name="フローチャート: 判断 309">
          <a:extLst>
            <a:ext uri="{FF2B5EF4-FFF2-40B4-BE49-F238E27FC236}">
              <a16:creationId xmlns:a16="http://schemas.microsoft.com/office/drawing/2014/main" id="{9B907559-25B1-4360-BC66-EED84763045D}"/>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311" name="フローチャート: 判断 310">
          <a:extLst>
            <a:ext uri="{FF2B5EF4-FFF2-40B4-BE49-F238E27FC236}">
              <a16:creationId xmlns:a16="http://schemas.microsoft.com/office/drawing/2014/main" id="{C2B7F0CD-056E-4C7F-B0F9-94831C8ED950}"/>
            </a:ext>
          </a:extLst>
        </xdr:cNvPr>
        <xdr:cNvSpPr/>
      </xdr:nvSpPr>
      <xdr:spPr>
        <a:xfrm>
          <a:off x="1968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312" name="フローチャート: 判断 311">
          <a:extLst>
            <a:ext uri="{FF2B5EF4-FFF2-40B4-BE49-F238E27FC236}">
              <a16:creationId xmlns:a16="http://schemas.microsoft.com/office/drawing/2014/main" id="{2BB0C59E-FDD8-41B6-97AF-790C02799113}"/>
            </a:ext>
          </a:extLst>
        </xdr:cNvPr>
        <xdr:cNvSpPr/>
      </xdr:nvSpPr>
      <xdr:spPr>
        <a:xfrm>
          <a:off x="1079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7A1A1AC3-0024-4237-A730-2A69AACB151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13825A60-70E2-4C12-B58A-63C3F77986A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866B6B84-80B3-4247-A410-14A5921974D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E671B723-516F-4AC1-9B66-BF7E3B4145E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5803D215-E276-4B03-995A-C8A4A63FB26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23495</xdr:rowOff>
    </xdr:from>
    <xdr:to>
      <xdr:col>24</xdr:col>
      <xdr:colOff>114300</xdr:colOff>
      <xdr:row>104</xdr:row>
      <xdr:rowOff>125095</xdr:rowOff>
    </xdr:to>
    <xdr:sp macro="" textlink="">
      <xdr:nvSpPr>
        <xdr:cNvPr id="318" name="楕円 317">
          <a:extLst>
            <a:ext uri="{FF2B5EF4-FFF2-40B4-BE49-F238E27FC236}">
              <a16:creationId xmlns:a16="http://schemas.microsoft.com/office/drawing/2014/main" id="{5B099CF8-C88B-446A-BFD3-8E3BB6744C81}"/>
            </a:ext>
          </a:extLst>
        </xdr:cNvPr>
        <xdr:cNvSpPr/>
      </xdr:nvSpPr>
      <xdr:spPr>
        <a:xfrm>
          <a:off x="45847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1922</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56072424-5651-4860-AEC7-574529134A3F}"/>
            </a:ext>
          </a:extLst>
        </xdr:cNvPr>
        <xdr:cNvSpPr txBox="1"/>
      </xdr:nvSpPr>
      <xdr:spPr>
        <a:xfrm>
          <a:off x="4673600"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158750</xdr:rowOff>
    </xdr:from>
    <xdr:to>
      <xdr:col>20</xdr:col>
      <xdr:colOff>38100</xdr:colOff>
      <xdr:row>104</xdr:row>
      <xdr:rowOff>88900</xdr:rowOff>
    </xdr:to>
    <xdr:sp macro="" textlink="">
      <xdr:nvSpPr>
        <xdr:cNvPr id="320" name="楕円 319">
          <a:extLst>
            <a:ext uri="{FF2B5EF4-FFF2-40B4-BE49-F238E27FC236}">
              <a16:creationId xmlns:a16="http://schemas.microsoft.com/office/drawing/2014/main" id="{84EF8463-120D-497E-9D90-D89CA4531E4E}"/>
            </a:ext>
          </a:extLst>
        </xdr:cNvPr>
        <xdr:cNvSpPr/>
      </xdr:nvSpPr>
      <xdr:spPr>
        <a:xfrm>
          <a:off x="3746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38100</xdr:rowOff>
    </xdr:from>
    <xdr:to>
      <xdr:col>24</xdr:col>
      <xdr:colOff>63500</xdr:colOff>
      <xdr:row>104</xdr:row>
      <xdr:rowOff>74295</xdr:rowOff>
    </xdr:to>
    <xdr:cxnSp macro="">
      <xdr:nvCxnSpPr>
        <xdr:cNvPr id="321" name="直線コネクタ 320">
          <a:extLst>
            <a:ext uri="{FF2B5EF4-FFF2-40B4-BE49-F238E27FC236}">
              <a16:creationId xmlns:a16="http://schemas.microsoft.com/office/drawing/2014/main" id="{5A66CFE4-CB82-43D5-AC96-6794FB8CFD02}"/>
            </a:ext>
          </a:extLst>
        </xdr:cNvPr>
        <xdr:cNvCxnSpPr/>
      </xdr:nvCxnSpPr>
      <xdr:spPr>
        <a:xfrm>
          <a:off x="3797300" y="178689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126364</xdr:rowOff>
    </xdr:from>
    <xdr:to>
      <xdr:col>15</xdr:col>
      <xdr:colOff>101600</xdr:colOff>
      <xdr:row>104</xdr:row>
      <xdr:rowOff>56514</xdr:rowOff>
    </xdr:to>
    <xdr:sp macro="" textlink="">
      <xdr:nvSpPr>
        <xdr:cNvPr id="322" name="楕円 321">
          <a:extLst>
            <a:ext uri="{FF2B5EF4-FFF2-40B4-BE49-F238E27FC236}">
              <a16:creationId xmlns:a16="http://schemas.microsoft.com/office/drawing/2014/main" id="{B761F70B-872A-4DBE-B758-70AC6A7B837D}"/>
            </a:ext>
          </a:extLst>
        </xdr:cNvPr>
        <xdr:cNvSpPr/>
      </xdr:nvSpPr>
      <xdr:spPr>
        <a:xfrm>
          <a:off x="2857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5714</xdr:rowOff>
    </xdr:from>
    <xdr:to>
      <xdr:col>19</xdr:col>
      <xdr:colOff>177800</xdr:colOff>
      <xdr:row>104</xdr:row>
      <xdr:rowOff>38100</xdr:rowOff>
    </xdr:to>
    <xdr:cxnSp macro="">
      <xdr:nvCxnSpPr>
        <xdr:cNvPr id="323" name="直線コネクタ 322">
          <a:extLst>
            <a:ext uri="{FF2B5EF4-FFF2-40B4-BE49-F238E27FC236}">
              <a16:creationId xmlns:a16="http://schemas.microsoft.com/office/drawing/2014/main" id="{4A37902D-2606-4CE4-B89A-C1BED6A6DDDA}"/>
            </a:ext>
          </a:extLst>
        </xdr:cNvPr>
        <xdr:cNvCxnSpPr/>
      </xdr:nvCxnSpPr>
      <xdr:spPr>
        <a:xfrm>
          <a:off x="2908300" y="178365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101600</xdr:rowOff>
    </xdr:from>
    <xdr:to>
      <xdr:col>10</xdr:col>
      <xdr:colOff>165100</xdr:colOff>
      <xdr:row>104</xdr:row>
      <xdr:rowOff>31750</xdr:rowOff>
    </xdr:to>
    <xdr:sp macro="" textlink="">
      <xdr:nvSpPr>
        <xdr:cNvPr id="324" name="楕円 323">
          <a:extLst>
            <a:ext uri="{FF2B5EF4-FFF2-40B4-BE49-F238E27FC236}">
              <a16:creationId xmlns:a16="http://schemas.microsoft.com/office/drawing/2014/main" id="{9F5BB27F-413B-4F03-8839-FD6A365C1DE6}"/>
            </a:ext>
          </a:extLst>
        </xdr:cNvPr>
        <xdr:cNvSpPr/>
      </xdr:nvSpPr>
      <xdr:spPr>
        <a:xfrm>
          <a:off x="1968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152400</xdr:rowOff>
    </xdr:from>
    <xdr:to>
      <xdr:col>15</xdr:col>
      <xdr:colOff>50800</xdr:colOff>
      <xdr:row>104</xdr:row>
      <xdr:rowOff>5714</xdr:rowOff>
    </xdr:to>
    <xdr:cxnSp macro="">
      <xdr:nvCxnSpPr>
        <xdr:cNvPr id="325" name="直線コネクタ 324">
          <a:extLst>
            <a:ext uri="{FF2B5EF4-FFF2-40B4-BE49-F238E27FC236}">
              <a16:creationId xmlns:a16="http://schemas.microsoft.com/office/drawing/2014/main" id="{4C10805E-4DAF-47FB-A71C-2E3D654E8DB3}"/>
            </a:ext>
          </a:extLst>
        </xdr:cNvPr>
        <xdr:cNvCxnSpPr/>
      </xdr:nvCxnSpPr>
      <xdr:spPr>
        <a:xfrm>
          <a:off x="2019300" y="1781175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59689</xdr:rowOff>
    </xdr:from>
    <xdr:to>
      <xdr:col>6</xdr:col>
      <xdr:colOff>38100</xdr:colOff>
      <xdr:row>103</xdr:row>
      <xdr:rowOff>161289</xdr:rowOff>
    </xdr:to>
    <xdr:sp macro="" textlink="">
      <xdr:nvSpPr>
        <xdr:cNvPr id="326" name="楕円 325">
          <a:extLst>
            <a:ext uri="{FF2B5EF4-FFF2-40B4-BE49-F238E27FC236}">
              <a16:creationId xmlns:a16="http://schemas.microsoft.com/office/drawing/2014/main" id="{05F132AF-4BFA-47FD-AA01-9744AB43AEA2}"/>
            </a:ext>
          </a:extLst>
        </xdr:cNvPr>
        <xdr:cNvSpPr/>
      </xdr:nvSpPr>
      <xdr:spPr>
        <a:xfrm>
          <a:off x="1079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110489</xdr:rowOff>
    </xdr:from>
    <xdr:to>
      <xdr:col>10</xdr:col>
      <xdr:colOff>114300</xdr:colOff>
      <xdr:row>103</xdr:row>
      <xdr:rowOff>152400</xdr:rowOff>
    </xdr:to>
    <xdr:cxnSp macro="">
      <xdr:nvCxnSpPr>
        <xdr:cNvPr id="327" name="直線コネクタ 326">
          <a:extLst>
            <a:ext uri="{FF2B5EF4-FFF2-40B4-BE49-F238E27FC236}">
              <a16:creationId xmlns:a16="http://schemas.microsoft.com/office/drawing/2014/main" id="{7701D4D8-38ED-45F8-90E2-369C21F2E5F8}"/>
            </a:ext>
          </a:extLst>
        </xdr:cNvPr>
        <xdr:cNvCxnSpPr/>
      </xdr:nvCxnSpPr>
      <xdr:spPr>
        <a:xfrm>
          <a:off x="1130300" y="177698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80027</xdr:rowOff>
    </xdr:from>
    <xdr:ext cx="405111" cy="259045"/>
    <xdr:sp macro="" textlink="">
      <xdr:nvSpPr>
        <xdr:cNvPr id="328" name="n_1aveValue【市民会館】&#10;有形固定資産減価償却率">
          <a:extLst>
            <a:ext uri="{FF2B5EF4-FFF2-40B4-BE49-F238E27FC236}">
              <a16:creationId xmlns:a16="http://schemas.microsoft.com/office/drawing/2014/main" id="{99A8F06D-4B01-47A3-9643-B57529F20717}"/>
            </a:ext>
          </a:extLst>
        </xdr:cNvPr>
        <xdr:cNvSpPr txBox="1"/>
      </xdr:nvSpPr>
      <xdr:spPr>
        <a:xfrm>
          <a:off x="35820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329" name="n_2aveValue【市民会館】&#10;有形固定資産減価償却率">
          <a:extLst>
            <a:ext uri="{FF2B5EF4-FFF2-40B4-BE49-F238E27FC236}">
              <a16:creationId xmlns:a16="http://schemas.microsoft.com/office/drawing/2014/main" id="{DEDB31F9-3361-4E0E-A8BF-2E0A65A8149F}"/>
            </a:ext>
          </a:extLst>
        </xdr:cNvPr>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330" name="n_3aveValue【市民会館】&#10;有形固定資産減価償却率">
          <a:extLst>
            <a:ext uri="{FF2B5EF4-FFF2-40B4-BE49-F238E27FC236}">
              <a16:creationId xmlns:a16="http://schemas.microsoft.com/office/drawing/2014/main" id="{865ABF85-B9B0-4D49-AF2E-D976D560DF7B}"/>
            </a:ext>
          </a:extLst>
        </xdr:cNvPr>
        <xdr:cNvSpPr txBox="1"/>
      </xdr:nvSpPr>
      <xdr:spPr>
        <a:xfrm>
          <a:off x="1816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164482</xdr:rowOff>
    </xdr:from>
    <xdr:ext cx="405111" cy="259045"/>
    <xdr:sp macro="" textlink="">
      <xdr:nvSpPr>
        <xdr:cNvPr id="331" name="n_4aveValue【市民会館】&#10;有形固定資産減価償却率">
          <a:extLst>
            <a:ext uri="{FF2B5EF4-FFF2-40B4-BE49-F238E27FC236}">
              <a16:creationId xmlns:a16="http://schemas.microsoft.com/office/drawing/2014/main" id="{E1B63D15-C6AC-46FD-B62B-CD3014FE591F}"/>
            </a:ext>
          </a:extLst>
        </xdr:cNvPr>
        <xdr:cNvSpPr txBox="1"/>
      </xdr:nvSpPr>
      <xdr:spPr>
        <a:xfrm>
          <a:off x="927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105427</xdr:rowOff>
    </xdr:from>
    <xdr:ext cx="405111" cy="259045"/>
    <xdr:sp macro="" textlink="">
      <xdr:nvSpPr>
        <xdr:cNvPr id="332" name="n_1mainValue【市民会館】&#10;有形固定資産減価償却率">
          <a:extLst>
            <a:ext uri="{FF2B5EF4-FFF2-40B4-BE49-F238E27FC236}">
              <a16:creationId xmlns:a16="http://schemas.microsoft.com/office/drawing/2014/main" id="{17F14D90-54AB-41A0-8EBA-060BDAD33CDD}"/>
            </a:ext>
          </a:extLst>
        </xdr:cNvPr>
        <xdr:cNvSpPr txBox="1"/>
      </xdr:nvSpPr>
      <xdr:spPr>
        <a:xfrm>
          <a:off x="35820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47641</xdr:rowOff>
    </xdr:from>
    <xdr:ext cx="405111" cy="259045"/>
    <xdr:sp macro="" textlink="">
      <xdr:nvSpPr>
        <xdr:cNvPr id="333" name="n_2mainValue【市民会館】&#10;有形固定資産減価償却率">
          <a:extLst>
            <a:ext uri="{FF2B5EF4-FFF2-40B4-BE49-F238E27FC236}">
              <a16:creationId xmlns:a16="http://schemas.microsoft.com/office/drawing/2014/main" id="{86BD736A-9DE7-442F-B61A-D87E33C3F7F9}"/>
            </a:ext>
          </a:extLst>
        </xdr:cNvPr>
        <xdr:cNvSpPr txBox="1"/>
      </xdr:nvSpPr>
      <xdr:spPr>
        <a:xfrm>
          <a:off x="2705744"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22877</xdr:rowOff>
    </xdr:from>
    <xdr:ext cx="405111" cy="259045"/>
    <xdr:sp macro="" textlink="">
      <xdr:nvSpPr>
        <xdr:cNvPr id="334" name="n_3mainValue【市民会館】&#10;有形固定資産減価償却率">
          <a:extLst>
            <a:ext uri="{FF2B5EF4-FFF2-40B4-BE49-F238E27FC236}">
              <a16:creationId xmlns:a16="http://schemas.microsoft.com/office/drawing/2014/main" id="{A8D899BA-16F9-4A97-B445-90C59D0FC9D7}"/>
            </a:ext>
          </a:extLst>
        </xdr:cNvPr>
        <xdr:cNvSpPr txBox="1"/>
      </xdr:nvSpPr>
      <xdr:spPr>
        <a:xfrm>
          <a:off x="1816744" y="1785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152416</xdr:rowOff>
    </xdr:from>
    <xdr:ext cx="405111" cy="259045"/>
    <xdr:sp macro="" textlink="">
      <xdr:nvSpPr>
        <xdr:cNvPr id="335" name="n_4mainValue【市民会館】&#10;有形固定資産減価償却率">
          <a:extLst>
            <a:ext uri="{FF2B5EF4-FFF2-40B4-BE49-F238E27FC236}">
              <a16:creationId xmlns:a16="http://schemas.microsoft.com/office/drawing/2014/main" id="{6E7BB65C-B9B1-4A4F-A286-7B5ACA65E43E}"/>
            </a:ext>
          </a:extLst>
        </xdr:cNvPr>
        <xdr:cNvSpPr txBox="1"/>
      </xdr:nvSpPr>
      <xdr:spPr>
        <a:xfrm>
          <a:off x="927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633A7DC2-62A0-4A51-968E-11CC63B5558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B9A6FDEC-9C3B-47BF-BDC4-33925CE578E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35EDAED5-9BB4-40A4-961D-48B5F585183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CBA69905-7B0A-40F4-88EE-8AC7C89B0E8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57704F64-4B4B-4C44-80B0-A55E8A2209E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D33430B4-9A4E-4556-9D7F-B7E94C4A33E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ED46F92-3A1C-4BF1-A68C-DF2B2C6BB49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979BD8BF-6FA1-4D2A-99A9-60560990472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CC7F886C-7787-4C15-85B5-6AF7B2783C5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8F06AC61-F28F-4091-9FCB-C5C03C1F10E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EC5136F3-A9BE-40ED-A859-A5B6BDA0808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id="{BC34FF0A-4BB2-448D-AF80-8FD256BFC97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2DB2C2F4-4DB2-4179-9E39-99DA13FBE56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id="{E279BC78-F237-4B93-95EF-ACF0AD7FBC8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559D0D68-9ED2-49C8-9B6F-1A992B58779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id="{6518E88B-9A6C-4CD4-96DF-0C6F6D755A6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F53C3E0E-D2A8-495A-B202-CBB255CD49E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id="{B89EFD6D-5534-40B2-8B0B-95F18684909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2449C7C3-1D6B-4119-A03E-78538B87C59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47034362-3B88-4B6E-A458-F437EF9EED7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E65B474C-F1D9-4524-9F90-68B2B0E5AE0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D48DAE77-A93A-43C1-B0E5-7158F2B4FFA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306ED3A1-0874-4E7D-95DF-39E55F86710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359" name="直線コネクタ 358">
          <a:extLst>
            <a:ext uri="{FF2B5EF4-FFF2-40B4-BE49-F238E27FC236}">
              <a16:creationId xmlns:a16="http://schemas.microsoft.com/office/drawing/2014/main" id="{B2DCEE2B-27B7-4DFF-A54F-0662FAA550AD}"/>
            </a:ext>
          </a:extLst>
        </xdr:cNvPr>
        <xdr:cNvCxnSpPr/>
      </xdr:nvCxnSpPr>
      <xdr:spPr>
        <a:xfrm flipV="1">
          <a:off x="10476865" y="172097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360" name="【市民会館】&#10;一人当たり面積最小値テキスト">
          <a:extLst>
            <a:ext uri="{FF2B5EF4-FFF2-40B4-BE49-F238E27FC236}">
              <a16:creationId xmlns:a16="http://schemas.microsoft.com/office/drawing/2014/main" id="{0172C597-30C5-48F9-B1E0-A4B4F92A7FFB}"/>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361" name="直線コネクタ 360">
          <a:extLst>
            <a:ext uri="{FF2B5EF4-FFF2-40B4-BE49-F238E27FC236}">
              <a16:creationId xmlns:a16="http://schemas.microsoft.com/office/drawing/2014/main" id="{83530177-F351-4CA1-879A-30E5D5A82765}"/>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362" name="【市民会館】&#10;一人当たり面積最大値テキスト">
          <a:extLst>
            <a:ext uri="{FF2B5EF4-FFF2-40B4-BE49-F238E27FC236}">
              <a16:creationId xmlns:a16="http://schemas.microsoft.com/office/drawing/2014/main" id="{6EC1880C-2748-4361-80ED-7D91F9DDD6D0}"/>
            </a:ext>
          </a:extLst>
        </xdr:cNvPr>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363" name="直線コネクタ 362">
          <a:extLst>
            <a:ext uri="{FF2B5EF4-FFF2-40B4-BE49-F238E27FC236}">
              <a16:creationId xmlns:a16="http://schemas.microsoft.com/office/drawing/2014/main" id="{34B1D908-1FEA-4C87-8ED6-8BFB3C9BDCC2}"/>
            </a:ext>
          </a:extLst>
        </xdr:cNvPr>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10177</xdr:rowOff>
    </xdr:from>
    <xdr:ext cx="469744" cy="259045"/>
    <xdr:sp macro="" textlink="">
      <xdr:nvSpPr>
        <xdr:cNvPr id="364" name="【市民会館】&#10;一人当たり面積平均値テキスト">
          <a:extLst>
            <a:ext uri="{FF2B5EF4-FFF2-40B4-BE49-F238E27FC236}">
              <a16:creationId xmlns:a16="http://schemas.microsoft.com/office/drawing/2014/main" id="{7C160C82-1CBE-4021-B079-E3C2A213C5C6}"/>
            </a:ext>
          </a:extLst>
        </xdr:cNvPr>
        <xdr:cNvSpPr txBox="1"/>
      </xdr:nvSpPr>
      <xdr:spPr>
        <a:xfrm>
          <a:off x="10515600" y="1784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365" name="フローチャート: 判断 364">
          <a:extLst>
            <a:ext uri="{FF2B5EF4-FFF2-40B4-BE49-F238E27FC236}">
              <a16:creationId xmlns:a16="http://schemas.microsoft.com/office/drawing/2014/main" id="{5F2DAAAA-FA42-4BBA-BBFC-7B39B9788F8E}"/>
            </a:ext>
          </a:extLst>
        </xdr:cNvPr>
        <xdr:cNvSpPr/>
      </xdr:nvSpPr>
      <xdr:spPr>
        <a:xfrm>
          <a:off x="10426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366" name="フローチャート: 判断 365">
          <a:extLst>
            <a:ext uri="{FF2B5EF4-FFF2-40B4-BE49-F238E27FC236}">
              <a16:creationId xmlns:a16="http://schemas.microsoft.com/office/drawing/2014/main" id="{874A4AAE-623B-48B0-94F2-626D46D68556}"/>
            </a:ext>
          </a:extLst>
        </xdr:cNvPr>
        <xdr:cNvSpPr/>
      </xdr:nvSpPr>
      <xdr:spPr>
        <a:xfrm>
          <a:off x="958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367" name="フローチャート: 判断 366">
          <a:extLst>
            <a:ext uri="{FF2B5EF4-FFF2-40B4-BE49-F238E27FC236}">
              <a16:creationId xmlns:a16="http://schemas.microsoft.com/office/drawing/2014/main" id="{9E958A22-EC07-4F16-835E-81C757D2A349}"/>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368" name="フローチャート: 判断 367">
          <a:extLst>
            <a:ext uri="{FF2B5EF4-FFF2-40B4-BE49-F238E27FC236}">
              <a16:creationId xmlns:a16="http://schemas.microsoft.com/office/drawing/2014/main" id="{802C30B0-F60B-4E64-B631-A5FE141308B8}"/>
            </a:ext>
          </a:extLst>
        </xdr:cNvPr>
        <xdr:cNvSpPr/>
      </xdr:nvSpPr>
      <xdr:spPr>
        <a:xfrm>
          <a:off x="781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369" name="フローチャート: 判断 368">
          <a:extLst>
            <a:ext uri="{FF2B5EF4-FFF2-40B4-BE49-F238E27FC236}">
              <a16:creationId xmlns:a16="http://schemas.microsoft.com/office/drawing/2014/main" id="{F5F5DAD5-625E-4F59-9E7F-835018E0F85C}"/>
            </a:ext>
          </a:extLst>
        </xdr:cNvPr>
        <xdr:cNvSpPr/>
      </xdr:nvSpPr>
      <xdr:spPr>
        <a:xfrm>
          <a:off x="692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191DE1DB-97D6-4EAD-A8E5-8C3C3A2BDF9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36FC46BD-3252-40B6-B39E-59F86F3CD49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E76C0480-0B90-4E44-9DC1-57B3B407CBA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DB47C1F6-0B95-4C1A-896B-F5CC866E978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7094DD31-27CA-41B6-A5DD-CA31C460C5D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33020</xdr:rowOff>
    </xdr:from>
    <xdr:to>
      <xdr:col>55</xdr:col>
      <xdr:colOff>50800</xdr:colOff>
      <xdr:row>105</xdr:row>
      <xdr:rowOff>134620</xdr:rowOff>
    </xdr:to>
    <xdr:sp macro="" textlink="">
      <xdr:nvSpPr>
        <xdr:cNvPr id="375" name="楕円 374">
          <a:extLst>
            <a:ext uri="{FF2B5EF4-FFF2-40B4-BE49-F238E27FC236}">
              <a16:creationId xmlns:a16="http://schemas.microsoft.com/office/drawing/2014/main" id="{57AA1A64-827E-47EE-82C6-BDCD173EFC2B}"/>
            </a:ext>
          </a:extLst>
        </xdr:cNvPr>
        <xdr:cNvSpPr/>
      </xdr:nvSpPr>
      <xdr:spPr>
        <a:xfrm>
          <a:off x="104267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11447</xdr:rowOff>
    </xdr:from>
    <xdr:ext cx="469744" cy="259045"/>
    <xdr:sp macro="" textlink="">
      <xdr:nvSpPr>
        <xdr:cNvPr id="376" name="【市民会館】&#10;一人当たり面積該当値テキスト">
          <a:extLst>
            <a:ext uri="{FF2B5EF4-FFF2-40B4-BE49-F238E27FC236}">
              <a16:creationId xmlns:a16="http://schemas.microsoft.com/office/drawing/2014/main" id="{D19E18F4-DD1C-4917-A1A4-8ACD39DB6AD6}"/>
            </a:ext>
          </a:extLst>
        </xdr:cNvPr>
        <xdr:cNvSpPr txBox="1"/>
      </xdr:nvSpPr>
      <xdr:spPr>
        <a:xfrm>
          <a:off x="10515600" y="180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36830</xdr:rowOff>
    </xdr:from>
    <xdr:to>
      <xdr:col>50</xdr:col>
      <xdr:colOff>165100</xdr:colOff>
      <xdr:row>105</xdr:row>
      <xdr:rowOff>138430</xdr:rowOff>
    </xdr:to>
    <xdr:sp macro="" textlink="">
      <xdr:nvSpPr>
        <xdr:cNvPr id="377" name="楕円 376">
          <a:extLst>
            <a:ext uri="{FF2B5EF4-FFF2-40B4-BE49-F238E27FC236}">
              <a16:creationId xmlns:a16="http://schemas.microsoft.com/office/drawing/2014/main" id="{EC6AE95D-1378-4A80-ACB3-E3930CE0E581}"/>
            </a:ext>
          </a:extLst>
        </xdr:cNvPr>
        <xdr:cNvSpPr/>
      </xdr:nvSpPr>
      <xdr:spPr>
        <a:xfrm>
          <a:off x="9588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83820</xdr:rowOff>
    </xdr:from>
    <xdr:to>
      <xdr:col>55</xdr:col>
      <xdr:colOff>0</xdr:colOff>
      <xdr:row>105</xdr:row>
      <xdr:rowOff>87630</xdr:rowOff>
    </xdr:to>
    <xdr:cxnSp macro="">
      <xdr:nvCxnSpPr>
        <xdr:cNvPr id="378" name="直線コネクタ 377">
          <a:extLst>
            <a:ext uri="{FF2B5EF4-FFF2-40B4-BE49-F238E27FC236}">
              <a16:creationId xmlns:a16="http://schemas.microsoft.com/office/drawing/2014/main" id="{D7ED659C-FECA-4DC8-9ECC-76CCD2D7A7CF}"/>
            </a:ext>
          </a:extLst>
        </xdr:cNvPr>
        <xdr:cNvCxnSpPr/>
      </xdr:nvCxnSpPr>
      <xdr:spPr>
        <a:xfrm flipV="1">
          <a:off x="9639300" y="18086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379" name="楕円 378">
          <a:extLst>
            <a:ext uri="{FF2B5EF4-FFF2-40B4-BE49-F238E27FC236}">
              <a16:creationId xmlns:a16="http://schemas.microsoft.com/office/drawing/2014/main" id="{6504816E-0771-4115-BC00-F23C9A686DC6}"/>
            </a:ext>
          </a:extLst>
        </xdr:cNvPr>
        <xdr:cNvSpPr/>
      </xdr:nvSpPr>
      <xdr:spPr>
        <a:xfrm>
          <a:off x="8699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87630</xdr:rowOff>
    </xdr:from>
    <xdr:to>
      <xdr:col>50</xdr:col>
      <xdr:colOff>114300</xdr:colOff>
      <xdr:row>105</xdr:row>
      <xdr:rowOff>95250</xdr:rowOff>
    </xdr:to>
    <xdr:cxnSp macro="">
      <xdr:nvCxnSpPr>
        <xdr:cNvPr id="380" name="直線コネクタ 379">
          <a:extLst>
            <a:ext uri="{FF2B5EF4-FFF2-40B4-BE49-F238E27FC236}">
              <a16:creationId xmlns:a16="http://schemas.microsoft.com/office/drawing/2014/main" id="{ECDBA1C8-4ADB-4B85-A717-89F5940C9359}"/>
            </a:ext>
          </a:extLst>
        </xdr:cNvPr>
        <xdr:cNvCxnSpPr/>
      </xdr:nvCxnSpPr>
      <xdr:spPr>
        <a:xfrm flipV="1">
          <a:off x="8750300" y="18089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48261</xdr:rowOff>
    </xdr:from>
    <xdr:to>
      <xdr:col>41</xdr:col>
      <xdr:colOff>101600</xdr:colOff>
      <xdr:row>105</xdr:row>
      <xdr:rowOff>149861</xdr:rowOff>
    </xdr:to>
    <xdr:sp macro="" textlink="">
      <xdr:nvSpPr>
        <xdr:cNvPr id="381" name="楕円 380">
          <a:extLst>
            <a:ext uri="{FF2B5EF4-FFF2-40B4-BE49-F238E27FC236}">
              <a16:creationId xmlns:a16="http://schemas.microsoft.com/office/drawing/2014/main" id="{515F1C0F-9F7E-4B33-A2F0-E0EEC5BFC50A}"/>
            </a:ext>
          </a:extLst>
        </xdr:cNvPr>
        <xdr:cNvSpPr/>
      </xdr:nvSpPr>
      <xdr:spPr>
        <a:xfrm>
          <a:off x="7810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95250</xdr:rowOff>
    </xdr:from>
    <xdr:to>
      <xdr:col>45</xdr:col>
      <xdr:colOff>177800</xdr:colOff>
      <xdr:row>105</xdr:row>
      <xdr:rowOff>99061</xdr:rowOff>
    </xdr:to>
    <xdr:cxnSp macro="">
      <xdr:nvCxnSpPr>
        <xdr:cNvPr id="382" name="直線コネクタ 381">
          <a:extLst>
            <a:ext uri="{FF2B5EF4-FFF2-40B4-BE49-F238E27FC236}">
              <a16:creationId xmlns:a16="http://schemas.microsoft.com/office/drawing/2014/main" id="{28D1542D-E1E2-4F28-B53F-F533A351BD45}"/>
            </a:ext>
          </a:extLst>
        </xdr:cNvPr>
        <xdr:cNvCxnSpPr/>
      </xdr:nvCxnSpPr>
      <xdr:spPr>
        <a:xfrm flipV="1">
          <a:off x="7861300" y="18097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55880</xdr:rowOff>
    </xdr:from>
    <xdr:to>
      <xdr:col>36</xdr:col>
      <xdr:colOff>165100</xdr:colOff>
      <xdr:row>105</xdr:row>
      <xdr:rowOff>157480</xdr:rowOff>
    </xdr:to>
    <xdr:sp macro="" textlink="">
      <xdr:nvSpPr>
        <xdr:cNvPr id="383" name="楕円 382">
          <a:extLst>
            <a:ext uri="{FF2B5EF4-FFF2-40B4-BE49-F238E27FC236}">
              <a16:creationId xmlns:a16="http://schemas.microsoft.com/office/drawing/2014/main" id="{BB3973D6-B42B-4E7E-BBB3-183A194656CF}"/>
            </a:ext>
          </a:extLst>
        </xdr:cNvPr>
        <xdr:cNvSpPr/>
      </xdr:nvSpPr>
      <xdr:spPr>
        <a:xfrm>
          <a:off x="6921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99061</xdr:rowOff>
    </xdr:from>
    <xdr:to>
      <xdr:col>41</xdr:col>
      <xdr:colOff>50800</xdr:colOff>
      <xdr:row>105</xdr:row>
      <xdr:rowOff>106680</xdr:rowOff>
    </xdr:to>
    <xdr:cxnSp macro="">
      <xdr:nvCxnSpPr>
        <xdr:cNvPr id="384" name="直線コネクタ 383">
          <a:extLst>
            <a:ext uri="{FF2B5EF4-FFF2-40B4-BE49-F238E27FC236}">
              <a16:creationId xmlns:a16="http://schemas.microsoft.com/office/drawing/2014/main" id="{8897ECE3-CDB3-4623-9D81-65EE73E4668E}"/>
            </a:ext>
          </a:extLst>
        </xdr:cNvPr>
        <xdr:cNvCxnSpPr/>
      </xdr:nvCxnSpPr>
      <xdr:spPr>
        <a:xfrm flipV="1">
          <a:off x="6972300" y="181013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90188</xdr:rowOff>
    </xdr:from>
    <xdr:ext cx="469744" cy="259045"/>
    <xdr:sp macro="" textlink="">
      <xdr:nvSpPr>
        <xdr:cNvPr id="385" name="n_1aveValue【市民会館】&#10;一人当たり面積">
          <a:extLst>
            <a:ext uri="{FF2B5EF4-FFF2-40B4-BE49-F238E27FC236}">
              <a16:creationId xmlns:a16="http://schemas.microsoft.com/office/drawing/2014/main" id="{0CE5F962-0F2C-436A-A01A-D563641C6D35}"/>
            </a:ext>
          </a:extLst>
        </xdr:cNvPr>
        <xdr:cNvSpPr txBox="1"/>
      </xdr:nvSpPr>
      <xdr:spPr>
        <a:xfrm>
          <a:off x="93917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386" name="n_2aveValue【市民会館】&#10;一人当たり面積">
          <a:extLst>
            <a:ext uri="{FF2B5EF4-FFF2-40B4-BE49-F238E27FC236}">
              <a16:creationId xmlns:a16="http://schemas.microsoft.com/office/drawing/2014/main" id="{DC6AD704-A7ED-480E-AE23-1ACE278A6418}"/>
            </a:ext>
          </a:extLst>
        </xdr:cNvPr>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82566</xdr:rowOff>
    </xdr:from>
    <xdr:ext cx="469744" cy="259045"/>
    <xdr:sp macro="" textlink="">
      <xdr:nvSpPr>
        <xdr:cNvPr id="387" name="n_3aveValue【市民会館】&#10;一人当たり面積">
          <a:extLst>
            <a:ext uri="{FF2B5EF4-FFF2-40B4-BE49-F238E27FC236}">
              <a16:creationId xmlns:a16="http://schemas.microsoft.com/office/drawing/2014/main" id="{195DD7EB-BEE8-41DE-A57B-49772E6D497F}"/>
            </a:ext>
          </a:extLst>
        </xdr:cNvPr>
        <xdr:cNvSpPr txBox="1"/>
      </xdr:nvSpPr>
      <xdr:spPr>
        <a:xfrm>
          <a:off x="7626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97807</xdr:rowOff>
    </xdr:from>
    <xdr:ext cx="469744" cy="259045"/>
    <xdr:sp macro="" textlink="">
      <xdr:nvSpPr>
        <xdr:cNvPr id="388" name="n_4aveValue【市民会館】&#10;一人当たり面積">
          <a:extLst>
            <a:ext uri="{FF2B5EF4-FFF2-40B4-BE49-F238E27FC236}">
              <a16:creationId xmlns:a16="http://schemas.microsoft.com/office/drawing/2014/main" id="{2AE9105A-C749-4DE3-BC85-680A91F2D54D}"/>
            </a:ext>
          </a:extLst>
        </xdr:cNvPr>
        <xdr:cNvSpPr txBox="1"/>
      </xdr:nvSpPr>
      <xdr:spPr>
        <a:xfrm>
          <a:off x="6737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129557</xdr:rowOff>
    </xdr:from>
    <xdr:ext cx="469744" cy="259045"/>
    <xdr:sp macro="" textlink="">
      <xdr:nvSpPr>
        <xdr:cNvPr id="389" name="n_1mainValue【市民会館】&#10;一人当たり面積">
          <a:extLst>
            <a:ext uri="{FF2B5EF4-FFF2-40B4-BE49-F238E27FC236}">
              <a16:creationId xmlns:a16="http://schemas.microsoft.com/office/drawing/2014/main" id="{D3B1F726-2D3F-472F-B7B8-10CD12C9E456}"/>
            </a:ext>
          </a:extLst>
        </xdr:cNvPr>
        <xdr:cNvSpPr txBox="1"/>
      </xdr:nvSpPr>
      <xdr:spPr>
        <a:xfrm>
          <a:off x="9391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390" name="n_2mainValue【市民会館】&#10;一人当たり面積">
          <a:extLst>
            <a:ext uri="{FF2B5EF4-FFF2-40B4-BE49-F238E27FC236}">
              <a16:creationId xmlns:a16="http://schemas.microsoft.com/office/drawing/2014/main" id="{EFE96F1C-C53A-4A28-8687-0A78EE4DA434}"/>
            </a:ext>
          </a:extLst>
        </xdr:cNvPr>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140988</xdr:rowOff>
    </xdr:from>
    <xdr:ext cx="469744" cy="259045"/>
    <xdr:sp macro="" textlink="">
      <xdr:nvSpPr>
        <xdr:cNvPr id="391" name="n_3mainValue【市民会館】&#10;一人当たり面積">
          <a:extLst>
            <a:ext uri="{FF2B5EF4-FFF2-40B4-BE49-F238E27FC236}">
              <a16:creationId xmlns:a16="http://schemas.microsoft.com/office/drawing/2014/main" id="{8C7EDCD7-24EB-4961-BC75-2BFDE4C582E3}"/>
            </a:ext>
          </a:extLst>
        </xdr:cNvPr>
        <xdr:cNvSpPr txBox="1"/>
      </xdr:nvSpPr>
      <xdr:spPr>
        <a:xfrm>
          <a:off x="7626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148607</xdr:rowOff>
    </xdr:from>
    <xdr:ext cx="469744" cy="259045"/>
    <xdr:sp macro="" textlink="">
      <xdr:nvSpPr>
        <xdr:cNvPr id="392" name="n_4mainValue【市民会館】&#10;一人当たり面積">
          <a:extLst>
            <a:ext uri="{FF2B5EF4-FFF2-40B4-BE49-F238E27FC236}">
              <a16:creationId xmlns:a16="http://schemas.microsoft.com/office/drawing/2014/main" id="{19B7AD66-DF21-44A0-BF91-C9EDBE286F36}"/>
            </a:ext>
          </a:extLst>
        </xdr:cNvPr>
        <xdr:cNvSpPr txBox="1"/>
      </xdr:nvSpPr>
      <xdr:spPr>
        <a:xfrm>
          <a:off x="67374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EDEAA72E-4EB1-4814-BA52-5D863906D2A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465D9AD4-F5B9-4163-B4F3-ECCBEAC57CC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DBD71B5C-8B08-46C4-8EB3-DA923DBEA5B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F19A590-B65C-48F2-9530-68552CAB645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C641CEFE-2B20-4983-B25F-24720A948CB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91049B22-1357-48EB-BEAE-23BEEB4A44D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697B24DB-036D-4FA0-8BCD-259B45A978C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3A518E0D-D7C6-460A-A87B-179193B10AC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722FC4F6-946B-493C-9D37-3E0C8313F2A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8337416F-1EE2-48AE-8858-3426B642443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E5C96A1D-C55F-4857-87F9-DB244E9F987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9574FC2A-3B8C-47C7-9C0E-4F43BD0F35F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588C0325-232D-4B56-8CA7-14DFAED95BE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EE13393F-A523-478F-892B-4BA6B44BD7F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A5F0E36B-1530-4836-89D8-E11538318D8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FA34601B-7843-4896-8F7C-2EA5E415BE6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7C823E06-ADFC-4C21-8435-1EF01228045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D347E291-6D3C-41AA-82E5-519668B2059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655EDC8A-89F2-45DB-B553-8726F697523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74315976-F7A0-48E8-9DFF-BB4921EEEF9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B3A831D-415A-44FB-9706-639FF45ED72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9FF204D7-6B7C-4705-A217-A19747D8AEE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CF785F9-AF43-45BC-8660-3C229E3DB03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id="{753B9D9D-2335-4E79-8067-7128EAC27C8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417" name="直線コネクタ 416">
          <a:extLst>
            <a:ext uri="{FF2B5EF4-FFF2-40B4-BE49-F238E27FC236}">
              <a16:creationId xmlns:a16="http://schemas.microsoft.com/office/drawing/2014/main" id="{58B346AB-05CC-41AE-9159-1709F138A19C}"/>
            </a:ext>
          </a:extLst>
        </xdr:cNvPr>
        <xdr:cNvCxnSpPr/>
      </xdr:nvCxnSpPr>
      <xdr:spPr>
        <a:xfrm flipV="1">
          <a:off x="16318864" y="58007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418" name="【一般廃棄物処理施設】&#10;有形固定資産減価償却率最小値テキスト">
          <a:extLst>
            <a:ext uri="{FF2B5EF4-FFF2-40B4-BE49-F238E27FC236}">
              <a16:creationId xmlns:a16="http://schemas.microsoft.com/office/drawing/2014/main" id="{EEE61CE4-7C69-4AC5-BBFC-E6844224C55E}"/>
            </a:ext>
          </a:extLst>
        </xdr:cNvPr>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419" name="直線コネクタ 418">
          <a:extLst>
            <a:ext uri="{FF2B5EF4-FFF2-40B4-BE49-F238E27FC236}">
              <a16:creationId xmlns:a16="http://schemas.microsoft.com/office/drawing/2014/main" id="{28490177-D56B-49E5-9BFE-D3E3EA2B3404}"/>
            </a:ext>
          </a:extLst>
        </xdr:cNvPr>
        <xdr:cNvCxnSpPr/>
      </xdr:nvCxnSpPr>
      <xdr:spPr>
        <a:xfrm>
          <a:off x="16230600" y="6978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20" name="【一般廃棄物処理施設】&#10;有形固定資産減価償却率最大値テキスト">
          <a:extLst>
            <a:ext uri="{FF2B5EF4-FFF2-40B4-BE49-F238E27FC236}">
              <a16:creationId xmlns:a16="http://schemas.microsoft.com/office/drawing/2014/main" id="{9F1A5D27-E812-4402-B04D-D33FA2940DC9}"/>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21" name="直線コネクタ 420">
          <a:extLst>
            <a:ext uri="{FF2B5EF4-FFF2-40B4-BE49-F238E27FC236}">
              <a16:creationId xmlns:a16="http://schemas.microsoft.com/office/drawing/2014/main" id="{CB57D5E3-EDC8-41AC-8B03-F4AA7079CC6B}"/>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22" name="【一般廃棄物処理施設】&#10;有形固定資産減価償却率平均値テキスト">
          <a:extLst>
            <a:ext uri="{FF2B5EF4-FFF2-40B4-BE49-F238E27FC236}">
              <a16:creationId xmlns:a16="http://schemas.microsoft.com/office/drawing/2014/main" id="{40051357-4D90-4269-82D8-CF299D46926D}"/>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3" name="フローチャート: 判断 422">
          <a:extLst>
            <a:ext uri="{FF2B5EF4-FFF2-40B4-BE49-F238E27FC236}">
              <a16:creationId xmlns:a16="http://schemas.microsoft.com/office/drawing/2014/main" id="{128F6C85-BF63-4AD3-A022-EAC5B3BB881E}"/>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424" name="フローチャート: 判断 423">
          <a:extLst>
            <a:ext uri="{FF2B5EF4-FFF2-40B4-BE49-F238E27FC236}">
              <a16:creationId xmlns:a16="http://schemas.microsoft.com/office/drawing/2014/main" id="{12283955-98E8-4F6A-B23F-0F8F623628BD}"/>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25" name="フローチャート: 判断 424">
          <a:extLst>
            <a:ext uri="{FF2B5EF4-FFF2-40B4-BE49-F238E27FC236}">
              <a16:creationId xmlns:a16="http://schemas.microsoft.com/office/drawing/2014/main" id="{907CA59E-20D7-466F-9A32-84C696D8ABA3}"/>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6" name="フローチャート: 判断 425">
          <a:extLst>
            <a:ext uri="{FF2B5EF4-FFF2-40B4-BE49-F238E27FC236}">
              <a16:creationId xmlns:a16="http://schemas.microsoft.com/office/drawing/2014/main" id="{5BD3F214-5AA2-44F7-9EBB-E8C7B9C2E923}"/>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427" name="フローチャート: 判断 426">
          <a:extLst>
            <a:ext uri="{FF2B5EF4-FFF2-40B4-BE49-F238E27FC236}">
              <a16:creationId xmlns:a16="http://schemas.microsoft.com/office/drawing/2014/main" id="{1E589D7C-7E36-43F2-B402-65D8616171B4}"/>
            </a:ext>
          </a:extLst>
        </xdr:cNvPr>
        <xdr:cNvSpPr/>
      </xdr:nvSpPr>
      <xdr:spPr>
        <a:xfrm>
          <a:off x="12763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3A175EAA-B03E-4A80-BDEF-7218FB66603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EBAD1E6D-63D0-4259-93E8-A0074B70711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989F34C-3D6A-4175-ACD6-EF201BC6A7E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EDD1FF4-A2D7-49B0-82A9-055C244CE33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996C8B8-80C3-4E35-B213-429EA6730EE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71120</xdr:rowOff>
    </xdr:from>
    <xdr:to>
      <xdr:col>85</xdr:col>
      <xdr:colOff>177800</xdr:colOff>
      <xdr:row>40</xdr:row>
      <xdr:rowOff>1270</xdr:rowOff>
    </xdr:to>
    <xdr:sp macro="" textlink="">
      <xdr:nvSpPr>
        <xdr:cNvPr id="433" name="楕円 432">
          <a:extLst>
            <a:ext uri="{FF2B5EF4-FFF2-40B4-BE49-F238E27FC236}">
              <a16:creationId xmlns:a16="http://schemas.microsoft.com/office/drawing/2014/main" id="{D2CD153A-BB04-4972-844A-15449D7AD8B4}"/>
            </a:ext>
          </a:extLst>
        </xdr:cNvPr>
        <xdr:cNvSpPr/>
      </xdr:nvSpPr>
      <xdr:spPr>
        <a:xfrm>
          <a:off x="16268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49547</xdr:rowOff>
    </xdr:from>
    <xdr:ext cx="405111" cy="259045"/>
    <xdr:sp macro="" textlink="">
      <xdr:nvSpPr>
        <xdr:cNvPr id="434" name="【一般廃棄物処理施設】&#10;有形固定資産減価償却率該当値テキスト">
          <a:extLst>
            <a:ext uri="{FF2B5EF4-FFF2-40B4-BE49-F238E27FC236}">
              <a16:creationId xmlns:a16="http://schemas.microsoft.com/office/drawing/2014/main" id="{22416362-880E-4B93-A990-9E0CD06F9FD1}"/>
            </a:ext>
          </a:extLst>
        </xdr:cNvPr>
        <xdr:cNvSpPr txBox="1"/>
      </xdr:nvSpPr>
      <xdr:spPr>
        <a:xfrm>
          <a:off x="16357600"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149225</xdr:rowOff>
    </xdr:from>
    <xdr:to>
      <xdr:col>81</xdr:col>
      <xdr:colOff>101600</xdr:colOff>
      <xdr:row>41</xdr:row>
      <xdr:rowOff>79375</xdr:rowOff>
    </xdr:to>
    <xdr:sp macro="" textlink="">
      <xdr:nvSpPr>
        <xdr:cNvPr id="435" name="楕円 434">
          <a:extLst>
            <a:ext uri="{FF2B5EF4-FFF2-40B4-BE49-F238E27FC236}">
              <a16:creationId xmlns:a16="http://schemas.microsoft.com/office/drawing/2014/main" id="{C74F28E8-8C38-4B4E-BFE1-C7886E259CDD}"/>
            </a:ext>
          </a:extLst>
        </xdr:cNvPr>
        <xdr:cNvSpPr/>
      </xdr:nvSpPr>
      <xdr:spPr>
        <a:xfrm>
          <a:off x="15430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121920</xdr:rowOff>
    </xdr:from>
    <xdr:to>
      <xdr:col>85</xdr:col>
      <xdr:colOff>127000</xdr:colOff>
      <xdr:row>41</xdr:row>
      <xdr:rowOff>28575</xdr:rowOff>
    </xdr:to>
    <xdr:cxnSp macro="">
      <xdr:nvCxnSpPr>
        <xdr:cNvPr id="436" name="直線コネクタ 435">
          <a:extLst>
            <a:ext uri="{FF2B5EF4-FFF2-40B4-BE49-F238E27FC236}">
              <a16:creationId xmlns:a16="http://schemas.microsoft.com/office/drawing/2014/main" id="{92BDB1DC-9342-471A-A801-0D5C00597DE0}"/>
            </a:ext>
          </a:extLst>
        </xdr:cNvPr>
        <xdr:cNvCxnSpPr/>
      </xdr:nvCxnSpPr>
      <xdr:spPr>
        <a:xfrm flipV="1">
          <a:off x="15481300" y="6808470"/>
          <a:ext cx="838200" cy="2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82550</xdr:rowOff>
    </xdr:from>
    <xdr:to>
      <xdr:col>76</xdr:col>
      <xdr:colOff>165100</xdr:colOff>
      <xdr:row>41</xdr:row>
      <xdr:rowOff>12700</xdr:rowOff>
    </xdr:to>
    <xdr:sp macro="" textlink="">
      <xdr:nvSpPr>
        <xdr:cNvPr id="437" name="楕円 436">
          <a:extLst>
            <a:ext uri="{FF2B5EF4-FFF2-40B4-BE49-F238E27FC236}">
              <a16:creationId xmlns:a16="http://schemas.microsoft.com/office/drawing/2014/main" id="{DE1F1E5D-39A7-4D3F-B110-BF1D809A6304}"/>
            </a:ext>
          </a:extLst>
        </xdr:cNvPr>
        <xdr:cNvSpPr/>
      </xdr:nvSpPr>
      <xdr:spPr>
        <a:xfrm>
          <a:off x="14541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133350</xdr:rowOff>
    </xdr:from>
    <xdr:to>
      <xdr:col>81</xdr:col>
      <xdr:colOff>50800</xdr:colOff>
      <xdr:row>41</xdr:row>
      <xdr:rowOff>28575</xdr:rowOff>
    </xdr:to>
    <xdr:cxnSp macro="">
      <xdr:nvCxnSpPr>
        <xdr:cNvPr id="438" name="直線コネクタ 437">
          <a:extLst>
            <a:ext uri="{FF2B5EF4-FFF2-40B4-BE49-F238E27FC236}">
              <a16:creationId xmlns:a16="http://schemas.microsoft.com/office/drawing/2014/main" id="{2DACC0AC-7A7D-464D-A69C-86032EFA887C}"/>
            </a:ext>
          </a:extLst>
        </xdr:cNvPr>
        <xdr:cNvCxnSpPr/>
      </xdr:nvCxnSpPr>
      <xdr:spPr>
        <a:xfrm>
          <a:off x="14592300" y="69913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111125</xdr:rowOff>
    </xdr:from>
    <xdr:to>
      <xdr:col>72</xdr:col>
      <xdr:colOff>38100</xdr:colOff>
      <xdr:row>41</xdr:row>
      <xdr:rowOff>41275</xdr:rowOff>
    </xdr:to>
    <xdr:sp macro="" textlink="">
      <xdr:nvSpPr>
        <xdr:cNvPr id="439" name="楕円 438">
          <a:extLst>
            <a:ext uri="{FF2B5EF4-FFF2-40B4-BE49-F238E27FC236}">
              <a16:creationId xmlns:a16="http://schemas.microsoft.com/office/drawing/2014/main" id="{49C30A5E-0FA6-4516-B34E-65A1BDC74A03}"/>
            </a:ext>
          </a:extLst>
        </xdr:cNvPr>
        <xdr:cNvSpPr/>
      </xdr:nvSpPr>
      <xdr:spPr>
        <a:xfrm>
          <a:off x="13652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133350</xdr:rowOff>
    </xdr:from>
    <xdr:to>
      <xdr:col>76</xdr:col>
      <xdr:colOff>114300</xdr:colOff>
      <xdr:row>40</xdr:row>
      <xdr:rowOff>161925</xdr:rowOff>
    </xdr:to>
    <xdr:cxnSp macro="">
      <xdr:nvCxnSpPr>
        <xdr:cNvPr id="440" name="直線コネクタ 439">
          <a:extLst>
            <a:ext uri="{FF2B5EF4-FFF2-40B4-BE49-F238E27FC236}">
              <a16:creationId xmlns:a16="http://schemas.microsoft.com/office/drawing/2014/main" id="{A3B3027E-DCE2-4698-BECB-4ECF00598B38}"/>
            </a:ext>
          </a:extLst>
        </xdr:cNvPr>
        <xdr:cNvCxnSpPr/>
      </xdr:nvCxnSpPr>
      <xdr:spPr>
        <a:xfrm flipV="1">
          <a:off x="13703300" y="6991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95885</xdr:rowOff>
    </xdr:from>
    <xdr:to>
      <xdr:col>67</xdr:col>
      <xdr:colOff>101600</xdr:colOff>
      <xdr:row>41</xdr:row>
      <xdr:rowOff>26035</xdr:rowOff>
    </xdr:to>
    <xdr:sp macro="" textlink="">
      <xdr:nvSpPr>
        <xdr:cNvPr id="441" name="楕円 440">
          <a:extLst>
            <a:ext uri="{FF2B5EF4-FFF2-40B4-BE49-F238E27FC236}">
              <a16:creationId xmlns:a16="http://schemas.microsoft.com/office/drawing/2014/main" id="{C7334968-D0D6-4A75-BA30-9831318142FE}"/>
            </a:ext>
          </a:extLst>
        </xdr:cNvPr>
        <xdr:cNvSpPr/>
      </xdr:nvSpPr>
      <xdr:spPr>
        <a:xfrm>
          <a:off x="127635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146685</xdr:rowOff>
    </xdr:from>
    <xdr:to>
      <xdr:col>71</xdr:col>
      <xdr:colOff>177800</xdr:colOff>
      <xdr:row>40</xdr:row>
      <xdr:rowOff>161925</xdr:rowOff>
    </xdr:to>
    <xdr:cxnSp macro="">
      <xdr:nvCxnSpPr>
        <xdr:cNvPr id="442" name="直線コネクタ 441">
          <a:extLst>
            <a:ext uri="{FF2B5EF4-FFF2-40B4-BE49-F238E27FC236}">
              <a16:creationId xmlns:a16="http://schemas.microsoft.com/office/drawing/2014/main" id="{76AF2642-54E1-4FE7-B341-E129AA06A9B3}"/>
            </a:ext>
          </a:extLst>
        </xdr:cNvPr>
        <xdr:cNvCxnSpPr/>
      </xdr:nvCxnSpPr>
      <xdr:spPr>
        <a:xfrm>
          <a:off x="12814300" y="70046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443" name="n_1aveValue【一般廃棄物処理施設】&#10;有形固定資産減価償却率">
          <a:extLst>
            <a:ext uri="{FF2B5EF4-FFF2-40B4-BE49-F238E27FC236}">
              <a16:creationId xmlns:a16="http://schemas.microsoft.com/office/drawing/2014/main" id="{7A7CA316-9DBB-47C3-BD2C-9AAB90495E29}"/>
            </a:ext>
          </a:extLst>
        </xdr:cNvPr>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444" name="n_2aveValue【一般廃棄物処理施設】&#10;有形固定資産減価償却率">
          <a:extLst>
            <a:ext uri="{FF2B5EF4-FFF2-40B4-BE49-F238E27FC236}">
              <a16:creationId xmlns:a16="http://schemas.microsoft.com/office/drawing/2014/main" id="{BCC2D7BA-13D9-45FF-8515-2F4565BE2DEE}"/>
            </a:ext>
          </a:extLst>
        </xdr:cNvPr>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5" name="n_3aveValue【一般廃棄物処理施設】&#10;有形固定資産減価償却率">
          <a:extLst>
            <a:ext uri="{FF2B5EF4-FFF2-40B4-BE49-F238E27FC236}">
              <a16:creationId xmlns:a16="http://schemas.microsoft.com/office/drawing/2014/main" id="{1D48A036-3C95-4AAA-B062-5F0E449A3A04}"/>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61612</xdr:rowOff>
    </xdr:from>
    <xdr:ext cx="405111" cy="259045"/>
    <xdr:sp macro="" textlink="">
      <xdr:nvSpPr>
        <xdr:cNvPr id="446" name="n_4aveValue【一般廃棄物処理施設】&#10;有形固定資産減価償却率">
          <a:extLst>
            <a:ext uri="{FF2B5EF4-FFF2-40B4-BE49-F238E27FC236}">
              <a16:creationId xmlns:a16="http://schemas.microsoft.com/office/drawing/2014/main" id="{D1E04BD5-B1CE-4CB9-97B0-5214ECCA847A}"/>
            </a:ext>
          </a:extLst>
        </xdr:cNvPr>
        <xdr:cNvSpPr txBox="1"/>
      </xdr:nvSpPr>
      <xdr:spPr>
        <a:xfrm>
          <a:off x="12611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70502</xdr:rowOff>
    </xdr:from>
    <xdr:ext cx="405111" cy="259045"/>
    <xdr:sp macro="" textlink="">
      <xdr:nvSpPr>
        <xdr:cNvPr id="447" name="n_1mainValue【一般廃棄物処理施設】&#10;有形固定資産減価償却率">
          <a:extLst>
            <a:ext uri="{FF2B5EF4-FFF2-40B4-BE49-F238E27FC236}">
              <a16:creationId xmlns:a16="http://schemas.microsoft.com/office/drawing/2014/main" id="{0663BBE0-C3D6-4772-B289-D8DC71211ED3}"/>
            </a:ext>
          </a:extLst>
        </xdr:cNvPr>
        <xdr:cNvSpPr txBox="1"/>
      </xdr:nvSpPr>
      <xdr:spPr>
        <a:xfrm>
          <a:off x="152660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3827</xdr:rowOff>
    </xdr:from>
    <xdr:ext cx="405111" cy="259045"/>
    <xdr:sp macro="" textlink="">
      <xdr:nvSpPr>
        <xdr:cNvPr id="448" name="n_2mainValue【一般廃棄物処理施設】&#10;有形固定資産減価償却率">
          <a:extLst>
            <a:ext uri="{FF2B5EF4-FFF2-40B4-BE49-F238E27FC236}">
              <a16:creationId xmlns:a16="http://schemas.microsoft.com/office/drawing/2014/main" id="{C147EE03-3422-4544-8693-F75E901311D7}"/>
            </a:ext>
          </a:extLst>
        </xdr:cNvPr>
        <xdr:cNvSpPr txBox="1"/>
      </xdr:nvSpPr>
      <xdr:spPr>
        <a:xfrm>
          <a:off x="14389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32402</xdr:rowOff>
    </xdr:from>
    <xdr:ext cx="405111" cy="259045"/>
    <xdr:sp macro="" textlink="">
      <xdr:nvSpPr>
        <xdr:cNvPr id="449" name="n_3mainValue【一般廃棄物処理施設】&#10;有形固定資産減価償却率">
          <a:extLst>
            <a:ext uri="{FF2B5EF4-FFF2-40B4-BE49-F238E27FC236}">
              <a16:creationId xmlns:a16="http://schemas.microsoft.com/office/drawing/2014/main" id="{17843598-A60C-4464-B0A6-F18D2895163C}"/>
            </a:ext>
          </a:extLst>
        </xdr:cNvPr>
        <xdr:cNvSpPr txBox="1"/>
      </xdr:nvSpPr>
      <xdr:spPr>
        <a:xfrm>
          <a:off x="135007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17162</xdr:rowOff>
    </xdr:from>
    <xdr:ext cx="405111" cy="259045"/>
    <xdr:sp macro="" textlink="">
      <xdr:nvSpPr>
        <xdr:cNvPr id="450" name="n_4mainValue【一般廃棄物処理施設】&#10;有形固定資産減価償却率">
          <a:extLst>
            <a:ext uri="{FF2B5EF4-FFF2-40B4-BE49-F238E27FC236}">
              <a16:creationId xmlns:a16="http://schemas.microsoft.com/office/drawing/2014/main" id="{BD4365C7-CCFB-4721-8943-0495B6E4C08D}"/>
            </a:ext>
          </a:extLst>
        </xdr:cNvPr>
        <xdr:cNvSpPr txBox="1"/>
      </xdr:nvSpPr>
      <xdr:spPr>
        <a:xfrm>
          <a:off x="12611744"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8C8FCD18-D4B4-498A-88CA-713EBF60B28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288543F6-9ECF-4505-92D2-33930C7E85F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E972173E-07E1-47F4-AED8-5E806B4E2D3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DC3D4C38-60C1-4F7C-95F2-0550BC5864D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41D22B47-B37D-42B2-82FC-0A6190A7DD7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F0A02755-EE12-40AB-A14A-FFC8847065D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B6D8F99A-520E-4D56-8D4E-98BB55622CC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D617C649-BDE1-4720-8ADC-FEB2B0EBF13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F61DFD32-AF71-4FB9-A51D-EBAE5B350D4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937047C0-5DA0-465A-B6E1-2FE6333B625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D1111C75-EAD0-4A16-B7C2-EE2B8138EB1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2" name="テキスト ボックス 461">
          <a:extLst>
            <a:ext uri="{FF2B5EF4-FFF2-40B4-BE49-F238E27FC236}">
              <a16:creationId xmlns:a16="http://schemas.microsoft.com/office/drawing/2014/main" id="{0DFCE577-21B1-4643-BEB8-411BB7DF3FE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D0C6F2B3-2E73-4A1A-A532-C02F62E6641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4" name="テキスト ボックス 463">
          <a:extLst>
            <a:ext uri="{FF2B5EF4-FFF2-40B4-BE49-F238E27FC236}">
              <a16:creationId xmlns:a16="http://schemas.microsoft.com/office/drawing/2014/main" id="{DDC67D15-3BCB-453C-B03D-A61C13DA65B7}"/>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010233F8-C001-44F2-A660-A1048896E8E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6" name="テキスト ボックス 465">
          <a:extLst>
            <a:ext uri="{FF2B5EF4-FFF2-40B4-BE49-F238E27FC236}">
              <a16:creationId xmlns:a16="http://schemas.microsoft.com/office/drawing/2014/main" id="{D496A4E8-B812-4E7D-B7B2-DCC5D54F922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4856DC8E-A643-44C0-B55A-238879DD4E7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8" name="テキスト ボックス 467">
          <a:extLst>
            <a:ext uri="{FF2B5EF4-FFF2-40B4-BE49-F238E27FC236}">
              <a16:creationId xmlns:a16="http://schemas.microsoft.com/office/drawing/2014/main" id="{94FFFA58-A48B-429D-A5A9-3993ECB9B3F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67B39AD0-4E16-4679-A876-1CDFD572AA3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id="{36D714DF-1FEE-41E7-AA73-8777F25D995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2EFED80E-707E-438F-82B8-A1C9FCF40CC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472" name="直線コネクタ 471">
          <a:extLst>
            <a:ext uri="{FF2B5EF4-FFF2-40B4-BE49-F238E27FC236}">
              <a16:creationId xmlns:a16="http://schemas.microsoft.com/office/drawing/2014/main" id="{963F01DB-B17C-4B82-BA58-D7AF0DCC9A27}"/>
            </a:ext>
          </a:extLst>
        </xdr:cNvPr>
        <xdr:cNvCxnSpPr/>
      </xdr:nvCxnSpPr>
      <xdr:spPr>
        <a:xfrm flipV="1">
          <a:off x="22160864" y="6100039"/>
          <a:ext cx="0" cy="105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473" name="【一般廃棄物処理施設】&#10;一人当たり有形固定資産（償却資産）額最小値テキスト">
          <a:extLst>
            <a:ext uri="{FF2B5EF4-FFF2-40B4-BE49-F238E27FC236}">
              <a16:creationId xmlns:a16="http://schemas.microsoft.com/office/drawing/2014/main" id="{ED68F45C-FCF3-44F3-89EA-9C87E5CE51DC}"/>
            </a:ext>
          </a:extLst>
        </xdr:cNvPr>
        <xdr:cNvSpPr txBox="1"/>
      </xdr:nvSpPr>
      <xdr:spPr>
        <a:xfrm>
          <a:off x="22199600" y="716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474" name="直線コネクタ 473">
          <a:extLst>
            <a:ext uri="{FF2B5EF4-FFF2-40B4-BE49-F238E27FC236}">
              <a16:creationId xmlns:a16="http://schemas.microsoft.com/office/drawing/2014/main" id="{D28BF7C2-16EE-45DC-A56D-18805658CAFF}"/>
            </a:ext>
          </a:extLst>
        </xdr:cNvPr>
        <xdr:cNvCxnSpPr/>
      </xdr:nvCxnSpPr>
      <xdr:spPr>
        <a:xfrm>
          <a:off x="22072600" y="7156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9D21859F-53E9-4102-BDC7-B56AB7DE7CB6}"/>
            </a:ext>
          </a:extLst>
        </xdr:cNvPr>
        <xdr:cNvSpPr txBox="1"/>
      </xdr:nvSpPr>
      <xdr:spPr>
        <a:xfrm>
          <a:off x="22199600" y="587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476" name="直線コネクタ 475">
          <a:extLst>
            <a:ext uri="{FF2B5EF4-FFF2-40B4-BE49-F238E27FC236}">
              <a16:creationId xmlns:a16="http://schemas.microsoft.com/office/drawing/2014/main" id="{D5B45EDC-8BAB-4942-A9A5-3E60FE790653}"/>
            </a:ext>
          </a:extLst>
        </xdr:cNvPr>
        <xdr:cNvCxnSpPr/>
      </xdr:nvCxnSpPr>
      <xdr:spPr>
        <a:xfrm>
          <a:off x="22072600" y="610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9386</xdr:rowOff>
    </xdr:from>
    <xdr:ext cx="534377" cy="259045"/>
    <xdr:sp macro="" textlink="">
      <xdr:nvSpPr>
        <xdr:cNvPr id="477" name="【一般廃棄物処理施設】&#10;一人当たり有形固定資産（償却資産）額平均値テキスト">
          <a:extLst>
            <a:ext uri="{FF2B5EF4-FFF2-40B4-BE49-F238E27FC236}">
              <a16:creationId xmlns:a16="http://schemas.microsoft.com/office/drawing/2014/main" id="{3247B865-6E01-4792-9FF2-00D946655F7D}"/>
            </a:ext>
          </a:extLst>
        </xdr:cNvPr>
        <xdr:cNvSpPr txBox="1"/>
      </xdr:nvSpPr>
      <xdr:spPr>
        <a:xfrm>
          <a:off x="22199600" y="6695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478" name="フローチャート: 判断 477">
          <a:extLst>
            <a:ext uri="{FF2B5EF4-FFF2-40B4-BE49-F238E27FC236}">
              <a16:creationId xmlns:a16="http://schemas.microsoft.com/office/drawing/2014/main" id="{5AA5CFAE-1D19-4448-830C-18D50FA74708}"/>
            </a:ext>
          </a:extLst>
        </xdr:cNvPr>
        <xdr:cNvSpPr/>
      </xdr:nvSpPr>
      <xdr:spPr>
        <a:xfrm>
          <a:off x="22110700" y="671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479" name="フローチャート: 判断 478">
          <a:extLst>
            <a:ext uri="{FF2B5EF4-FFF2-40B4-BE49-F238E27FC236}">
              <a16:creationId xmlns:a16="http://schemas.microsoft.com/office/drawing/2014/main" id="{AE9A6CEC-A132-4800-BF54-C249EC005894}"/>
            </a:ext>
          </a:extLst>
        </xdr:cNvPr>
        <xdr:cNvSpPr/>
      </xdr:nvSpPr>
      <xdr:spPr>
        <a:xfrm>
          <a:off x="21272500" y="673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480" name="フローチャート: 判断 479">
          <a:extLst>
            <a:ext uri="{FF2B5EF4-FFF2-40B4-BE49-F238E27FC236}">
              <a16:creationId xmlns:a16="http://schemas.microsoft.com/office/drawing/2014/main" id="{3B00A046-43CE-4E14-B7E0-447933BDB1EB}"/>
            </a:ext>
          </a:extLst>
        </xdr:cNvPr>
        <xdr:cNvSpPr/>
      </xdr:nvSpPr>
      <xdr:spPr>
        <a:xfrm>
          <a:off x="20383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481" name="フローチャート: 判断 480">
          <a:extLst>
            <a:ext uri="{FF2B5EF4-FFF2-40B4-BE49-F238E27FC236}">
              <a16:creationId xmlns:a16="http://schemas.microsoft.com/office/drawing/2014/main" id="{837848F4-732F-49AF-85E6-CD7F9B153E08}"/>
            </a:ext>
          </a:extLst>
        </xdr:cNvPr>
        <xdr:cNvSpPr/>
      </xdr:nvSpPr>
      <xdr:spPr>
        <a:xfrm>
          <a:off x="19494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482" name="フローチャート: 判断 481">
          <a:extLst>
            <a:ext uri="{FF2B5EF4-FFF2-40B4-BE49-F238E27FC236}">
              <a16:creationId xmlns:a16="http://schemas.microsoft.com/office/drawing/2014/main" id="{02A63549-FDC5-44F7-8FE3-040760268689}"/>
            </a:ext>
          </a:extLst>
        </xdr:cNvPr>
        <xdr:cNvSpPr/>
      </xdr:nvSpPr>
      <xdr:spPr>
        <a:xfrm>
          <a:off x="18605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BFD78CAD-7688-49EB-8129-6B89B347B04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EB06C19-D0C0-4A3D-A1C0-D0DF86FD5CE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27800283-56D4-4707-9D60-E87BB9B0B00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29C97E66-7A05-49FE-9980-2B0E7830FC4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8155FC4-29D4-4722-9A52-29386673FE8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48489</xdr:rowOff>
    </xdr:from>
    <xdr:to>
      <xdr:col>116</xdr:col>
      <xdr:colOff>114300</xdr:colOff>
      <xdr:row>35</xdr:row>
      <xdr:rowOff>150089</xdr:rowOff>
    </xdr:to>
    <xdr:sp macro="" textlink="">
      <xdr:nvSpPr>
        <xdr:cNvPr id="488" name="楕円 487">
          <a:extLst>
            <a:ext uri="{FF2B5EF4-FFF2-40B4-BE49-F238E27FC236}">
              <a16:creationId xmlns:a16="http://schemas.microsoft.com/office/drawing/2014/main" id="{AA5832C5-3F55-4D1B-8BD0-2F4F599C7156}"/>
            </a:ext>
          </a:extLst>
        </xdr:cNvPr>
        <xdr:cNvSpPr/>
      </xdr:nvSpPr>
      <xdr:spPr>
        <a:xfrm>
          <a:off x="22110700" y="60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1516</xdr:rowOff>
    </xdr:from>
    <xdr:ext cx="599010" cy="259045"/>
    <xdr:sp macro="" textlink="">
      <xdr:nvSpPr>
        <xdr:cNvPr id="489" name="【一般廃棄物処理施設】&#10;一人当たり有形固定資産（償却資産）額該当値テキスト">
          <a:extLst>
            <a:ext uri="{FF2B5EF4-FFF2-40B4-BE49-F238E27FC236}">
              <a16:creationId xmlns:a16="http://schemas.microsoft.com/office/drawing/2014/main" id="{4029AE0E-59D2-473A-828B-C6828843D862}"/>
            </a:ext>
          </a:extLst>
        </xdr:cNvPr>
        <xdr:cNvSpPr txBox="1"/>
      </xdr:nvSpPr>
      <xdr:spPr>
        <a:xfrm>
          <a:off x="22199600" y="6002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82843</xdr:rowOff>
    </xdr:from>
    <xdr:to>
      <xdr:col>112</xdr:col>
      <xdr:colOff>38100</xdr:colOff>
      <xdr:row>37</xdr:row>
      <xdr:rowOff>12993</xdr:rowOff>
    </xdr:to>
    <xdr:sp macro="" textlink="">
      <xdr:nvSpPr>
        <xdr:cNvPr id="490" name="楕円 489">
          <a:extLst>
            <a:ext uri="{FF2B5EF4-FFF2-40B4-BE49-F238E27FC236}">
              <a16:creationId xmlns:a16="http://schemas.microsoft.com/office/drawing/2014/main" id="{3B437747-D863-402E-9BAE-C8589F34EE24}"/>
            </a:ext>
          </a:extLst>
        </xdr:cNvPr>
        <xdr:cNvSpPr/>
      </xdr:nvSpPr>
      <xdr:spPr>
        <a:xfrm>
          <a:off x="21272500" y="625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99289</xdr:rowOff>
    </xdr:from>
    <xdr:to>
      <xdr:col>116</xdr:col>
      <xdr:colOff>63500</xdr:colOff>
      <xdr:row>36</xdr:row>
      <xdr:rowOff>133643</xdr:rowOff>
    </xdr:to>
    <xdr:cxnSp macro="">
      <xdr:nvCxnSpPr>
        <xdr:cNvPr id="491" name="直線コネクタ 490">
          <a:extLst>
            <a:ext uri="{FF2B5EF4-FFF2-40B4-BE49-F238E27FC236}">
              <a16:creationId xmlns:a16="http://schemas.microsoft.com/office/drawing/2014/main" id="{5F22CD77-8EBD-4905-B9AC-F07836713DC5}"/>
            </a:ext>
          </a:extLst>
        </xdr:cNvPr>
        <xdr:cNvCxnSpPr/>
      </xdr:nvCxnSpPr>
      <xdr:spPr>
        <a:xfrm flipV="1">
          <a:off x="21323300" y="6100039"/>
          <a:ext cx="838200" cy="20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10089</xdr:rowOff>
    </xdr:from>
    <xdr:to>
      <xdr:col>107</xdr:col>
      <xdr:colOff>101600</xdr:colOff>
      <xdr:row>35</xdr:row>
      <xdr:rowOff>111689</xdr:rowOff>
    </xdr:to>
    <xdr:sp macro="" textlink="">
      <xdr:nvSpPr>
        <xdr:cNvPr id="492" name="楕円 491">
          <a:extLst>
            <a:ext uri="{FF2B5EF4-FFF2-40B4-BE49-F238E27FC236}">
              <a16:creationId xmlns:a16="http://schemas.microsoft.com/office/drawing/2014/main" id="{0B5BC878-EA46-43EB-9C39-A92862EAAA0C}"/>
            </a:ext>
          </a:extLst>
        </xdr:cNvPr>
        <xdr:cNvSpPr/>
      </xdr:nvSpPr>
      <xdr:spPr>
        <a:xfrm>
          <a:off x="20383500" y="60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60889</xdr:rowOff>
    </xdr:from>
    <xdr:to>
      <xdr:col>111</xdr:col>
      <xdr:colOff>177800</xdr:colOff>
      <xdr:row>36</xdr:row>
      <xdr:rowOff>133643</xdr:rowOff>
    </xdr:to>
    <xdr:cxnSp macro="">
      <xdr:nvCxnSpPr>
        <xdr:cNvPr id="493" name="直線コネクタ 492">
          <a:extLst>
            <a:ext uri="{FF2B5EF4-FFF2-40B4-BE49-F238E27FC236}">
              <a16:creationId xmlns:a16="http://schemas.microsoft.com/office/drawing/2014/main" id="{62658972-2EE6-473E-B6A1-7FA959AC1FE9}"/>
            </a:ext>
          </a:extLst>
        </xdr:cNvPr>
        <xdr:cNvCxnSpPr/>
      </xdr:nvCxnSpPr>
      <xdr:spPr>
        <a:xfrm>
          <a:off x="20434300" y="6061639"/>
          <a:ext cx="889000" cy="24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31618</xdr:rowOff>
    </xdr:from>
    <xdr:to>
      <xdr:col>102</xdr:col>
      <xdr:colOff>165100</xdr:colOff>
      <xdr:row>37</xdr:row>
      <xdr:rowOff>133218</xdr:rowOff>
    </xdr:to>
    <xdr:sp macro="" textlink="">
      <xdr:nvSpPr>
        <xdr:cNvPr id="494" name="楕円 493">
          <a:extLst>
            <a:ext uri="{FF2B5EF4-FFF2-40B4-BE49-F238E27FC236}">
              <a16:creationId xmlns:a16="http://schemas.microsoft.com/office/drawing/2014/main" id="{FC58FFEC-4274-42EC-AEF9-5287C71E0768}"/>
            </a:ext>
          </a:extLst>
        </xdr:cNvPr>
        <xdr:cNvSpPr/>
      </xdr:nvSpPr>
      <xdr:spPr>
        <a:xfrm>
          <a:off x="19494500" y="637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60889</xdr:rowOff>
    </xdr:from>
    <xdr:to>
      <xdr:col>107</xdr:col>
      <xdr:colOff>50800</xdr:colOff>
      <xdr:row>37</xdr:row>
      <xdr:rowOff>82418</xdr:rowOff>
    </xdr:to>
    <xdr:cxnSp macro="">
      <xdr:nvCxnSpPr>
        <xdr:cNvPr id="495" name="直線コネクタ 494">
          <a:extLst>
            <a:ext uri="{FF2B5EF4-FFF2-40B4-BE49-F238E27FC236}">
              <a16:creationId xmlns:a16="http://schemas.microsoft.com/office/drawing/2014/main" id="{0FACF131-5BD1-4CF0-A871-010685FF6A50}"/>
            </a:ext>
          </a:extLst>
        </xdr:cNvPr>
        <xdr:cNvCxnSpPr/>
      </xdr:nvCxnSpPr>
      <xdr:spPr>
        <a:xfrm flipV="1">
          <a:off x="19545300" y="6061639"/>
          <a:ext cx="889000" cy="36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35687</xdr:rowOff>
    </xdr:from>
    <xdr:to>
      <xdr:col>98</xdr:col>
      <xdr:colOff>38100</xdr:colOff>
      <xdr:row>37</xdr:row>
      <xdr:rowOff>137287</xdr:rowOff>
    </xdr:to>
    <xdr:sp macro="" textlink="">
      <xdr:nvSpPr>
        <xdr:cNvPr id="496" name="楕円 495">
          <a:extLst>
            <a:ext uri="{FF2B5EF4-FFF2-40B4-BE49-F238E27FC236}">
              <a16:creationId xmlns:a16="http://schemas.microsoft.com/office/drawing/2014/main" id="{BB984C81-08A7-418B-9360-D8BB6BF01E17}"/>
            </a:ext>
          </a:extLst>
        </xdr:cNvPr>
        <xdr:cNvSpPr/>
      </xdr:nvSpPr>
      <xdr:spPr>
        <a:xfrm>
          <a:off x="18605500" y="63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82418</xdr:rowOff>
    </xdr:from>
    <xdr:to>
      <xdr:col>102</xdr:col>
      <xdr:colOff>114300</xdr:colOff>
      <xdr:row>37</xdr:row>
      <xdr:rowOff>86487</xdr:rowOff>
    </xdr:to>
    <xdr:cxnSp macro="">
      <xdr:nvCxnSpPr>
        <xdr:cNvPr id="497" name="直線コネクタ 496">
          <a:extLst>
            <a:ext uri="{FF2B5EF4-FFF2-40B4-BE49-F238E27FC236}">
              <a16:creationId xmlns:a16="http://schemas.microsoft.com/office/drawing/2014/main" id="{DE119653-C3DA-425A-A43D-EB50CF4B7DCD}"/>
            </a:ext>
          </a:extLst>
        </xdr:cNvPr>
        <xdr:cNvCxnSpPr/>
      </xdr:nvCxnSpPr>
      <xdr:spPr>
        <a:xfrm flipV="1">
          <a:off x="18656300" y="6426068"/>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146126</xdr:rowOff>
    </xdr:from>
    <xdr:ext cx="534377" cy="259045"/>
    <xdr:sp macro="" textlink="">
      <xdr:nvSpPr>
        <xdr:cNvPr id="498" name="n_1aveValue【一般廃棄物処理施設】&#10;一人当たり有形固定資産（償却資産）額">
          <a:extLst>
            <a:ext uri="{FF2B5EF4-FFF2-40B4-BE49-F238E27FC236}">
              <a16:creationId xmlns:a16="http://schemas.microsoft.com/office/drawing/2014/main" id="{408A3F3B-3E7D-4E08-95F8-E73680FED253}"/>
            </a:ext>
          </a:extLst>
        </xdr:cNvPr>
        <xdr:cNvSpPr txBox="1"/>
      </xdr:nvSpPr>
      <xdr:spPr>
        <a:xfrm>
          <a:off x="21043411" y="683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26564</xdr:rowOff>
    </xdr:from>
    <xdr:ext cx="534377" cy="259045"/>
    <xdr:sp macro="" textlink="">
      <xdr:nvSpPr>
        <xdr:cNvPr id="499" name="n_2aveValue【一般廃棄物処理施設】&#10;一人当たり有形固定資産（償却資産）額">
          <a:extLst>
            <a:ext uri="{FF2B5EF4-FFF2-40B4-BE49-F238E27FC236}">
              <a16:creationId xmlns:a16="http://schemas.microsoft.com/office/drawing/2014/main" id="{AD82B2D2-6EC7-484E-8527-8B20C48A0EBE}"/>
            </a:ext>
          </a:extLst>
        </xdr:cNvPr>
        <xdr:cNvSpPr txBox="1"/>
      </xdr:nvSpPr>
      <xdr:spPr>
        <a:xfrm>
          <a:off x="20167111" y="688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29594</xdr:rowOff>
    </xdr:from>
    <xdr:ext cx="534377" cy="259045"/>
    <xdr:sp macro="" textlink="">
      <xdr:nvSpPr>
        <xdr:cNvPr id="500" name="n_3aveValue【一般廃棄物処理施設】&#10;一人当たり有形固定資産（償却資産）額">
          <a:extLst>
            <a:ext uri="{FF2B5EF4-FFF2-40B4-BE49-F238E27FC236}">
              <a16:creationId xmlns:a16="http://schemas.microsoft.com/office/drawing/2014/main" id="{388FB01C-E96D-4F9E-8FBB-35318E6B6448}"/>
            </a:ext>
          </a:extLst>
        </xdr:cNvPr>
        <xdr:cNvSpPr txBox="1"/>
      </xdr:nvSpPr>
      <xdr:spPr>
        <a:xfrm>
          <a:off x="192781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5482</xdr:rowOff>
    </xdr:from>
    <xdr:ext cx="534377" cy="259045"/>
    <xdr:sp macro="" textlink="">
      <xdr:nvSpPr>
        <xdr:cNvPr id="501" name="n_4aveValue【一般廃棄物処理施設】&#10;一人当たり有形固定資産（償却資産）額">
          <a:extLst>
            <a:ext uri="{FF2B5EF4-FFF2-40B4-BE49-F238E27FC236}">
              <a16:creationId xmlns:a16="http://schemas.microsoft.com/office/drawing/2014/main" id="{64233162-E112-40D4-995E-F7F60CDE6FE7}"/>
            </a:ext>
          </a:extLst>
        </xdr:cNvPr>
        <xdr:cNvSpPr txBox="1"/>
      </xdr:nvSpPr>
      <xdr:spPr>
        <a:xfrm>
          <a:off x="18389111" y="68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29520</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E26DEF38-D427-4950-8BFB-31535D58EC4D}"/>
            </a:ext>
          </a:extLst>
        </xdr:cNvPr>
        <xdr:cNvSpPr txBox="1"/>
      </xdr:nvSpPr>
      <xdr:spPr>
        <a:xfrm>
          <a:off x="21011095" y="603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128216</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0F125B39-49DD-4733-96A6-FACBC584EB03}"/>
            </a:ext>
          </a:extLst>
        </xdr:cNvPr>
        <xdr:cNvSpPr txBox="1"/>
      </xdr:nvSpPr>
      <xdr:spPr>
        <a:xfrm>
          <a:off x="20134795" y="578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149745</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6117650E-82F5-49A4-8F9B-9F5437672BA9}"/>
            </a:ext>
          </a:extLst>
        </xdr:cNvPr>
        <xdr:cNvSpPr txBox="1"/>
      </xdr:nvSpPr>
      <xdr:spPr>
        <a:xfrm>
          <a:off x="19245795" y="61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153814</xdr:rowOff>
    </xdr:from>
    <xdr:ext cx="599010" cy="259045"/>
    <xdr:sp macro="" textlink="">
      <xdr:nvSpPr>
        <xdr:cNvPr id="505" name="n_4mainValue【一般廃棄物処理施設】&#10;一人当たり有形固定資産（償却資産）額">
          <a:extLst>
            <a:ext uri="{FF2B5EF4-FFF2-40B4-BE49-F238E27FC236}">
              <a16:creationId xmlns:a16="http://schemas.microsoft.com/office/drawing/2014/main" id="{B4A9A540-8709-4281-A380-9B4A2C5BC2A0}"/>
            </a:ext>
          </a:extLst>
        </xdr:cNvPr>
        <xdr:cNvSpPr txBox="1"/>
      </xdr:nvSpPr>
      <xdr:spPr>
        <a:xfrm>
          <a:off x="18356795" y="615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1616CD23-3C79-47DE-9A3B-EC828C1C0C2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3EDD0120-6B23-46F2-A8F1-F05721F6AD4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CCA0BC2-6679-4078-A75C-1C40BB4F7E1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7220CC3C-C997-4B1F-BA70-6589999129E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98F7A7A3-EA92-448D-9E1B-21EF900DECD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96FCB4BF-40E8-41ED-A510-7B3D530ED73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A9FA4653-8755-484F-9D4C-73967B9E7D0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BA6314A2-0605-42E1-A4A4-78228712E06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1D55BE97-B8DC-4544-8843-C6466F27824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F65C27B-372B-4EBF-8B84-61D396B9A6E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E0EB5150-7A8A-4061-A735-C90EC64D76D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C175DA9D-FAFB-45ED-8FDA-87474EDBAF0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a:extLst>
            <a:ext uri="{FF2B5EF4-FFF2-40B4-BE49-F238E27FC236}">
              <a16:creationId xmlns:a16="http://schemas.microsoft.com/office/drawing/2014/main" id="{6E32D1F1-362F-4817-B28E-073814D4C9A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DEBE99C1-56CA-4AA9-A0ED-C264B61E899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35B25598-8D4A-4F31-8178-D3FAC28C044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AB84ADA-21E1-4E4D-BA20-7DF2D87DB03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A9819316-7FA7-4D55-B428-6E9A15FB882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E20FAD80-D56F-4FB3-B09C-A73C67514A6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47567088-AE15-4694-A5DD-4AD8151D029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FBBEE6E4-66C1-4AB4-A20D-BBDB6E2D076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71B61D98-4FF7-423B-BEC5-EC4586DF796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5733E086-F902-4829-B69A-6266751A460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a:extLst>
            <a:ext uri="{FF2B5EF4-FFF2-40B4-BE49-F238E27FC236}">
              <a16:creationId xmlns:a16="http://schemas.microsoft.com/office/drawing/2014/main" id="{3A187D51-B116-4EAD-BBE0-930245A2F5C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2B14797F-F5EE-4DEB-ADDC-E60CC3C5526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530" name="直線コネクタ 529">
          <a:extLst>
            <a:ext uri="{FF2B5EF4-FFF2-40B4-BE49-F238E27FC236}">
              <a16:creationId xmlns:a16="http://schemas.microsoft.com/office/drawing/2014/main" id="{FFCF4988-15A3-4168-B147-3B840E8E7A05}"/>
            </a:ext>
          </a:extLst>
        </xdr:cNvPr>
        <xdr:cNvCxnSpPr/>
      </xdr:nvCxnSpPr>
      <xdr:spPr>
        <a:xfrm flipV="1">
          <a:off x="16318864" y="944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1" name="【保健センター・保健所】&#10;有形固定資産減価償却率最小値テキスト">
          <a:extLst>
            <a:ext uri="{FF2B5EF4-FFF2-40B4-BE49-F238E27FC236}">
              <a16:creationId xmlns:a16="http://schemas.microsoft.com/office/drawing/2014/main" id="{7CD71C7E-D691-4981-9A57-1497B22EC6D3}"/>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2" name="直線コネクタ 531">
          <a:extLst>
            <a:ext uri="{FF2B5EF4-FFF2-40B4-BE49-F238E27FC236}">
              <a16:creationId xmlns:a16="http://schemas.microsoft.com/office/drawing/2014/main" id="{95EBD789-062B-40B9-9BBF-BE5525976F05}"/>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533" name="【保健センター・保健所】&#10;有形固定資産減価償却率最大値テキスト">
          <a:extLst>
            <a:ext uri="{FF2B5EF4-FFF2-40B4-BE49-F238E27FC236}">
              <a16:creationId xmlns:a16="http://schemas.microsoft.com/office/drawing/2014/main" id="{8DECF11A-5B60-4522-B07A-960DD671B893}"/>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534" name="直線コネクタ 533">
          <a:extLst>
            <a:ext uri="{FF2B5EF4-FFF2-40B4-BE49-F238E27FC236}">
              <a16:creationId xmlns:a16="http://schemas.microsoft.com/office/drawing/2014/main" id="{F90E83A7-BA64-4BAB-B6C2-8574B908F7E6}"/>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11447</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8992BFCE-8C34-4F34-82E1-C8D1BDF7983F}"/>
            </a:ext>
          </a:extLst>
        </xdr:cNvPr>
        <xdr:cNvSpPr txBox="1"/>
      </xdr:nvSpPr>
      <xdr:spPr>
        <a:xfrm>
          <a:off x="16357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36" name="フローチャート: 判断 535">
          <a:extLst>
            <a:ext uri="{FF2B5EF4-FFF2-40B4-BE49-F238E27FC236}">
              <a16:creationId xmlns:a16="http://schemas.microsoft.com/office/drawing/2014/main" id="{69B0843D-C28A-47F7-B487-339B8B91FAFF}"/>
            </a:ext>
          </a:extLst>
        </xdr:cNvPr>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537" name="フローチャート: 判断 536">
          <a:extLst>
            <a:ext uri="{FF2B5EF4-FFF2-40B4-BE49-F238E27FC236}">
              <a16:creationId xmlns:a16="http://schemas.microsoft.com/office/drawing/2014/main" id="{CF5C6C1B-D0CF-4BFA-AB1D-0061D64B6B15}"/>
            </a:ext>
          </a:extLst>
        </xdr:cNvPr>
        <xdr:cNvSpPr/>
      </xdr:nvSpPr>
      <xdr:spPr>
        <a:xfrm>
          <a:off x="15430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538" name="フローチャート: 判断 537">
          <a:extLst>
            <a:ext uri="{FF2B5EF4-FFF2-40B4-BE49-F238E27FC236}">
              <a16:creationId xmlns:a16="http://schemas.microsoft.com/office/drawing/2014/main" id="{6DFCE361-5005-42EC-9087-1DE59312788B}"/>
            </a:ext>
          </a:extLst>
        </xdr:cNvPr>
        <xdr:cNvSpPr/>
      </xdr:nvSpPr>
      <xdr:spPr>
        <a:xfrm>
          <a:off x="14541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539" name="フローチャート: 判断 538">
          <a:extLst>
            <a:ext uri="{FF2B5EF4-FFF2-40B4-BE49-F238E27FC236}">
              <a16:creationId xmlns:a16="http://schemas.microsoft.com/office/drawing/2014/main" id="{D24CBB1C-8093-4B54-8990-7674E80907EB}"/>
            </a:ext>
          </a:extLst>
        </xdr:cNvPr>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540" name="フローチャート: 判断 539">
          <a:extLst>
            <a:ext uri="{FF2B5EF4-FFF2-40B4-BE49-F238E27FC236}">
              <a16:creationId xmlns:a16="http://schemas.microsoft.com/office/drawing/2014/main" id="{2BFF8ADF-53BC-42EC-A306-81DCA988D369}"/>
            </a:ext>
          </a:extLst>
        </xdr:cNvPr>
        <xdr:cNvSpPr/>
      </xdr:nvSpPr>
      <xdr:spPr>
        <a:xfrm>
          <a:off x="12763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9FFEA4AA-7AE3-465C-A45D-604C8635580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46170B77-BD09-450A-AD73-B07A73DAB35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9D74DC4-A7E5-48D4-AD49-93F90CFEFB1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A7AC349-DCEB-4472-9520-E88D28A6AE8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17AF22B-1D07-4835-A714-76FCA8DC282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143510</xdr:rowOff>
    </xdr:from>
    <xdr:to>
      <xdr:col>85</xdr:col>
      <xdr:colOff>177800</xdr:colOff>
      <xdr:row>58</xdr:row>
      <xdr:rowOff>73660</xdr:rowOff>
    </xdr:to>
    <xdr:sp macro="" textlink="">
      <xdr:nvSpPr>
        <xdr:cNvPr id="546" name="楕円 545">
          <a:extLst>
            <a:ext uri="{FF2B5EF4-FFF2-40B4-BE49-F238E27FC236}">
              <a16:creationId xmlns:a16="http://schemas.microsoft.com/office/drawing/2014/main" id="{FBD059C0-01DE-44D9-87CC-9090D4B578E0}"/>
            </a:ext>
          </a:extLst>
        </xdr:cNvPr>
        <xdr:cNvSpPr/>
      </xdr:nvSpPr>
      <xdr:spPr>
        <a:xfrm>
          <a:off x="16268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166387</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3A567750-1805-4E66-A624-E34ACEC3605D}"/>
            </a:ext>
          </a:extLst>
        </xdr:cNvPr>
        <xdr:cNvSpPr txBox="1"/>
      </xdr:nvSpPr>
      <xdr:spPr>
        <a:xfrm>
          <a:off x="16357600"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92075</xdr:rowOff>
    </xdr:from>
    <xdr:to>
      <xdr:col>81</xdr:col>
      <xdr:colOff>101600</xdr:colOff>
      <xdr:row>58</xdr:row>
      <xdr:rowOff>22225</xdr:rowOff>
    </xdr:to>
    <xdr:sp macro="" textlink="">
      <xdr:nvSpPr>
        <xdr:cNvPr id="548" name="楕円 547">
          <a:extLst>
            <a:ext uri="{FF2B5EF4-FFF2-40B4-BE49-F238E27FC236}">
              <a16:creationId xmlns:a16="http://schemas.microsoft.com/office/drawing/2014/main" id="{593F8559-EFC9-43DE-9DB4-91A3CE69E7FC}"/>
            </a:ext>
          </a:extLst>
        </xdr:cNvPr>
        <xdr:cNvSpPr/>
      </xdr:nvSpPr>
      <xdr:spPr>
        <a:xfrm>
          <a:off x="15430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142875</xdr:rowOff>
    </xdr:from>
    <xdr:to>
      <xdr:col>85</xdr:col>
      <xdr:colOff>127000</xdr:colOff>
      <xdr:row>58</xdr:row>
      <xdr:rowOff>22860</xdr:rowOff>
    </xdr:to>
    <xdr:cxnSp macro="">
      <xdr:nvCxnSpPr>
        <xdr:cNvPr id="549" name="直線コネクタ 548">
          <a:extLst>
            <a:ext uri="{FF2B5EF4-FFF2-40B4-BE49-F238E27FC236}">
              <a16:creationId xmlns:a16="http://schemas.microsoft.com/office/drawing/2014/main" id="{1E487ECA-5E91-4C56-9BE8-C0A0683C5253}"/>
            </a:ext>
          </a:extLst>
        </xdr:cNvPr>
        <xdr:cNvCxnSpPr/>
      </xdr:nvCxnSpPr>
      <xdr:spPr>
        <a:xfrm>
          <a:off x="15481300" y="991552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40640</xdr:rowOff>
    </xdr:from>
    <xdr:to>
      <xdr:col>76</xdr:col>
      <xdr:colOff>165100</xdr:colOff>
      <xdr:row>57</xdr:row>
      <xdr:rowOff>142240</xdr:rowOff>
    </xdr:to>
    <xdr:sp macro="" textlink="">
      <xdr:nvSpPr>
        <xdr:cNvPr id="550" name="楕円 549">
          <a:extLst>
            <a:ext uri="{FF2B5EF4-FFF2-40B4-BE49-F238E27FC236}">
              <a16:creationId xmlns:a16="http://schemas.microsoft.com/office/drawing/2014/main" id="{4602D0FB-1353-44B2-A059-1D44BAB9B7DC}"/>
            </a:ext>
          </a:extLst>
        </xdr:cNvPr>
        <xdr:cNvSpPr/>
      </xdr:nvSpPr>
      <xdr:spPr>
        <a:xfrm>
          <a:off x="14541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91440</xdr:rowOff>
    </xdr:from>
    <xdr:to>
      <xdr:col>81</xdr:col>
      <xdr:colOff>50800</xdr:colOff>
      <xdr:row>57</xdr:row>
      <xdr:rowOff>142875</xdr:rowOff>
    </xdr:to>
    <xdr:cxnSp macro="">
      <xdr:nvCxnSpPr>
        <xdr:cNvPr id="551" name="直線コネクタ 550">
          <a:extLst>
            <a:ext uri="{FF2B5EF4-FFF2-40B4-BE49-F238E27FC236}">
              <a16:creationId xmlns:a16="http://schemas.microsoft.com/office/drawing/2014/main" id="{FB23BF6F-780D-4E78-A21E-6619B494BB1E}"/>
            </a:ext>
          </a:extLst>
        </xdr:cNvPr>
        <xdr:cNvCxnSpPr/>
      </xdr:nvCxnSpPr>
      <xdr:spPr>
        <a:xfrm>
          <a:off x="14592300" y="98640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160655</xdr:rowOff>
    </xdr:from>
    <xdr:to>
      <xdr:col>72</xdr:col>
      <xdr:colOff>38100</xdr:colOff>
      <xdr:row>57</xdr:row>
      <xdr:rowOff>90805</xdr:rowOff>
    </xdr:to>
    <xdr:sp macro="" textlink="">
      <xdr:nvSpPr>
        <xdr:cNvPr id="552" name="楕円 551">
          <a:extLst>
            <a:ext uri="{FF2B5EF4-FFF2-40B4-BE49-F238E27FC236}">
              <a16:creationId xmlns:a16="http://schemas.microsoft.com/office/drawing/2014/main" id="{20464236-0B7A-4755-99B2-A1CE32FB0004}"/>
            </a:ext>
          </a:extLst>
        </xdr:cNvPr>
        <xdr:cNvSpPr/>
      </xdr:nvSpPr>
      <xdr:spPr>
        <a:xfrm>
          <a:off x="13652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40005</xdr:rowOff>
    </xdr:from>
    <xdr:to>
      <xdr:col>76</xdr:col>
      <xdr:colOff>114300</xdr:colOff>
      <xdr:row>57</xdr:row>
      <xdr:rowOff>91440</xdr:rowOff>
    </xdr:to>
    <xdr:cxnSp macro="">
      <xdr:nvCxnSpPr>
        <xdr:cNvPr id="553" name="直線コネクタ 552">
          <a:extLst>
            <a:ext uri="{FF2B5EF4-FFF2-40B4-BE49-F238E27FC236}">
              <a16:creationId xmlns:a16="http://schemas.microsoft.com/office/drawing/2014/main" id="{75D1D73B-B11D-4BBF-B803-C0AA847DA552}"/>
            </a:ext>
          </a:extLst>
        </xdr:cNvPr>
        <xdr:cNvCxnSpPr/>
      </xdr:nvCxnSpPr>
      <xdr:spPr>
        <a:xfrm>
          <a:off x="13703300" y="98126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109220</xdr:rowOff>
    </xdr:from>
    <xdr:to>
      <xdr:col>67</xdr:col>
      <xdr:colOff>101600</xdr:colOff>
      <xdr:row>57</xdr:row>
      <xdr:rowOff>39370</xdr:rowOff>
    </xdr:to>
    <xdr:sp macro="" textlink="">
      <xdr:nvSpPr>
        <xdr:cNvPr id="554" name="楕円 553">
          <a:extLst>
            <a:ext uri="{FF2B5EF4-FFF2-40B4-BE49-F238E27FC236}">
              <a16:creationId xmlns:a16="http://schemas.microsoft.com/office/drawing/2014/main" id="{DB60C90B-561C-4CFA-8EF6-7B73BCD1B6C8}"/>
            </a:ext>
          </a:extLst>
        </xdr:cNvPr>
        <xdr:cNvSpPr/>
      </xdr:nvSpPr>
      <xdr:spPr>
        <a:xfrm>
          <a:off x="12763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160020</xdr:rowOff>
    </xdr:from>
    <xdr:to>
      <xdr:col>71</xdr:col>
      <xdr:colOff>177800</xdr:colOff>
      <xdr:row>57</xdr:row>
      <xdr:rowOff>40005</xdr:rowOff>
    </xdr:to>
    <xdr:cxnSp macro="">
      <xdr:nvCxnSpPr>
        <xdr:cNvPr id="555" name="直線コネクタ 554">
          <a:extLst>
            <a:ext uri="{FF2B5EF4-FFF2-40B4-BE49-F238E27FC236}">
              <a16:creationId xmlns:a16="http://schemas.microsoft.com/office/drawing/2014/main" id="{B64CE580-F455-4A1B-94FE-BA67CDF0E20C}"/>
            </a:ext>
          </a:extLst>
        </xdr:cNvPr>
        <xdr:cNvCxnSpPr/>
      </xdr:nvCxnSpPr>
      <xdr:spPr>
        <a:xfrm>
          <a:off x="12814300" y="97612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78122</xdr:rowOff>
    </xdr:from>
    <xdr:ext cx="405111" cy="259045"/>
    <xdr:sp macro="" textlink="">
      <xdr:nvSpPr>
        <xdr:cNvPr id="556" name="n_1aveValue【保健センター・保健所】&#10;有形固定資産減価償却率">
          <a:extLst>
            <a:ext uri="{FF2B5EF4-FFF2-40B4-BE49-F238E27FC236}">
              <a16:creationId xmlns:a16="http://schemas.microsoft.com/office/drawing/2014/main" id="{1736A193-3A6B-4934-967E-89BA120369E5}"/>
            </a:ext>
          </a:extLst>
        </xdr:cNvPr>
        <xdr:cNvSpPr txBox="1"/>
      </xdr:nvSpPr>
      <xdr:spPr>
        <a:xfrm>
          <a:off x="15266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51452</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id="{AC1943D8-24F0-4FA8-888A-DE06569946A8}"/>
            </a:ext>
          </a:extLst>
        </xdr:cNvPr>
        <xdr:cNvSpPr txBox="1"/>
      </xdr:nvSpPr>
      <xdr:spPr>
        <a:xfrm>
          <a:off x="14389744" y="101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19067</xdr:rowOff>
    </xdr:from>
    <xdr:ext cx="405111" cy="259045"/>
    <xdr:sp macro="" textlink="">
      <xdr:nvSpPr>
        <xdr:cNvPr id="558" name="n_3aveValue【保健センター・保健所】&#10;有形固定資産減価償却率">
          <a:extLst>
            <a:ext uri="{FF2B5EF4-FFF2-40B4-BE49-F238E27FC236}">
              <a16:creationId xmlns:a16="http://schemas.microsoft.com/office/drawing/2014/main" id="{23E93F7D-BF7E-4F6A-8904-6D9C1804B457}"/>
            </a:ext>
          </a:extLst>
        </xdr:cNvPr>
        <xdr:cNvSpPr txBox="1"/>
      </xdr:nvSpPr>
      <xdr:spPr>
        <a:xfrm>
          <a:off x="13500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36212</xdr:rowOff>
    </xdr:from>
    <xdr:ext cx="405111" cy="259045"/>
    <xdr:sp macro="" textlink="">
      <xdr:nvSpPr>
        <xdr:cNvPr id="559" name="n_4aveValue【保健センター・保健所】&#10;有形固定資産減価償却率">
          <a:extLst>
            <a:ext uri="{FF2B5EF4-FFF2-40B4-BE49-F238E27FC236}">
              <a16:creationId xmlns:a16="http://schemas.microsoft.com/office/drawing/2014/main" id="{BD60EF04-3FA8-4DBB-A05E-85DEECED72EF}"/>
            </a:ext>
          </a:extLst>
        </xdr:cNvPr>
        <xdr:cNvSpPr txBox="1"/>
      </xdr:nvSpPr>
      <xdr:spPr>
        <a:xfrm>
          <a:off x="12611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38752</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B13D7834-342B-436F-984F-B4E76995EEB1}"/>
            </a:ext>
          </a:extLst>
        </xdr:cNvPr>
        <xdr:cNvSpPr txBox="1"/>
      </xdr:nvSpPr>
      <xdr:spPr>
        <a:xfrm>
          <a:off x="152660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158767</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C07FBC91-8B59-4654-8E0A-7409B7685A63}"/>
            </a:ext>
          </a:extLst>
        </xdr:cNvPr>
        <xdr:cNvSpPr txBox="1"/>
      </xdr:nvSpPr>
      <xdr:spPr>
        <a:xfrm>
          <a:off x="14389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107332</xdr:rowOff>
    </xdr:from>
    <xdr:ext cx="405111" cy="259045"/>
    <xdr:sp macro="" textlink="">
      <xdr:nvSpPr>
        <xdr:cNvPr id="562" name="n_3mainValue【保健センター・保健所】&#10;有形固定資産減価償却率">
          <a:extLst>
            <a:ext uri="{FF2B5EF4-FFF2-40B4-BE49-F238E27FC236}">
              <a16:creationId xmlns:a16="http://schemas.microsoft.com/office/drawing/2014/main" id="{D6E247D3-E551-4B80-9910-9DEC316F3D48}"/>
            </a:ext>
          </a:extLst>
        </xdr:cNvPr>
        <xdr:cNvSpPr txBox="1"/>
      </xdr:nvSpPr>
      <xdr:spPr>
        <a:xfrm>
          <a:off x="135007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55897</xdr:rowOff>
    </xdr:from>
    <xdr:ext cx="405111" cy="259045"/>
    <xdr:sp macro="" textlink="">
      <xdr:nvSpPr>
        <xdr:cNvPr id="563" name="n_4mainValue【保健センター・保健所】&#10;有形固定資産減価償却率">
          <a:extLst>
            <a:ext uri="{FF2B5EF4-FFF2-40B4-BE49-F238E27FC236}">
              <a16:creationId xmlns:a16="http://schemas.microsoft.com/office/drawing/2014/main" id="{E36E6318-57D8-4CAC-B273-A35312DAB902}"/>
            </a:ext>
          </a:extLst>
        </xdr:cNvPr>
        <xdr:cNvSpPr txBox="1"/>
      </xdr:nvSpPr>
      <xdr:spPr>
        <a:xfrm>
          <a:off x="12611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EC30161D-23F4-431C-BE7D-5CC36116678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E9085DC9-5867-4AD4-9D36-00021B8251C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54BEE9EA-E7B4-4F90-A760-0D20475C964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D9D2F2D3-BA20-4907-BA71-3ED3CA72350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440DF1DA-0778-4A26-B58A-915AE3184C1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6A6B824B-AF39-4C7E-9D56-66361D78066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EB46D1B3-925E-47FB-A995-F10D59DE6FE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6B6FD00A-6E8C-4F18-8A35-191DA6EE311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2D5C56C2-86F7-4D1A-8C07-A63447FA8FB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F285806E-7897-446A-9507-CF6D765A96A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a:extLst>
            <a:ext uri="{FF2B5EF4-FFF2-40B4-BE49-F238E27FC236}">
              <a16:creationId xmlns:a16="http://schemas.microsoft.com/office/drawing/2014/main" id="{9DA7BFC3-CA6A-4440-AF16-2CDB19D4A9E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a:extLst>
            <a:ext uri="{FF2B5EF4-FFF2-40B4-BE49-F238E27FC236}">
              <a16:creationId xmlns:a16="http://schemas.microsoft.com/office/drawing/2014/main" id="{CF73E51E-47D3-4BDD-B301-80682116D84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a:extLst>
            <a:ext uri="{FF2B5EF4-FFF2-40B4-BE49-F238E27FC236}">
              <a16:creationId xmlns:a16="http://schemas.microsoft.com/office/drawing/2014/main" id="{E1BC7ADD-0F31-413D-870C-01807F30247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a:extLst>
            <a:ext uri="{FF2B5EF4-FFF2-40B4-BE49-F238E27FC236}">
              <a16:creationId xmlns:a16="http://schemas.microsoft.com/office/drawing/2014/main" id="{8B94FDDA-DD60-469B-8642-26012E6BE91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a:extLst>
            <a:ext uri="{FF2B5EF4-FFF2-40B4-BE49-F238E27FC236}">
              <a16:creationId xmlns:a16="http://schemas.microsoft.com/office/drawing/2014/main" id="{F2C5E0F9-3C72-4CA1-B299-96179788774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a:extLst>
            <a:ext uri="{FF2B5EF4-FFF2-40B4-BE49-F238E27FC236}">
              <a16:creationId xmlns:a16="http://schemas.microsoft.com/office/drawing/2014/main" id="{9275F507-F332-4849-89E7-43E931ED743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a:extLst>
            <a:ext uri="{FF2B5EF4-FFF2-40B4-BE49-F238E27FC236}">
              <a16:creationId xmlns:a16="http://schemas.microsoft.com/office/drawing/2014/main" id="{1B0BA336-DEE0-4E29-9D1D-FA3A1448FC9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a:extLst>
            <a:ext uri="{FF2B5EF4-FFF2-40B4-BE49-F238E27FC236}">
              <a16:creationId xmlns:a16="http://schemas.microsoft.com/office/drawing/2014/main" id="{3BCFBF48-0F56-4B46-849F-64224C7D3EA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1F8B0B6F-2CD1-4AD5-93B2-1FA55310151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CB945636-DC12-4E41-B9F9-1D8F798E461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a:extLst>
            <a:ext uri="{FF2B5EF4-FFF2-40B4-BE49-F238E27FC236}">
              <a16:creationId xmlns:a16="http://schemas.microsoft.com/office/drawing/2014/main" id="{F13616A1-E957-4B2F-8074-6D9FA0DB068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585" name="直線コネクタ 584">
          <a:extLst>
            <a:ext uri="{FF2B5EF4-FFF2-40B4-BE49-F238E27FC236}">
              <a16:creationId xmlns:a16="http://schemas.microsoft.com/office/drawing/2014/main" id="{93003338-17B2-4177-8E41-B553E8C8E654}"/>
            </a:ext>
          </a:extLst>
        </xdr:cNvPr>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6" name="【保健センター・保健所】&#10;一人当たり面積最小値テキスト">
          <a:extLst>
            <a:ext uri="{FF2B5EF4-FFF2-40B4-BE49-F238E27FC236}">
              <a16:creationId xmlns:a16="http://schemas.microsoft.com/office/drawing/2014/main" id="{E1BAB26E-7641-4D32-B338-267F079C7BC1}"/>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7" name="直線コネクタ 586">
          <a:extLst>
            <a:ext uri="{FF2B5EF4-FFF2-40B4-BE49-F238E27FC236}">
              <a16:creationId xmlns:a16="http://schemas.microsoft.com/office/drawing/2014/main" id="{CA623B4B-2A89-4F9C-B529-A9C033A5DBD7}"/>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588" name="【保健センター・保健所】&#10;一人当たり面積最大値テキスト">
          <a:extLst>
            <a:ext uri="{FF2B5EF4-FFF2-40B4-BE49-F238E27FC236}">
              <a16:creationId xmlns:a16="http://schemas.microsoft.com/office/drawing/2014/main" id="{1DF90BD6-DDF2-4549-888C-C4672089E775}"/>
            </a:ext>
          </a:extLst>
        </xdr:cNvPr>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589" name="直線コネクタ 588">
          <a:extLst>
            <a:ext uri="{FF2B5EF4-FFF2-40B4-BE49-F238E27FC236}">
              <a16:creationId xmlns:a16="http://schemas.microsoft.com/office/drawing/2014/main" id="{1B197F23-041C-48EC-AED2-EAB79FAEF9C6}"/>
            </a:ext>
          </a:extLst>
        </xdr:cNvPr>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590" name="【保健センター・保健所】&#10;一人当たり面積平均値テキスト">
          <a:extLst>
            <a:ext uri="{FF2B5EF4-FFF2-40B4-BE49-F238E27FC236}">
              <a16:creationId xmlns:a16="http://schemas.microsoft.com/office/drawing/2014/main" id="{ED3FF30A-8D1C-458C-A9C4-D50166594AF8}"/>
            </a:ext>
          </a:extLst>
        </xdr:cNvPr>
        <xdr:cNvSpPr txBox="1"/>
      </xdr:nvSpPr>
      <xdr:spPr>
        <a:xfrm>
          <a:off x="22199600" y="1051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591" name="フローチャート: 判断 590">
          <a:extLst>
            <a:ext uri="{FF2B5EF4-FFF2-40B4-BE49-F238E27FC236}">
              <a16:creationId xmlns:a16="http://schemas.microsoft.com/office/drawing/2014/main" id="{A5C50C5B-D929-40DC-B959-ACB562E85F7E}"/>
            </a:ext>
          </a:extLst>
        </xdr:cNvPr>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592" name="フローチャート: 判断 591">
          <a:extLst>
            <a:ext uri="{FF2B5EF4-FFF2-40B4-BE49-F238E27FC236}">
              <a16:creationId xmlns:a16="http://schemas.microsoft.com/office/drawing/2014/main" id="{7E66FA01-58D1-4D49-A471-D679728F0AAA}"/>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593" name="フローチャート: 判断 592">
          <a:extLst>
            <a:ext uri="{FF2B5EF4-FFF2-40B4-BE49-F238E27FC236}">
              <a16:creationId xmlns:a16="http://schemas.microsoft.com/office/drawing/2014/main" id="{20CE4AD8-39C2-435C-842B-65F931705708}"/>
            </a:ext>
          </a:extLst>
        </xdr:cNvPr>
        <xdr:cNvSpPr/>
      </xdr:nvSpPr>
      <xdr:spPr>
        <a:xfrm>
          <a:off x="20383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594" name="フローチャート: 判断 593">
          <a:extLst>
            <a:ext uri="{FF2B5EF4-FFF2-40B4-BE49-F238E27FC236}">
              <a16:creationId xmlns:a16="http://schemas.microsoft.com/office/drawing/2014/main" id="{3A9CC97F-B178-412B-8638-72EE699BA117}"/>
            </a:ext>
          </a:extLst>
        </xdr:cNvPr>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595" name="フローチャート: 判断 594">
          <a:extLst>
            <a:ext uri="{FF2B5EF4-FFF2-40B4-BE49-F238E27FC236}">
              <a16:creationId xmlns:a16="http://schemas.microsoft.com/office/drawing/2014/main" id="{EE6762B9-877A-4CD1-B35D-1076FFE8125F}"/>
            </a:ext>
          </a:extLst>
        </xdr:cNvPr>
        <xdr:cNvSpPr/>
      </xdr:nvSpPr>
      <xdr:spPr>
        <a:xfrm>
          <a:off x="18605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36F8B9EC-AB6D-4168-B6CA-25C2A25C62F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AEE1F36B-E901-4917-8FC0-5E4B5DEF453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EBE25351-CD9C-40A0-AA5D-0AC50494DEE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985E2C60-6386-4284-91F7-F49B2D34352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C9785AAA-3A90-4B6D-9D2B-C109F79C1A5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68072</xdr:rowOff>
    </xdr:from>
    <xdr:to>
      <xdr:col>116</xdr:col>
      <xdr:colOff>114300</xdr:colOff>
      <xdr:row>62</xdr:row>
      <xdr:rowOff>169672</xdr:rowOff>
    </xdr:to>
    <xdr:sp macro="" textlink="">
      <xdr:nvSpPr>
        <xdr:cNvPr id="601" name="楕円 600">
          <a:extLst>
            <a:ext uri="{FF2B5EF4-FFF2-40B4-BE49-F238E27FC236}">
              <a16:creationId xmlns:a16="http://schemas.microsoft.com/office/drawing/2014/main" id="{933993C7-2645-40DE-9E18-7EB0AC2E69FD}"/>
            </a:ext>
          </a:extLst>
        </xdr:cNvPr>
        <xdr:cNvSpPr/>
      </xdr:nvSpPr>
      <xdr:spPr>
        <a:xfrm>
          <a:off x="221107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46499</xdr:rowOff>
    </xdr:from>
    <xdr:ext cx="469744" cy="259045"/>
    <xdr:sp macro="" textlink="">
      <xdr:nvSpPr>
        <xdr:cNvPr id="602" name="【保健センター・保健所】&#10;一人当たり面積該当値テキスト">
          <a:extLst>
            <a:ext uri="{FF2B5EF4-FFF2-40B4-BE49-F238E27FC236}">
              <a16:creationId xmlns:a16="http://schemas.microsoft.com/office/drawing/2014/main" id="{A5A4395F-BCC5-4BD6-B354-74A829344877}"/>
            </a:ext>
          </a:extLst>
        </xdr:cNvPr>
        <xdr:cNvSpPr txBox="1"/>
      </xdr:nvSpPr>
      <xdr:spPr>
        <a:xfrm>
          <a:off x="22199600"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72644</xdr:rowOff>
    </xdr:from>
    <xdr:to>
      <xdr:col>112</xdr:col>
      <xdr:colOff>38100</xdr:colOff>
      <xdr:row>63</xdr:row>
      <xdr:rowOff>2794</xdr:rowOff>
    </xdr:to>
    <xdr:sp macro="" textlink="">
      <xdr:nvSpPr>
        <xdr:cNvPr id="603" name="楕円 602">
          <a:extLst>
            <a:ext uri="{FF2B5EF4-FFF2-40B4-BE49-F238E27FC236}">
              <a16:creationId xmlns:a16="http://schemas.microsoft.com/office/drawing/2014/main" id="{630B090A-B4AB-4239-865C-918B43CCD230}"/>
            </a:ext>
          </a:extLst>
        </xdr:cNvPr>
        <xdr:cNvSpPr/>
      </xdr:nvSpPr>
      <xdr:spPr>
        <a:xfrm>
          <a:off x="21272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118872</xdr:rowOff>
    </xdr:from>
    <xdr:to>
      <xdr:col>116</xdr:col>
      <xdr:colOff>63500</xdr:colOff>
      <xdr:row>62</xdr:row>
      <xdr:rowOff>123444</xdr:rowOff>
    </xdr:to>
    <xdr:cxnSp macro="">
      <xdr:nvCxnSpPr>
        <xdr:cNvPr id="604" name="直線コネクタ 603">
          <a:extLst>
            <a:ext uri="{FF2B5EF4-FFF2-40B4-BE49-F238E27FC236}">
              <a16:creationId xmlns:a16="http://schemas.microsoft.com/office/drawing/2014/main" id="{4DF23A5F-D286-456B-8B91-C140DE1A380D}"/>
            </a:ext>
          </a:extLst>
        </xdr:cNvPr>
        <xdr:cNvCxnSpPr/>
      </xdr:nvCxnSpPr>
      <xdr:spPr>
        <a:xfrm flipV="1">
          <a:off x="21323300" y="1074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72644</xdr:rowOff>
    </xdr:from>
    <xdr:to>
      <xdr:col>107</xdr:col>
      <xdr:colOff>101600</xdr:colOff>
      <xdr:row>63</xdr:row>
      <xdr:rowOff>2794</xdr:rowOff>
    </xdr:to>
    <xdr:sp macro="" textlink="">
      <xdr:nvSpPr>
        <xdr:cNvPr id="605" name="楕円 604">
          <a:extLst>
            <a:ext uri="{FF2B5EF4-FFF2-40B4-BE49-F238E27FC236}">
              <a16:creationId xmlns:a16="http://schemas.microsoft.com/office/drawing/2014/main" id="{5D77C133-61A6-403D-B252-C4336693B62D}"/>
            </a:ext>
          </a:extLst>
        </xdr:cNvPr>
        <xdr:cNvSpPr/>
      </xdr:nvSpPr>
      <xdr:spPr>
        <a:xfrm>
          <a:off x="20383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123444</xdr:rowOff>
    </xdr:from>
    <xdr:to>
      <xdr:col>111</xdr:col>
      <xdr:colOff>177800</xdr:colOff>
      <xdr:row>62</xdr:row>
      <xdr:rowOff>123444</xdr:rowOff>
    </xdr:to>
    <xdr:cxnSp macro="">
      <xdr:nvCxnSpPr>
        <xdr:cNvPr id="606" name="直線コネクタ 605">
          <a:extLst>
            <a:ext uri="{FF2B5EF4-FFF2-40B4-BE49-F238E27FC236}">
              <a16:creationId xmlns:a16="http://schemas.microsoft.com/office/drawing/2014/main" id="{D12EC61C-357E-4D59-9C5E-BF39C4A6ED60}"/>
            </a:ext>
          </a:extLst>
        </xdr:cNvPr>
        <xdr:cNvCxnSpPr/>
      </xdr:nvCxnSpPr>
      <xdr:spPr>
        <a:xfrm>
          <a:off x="20434300" y="1075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607" name="楕円 606">
          <a:extLst>
            <a:ext uri="{FF2B5EF4-FFF2-40B4-BE49-F238E27FC236}">
              <a16:creationId xmlns:a16="http://schemas.microsoft.com/office/drawing/2014/main" id="{746D8B02-1564-40C3-A0BF-4A10B9BD7B4D}"/>
            </a:ext>
          </a:extLst>
        </xdr:cNvPr>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123444</xdr:rowOff>
    </xdr:from>
    <xdr:to>
      <xdr:col>107</xdr:col>
      <xdr:colOff>50800</xdr:colOff>
      <xdr:row>63</xdr:row>
      <xdr:rowOff>25146</xdr:rowOff>
    </xdr:to>
    <xdr:cxnSp macro="">
      <xdr:nvCxnSpPr>
        <xdr:cNvPr id="608" name="直線コネクタ 607">
          <a:extLst>
            <a:ext uri="{FF2B5EF4-FFF2-40B4-BE49-F238E27FC236}">
              <a16:creationId xmlns:a16="http://schemas.microsoft.com/office/drawing/2014/main" id="{342CA25C-F294-42A0-B541-C60EFE67CFB2}"/>
            </a:ext>
          </a:extLst>
        </xdr:cNvPr>
        <xdr:cNvCxnSpPr/>
      </xdr:nvCxnSpPr>
      <xdr:spPr>
        <a:xfrm flipV="1">
          <a:off x="19545300" y="107533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145796</xdr:rowOff>
    </xdr:from>
    <xdr:to>
      <xdr:col>98</xdr:col>
      <xdr:colOff>38100</xdr:colOff>
      <xdr:row>63</xdr:row>
      <xdr:rowOff>75946</xdr:rowOff>
    </xdr:to>
    <xdr:sp macro="" textlink="">
      <xdr:nvSpPr>
        <xdr:cNvPr id="609" name="楕円 608">
          <a:extLst>
            <a:ext uri="{FF2B5EF4-FFF2-40B4-BE49-F238E27FC236}">
              <a16:creationId xmlns:a16="http://schemas.microsoft.com/office/drawing/2014/main" id="{54A60E3F-3FC9-4033-91C9-70DAE809378F}"/>
            </a:ext>
          </a:extLst>
        </xdr:cNvPr>
        <xdr:cNvSpPr/>
      </xdr:nvSpPr>
      <xdr:spPr>
        <a:xfrm>
          <a:off x="18605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25146</xdr:rowOff>
    </xdr:to>
    <xdr:cxnSp macro="">
      <xdr:nvCxnSpPr>
        <xdr:cNvPr id="610" name="直線コネクタ 609">
          <a:extLst>
            <a:ext uri="{FF2B5EF4-FFF2-40B4-BE49-F238E27FC236}">
              <a16:creationId xmlns:a16="http://schemas.microsoft.com/office/drawing/2014/main" id="{5E59D433-FD9E-4B3B-B192-985AE56BE3EB}"/>
            </a:ext>
          </a:extLst>
        </xdr:cNvPr>
        <xdr:cNvCxnSpPr/>
      </xdr:nvCxnSpPr>
      <xdr:spPr>
        <a:xfrm>
          <a:off x="18656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611" name="n_1aveValue【保健センター・保健所】&#10;一人当たり面積">
          <a:extLst>
            <a:ext uri="{FF2B5EF4-FFF2-40B4-BE49-F238E27FC236}">
              <a16:creationId xmlns:a16="http://schemas.microsoft.com/office/drawing/2014/main" id="{3FC374FD-6ED3-492F-B5C6-CF8E409F4CE8}"/>
            </a:ext>
          </a:extLst>
        </xdr:cNvPr>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612" name="n_2aveValue【保健センター・保健所】&#10;一人当たり面積">
          <a:extLst>
            <a:ext uri="{FF2B5EF4-FFF2-40B4-BE49-F238E27FC236}">
              <a16:creationId xmlns:a16="http://schemas.microsoft.com/office/drawing/2014/main" id="{80E1DDA0-EBC4-4A1B-967C-CE54A5B9DCF3}"/>
            </a:ext>
          </a:extLst>
        </xdr:cNvPr>
        <xdr:cNvSpPr txBox="1"/>
      </xdr:nvSpPr>
      <xdr:spPr>
        <a:xfrm>
          <a:off x="20199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613" name="n_3aveValue【保健センター・保健所】&#10;一人当たり面積">
          <a:extLst>
            <a:ext uri="{FF2B5EF4-FFF2-40B4-BE49-F238E27FC236}">
              <a16:creationId xmlns:a16="http://schemas.microsoft.com/office/drawing/2014/main" id="{F0428B0F-4364-441B-831B-9B7247E12EC0}"/>
            </a:ext>
          </a:extLst>
        </xdr:cNvPr>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614" name="n_4aveValue【保健センター・保健所】&#10;一人当たり面積">
          <a:extLst>
            <a:ext uri="{FF2B5EF4-FFF2-40B4-BE49-F238E27FC236}">
              <a16:creationId xmlns:a16="http://schemas.microsoft.com/office/drawing/2014/main" id="{B12E2AE0-49A0-41FB-B4AB-52B98FE1F7EF}"/>
            </a:ext>
          </a:extLst>
        </xdr:cNvPr>
        <xdr:cNvSpPr txBox="1"/>
      </xdr:nvSpPr>
      <xdr:spPr>
        <a:xfrm>
          <a:off x="18421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165371</xdr:rowOff>
    </xdr:from>
    <xdr:ext cx="469744" cy="259045"/>
    <xdr:sp macro="" textlink="">
      <xdr:nvSpPr>
        <xdr:cNvPr id="615" name="n_1mainValue【保健センター・保健所】&#10;一人当たり面積">
          <a:extLst>
            <a:ext uri="{FF2B5EF4-FFF2-40B4-BE49-F238E27FC236}">
              <a16:creationId xmlns:a16="http://schemas.microsoft.com/office/drawing/2014/main" id="{48F08C82-D599-4C01-9F4A-12A3538E4244}"/>
            </a:ext>
          </a:extLst>
        </xdr:cNvPr>
        <xdr:cNvSpPr txBox="1"/>
      </xdr:nvSpPr>
      <xdr:spPr>
        <a:xfrm>
          <a:off x="210757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165371</xdr:rowOff>
    </xdr:from>
    <xdr:ext cx="469744" cy="259045"/>
    <xdr:sp macro="" textlink="">
      <xdr:nvSpPr>
        <xdr:cNvPr id="616" name="n_2mainValue【保健センター・保健所】&#10;一人当たり面積">
          <a:extLst>
            <a:ext uri="{FF2B5EF4-FFF2-40B4-BE49-F238E27FC236}">
              <a16:creationId xmlns:a16="http://schemas.microsoft.com/office/drawing/2014/main" id="{D980EB62-8187-469B-B78A-575681DDBD13}"/>
            </a:ext>
          </a:extLst>
        </xdr:cNvPr>
        <xdr:cNvSpPr txBox="1"/>
      </xdr:nvSpPr>
      <xdr:spPr>
        <a:xfrm>
          <a:off x="20199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617" name="n_3mainValue【保健センター・保健所】&#10;一人当たり面積">
          <a:extLst>
            <a:ext uri="{FF2B5EF4-FFF2-40B4-BE49-F238E27FC236}">
              <a16:creationId xmlns:a16="http://schemas.microsoft.com/office/drawing/2014/main" id="{5F52021F-8ADA-479B-B7AA-E6CB0F5E270E}"/>
            </a:ext>
          </a:extLst>
        </xdr:cNvPr>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67073</xdr:rowOff>
    </xdr:from>
    <xdr:ext cx="469744" cy="259045"/>
    <xdr:sp macro="" textlink="">
      <xdr:nvSpPr>
        <xdr:cNvPr id="618" name="n_4mainValue【保健センター・保健所】&#10;一人当たり面積">
          <a:extLst>
            <a:ext uri="{FF2B5EF4-FFF2-40B4-BE49-F238E27FC236}">
              <a16:creationId xmlns:a16="http://schemas.microsoft.com/office/drawing/2014/main" id="{1C0B37D5-424B-4A03-A7F2-1978A7C01959}"/>
            </a:ext>
          </a:extLst>
        </xdr:cNvPr>
        <xdr:cNvSpPr txBox="1"/>
      </xdr:nvSpPr>
      <xdr:spPr>
        <a:xfrm>
          <a:off x="18421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93802B73-2201-478C-8CF7-B36DDC5EDA7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AA92F951-3195-4601-904C-01B794CB8B3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010F8A7B-7936-4151-A9E5-021FE5D512D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9E40F435-6E19-41FD-A51E-6257FC3DE1D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B2394609-5E74-47AA-ADD1-EEF10F9FA78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9023F34A-51F6-431C-B65B-55C9F2AFC3A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9EE19E55-DC9C-48BD-9EEA-919594489F7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8718602D-A256-40AA-AF5E-4F3DD3DA9A9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B49D7E87-CC19-4233-AACB-8A072DD911C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5C6D2A56-6279-46CC-9A14-0D338928FAB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id="{6AB076D2-DB2B-4389-BF91-BDE667BF573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a:extLst>
            <a:ext uri="{FF2B5EF4-FFF2-40B4-BE49-F238E27FC236}">
              <a16:creationId xmlns:a16="http://schemas.microsoft.com/office/drawing/2014/main" id="{E0406F59-82D4-4D71-93CC-43D97184638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a:extLst>
            <a:ext uri="{FF2B5EF4-FFF2-40B4-BE49-F238E27FC236}">
              <a16:creationId xmlns:a16="http://schemas.microsoft.com/office/drawing/2014/main" id="{E2A8895F-A4AC-422A-974F-E5029A8EFC2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a:extLst>
            <a:ext uri="{FF2B5EF4-FFF2-40B4-BE49-F238E27FC236}">
              <a16:creationId xmlns:a16="http://schemas.microsoft.com/office/drawing/2014/main" id="{0F71F1CA-1DE2-4218-8247-D0F6936B4B1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a:extLst>
            <a:ext uri="{FF2B5EF4-FFF2-40B4-BE49-F238E27FC236}">
              <a16:creationId xmlns:a16="http://schemas.microsoft.com/office/drawing/2014/main" id="{3FDEED3C-4A00-485A-8E3F-373228CDCDF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a:extLst>
            <a:ext uri="{FF2B5EF4-FFF2-40B4-BE49-F238E27FC236}">
              <a16:creationId xmlns:a16="http://schemas.microsoft.com/office/drawing/2014/main" id="{6D12C632-1707-4C5B-B0B7-A015BA13142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a:extLst>
            <a:ext uri="{FF2B5EF4-FFF2-40B4-BE49-F238E27FC236}">
              <a16:creationId xmlns:a16="http://schemas.microsoft.com/office/drawing/2014/main" id="{CA333DC6-5FEC-4902-BBED-AFA63CFDB13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a:extLst>
            <a:ext uri="{FF2B5EF4-FFF2-40B4-BE49-F238E27FC236}">
              <a16:creationId xmlns:a16="http://schemas.microsoft.com/office/drawing/2014/main" id="{AD6EABB2-418D-49BD-8EE7-816547B5AB2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a:extLst>
            <a:ext uri="{FF2B5EF4-FFF2-40B4-BE49-F238E27FC236}">
              <a16:creationId xmlns:a16="http://schemas.microsoft.com/office/drawing/2014/main" id="{B55D0116-AA62-4296-98D0-2B779230C2E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a:extLst>
            <a:ext uri="{FF2B5EF4-FFF2-40B4-BE49-F238E27FC236}">
              <a16:creationId xmlns:a16="http://schemas.microsoft.com/office/drawing/2014/main" id="{4183CF8A-515E-4B70-8573-89DA727B933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a:extLst>
            <a:ext uri="{FF2B5EF4-FFF2-40B4-BE49-F238E27FC236}">
              <a16:creationId xmlns:a16="http://schemas.microsoft.com/office/drawing/2014/main" id="{287970CC-D9BC-4B39-A50F-A52057C626F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6172F684-926F-4ABE-B111-FA18EFA172A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a:extLst>
            <a:ext uri="{FF2B5EF4-FFF2-40B4-BE49-F238E27FC236}">
              <a16:creationId xmlns:a16="http://schemas.microsoft.com/office/drawing/2014/main" id="{AECC236B-593E-4C02-977B-018E214E4D3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FD9C13CF-D6FE-42D0-AA91-9018D2A4ED8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43" name="直線コネクタ 642">
          <a:extLst>
            <a:ext uri="{FF2B5EF4-FFF2-40B4-BE49-F238E27FC236}">
              <a16:creationId xmlns:a16="http://schemas.microsoft.com/office/drawing/2014/main" id="{446F5081-202B-42B7-A34E-772702744387}"/>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86C0F8C4-AAE1-4B0D-AA4F-A8248BBF0138}"/>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a:extLst>
            <a:ext uri="{FF2B5EF4-FFF2-40B4-BE49-F238E27FC236}">
              <a16:creationId xmlns:a16="http://schemas.microsoft.com/office/drawing/2014/main" id="{5DD9EB29-28E7-4FCF-93E5-FE7240F799D5}"/>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46" name="【消防施設】&#10;有形固定資産減価償却率最大値テキスト">
          <a:extLst>
            <a:ext uri="{FF2B5EF4-FFF2-40B4-BE49-F238E27FC236}">
              <a16:creationId xmlns:a16="http://schemas.microsoft.com/office/drawing/2014/main" id="{7EC43999-BD5C-4ADC-B9FC-D86D87646C83}"/>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47" name="直線コネクタ 646">
          <a:extLst>
            <a:ext uri="{FF2B5EF4-FFF2-40B4-BE49-F238E27FC236}">
              <a16:creationId xmlns:a16="http://schemas.microsoft.com/office/drawing/2014/main" id="{CBFA7E8F-E811-4CF8-A573-19554FF2F29A}"/>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152416</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344B730F-8940-4C9A-B99D-09C4EC0C3245}"/>
            </a:ext>
          </a:extLst>
        </xdr:cNvPr>
        <xdr:cNvSpPr txBox="1"/>
      </xdr:nvSpPr>
      <xdr:spPr>
        <a:xfrm>
          <a:off x="16357600" y="13868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649" name="フローチャート: 判断 648">
          <a:extLst>
            <a:ext uri="{FF2B5EF4-FFF2-40B4-BE49-F238E27FC236}">
              <a16:creationId xmlns:a16="http://schemas.microsoft.com/office/drawing/2014/main" id="{62EE0383-2572-4FB3-89E4-31ADE98A4D43}"/>
            </a:ext>
          </a:extLst>
        </xdr:cNvPr>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50" name="フローチャート: 判断 649">
          <a:extLst>
            <a:ext uri="{FF2B5EF4-FFF2-40B4-BE49-F238E27FC236}">
              <a16:creationId xmlns:a16="http://schemas.microsoft.com/office/drawing/2014/main" id="{4A141AC9-6547-4754-A5E9-15AB9A3C8917}"/>
            </a:ext>
          </a:extLst>
        </xdr:cNvPr>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651" name="フローチャート: 判断 650">
          <a:extLst>
            <a:ext uri="{FF2B5EF4-FFF2-40B4-BE49-F238E27FC236}">
              <a16:creationId xmlns:a16="http://schemas.microsoft.com/office/drawing/2014/main" id="{27C9B533-E60F-4BB5-99A5-1FC90DB93754}"/>
            </a:ext>
          </a:extLst>
        </xdr:cNvPr>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652" name="フローチャート: 判断 651">
          <a:extLst>
            <a:ext uri="{FF2B5EF4-FFF2-40B4-BE49-F238E27FC236}">
              <a16:creationId xmlns:a16="http://schemas.microsoft.com/office/drawing/2014/main" id="{7D6A4D45-1E0A-4F33-B0BE-EA9BC53A879D}"/>
            </a:ext>
          </a:extLst>
        </xdr:cNvPr>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653" name="フローチャート: 判断 652">
          <a:extLst>
            <a:ext uri="{FF2B5EF4-FFF2-40B4-BE49-F238E27FC236}">
              <a16:creationId xmlns:a16="http://schemas.microsoft.com/office/drawing/2014/main" id="{9A8285FA-682D-4522-98B4-8E6083122D3A}"/>
            </a:ext>
          </a:extLst>
        </xdr:cNvPr>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BBEC64FD-D08B-43F6-A8DB-34E3E3AC533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782A35F0-A3B6-4785-A4AB-370A568871B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5D8BA94E-1CB8-47EE-B6EE-65597191E0E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BAC84C94-692D-4384-A5C6-9362801C8B1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37EF5B3A-1B21-40BF-B030-2F93DED7EEB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13970</xdr:rowOff>
    </xdr:from>
    <xdr:to>
      <xdr:col>85</xdr:col>
      <xdr:colOff>177800</xdr:colOff>
      <xdr:row>80</xdr:row>
      <xdr:rowOff>115570</xdr:rowOff>
    </xdr:to>
    <xdr:sp macro="" textlink="">
      <xdr:nvSpPr>
        <xdr:cNvPr id="659" name="楕円 658">
          <a:extLst>
            <a:ext uri="{FF2B5EF4-FFF2-40B4-BE49-F238E27FC236}">
              <a16:creationId xmlns:a16="http://schemas.microsoft.com/office/drawing/2014/main" id="{AB125ED3-25E4-4C29-BEF7-1743AA045E03}"/>
            </a:ext>
          </a:extLst>
        </xdr:cNvPr>
        <xdr:cNvSpPr/>
      </xdr:nvSpPr>
      <xdr:spPr>
        <a:xfrm>
          <a:off x="162687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36847</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E521EC64-E97B-47BC-B4E4-AD2FBEB6385B}"/>
            </a:ext>
          </a:extLst>
        </xdr:cNvPr>
        <xdr:cNvSpPr txBox="1"/>
      </xdr:nvSpPr>
      <xdr:spPr>
        <a:xfrm>
          <a:off x="16357600"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31114</xdr:rowOff>
    </xdr:from>
    <xdr:to>
      <xdr:col>81</xdr:col>
      <xdr:colOff>101600</xdr:colOff>
      <xdr:row>80</xdr:row>
      <xdr:rowOff>132714</xdr:rowOff>
    </xdr:to>
    <xdr:sp macro="" textlink="">
      <xdr:nvSpPr>
        <xdr:cNvPr id="661" name="楕円 660">
          <a:extLst>
            <a:ext uri="{FF2B5EF4-FFF2-40B4-BE49-F238E27FC236}">
              <a16:creationId xmlns:a16="http://schemas.microsoft.com/office/drawing/2014/main" id="{9E2D0FFF-1853-46F7-94AC-BCB9228F1507}"/>
            </a:ext>
          </a:extLst>
        </xdr:cNvPr>
        <xdr:cNvSpPr/>
      </xdr:nvSpPr>
      <xdr:spPr>
        <a:xfrm>
          <a:off x="154305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64770</xdr:rowOff>
    </xdr:from>
    <xdr:to>
      <xdr:col>85</xdr:col>
      <xdr:colOff>127000</xdr:colOff>
      <xdr:row>80</xdr:row>
      <xdr:rowOff>81914</xdr:rowOff>
    </xdr:to>
    <xdr:cxnSp macro="">
      <xdr:nvCxnSpPr>
        <xdr:cNvPr id="662" name="直線コネクタ 661">
          <a:extLst>
            <a:ext uri="{FF2B5EF4-FFF2-40B4-BE49-F238E27FC236}">
              <a16:creationId xmlns:a16="http://schemas.microsoft.com/office/drawing/2014/main" id="{98412485-B31B-4E73-A417-C7B3F8D4313B}"/>
            </a:ext>
          </a:extLst>
        </xdr:cNvPr>
        <xdr:cNvCxnSpPr/>
      </xdr:nvCxnSpPr>
      <xdr:spPr>
        <a:xfrm flipV="1">
          <a:off x="15481300" y="1378077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8255</xdr:rowOff>
    </xdr:from>
    <xdr:to>
      <xdr:col>76</xdr:col>
      <xdr:colOff>165100</xdr:colOff>
      <xdr:row>80</xdr:row>
      <xdr:rowOff>109855</xdr:rowOff>
    </xdr:to>
    <xdr:sp macro="" textlink="">
      <xdr:nvSpPr>
        <xdr:cNvPr id="663" name="楕円 662">
          <a:extLst>
            <a:ext uri="{FF2B5EF4-FFF2-40B4-BE49-F238E27FC236}">
              <a16:creationId xmlns:a16="http://schemas.microsoft.com/office/drawing/2014/main" id="{04D386DF-ACE3-4DD0-B757-260A0911356B}"/>
            </a:ext>
          </a:extLst>
        </xdr:cNvPr>
        <xdr:cNvSpPr/>
      </xdr:nvSpPr>
      <xdr:spPr>
        <a:xfrm>
          <a:off x="14541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59055</xdr:rowOff>
    </xdr:from>
    <xdr:to>
      <xdr:col>81</xdr:col>
      <xdr:colOff>50800</xdr:colOff>
      <xdr:row>80</xdr:row>
      <xdr:rowOff>81914</xdr:rowOff>
    </xdr:to>
    <xdr:cxnSp macro="">
      <xdr:nvCxnSpPr>
        <xdr:cNvPr id="664" name="直線コネクタ 663">
          <a:extLst>
            <a:ext uri="{FF2B5EF4-FFF2-40B4-BE49-F238E27FC236}">
              <a16:creationId xmlns:a16="http://schemas.microsoft.com/office/drawing/2014/main" id="{DCF8554C-49FB-42F7-8ECC-593860AD542D}"/>
            </a:ext>
          </a:extLst>
        </xdr:cNvPr>
        <xdr:cNvCxnSpPr/>
      </xdr:nvCxnSpPr>
      <xdr:spPr>
        <a:xfrm>
          <a:off x="14592300" y="137750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132080</xdr:rowOff>
    </xdr:from>
    <xdr:to>
      <xdr:col>72</xdr:col>
      <xdr:colOff>38100</xdr:colOff>
      <xdr:row>81</xdr:row>
      <xdr:rowOff>62230</xdr:rowOff>
    </xdr:to>
    <xdr:sp macro="" textlink="">
      <xdr:nvSpPr>
        <xdr:cNvPr id="665" name="楕円 664">
          <a:extLst>
            <a:ext uri="{FF2B5EF4-FFF2-40B4-BE49-F238E27FC236}">
              <a16:creationId xmlns:a16="http://schemas.microsoft.com/office/drawing/2014/main" id="{00A03D69-CF96-47C2-9A1C-720696F4B866}"/>
            </a:ext>
          </a:extLst>
        </xdr:cNvPr>
        <xdr:cNvSpPr/>
      </xdr:nvSpPr>
      <xdr:spPr>
        <a:xfrm>
          <a:off x="13652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59055</xdr:rowOff>
    </xdr:from>
    <xdr:to>
      <xdr:col>76</xdr:col>
      <xdr:colOff>114300</xdr:colOff>
      <xdr:row>81</xdr:row>
      <xdr:rowOff>11430</xdr:rowOff>
    </xdr:to>
    <xdr:cxnSp macro="">
      <xdr:nvCxnSpPr>
        <xdr:cNvPr id="666" name="直線コネクタ 665">
          <a:extLst>
            <a:ext uri="{FF2B5EF4-FFF2-40B4-BE49-F238E27FC236}">
              <a16:creationId xmlns:a16="http://schemas.microsoft.com/office/drawing/2014/main" id="{A3AB9C6B-81D7-414E-989A-93C1E33744A4}"/>
            </a:ext>
          </a:extLst>
        </xdr:cNvPr>
        <xdr:cNvCxnSpPr/>
      </xdr:nvCxnSpPr>
      <xdr:spPr>
        <a:xfrm flipV="1">
          <a:off x="13703300" y="1377505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86361</xdr:rowOff>
    </xdr:from>
    <xdr:to>
      <xdr:col>67</xdr:col>
      <xdr:colOff>101600</xdr:colOff>
      <xdr:row>81</xdr:row>
      <xdr:rowOff>16511</xdr:rowOff>
    </xdr:to>
    <xdr:sp macro="" textlink="">
      <xdr:nvSpPr>
        <xdr:cNvPr id="667" name="楕円 666">
          <a:extLst>
            <a:ext uri="{FF2B5EF4-FFF2-40B4-BE49-F238E27FC236}">
              <a16:creationId xmlns:a16="http://schemas.microsoft.com/office/drawing/2014/main" id="{DA6A000C-6073-45CE-8B94-AE2149A84A54}"/>
            </a:ext>
          </a:extLst>
        </xdr:cNvPr>
        <xdr:cNvSpPr/>
      </xdr:nvSpPr>
      <xdr:spPr>
        <a:xfrm>
          <a:off x="12763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137161</xdr:rowOff>
    </xdr:from>
    <xdr:to>
      <xdr:col>71</xdr:col>
      <xdr:colOff>177800</xdr:colOff>
      <xdr:row>81</xdr:row>
      <xdr:rowOff>11430</xdr:rowOff>
    </xdr:to>
    <xdr:cxnSp macro="">
      <xdr:nvCxnSpPr>
        <xdr:cNvPr id="668" name="直線コネクタ 667">
          <a:extLst>
            <a:ext uri="{FF2B5EF4-FFF2-40B4-BE49-F238E27FC236}">
              <a16:creationId xmlns:a16="http://schemas.microsoft.com/office/drawing/2014/main" id="{ABAB9EBD-8F8F-4B0F-B5DE-0BA58CAA26A4}"/>
            </a:ext>
          </a:extLst>
        </xdr:cNvPr>
        <xdr:cNvCxnSpPr/>
      </xdr:nvCxnSpPr>
      <xdr:spPr>
        <a:xfrm>
          <a:off x="12814300" y="13853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669" name="n_1aveValue【消防施設】&#10;有形固定資産減価償却率">
          <a:extLst>
            <a:ext uri="{FF2B5EF4-FFF2-40B4-BE49-F238E27FC236}">
              <a16:creationId xmlns:a16="http://schemas.microsoft.com/office/drawing/2014/main" id="{C042AC56-CF4B-4B6E-A033-77A507743E5B}"/>
            </a:ext>
          </a:extLst>
        </xdr:cNvPr>
        <xdr:cNvSpPr txBox="1"/>
      </xdr:nvSpPr>
      <xdr:spPr>
        <a:xfrm>
          <a:off x="152660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70502</xdr:rowOff>
    </xdr:from>
    <xdr:ext cx="405111" cy="259045"/>
    <xdr:sp macro="" textlink="">
      <xdr:nvSpPr>
        <xdr:cNvPr id="670" name="n_2aveValue【消防施設】&#10;有形固定資産減価償却率">
          <a:extLst>
            <a:ext uri="{FF2B5EF4-FFF2-40B4-BE49-F238E27FC236}">
              <a16:creationId xmlns:a16="http://schemas.microsoft.com/office/drawing/2014/main" id="{A63128C4-757A-45D5-9968-DA426C856CC1}"/>
            </a:ext>
          </a:extLst>
        </xdr:cNvPr>
        <xdr:cNvSpPr txBox="1"/>
      </xdr:nvSpPr>
      <xdr:spPr>
        <a:xfrm>
          <a:off x="1438974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671" name="n_3aveValue【消防施設】&#10;有形固定資産減価償却率">
          <a:extLst>
            <a:ext uri="{FF2B5EF4-FFF2-40B4-BE49-F238E27FC236}">
              <a16:creationId xmlns:a16="http://schemas.microsoft.com/office/drawing/2014/main" id="{6074F70F-36F1-4A20-BA10-4B8A6DC6CA28}"/>
            </a:ext>
          </a:extLst>
        </xdr:cNvPr>
        <xdr:cNvSpPr txBox="1"/>
      </xdr:nvSpPr>
      <xdr:spPr>
        <a:xfrm>
          <a:off x="13500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43832</xdr:rowOff>
    </xdr:from>
    <xdr:ext cx="405111" cy="259045"/>
    <xdr:sp macro="" textlink="">
      <xdr:nvSpPr>
        <xdr:cNvPr id="672" name="n_4aveValue【消防施設】&#10;有形固定資産減価償却率">
          <a:extLst>
            <a:ext uri="{FF2B5EF4-FFF2-40B4-BE49-F238E27FC236}">
              <a16:creationId xmlns:a16="http://schemas.microsoft.com/office/drawing/2014/main" id="{0B062A51-7B1A-455D-BAC3-BDA56152B69D}"/>
            </a:ext>
          </a:extLst>
        </xdr:cNvPr>
        <xdr:cNvSpPr txBox="1"/>
      </xdr:nvSpPr>
      <xdr:spPr>
        <a:xfrm>
          <a:off x="12611744" y="1393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149241</xdr:rowOff>
    </xdr:from>
    <xdr:ext cx="405111" cy="259045"/>
    <xdr:sp macro="" textlink="">
      <xdr:nvSpPr>
        <xdr:cNvPr id="673" name="n_1mainValue【消防施設】&#10;有形固定資産減価償却率">
          <a:extLst>
            <a:ext uri="{FF2B5EF4-FFF2-40B4-BE49-F238E27FC236}">
              <a16:creationId xmlns:a16="http://schemas.microsoft.com/office/drawing/2014/main" id="{FECD4605-2677-4A3E-AAD8-FF9856A4A601}"/>
            </a:ext>
          </a:extLst>
        </xdr:cNvPr>
        <xdr:cNvSpPr txBox="1"/>
      </xdr:nvSpPr>
      <xdr:spPr>
        <a:xfrm>
          <a:off x="152660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126382</xdr:rowOff>
    </xdr:from>
    <xdr:ext cx="405111" cy="259045"/>
    <xdr:sp macro="" textlink="">
      <xdr:nvSpPr>
        <xdr:cNvPr id="674" name="n_2mainValue【消防施設】&#10;有形固定資産減価償却率">
          <a:extLst>
            <a:ext uri="{FF2B5EF4-FFF2-40B4-BE49-F238E27FC236}">
              <a16:creationId xmlns:a16="http://schemas.microsoft.com/office/drawing/2014/main" id="{3471BC4B-1B5B-4382-8D27-A934EBA5D774}"/>
            </a:ext>
          </a:extLst>
        </xdr:cNvPr>
        <xdr:cNvSpPr txBox="1"/>
      </xdr:nvSpPr>
      <xdr:spPr>
        <a:xfrm>
          <a:off x="143897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53357</xdr:rowOff>
    </xdr:from>
    <xdr:ext cx="405111" cy="259045"/>
    <xdr:sp macro="" textlink="">
      <xdr:nvSpPr>
        <xdr:cNvPr id="675" name="n_3mainValue【消防施設】&#10;有形固定資産減価償却率">
          <a:extLst>
            <a:ext uri="{FF2B5EF4-FFF2-40B4-BE49-F238E27FC236}">
              <a16:creationId xmlns:a16="http://schemas.microsoft.com/office/drawing/2014/main" id="{0E3AD0B4-6DE6-48C5-B9C9-A978892CD554}"/>
            </a:ext>
          </a:extLst>
        </xdr:cNvPr>
        <xdr:cNvSpPr txBox="1"/>
      </xdr:nvSpPr>
      <xdr:spPr>
        <a:xfrm>
          <a:off x="135007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33038</xdr:rowOff>
    </xdr:from>
    <xdr:ext cx="405111" cy="259045"/>
    <xdr:sp macro="" textlink="">
      <xdr:nvSpPr>
        <xdr:cNvPr id="676" name="n_4mainValue【消防施設】&#10;有形固定資産減価償却率">
          <a:extLst>
            <a:ext uri="{FF2B5EF4-FFF2-40B4-BE49-F238E27FC236}">
              <a16:creationId xmlns:a16="http://schemas.microsoft.com/office/drawing/2014/main" id="{A94D7C01-042C-4335-BAAE-D2A4386ACCAF}"/>
            </a:ext>
          </a:extLst>
        </xdr:cNvPr>
        <xdr:cNvSpPr txBox="1"/>
      </xdr:nvSpPr>
      <xdr:spPr>
        <a:xfrm>
          <a:off x="12611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29435BF-AC4D-4F79-9122-22D051C4FC1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B9330FB7-F583-4891-9D88-02E9C6EB4AE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64538F75-2DC8-4111-9A39-466F38C137F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4164E1F7-78B6-4740-BEEE-C1C6AD7FAFD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7A1B86A5-F15A-447E-A18D-077545D82B6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6A60E64E-EBF9-4818-AFE6-4DC66E25308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C27DEAD8-DFC0-49BF-941F-CDCA6A67165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CFFB665D-7EAE-45DF-ABC3-C5FDB423C65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FB19ABC8-3759-4726-B481-7C233E7CFF9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D38A2FC-8A9B-47F3-AD9E-3A9B4124406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a:extLst>
            <a:ext uri="{FF2B5EF4-FFF2-40B4-BE49-F238E27FC236}">
              <a16:creationId xmlns:a16="http://schemas.microsoft.com/office/drawing/2014/main" id="{83ABA55C-C34B-4535-A167-0766F963B20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a:extLst>
            <a:ext uri="{FF2B5EF4-FFF2-40B4-BE49-F238E27FC236}">
              <a16:creationId xmlns:a16="http://schemas.microsoft.com/office/drawing/2014/main" id="{6BF829BD-02D6-476C-98CA-2754E58919F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a:extLst>
            <a:ext uri="{FF2B5EF4-FFF2-40B4-BE49-F238E27FC236}">
              <a16:creationId xmlns:a16="http://schemas.microsoft.com/office/drawing/2014/main" id="{28E9741F-F46C-4398-A752-AEB1EC34B9D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a:extLst>
            <a:ext uri="{FF2B5EF4-FFF2-40B4-BE49-F238E27FC236}">
              <a16:creationId xmlns:a16="http://schemas.microsoft.com/office/drawing/2014/main" id="{EB2A1471-1EFA-43DD-A287-AB02D16AABB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a:extLst>
            <a:ext uri="{FF2B5EF4-FFF2-40B4-BE49-F238E27FC236}">
              <a16:creationId xmlns:a16="http://schemas.microsoft.com/office/drawing/2014/main" id="{40034EC1-D964-4E58-A50A-0BD9610262E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a:extLst>
            <a:ext uri="{FF2B5EF4-FFF2-40B4-BE49-F238E27FC236}">
              <a16:creationId xmlns:a16="http://schemas.microsoft.com/office/drawing/2014/main" id="{517C5CEA-405D-4A14-91C0-19B10D9DAE9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a:extLst>
            <a:ext uri="{FF2B5EF4-FFF2-40B4-BE49-F238E27FC236}">
              <a16:creationId xmlns:a16="http://schemas.microsoft.com/office/drawing/2014/main" id="{D7283184-383F-4E98-952E-41EA005CEC9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a:extLst>
            <a:ext uri="{FF2B5EF4-FFF2-40B4-BE49-F238E27FC236}">
              <a16:creationId xmlns:a16="http://schemas.microsoft.com/office/drawing/2014/main" id="{D872F40E-774A-43BC-A40C-5EF25EDF06A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C8DD9C1-B1F9-41B8-BE74-15AE1E3A247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1A3E4010-279F-4019-97A1-4C312F7B1D0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7CD053EF-CA7B-4659-8A41-4ECFF05DB0A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698" name="直線コネクタ 697">
          <a:extLst>
            <a:ext uri="{FF2B5EF4-FFF2-40B4-BE49-F238E27FC236}">
              <a16:creationId xmlns:a16="http://schemas.microsoft.com/office/drawing/2014/main" id="{91A57EE6-1B78-4A91-9EFC-8AB68AA0906D}"/>
            </a:ext>
          </a:extLst>
        </xdr:cNvPr>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9" name="【消防施設】&#10;一人当たり面積最小値テキスト">
          <a:extLst>
            <a:ext uri="{FF2B5EF4-FFF2-40B4-BE49-F238E27FC236}">
              <a16:creationId xmlns:a16="http://schemas.microsoft.com/office/drawing/2014/main" id="{C16DD493-D887-4CA4-BB51-88F18C97A6B8}"/>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0" name="直線コネクタ 699">
          <a:extLst>
            <a:ext uri="{FF2B5EF4-FFF2-40B4-BE49-F238E27FC236}">
              <a16:creationId xmlns:a16="http://schemas.microsoft.com/office/drawing/2014/main" id="{2827B715-F979-40C8-AAA8-546590897E4A}"/>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01" name="【消防施設】&#10;一人当たり面積最大値テキスト">
          <a:extLst>
            <a:ext uri="{FF2B5EF4-FFF2-40B4-BE49-F238E27FC236}">
              <a16:creationId xmlns:a16="http://schemas.microsoft.com/office/drawing/2014/main" id="{8808FBCA-DE32-43CF-87CC-6F885D248943}"/>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02" name="直線コネクタ 701">
          <a:extLst>
            <a:ext uri="{FF2B5EF4-FFF2-40B4-BE49-F238E27FC236}">
              <a16:creationId xmlns:a16="http://schemas.microsoft.com/office/drawing/2014/main" id="{861B4514-42DB-451B-B0A6-8F35847AB9AB}"/>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128033</xdr:rowOff>
    </xdr:from>
    <xdr:ext cx="469744" cy="259045"/>
    <xdr:sp macro="" textlink="">
      <xdr:nvSpPr>
        <xdr:cNvPr id="703" name="【消防施設】&#10;一人当たり面積平均値テキスト">
          <a:extLst>
            <a:ext uri="{FF2B5EF4-FFF2-40B4-BE49-F238E27FC236}">
              <a16:creationId xmlns:a16="http://schemas.microsoft.com/office/drawing/2014/main" id="{2970AC5B-BCE0-4561-8F9A-4D2912CA3F27}"/>
            </a:ext>
          </a:extLst>
        </xdr:cNvPr>
        <xdr:cNvSpPr txBox="1"/>
      </xdr:nvSpPr>
      <xdr:spPr>
        <a:xfrm>
          <a:off x="22199600" y="1435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704" name="フローチャート: 判断 703">
          <a:extLst>
            <a:ext uri="{FF2B5EF4-FFF2-40B4-BE49-F238E27FC236}">
              <a16:creationId xmlns:a16="http://schemas.microsoft.com/office/drawing/2014/main" id="{8EF3A648-AF6C-4C39-BEEE-E2DBF619A25D}"/>
            </a:ext>
          </a:extLst>
        </xdr:cNvPr>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705" name="フローチャート: 判断 704">
          <a:extLst>
            <a:ext uri="{FF2B5EF4-FFF2-40B4-BE49-F238E27FC236}">
              <a16:creationId xmlns:a16="http://schemas.microsoft.com/office/drawing/2014/main" id="{E289EEEA-4BF6-4031-89CB-A881D8ED9D8A}"/>
            </a:ext>
          </a:extLst>
        </xdr:cNvPr>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706" name="フローチャート: 判断 705">
          <a:extLst>
            <a:ext uri="{FF2B5EF4-FFF2-40B4-BE49-F238E27FC236}">
              <a16:creationId xmlns:a16="http://schemas.microsoft.com/office/drawing/2014/main" id="{33A1F8F5-E1D9-4DE9-84F5-73A23A21BC5E}"/>
            </a:ext>
          </a:extLst>
        </xdr:cNvPr>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07" name="フローチャート: 判断 706">
          <a:extLst>
            <a:ext uri="{FF2B5EF4-FFF2-40B4-BE49-F238E27FC236}">
              <a16:creationId xmlns:a16="http://schemas.microsoft.com/office/drawing/2014/main" id="{65486CF4-61B7-4E36-8E63-115ACA3AC588}"/>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708" name="フローチャート: 判断 707">
          <a:extLst>
            <a:ext uri="{FF2B5EF4-FFF2-40B4-BE49-F238E27FC236}">
              <a16:creationId xmlns:a16="http://schemas.microsoft.com/office/drawing/2014/main" id="{BC4215D3-9DD1-4283-BC52-47F7C6EDC373}"/>
            </a:ext>
          </a:extLst>
        </xdr:cNvPr>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CD3F6A2C-CBB2-4B8C-B330-D359CDB75AE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F049A72-AF3A-4516-86F8-04DD3A08993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162858F0-3CE7-44A7-A76D-094FCA4C85C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657711E4-D3AC-400C-B08D-20EC040AB33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4762DD26-D1CA-4707-B0F0-08494A3AC6A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1015</xdr:rowOff>
    </xdr:from>
    <xdr:to>
      <xdr:col>116</xdr:col>
      <xdr:colOff>114300</xdr:colOff>
      <xdr:row>82</xdr:row>
      <xdr:rowOff>102615</xdr:rowOff>
    </xdr:to>
    <xdr:sp macro="" textlink="">
      <xdr:nvSpPr>
        <xdr:cNvPr id="714" name="楕円 713">
          <a:extLst>
            <a:ext uri="{FF2B5EF4-FFF2-40B4-BE49-F238E27FC236}">
              <a16:creationId xmlns:a16="http://schemas.microsoft.com/office/drawing/2014/main" id="{B21C1035-C917-4ADB-B8ED-2C25782FE66A}"/>
            </a:ext>
          </a:extLst>
        </xdr:cNvPr>
        <xdr:cNvSpPr/>
      </xdr:nvSpPr>
      <xdr:spPr>
        <a:xfrm>
          <a:off x="221107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23892</xdr:rowOff>
    </xdr:from>
    <xdr:ext cx="469744" cy="259045"/>
    <xdr:sp macro="" textlink="">
      <xdr:nvSpPr>
        <xdr:cNvPr id="715" name="【消防施設】&#10;一人当たり面積該当値テキスト">
          <a:extLst>
            <a:ext uri="{FF2B5EF4-FFF2-40B4-BE49-F238E27FC236}">
              <a16:creationId xmlns:a16="http://schemas.microsoft.com/office/drawing/2014/main" id="{DB1990D8-5B1B-4089-86FF-7A4121BC3330}"/>
            </a:ext>
          </a:extLst>
        </xdr:cNvPr>
        <xdr:cNvSpPr txBox="1"/>
      </xdr:nvSpPr>
      <xdr:spPr>
        <a:xfrm>
          <a:off x="22199600" y="1391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147320</xdr:rowOff>
    </xdr:from>
    <xdr:to>
      <xdr:col>112</xdr:col>
      <xdr:colOff>38100</xdr:colOff>
      <xdr:row>83</xdr:row>
      <xdr:rowOff>77470</xdr:rowOff>
    </xdr:to>
    <xdr:sp macro="" textlink="">
      <xdr:nvSpPr>
        <xdr:cNvPr id="716" name="楕円 715">
          <a:extLst>
            <a:ext uri="{FF2B5EF4-FFF2-40B4-BE49-F238E27FC236}">
              <a16:creationId xmlns:a16="http://schemas.microsoft.com/office/drawing/2014/main" id="{D59B0932-4E7A-4809-AC3C-305C0C9B9905}"/>
            </a:ext>
          </a:extLst>
        </xdr:cNvPr>
        <xdr:cNvSpPr/>
      </xdr:nvSpPr>
      <xdr:spPr>
        <a:xfrm>
          <a:off x="2127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51815</xdr:rowOff>
    </xdr:from>
    <xdr:to>
      <xdr:col>116</xdr:col>
      <xdr:colOff>63500</xdr:colOff>
      <xdr:row>83</xdr:row>
      <xdr:rowOff>26670</xdr:rowOff>
    </xdr:to>
    <xdr:cxnSp macro="">
      <xdr:nvCxnSpPr>
        <xdr:cNvPr id="717" name="直線コネクタ 716">
          <a:extLst>
            <a:ext uri="{FF2B5EF4-FFF2-40B4-BE49-F238E27FC236}">
              <a16:creationId xmlns:a16="http://schemas.microsoft.com/office/drawing/2014/main" id="{A4BD7503-3961-4E96-80D9-BA419C76564F}"/>
            </a:ext>
          </a:extLst>
        </xdr:cNvPr>
        <xdr:cNvCxnSpPr/>
      </xdr:nvCxnSpPr>
      <xdr:spPr>
        <a:xfrm flipV="1">
          <a:off x="21323300" y="14110715"/>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122174</xdr:rowOff>
    </xdr:from>
    <xdr:to>
      <xdr:col>107</xdr:col>
      <xdr:colOff>101600</xdr:colOff>
      <xdr:row>82</xdr:row>
      <xdr:rowOff>52324</xdr:rowOff>
    </xdr:to>
    <xdr:sp macro="" textlink="">
      <xdr:nvSpPr>
        <xdr:cNvPr id="718" name="楕円 717">
          <a:extLst>
            <a:ext uri="{FF2B5EF4-FFF2-40B4-BE49-F238E27FC236}">
              <a16:creationId xmlns:a16="http://schemas.microsoft.com/office/drawing/2014/main" id="{8623B294-DDE0-4A35-A4D5-053A6BA08AC0}"/>
            </a:ext>
          </a:extLst>
        </xdr:cNvPr>
        <xdr:cNvSpPr/>
      </xdr:nvSpPr>
      <xdr:spPr>
        <a:xfrm>
          <a:off x="203835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xdr:rowOff>
    </xdr:from>
    <xdr:to>
      <xdr:col>111</xdr:col>
      <xdr:colOff>177800</xdr:colOff>
      <xdr:row>83</xdr:row>
      <xdr:rowOff>26670</xdr:rowOff>
    </xdr:to>
    <xdr:cxnSp macro="">
      <xdr:nvCxnSpPr>
        <xdr:cNvPr id="719" name="直線コネクタ 718">
          <a:extLst>
            <a:ext uri="{FF2B5EF4-FFF2-40B4-BE49-F238E27FC236}">
              <a16:creationId xmlns:a16="http://schemas.microsoft.com/office/drawing/2014/main" id="{4ED0635B-777F-46DF-AABC-9CE0036191FB}"/>
            </a:ext>
          </a:extLst>
        </xdr:cNvPr>
        <xdr:cNvCxnSpPr/>
      </xdr:nvCxnSpPr>
      <xdr:spPr>
        <a:xfrm>
          <a:off x="20434300" y="1406042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720" name="楕円 719">
          <a:extLst>
            <a:ext uri="{FF2B5EF4-FFF2-40B4-BE49-F238E27FC236}">
              <a16:creationId xmlns:a16="http://schemas.microsoft.com/office/drawing/2014/main" id="{BD3E9D01-0E8E-491C-A643-4CFFD926B1F4}"/>
            </a:ext>
          </a:extLst>
        </xdr:cNvPr>
        <xdr:cNvSpPr/>
      </xdr:nvSpPr>
      <xdr:spPr>
        <a:xfrm>
          <a:off x="19494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xdr:rowOff>
    </xdr:from>
    <xdr:to>
      <xdr:col>107</xdr:col>
      <xdr:colOff>50800</xdr:colOff>
      <xdr:row>83</xdr:row>
      <xdr:rowOff>49530</xdr:rowOff>
    </xdr:to>
    <xdr:cxnSp macro="">
      <xdr:nvCxnSpPr>
        <xdr:cNvPr id="721" name="直線コネクタ 720">
          <a:extLst>
            <a:ext uri="{FF2B5EF4-FFF2-40B4-BE49-F238E27FC236}">
              <a16:creationId xmlns:a16="http://schemas.microsoft.com/office/drawing/2014/main" id="{7F479C8C-3EA2-47C5-AB7A-443D59DE30E4}"/>
            </a:ext>
          </a:extLst>
        </xdr:cNvPr>
        <xdr:cNvCxnSpPr/>
      </xdr:nvCxnSpPr>
      <xdr:spPr>
        <a:xfrm flipV="1">
          <a:off x="19545300" y="1406042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49022</xdr:rowOff>
    </xdr:from>
    <xdr:to>
      <xdr:col>98</xdr:col>
      <xdr:colOff>38100</xdr:colOff>
      <xdr:row>83</xdr:row>
      <xdr:rowOff>150622</xdr:rowOff>
    </xdr:to>
    <xdr:sp macro="" textlink="">
      <xdr:nvSpPr>
        <xdr:cNvPr id="722" name="楕円 721">
          <a:extLst>
            <a:ext uri="{FF2B5EF4-FFF2-40B4-BE49-F238E27FC236}">
              <a16:creationId xmlns:a16="http://schemas.microsoft.com/office/drawing/2014/main" id="{9D795825-09FA-4B87-84C7-D07638014965}"/>
            </a:ext>
          </a:extLst>
        </xdr:cNvPr>
        <xdr:cNvSpPr/>
      </xdr:nvSpPr>
      <xdr:spPr>
        <a:xfrm>
          <a:off x="18605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49530</xdr:rowOff>
    </xdr:from>
    <xdr:to>
      <xdr:col>102</xdr:col>
      <xdr:colOff>114300</xdr:colOff>
      <xdr:row>83</xdr:row>
      <xdr:rowOff>99822</xdr:rowOff>
    </xdr:to>
    <xdr:cxnSp macro="">
      <xdr:nvCxnSpPr>
        <xdr:cNvPr id="723" name="直線コネクタ 722">
          <a:extLst>
            <a:ext uri="{FF2B5EF4-FFF2-40B4-BE49-F238E27FC236}">
              <a16:creationId xmlns:a16="http://schemas.microsoft.com/office/drawing/2014/main" id="{3BD1D584-2C0A-49E6-A885-E60173594687}"/>
            </a:ext>
          </a:extLst>
        </xdr:cNvPr>
        <xdr:cNvCxnSpPr/>
      </xdr:nvCxnSpPr>
      <xdr:spPr>
        <a:xfrm flipV="1">
          <a:off x="18656300" y="142798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70883</xdr:rowOff>
    </xdr:from>
    <xdr:ext cx="469744" cy="259045"/>
    <xdr:sp macro="" textlink="">
      <xdr:nvSpPr>
        <xdr:cNvPr id="724" name="n_1aveValue【消防施設】&#10;一人当たり面積">
          <a:extLst>
            <a:ext uri="{FF2B5EF4-FFF2-40B4-BE49-F238E27FC236}">
              <a16:creationId xmlns:a16="http://schemas.microsoft.com/office/drawing/2014/main" id="{F1A5F8C1-F945-403B-9A85-F763452CAAFA}"/>
            </a:ext>
          </a:extLst>
        </xdr:cNvPr>
        <xdr:cNvSpPr txBox="1"/>
      </xdr:nvSpPr>
      <xdr:spPr>
        <a:xfrm>
          <a:off x="21075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164609</xdr:rowOff>
    </xdr:from>
    <xdr:ext cx="469744" cy="259045"/>
    <xdr:sp macro="" textlink="">
      <xdr:nvSpPr>
        <xdr:cNvPr id="725" name="n_2aveValue【消防施設】&#10;一人当たり面積">
          <a:extLst>
            <a:ext uri="{FF2B5EF4-FFF2-40B4-BE49-F238E27FC236}">
              <a16:creationId xmlns:a16="http://schemas.microsoft.com/office/drawing/2014/main" id="{070A0D52-7CCE-48E1-8686-74CF265D9282}"/>
            </a:ext>
          </a:extLst>
        </xdr:cNvPr>
        <xdr:cNvSpPr txBox="1"/>
      </xdr:nvSpPr>
      <xdr:spPr>
        <a:xfrm>
          <a:off x="20199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726" name="n_3aveValue【消防施設】&#10;一人当たり面積">
          <a:extLst>
            <a:ext uri="{FF2B5EF4-FFF2-40B4-BE49-F238E27FC236}">
              <a16:creationId xmlns:a16="http://schemas.microsoft.com/office/drawing/2014/main" id="{4DD633E0-58AD-4C9A-9AD2-A96DA524E79A}"/>
            </a:ext>
          </a:extLst>
        </xdr:cNvPr>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6875</xdr:rowOff>
    </xdr:from>
    <xdr:ext cx="469744" cy="259045"/>
    <xdr:sp macro="" textlink="">
      <xdr:nvSpPr>
        <xdr:cNvPr id="727" name="n_4aveValue【消防施設】&#10;一人当たり面積">
          <a:extLst>
            <a:ext uri="{FF2B5EF4-FFF2-40B4-BE49-F238E27FC236}">
              <a16:creationId xmlns:a16="http://schemas.microsoft.com/office/drawing/2014/main" id="{D22DFFAB-C744-456E-A88D-7FD9274C74A2}"/>
            </a:ext>
          </a:extLst>
        </xdr:cNvPr>
        <xdr:cNvSpPr txBox="1"/>
      </xdr:nvSpPr>
      <xdr:spPr>
        <a:xfrm>
          <a:off x="18421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93997</xdr:rowOff>
    </xdr:from>
    <xdr:ext cx="469744" cy="259045"/>
    <xdr:sp macro="" textlink="">
      <xdr:nvSpPr>
        <xdr:cNvPr id="728" name="n_1mainValue【消防施設】&#10;一人当たり面積">
          <a:extLst>
            <a:ext uri="{FF2B5EF4-FFF2-40B4-BE49-F238E27FC236}">
              <a16:creationId xmlns:a16="http://schemas.microsoft.com/office/drawing/2014/main" id="{F23C9B4E-5B6D-49E6-BD36-FD643671D93F}"/>
            </a:ext>
          </a:extLst>
        </xdr:cNvPr>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68851</xdr:rowOff>
    </xdr:from>
    <xdr:ext cx="469744" cy="259045"/>
    <xdr:sp macro="" textlink="">
      <xdr:nvSpPr>
        <xdr:cNvPr id="729" name="n_2mainValue【消防施設】&#10;一人当たり面積">
          <a:extLst>
            <a:ext uri="{FF2B5EF4-FFF2-40B4-BE49-F238E27FC236}">
              <a16:creationId xmlns:a16="http://schemas.microsoft.com/office/drawing/2014/main" id="{7BC04F59-96B7-4F97-810C-B4C1B9BEC750}"/>
            </a:ext>
          </a:extLst>
        </xdr:cNvPr>
        <xdr:cNvSpPr txBox="1"/>
      </xdr:nvSpPr>
      <xdr:spPr>
        <a:xfrm>
          <a:off x="20199427" y="1378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116857</xdr:rowOff>
    </xdr:from>
    <xdr:ext cx="469744" cy="259045"/>
    <xdr:sp macro="" textlink="">
      <xdr:nvSpPr>
        <xdr:cNvPr id="730" name="n_3mainValue【消防施設】&#10;一人当たり面積">
          <a:extLst>
            <a:ext uri="{FF2B5EF4-FFF2-40B4-BE49-F238E27FC236}">
              <a16:creationId xmlns:a16="http://schemas.microsoft.com/office/drawing/2014/main" id="{98DCF4E8-9ACE-4635-9429-95B1C9142590}"/>
            </a:ext>
          </a:extLst>
        </xdr:cNvPr>
        <xdr:cNvSpPr txBox="1"/>
      </xdr:nvSpPr>
      <xdr:spPr>
        <a:xfrm>
          <a:off x="19310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167149</xdr:rowOff>
    </xdr:from>
    <xdr:ext cx="469744" cy="259045"/>
    <xdr:sp macro="" textlink="">
      <xdr:nvSpPr>
        <xdr:cNvPr id="731" name="n_4mainValue【消防施設】&#10;一人当たり面積">
          <a:extLst>
            <a:ext uri="{FF2B5EF4-FFF2-40B4-BE49-F238E27FC236}">
              <a16:creationId xmlns:a16="http://schemas.microsoft.com/office/drawing/2014/main" id="{C74BF755-0CFF-4AC5-BFCB-27B01471F506}"/>
            </a:ext>
          </a:extLst>
        </xdr:cNvPr>
        <xdr:cNvSpPr txBox="1"/>
      </xdr:nvSpPr>
      <xdr:spPr>
        <a:xfrm>
          <a:off x="18421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508B6597-FAAB-4534-AB37-9593967A17A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8F9623F3-6415-41E4-9005-4657A5B77D9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1F3A216F-CC96-4185-A537-E9349B8458F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1A3B02F0-BB3E-4269-B6FC-E143BA4EB80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D382FCA1-7C69-44F7-9908-8EEBF7C27EF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69F69368-2951-49E3-A3B5-A863E2E9C5A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60170DE1-22D0-474C-990A-9BC3CF0C842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36F52FF6-E9EB-41D8-9653-0A234B65320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B0FEE600-FDAA-4C9D-84C2-91350D8D9B8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37010C30-ABEB-434B-A4EE-739DB8C26F4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9213D299-43A9-41AD-A116-5ED9C957225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a:extLst>
            <a:ext uri="{FF2B5EF4-FFF2-40B4-BE49-F238E27FC236}">
              <a16:creationId xmlns:a16="http://schemas.microsoft.com/office/drawing/2014/main" id="{C7109008-BD66-4863-A583-16117A356B4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594F0F64-2FAF-465A-80A3-9D5F5C9C390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a:extLst>
            <a:ext uri="{FF2B5EF4-FFF2-40B4-BE49-F238E27FC236}">
              <a16:creationId xmlns:a16="http://schemas.microsoft.com/office/drawing/2014/main" id="{4D515A74-8B28-448F-8057-1E2312E608D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a:extLst>
            <a:ext uri="{FF2B5EF4-FFF2-40B4-BE49-F238E27FC236}">
              <a16:creationId xmlns:a16="http://schemas.microsoft.com/office/drawing/2014/main" id="{A46C3D8E-5369-4ED9-ACA8-F14A1E2D0EE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a:extLst>
            <a:ext uri="{FF2B5EF4-FFF2-40B4-BE49-F238E27FC236}">
              <a16:creationId xmlns:a16="http://schemas.microsoft.com/office/drawing/2014/main" id="{48651CE2-11A7-43F1-9103-3D073229BA0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a:extLst>
            <a:ext uri="{FF2B5EF4-FFF2-40B4-BE49-F238E27FC236}">
              <a16:creationId xmlns:a16="http://schemas.microsoft.com/office/drawing/2014/main" id="{6801609F-E718-433C-8921-47B3055DE13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a:extLst>
            <a:ext uri="{FF2B5EF4-FFF2-40B4-BE49-F238E27FC236}">
              <a16:creationId xmlns:a16="http://schemas.microsoft.com/office/drawing/2014/main" id="{6E1AFE0B-F7C7-4B9F-94D3-71B3EB89D7F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a:extLst>
            <a:ext uri="{FF2B5EF4-FFF2-40B4-BE49-F238E27FC236}">
              <a16:creationId xmlns:a16="http://schemas.microsoft.com/office/drawing/2014/main" id="{03DE59C7-D52F-4B7B-A72C-221759A58A6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a:extLst>
            <a:ext uri="{FF2B5EF4-FFF2-40B4-BE49-F238E27FC236}">
              <a16:creationId xmlns:a16="http://schemas.microsoft.com/office/drawing/2014/main" id="{4FD528CA-921B-459A-B92B-125A0370782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a:extLst>
            <a:ext uri="{FF2B5EF4-FFF2-40B4-BE49-F238E27FC236}">
              <a16:creationId xmlns:a16="http://schemas.microsoft.com/office/drawing/2014/main" id="{4A693126-9F31-431D-B7A3-6927789F1A2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a:extLst>
            <a:ext uri="{FF2B5EF4-FFF2-40B4-BE49-F238E27FC236}">
              <a16:creationId xmlns:a16="http://schemas.microsoft.com/office/drawing/2014/main" id="{7DDC4076-5E12-4DE6-8AC4-BC368B990AB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a:extLst>
            <a:ext uri="{FF2B5EF4-FFF2-40B4-BE49-F238E27FC236}">
              <a16:creationId xmlns:a16="http://schemas.microsoft.com/office/drawing/2014/main" id="{EB8404C1-5552-421F-8CDB-E6DD3C095C6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ECB1D301-9D27-4FE1-8239-37F7443716B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a:extLst>
            <a:ext uri="{FF2B5EF4-FFF2-40B4-BE49-F238E27FC236}">
              <a16:creationId xmlns:a16="http://schemas.microsoft.com/office/drawing/2014/main" id="{D196F760-DBA8-4E8C-B8B7-A89EA63E42C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757" name="直線コネクタ 756">
          <a:extLst>
            <a:ext uri="{FF2B5EF4-FFF2-40B4-BE49-F238E27FC236}">
              <a16:creationId xmlns:a16="http://schemas.microsoft.com/office/drawing/2014/main" id="{F3F96C26-D809-4519-AC84-8F16EE0A8A81}"/>
            </a:ext>
          </a:extLst>
        </xdr:cNvPr>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58" name="【庁舎】&#10;有形固定資産減価償却率最小値テキスト">
          <a:extLst>
            <a:ext uri="{FF2B5EF4-FFF2-40B4-BE49-F238E27FC236}">
              <a16:creationId xmlns:a16="http://schemas.microsoft.com/office/drawing/2014/main" id="{AD92A4D1-A0ED-43E0-9508-B9D91FD3B505}"/>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59" name="直線コネクタ 758">
          <a:extLst>
            <a:ext uri="{FF2B5EF4-FFF2-40B4-BE49-F238E27FC236}">
              <a16:creationId xmlns:a16="http://schemas.microsoft.com/office/drawing/2014/main" id="{5981B36D-E17B-48DC-AE44-1E3252A75409}"/>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0" name="【庁舎】&#10;有形固定資産減価償却率最大値テキスト">
          <a:extLst>
            <a:ext uri="{FF2B5EF4-FFF2-40B4-BE49-F238E27FC236}">
              <a16:creationId xmlns:a16="http://schemas.microsoft.com/office/drawing/2014/main" id="{541B6114-791B-48D9-92EB-00357F30947B}"/>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1" name="直線コネクタ 760">
          <a:extLst>
            <a:ext uri="{FF2B5EF4-FFF2-40B4-BE49-F238E27FC236}">
              <a16:creationId xmlns:a16="http://schemas.microsoft.com/office/drawing/2014/main" id="{34C5B2A0-FA98-45C5-880F-55CBD738CD0E}"/>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62" name="【庁舎】&#10;有形固定資産減価償却率平均値テキスト">
          <a:extLst>
            <a:ext uri="{FF2B5EF4-FFF2-40B4-BE49-F238E27FC236}">
              <a16:creationId xmlns:a16="http://schemas.microsoft.com/office/drawing/2014/main" id="{ECC4DE59-804D-4810-8010-4194E7D4CFC3}"/>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63" name="フローチャート: 判断 762">
          <a:extLst>
            <a:ext uri="{FF2B5EF4-FFF2-40B4-BE49-F238E27FC236}">
              <a16:creationId xmlns:a16="http://schemas.microsoft.com/office/drawing/2014/main" id="{BF9A68DD-C02D-4D77-A190-BADA47553FCF}"/>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764" name="フローチャート: 判断 763">
          <a:extLst>
            <a:ext uri="{FF2B5EF4-FFF2-40B4-BE49-F238E27FC236}">
              <a16:creationId xmlns:a16="http://schemas.microsoft.com/office/drawing/2014/main" id="{8477F77C-6872-46A7-8D0A-A4B9080945AE}"/>
            </a:ext>
          </a:extLst>
        </xdr:cNvPr>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65" name="フローチャート: 判断 764">
          <a:extLst>
            <a:ext uri="{FF2B5EF4-FFF2-40B4-BE49-F238E27FC236}">
              <a16:creationId xmlns:a16="http://schemas.microsoft.com/office/drawing/2014/main" id="{2B07E629-61FD-4141-9046-0C759328CF79}"/>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66" name="フローチャート: 判断 765">
          <a:extLst>
            <a:ext uri="{FF2B5EF4-FFF2-40B4-BE49-F238E27FC236}">
              <a16:creationId xmlns:a16="http://schemas.microsoft.com/office/drawing/2014/main" id="{63F1D9E5-19A8-40AA-B605-5AEFFE52D6BA}"/>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767" name="フローチャート: 判断 766">
          <a:extLst>
            <a:ext uri="{FF2B5EF4-FFF2-40B4-BE49-F238E27FC236}">
              <a16:creationId xmlns:a16="http://schemas.microsoft.com/office/drawing/2014/main" id="{BEFACBD0-8403-4BC4-9A10-64D2F3EB288A}"/>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40F29CBC-6212-41F3-850F-14D3FC0662B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D9E864F1-C037-46EB-A1F8-AF0855EABE1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4474C65-B10C-4F74-8288-C7D0C5310C8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368F69D3-AA7E-4555-9B4F-2421442E750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9ED42A28-D646-4D57-80D4-3AB1895128F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107043</xdr:rowOff>
    </xdr:from>
    <xdr:to>
      <xdr:col>85</xdr:col>
      <xdr:colOff>177800</xdr:colOff>
      <xdr:row>107</xdr:row>
      <xdr:rowOff>37193</xdr:rowOff>
    </xdr:to>
    <xdr:sp macro="" textlink="">
      <xdr:nvSpPr>
        <xdr:cNvPr id="773" name="楕円 772">
          <a:extLst>
            <a:ext uri="{FF2B5EF4-FFF2-40B4-BE49-F238E27FC236}">
              <a16:creationId xmlns:a16="http://schemas.microsoft.com/office/drawing/2014/main" id="{DACABAF8-796B-4B69-A4DF-4CA95A38CB17}"/>
            </a:ext>
          </a:extLst>
        </xdr:cNvPr>
        <xdr:cNvSpPr/>
      </xdr:nvSpPr>
      <xdr:spPr>
        <a:xfrm>
          <a:off x="16268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85470</xdr:rowOff>
    </xdr:from>
    <xdr:ext cx="405111" cy="259045"/>
    <xdr:sp macro="" textlink="">
      <xdr:nvSpPr>
        <xdr:cNvPr id="774" name="【庁舎】&#10;有形固定資産減価償却率該当値テキスト">
          <a:extLst>
            <a:ext uri="{FF2B5EF4-FFF2-40B4-BE49-F238E27FC236}">
              <a16:creationId xmlns:a16="http://schemas.microsoft.com/office/drawing/2014/main" id="{908EC070-48B8-40B9-A959-C0D56787A2BD}"/>
            </a:ext>
          </a:extLst>
        </xdr:cNvPr>
        <xdr:cNvSpPr txBox="1"/>
      </xdr:nvSpPr>
      <xdr:spPr>
        <a:xfrm>
          <a:off x="16357600"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84182</xdr:rowOff>
    </xdr:from>
    <xdr:to>
      <xdr:col>81</xdr:col>
      <xdr:colOff>101600</xdr:colOff>
      <xdr:row>107</xdr:row>
      <xdr:rowOff>14332</xdr:rowOff>
    </xdr:to>
    <xdr:sp macro="" textlink="">
      <xdr:nvSpPr>
        <xdr:cNvPr id="775" name="楕円 774">
          <a:extLst>
            <a:ext uri="{FF2B5EF4-FFF2-40B4-BE49-F238E27FC236}">
              <a16:creationId xmlns:a16="http://schemas.microsoft.com/office/drawing/2014/main" id="{3061CEDA-6174-4849-BF28-063FCE62EA37}"/>
            </a:ext>
          </a:extLst>
        </xdr:cNvPr>
        <xdr:cNvSpPr/>
      </xdr:nvSpPr>
      <xdr:spPr>
        <a:xfrm>
          <a:off x="15430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134982</xdr:rowOff>
    </xdr:from>
    <xdr:to>
      <xdr:col>85</xdr:col>
      <xdr:colOff>127000</xdr:colOff>
      <xdr:row>106</xdr:row>
      <xdr:rowOff>157843</xdr:rowOff>
    </xdr:to>
    <xdr:cxnSp macro="">
      <xdr:nvCxnSpPr>
        <xdr:cNvPr id="776" name="直線コネクタ 775">
          <a:extLst>
            <a:ext uri="{FF2B5EF4-FFF2-40B4-BE49-F238E27FC236}">
              <a16:creationId xmlns:a16="http://schemas.microsoft.com/office/drawing/2014/main" id="{A070FF9B-0137-4746-A530-1166C4BD4708}"/>
            </a:ext>
          </a:extLst>
        </xdr:cNvPr>
        <xdr:cNvCxnSpPr/>
      </xdr:nvCxnSpPr>
      <xdr:spPr>
        <a:xfrm>
          <a:off x="15481300" y="1830868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18869</xdr:rowOff>
    </xdr:from>
    <xdr:to>
      <xdr:col>76</xdr:col>
      <xdr:colOff>165100</xdr:colOff>
      <xdr:row>106</xdr:row>
      <xdr:rowOff>120469</xdr:rowOff>
    </xdr:to>
    <xdr:sp macro="" textlink="">
      <xdr:nvSpPr>
        <xdr:cNvPr id="777" name="楕円 776">
          <a:extLst>
            <a:ext uri="{FF2B5EF4-FFF2-40B4-BE49-F238E27FC236}">
              <a16:creationId xmlns:a16="http://schemas.microsoft.com/office/drawing/2014/main" id="{044E8182-0CC0-4542-AF88-DE95956F4164}"/>
            </a:ext>
          </a:extLst>
        </xdr:cNvPr>
        <xdr:cNvSpPr/>
      </xdr:nvSpPr>
      <xdr:spPr>
        <a:xfrm>
          <a:off x="14541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69669</xdr:rowOff>
    </xdr:from>
    <xdr:to>
      <xdr:col>81</xdr:col>
      <xdr:colOff>50800</xdr:colOff>
      <xdr:row>106</xdr:row>
      <xdr:rowOff>134982</xdr:rowOff>
    </xdr:to>
    <xdr:cxnSp macro="">
      <xdr:nvCxnSpPr>
        <xdr:cNvPr id="778" name="直線コネクタ 777">
          <a:extLst>
            <a:ext uri="{FF2B5EF4-FFF2-40B4-BE49-F238E27FC236}">
              <a16:creationId xmlns:a16="http://schemas.microsoft.com/office/drawing/2014/main" id="{A2CCB3D3-BAEE-48FC-AA0A-5BEC305DC21C}"/>
            </a:ext>
          </a:extLst>
        </xdr:cNvPr>
        <xdr:cNvCxnSpPr/>
      </xdr:nvCxnSpPr>
      <xdr:spPr>
        <a:xfrm>
          <a:off x="14592300" y="18243369"/>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157662</xdr:rowOff>
    </xdr:from>
    <xdr:to>
      <xdr:col>72</xdr:col>
      <xdr:colOff>38100</xdr:colOff>
      <xdr:row>106</xdr:row>
      <xdr:rowOff>87812</xdr:rowOff>
    </xdr:to>
    <xdr:sp macro="" textlink="">
      <xdr:nvSpPr>
        <xdr:cNvPr id="779" name="楕円 778">
          <a:extLst>
            <a:ext uri="{FF2B5EF4-FFF2-40B4-BE49-F238E27FC236}">
              <a16:creationId xmlns:a16="http://schemas.microsoft.com/office/drawing/2014/main" id="{D17CD228-87C1-48A5-A805-826B0587734F}"/>
            </a:ext>
          </a:extLst>
        </xdr:cNvPr>
        <xdr:cNvSpPr/>
      </xdr:nvSpPr>
      <xdr:spPr>
        <a:xfrm>
          <a:off x="13652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37012</xdr:rowOff>
    </xdr:from>
    <xdr:to>
      <xdr:col>76</xdr:col>
      <xdr:colOff>114300</xdr:colOff>
      <xdr:row>106</xdr:row>
      <xdr:rowOff>69669</xdr:rowOff>
    </xdr:to>
    <xdr:cxnSp macro="">
      <xdr:nvCxnSpPr>
        <xdr:cNvPr id="780" name="直線コネクタ 779">
          <a:extLst>
            <a:ext uri="{FF2B5EF4-FFF2-40B4-BE49-F238E27FC236}">
              <a16:creationId xmlns:a16="http://schemas.microsoft.com/office/drawing/2014/main" id="{56A4144B-B6DC-4185-AA45-2FAB2F1719DE}"/>
            </a:ext>
          </a:extLst>
        </xdr:cNvPr>
        <xdr:cNvCxnSpPr/>
      </xdr:nvCxnSpPr>
      <xdr:spPr>
        <a:xfrm>
          <a:off x="13703300" y="182107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125005</xdr:rowOff>
    </xdr:from>
    <xdr:to>
      <xdr:col>67</xdr:col>
      <xdr:colOff>101600</xdr:colOff>
      <xdr:row>106</xdr:row>
      <xdr:rowOff>55155</xdr:rowOff>
    </xdr:to>
    <xdr:sp macro="" textlink="">
      <xdr:nvSpPr>
        <xdr:cNvPr id="781" name="楕円 780">
          <a:extLst>
            <a:ext uri="{FF2B5EF4-FFF2-40B4-BE49-F238E27FC236}">
              <a16:creationId xmlns:a16="http://schemas.microsoft.com/office/drawing/2014/main" id="{5E4D4412-D574-4368-87F0-BAD1AE6EBCAE}"/>
            </a:ext>
          </a:extLst>
        </xdr:cNvPr>
        <xdr:cNvSpPr/>
      </xdr:nvSpPr>
      <xdr:spPr>
        <a:xfrm>
          <a:off x="12763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4355</xdr:rowOff>
    </xdr:from>
    <xdr:to>
      <xdr:col>71</xdr:col>
      <xdr:colOff>177800</xdr:colOff>
      <xdr:row>106</xdr:row>
      <xdr:rowOff>37012</xdr:rowOff>
    </xdr:to>
    <xdr:cxnSp macro="">
      <xdr:nvCxnSpPr>
        <xdr:cNvPr id="782" name="直線コネクタ 781">
          <a:extLst>
            <a:ext uri="{FF2B5EF4-FFF2-40B4-BE49-F238E27FC236}">
              <a16:creationId xmlns:a16="http://schemas.microsoft.com/office/drawing/2014/main" id="{F973780E-D988-4F1C-BE82-93DE554AFAD8}"/>
            </a:ext>
          </a:extLst>
        </xdr:cNvPr>
        <xdr:cNvCxnSpPr/>
      </xdr:nvCxnSpPr>
      <xdr:spPr>
        <a:xfrm>
          <a:off x="12814300" y="181780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83111</xdr:rowOff>
    </xdr:from>
    <xdr:ext cx="405111" cy="259045"/>
    <xdr:sp macro="" textlink="">
      <xdr:nvSpPr>
        <xdr:cNvPr id="783" name="n_1aveValue【庁舎】&#10;有形固定資産減価償却率">
          <a:extLst>
            <a:ext uri="{FF2B5EF4-FFF2-40B4-BE49-F238E27FC236}">
              <a16:creationId xmlns:a16="http://schemas.microsoft.com/office/drawing/2014/main" id="{2E6A37AF-134C-4FE6-9D5E-25EDF3464202}"/>
            </a:ext>
          </a:extLst>
        </xdr:cNvPr>
        <xdr:cNvSpPr txBox="1"/>
      </xdr:nvSpPr>
      <xdr:spPr>
        <a:xfrm>
          <a:off x="152660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84" name="n_2aveValue【庁舎】&#10;有形固定資産減価償却率">
          <a:extLst>
            <a:ext uri="{FF2B5EF4-FFF2-40B4-BE49-F238E27FC236}">
              <a16:creationId xmlns:a16="http://schemas.microsoft.com/office/drawing/2014/main" id="{110E54B5-24CF-49A3-9D20-B40B246E55B8}"/>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785" name="n_3aveValue【庁舎】&#10;有形固定資産減価償却率">
          <a:extLst>
            <a:ext uri="{FF2B5EF4-FFF2-40B4-BE49-F238E27FC236}">
              <a16:creationId xmlns:a16="http://schemas.microsoft.com/office/drawing/2014/main" id="{CB5E889C-415C-4DB7-835B-64DBBFAA785C}"/>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786" name="n_4aveValue【庁舎】&#10;有形固定資産減価償却率">
          <a:extLst>
            <a:ext uri="{FF2B5EF4-FFF2-40B4-BE49-F238E27FC236}">
              <a16:creationId xmlns:a16="http://schemas.microsoft.com/office/drawing/2014/main" id="{A97CAE07-EBAF-4715-9516-D00F108DD5BD}"/>
            </a:ext>
          </a:extLst>
        </xdr:cNvPr>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5459</xdr:rowOff>
    </xdr:from>
    <xdr:ext cx="405111" cy="259045"/>
    <xdr:sp macro="" textlink="">
      <xdr:nvSpPr>
        <xdr:cNvPr id="787" name="n_1mainValue【庁舎】&#10;有形固定資産減価償却率">
          <a:extLst>
            <a:ext uri="{FF2B5EF4-FFF2-40B4-BE49-F238E27FC236}">
              <a16:creationId xmlns:a16="http://schemas.microsoft.com/office/drawing/2014/main" id="{4911F023-9FDE-4949-9619-DFFE63C57B8D}"/>
            </a:ext>
          </a:extLst>
        </xdr:cNvPr>
        <xdr:cNvSpPr txBox="1"/>
      </xdr:nvSpPr>
      <xdr:spPr>
        <a:xfrm>
          <a:off x="152660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111596</xdr:rowOff>
    </xdr:from>
    <xdr:ext cx="405111" cy="259045"/>
    <xdr:sp macro="" textlink="">
      <xdr:nvSpPr>
        <xdr:cNvPr id="788" name="n_2mainValue【庁舎】&#10;有形固定資産減価償却率">
          <a:extLst>
            <a:ext uri="{FF2B5EF4-FFF2-40B4-BE49-F238E27FC236}">
              <a16:creationId xmlns:a16="http://schemas.microsoft.com/office/drawing/2014/main" id="{69B6BE63-4A39-45DF-9E0C-814E2D22CDF6}"/>
            </a:ext>
          </a:extLst>
        </xdr:cNvPr>
        <xdr:cNvSpPr txBox="1"/>
      </xdr:nvSpPr>
      <xdr:spPr>
        <a:xfrm>
          <a:off x="14389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78939</xdr:rowOff>
    </xdr:from>
    <xdr:ext cx="405111" cy="259045"/>
    <xdr:sp macro="" textlink="">
      <xdr:nvSpPr>
        <xdr:cNvPr id="789" name="n_3mainValue【庁舎】&#10;有形固定資産減価償却率">
          <a:extLst>
            <a:ext uri="{FF2B5EF4-FFF2-40B4-BE49-F238E27FC236}">
              <a16:creationId xmlns:a16="http://schemas.microsoft.com/office/drawing/2014/main" id="{40C70C56-D3AF-484E-9E16-BB407A9B7661}"/>
            </a:ext>
          </a:extLst>
        </xdr:cNvPr>
        <xdr:cNvSpPr txBox="1"/>
      </xdr:nvSpPr>
      <xdr:spPr>
        <a:xfrm>
          <a:off x="13500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46282</xdr:rowOff>
    </xdr:from>
    <xdr:ext cx="405111" cy="259045"/>
    <xdr:sp macro="" textlink="">
      <xdr:nvSpPr>
        <xdr:cNvPr id="790" name="n_4mainValue【庁舎】&#10;有形固定資産減価償却率">
          <a:extLst>
            <a:ext uri="{FF2B5EF4-FFF2-40B4-BE49-F238E27FC236}">
              <a16:creationId xmlns:a16="http://schemas.microsoft.com/office/drawing/2014/main" id="{54F0DF6E-8840-40C6-9634-32D8120EF48F}"/>
            </a:ext>
          </a:extLst>
        </xdr:cNvPr>
        <xdr:cNvSpPr txBox="1"/>
      </xdr:nvSpPr>
      <xdr:spPr>
        <a:xfrm>
          <a:off x="12611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B553398C-6673-4DA4-BFB3-2384F181449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1804E125-7884-423A-B4AB-22CCC9F312C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02B34250-0C89-4300-9575-366942DCD1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B9C9E2C9-3A54-437C-8C07-F76DDC60697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9A0AB9D5-44AC-485F-BA8D-758379D9BCF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5EF6C0DE-42C5-475F-B9B1-2DBC50CE065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EAFA8037-4E97-4890-8BD0-B6129CFBA54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8A941028-0D4B-4BFF-8727-BB7107B6CAD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BC28FB09-D3FD-47FD-B402-6440F6038AC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4187B84A-8195-45CE-9C04-162ACF7EF15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a:extLst>
            <a:ext uri="{FF2B5EF4-FFF2-40B4-BE49-F238E27FC236}">
              <a16:creationId xmlns:a16="http://schemas.microsoft.com/office/drawing/2014/main" id="{F4F0958E-03DB-4081-88D8-3AA762F3CE4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1EAE9A53-8CA6-463E-9DF6-3AECAE167A7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a:extLst>
            <a:ext uri="{FF2B5EF4-FFF2-40B4-BE49-F238E27FC236}">
              <a16:creationId xmlns:a16="http://schemas.microsoft.com/office/drawing/2014/main" id="{CA472FA9-6BAC-4936-9BD0-A1A23EAD906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a:extLst>
            <a:ext uri="{FF2B5EF4-FFF2-40B4-BE49-F238E27FC236}">
              <a16:creationId xmlns:a16="http://schemas.microsoft.com/office/drawing/2014/main" id="{7B112D9A-BFE9-447F-8668-77D54FD0CB9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a:extLst>
            <a:ext uri="{FF2B5EF4-FFF2-40B4-BE49-F238E27FC236}">
              <a16:creationId xmlns:a16="http://schemas.microsoft.com/office/drawing/2014/main" id="{57C110FA-34D4-4FCE-9B25-8B9F120C88A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a:extLst>
            <a:ext uri="{FF2B5EF4-FFF2-40B4-BE49-F238E27FC236}">
              <a16:creationId xmlns:a16="http://schemas.microsoft.com/office/drawing/2014/main" id="{C271986C-EF71-41DA-B131-8956BDB444C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a:extLst>
            <a:ext uri="{FF2B5EF4-FFF2-40B4-BE49-F238E27FC236}">
              <a16:creationId xmlns:a16="http://schemas.microsoft.com/office/drawing/2014/main" id="{267814C3-54E5-4626-914C-909B649AC82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a:extLst>
            <a:ext uri="{FF2B5EF4-FFF2-40B4-BE49-F238E27FC236}">
              <a16:creationId xmlns:a16="http://schemas.microsoft.com/office/drawing/2014/main" id="{9CD0C51E-D878-403A-8B31-91BF840DE1F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a:extLst>
            <a:ext uri="{FF2B5EF4-FFF2-40B4-BE49-F238E27FC236}">
              <a16:creationId xmlns:a16="http://schemas.microsoft.com/office/drawing/2014/main" id="{5425EF57-3C5E-4623-A81C-2A90B4811BE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a:extLst>
            <a:ext uri="{FF2B5EF4-FFF2-40B4-BE49-F238E27FC236}">
              <a16:creationId xmlns:a16="http://schemas.microsoft.com/office/drawing/2014/main" id="{9CA980C8-9AF0-4F3F-AB2A-2F35CD2B998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a:extLst>
            <a:ext uri="{FF2B5EF4-FFF2-40B4-BE49-F238E27FC236}">
              <a16:creationId xmlns:a16="http://schemas.microsoft.com/office/drawing/2014/main" id="{2267F850-E57C-4D9E-8153-65D78544174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a:extLst>
            <a:ext uri="{FF2B5EF4-FFF2-40B4-BE49-F238E27FC236}">
              <a16:creationId xmlns:a16="http://schemas.microsoft.com/office/drawing/2014/main" id="{F352589A-9636-4388-8C0A-A7022B3AF83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899C0662-ECCC-4A0A-B1BB-5E2CAC302E5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31263377-93C1-4E8E-9809-8874495EC6C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902CB974-1E6E-4BDC-959D-FCEF857AD28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816" name="直線コネクタ 815">
          <a:extLst>
            <a:ext uri="{FF2B5EF4-FFF2-40B4-BE49-F238E27FC236}">
              <a16:creationId xmlns:a16="http://schemas.microsoft.com/office/drawing/2014/main" id="{4622AD21-F2B3-4A4F-A298-D9317B1BD1E0}"/>
            </a:ext>
          </a:extLst>
        </xdr:cNvPr>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817" name="【庁舎】&#10;一人当たり面積最小値テキスト">
          <a:extLst>
            <a:ext uri="{FF2B5EF4-FFF2-40B4-BE49-F238E27FC236}">
              <a16:creationId xmlns:a16="http://schemas.microsoft.com/office/drawing/2014/main" id="{2BC5CC7E-E6F5-47C7-B2FC-A9DE7A3A556F}"/>
            </a:ext>
          </a:extLst>
        </xdr:cNvPr>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818" name="直線コネクタ 817">
          <a:extLst>
            <a:ext uri="{FF2B5EF4-FFF2-40B4-BE49-F238E27FC236}">
              <a16:creationId xmlns:a16="http://schemas.microsoft.com/office/drawing/2014/main" id="{E72E3634-E128-4025-A716-204A100BECD1}"/>
            </a:ext>
          </a:extLst>
        </xdr:cNvPr>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819" name="【庁舎】&#10;一人当たり面積最大値テキスト">
          <a:extLst>
            <a:ext uri="{FF2B5EF4-FFF2-40B4-BE49-F238E27FC236}">
              <a16:creationId xmlns:a16="http://schemas.microsoft.com/office/drawing/2014/main" id="{E095A11B-7C39-4088-B5F8-BC8E17C8FE85}"/>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820" name="直線コネクタ 819">
          <a:extLst>
            <a:ext uri="{FF2B5EF4-FFF2-40B4-BE49-F238E27FC236}">
              <a16:creationId xmlns:a16="http://schemas.microsoft.com/office/drawing/2014/main" id="{ADC1DB88-5CFE-4ADD-B194-C74049CCE7F5}"/>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102161</xdr:rowOff>
    </xdr:from>
    <xdr:ext cx="469744" cy="259045"/>
    <xdr:sp macro="" textlink="">
      <xdr:nvSpPr>
        <xdr:cNvPr id="821" name="【庁舎】&#10;一人当たり面積平均値テキスト">
          <a:extLst>
            <a:ext uri="{FF2B5EF4-FFF2-40B4-BE49-F238E27FC236}">
              <a16:creationId xmlns:a16="http://schemas.microsoft.com/office/drawing/2014/main" id="{A0EF2D30-E00A-4CF0-9042-7FCC1553D62D}"/>
            </a:ext>
          </a:extLst>
        </xdr:cNvPr>
        <xdr:cNvSpPr txBox="1"/>
      </xdr:nvSpPr>
      <xdr:spPr>
        <a:xfrm>
          <a:off x="22199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822" name="フローチャート: 判断 821">
          <a:extLst>
            <a:ext uri="{FF2B5EF4-FFF2-40B4-BE49-F238E27FC236}">
              <a16:creationId xmlns:a16="http://schemas.microsoft.com/office/drawing/2014/main" id="{F4CD4E7F-127E-49E9-B177-5CF191AE0D83}"/>
            </a:ext>
          </a:extLst>
        </xdr:cNvPr>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823" name="フローチャート: 判断 822">
          <a:extLst>
            <a:ext uri="{FF2B5EF4-FFF2-40B4-BE49-F238E27FC236}">
              <a16:creationId xmlns:a16="http://schemas.microsoft.com/office/drawing/2014/main" id="{8A83F947-9032-480F-8DC7-61B1B838B4B1}"/>
            </a:ext>
          </a:extLst>
        </xdr:cNvPr>
        <xdr:cNvSpPr/>
      </xdr:nvSpPr>
      <xdr:spPr>
        <a:xfrm>
          <a:off x="21272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4" name="フローチャート: 判断 823">
          <a:extLst>
            <a:ext uri="{FF2B5EF4-FFF2-40B4-BE49-F238E27FC236}">
              <a16:creationId xmlns:a16="http://schemas.microsoft.com/office/drawing/2014/main" id="{19BBC080-C1A4-4763-AFC4-3159A9DC5888}"/>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825" name="フローチャート: 判断 824">
          <a:extLst>
            <a:ext uri="{FF2B5EF4-FFF2-40B4-BE49-F238E27FC236}">
              <a16:creationId xmlns:a16="http://schemas.microsoft.com/office/drawing/2014/main" id="{EBA87D99-3F63-4109-9342-F74422813E25}"/>
            </a:ext>
          </a:extLst>
        </xdr:cNvPr>
        <xdr:cNvSpPr/>
      </xdr:nvSpPr>
      <xdr:spPr>
        <a:xfrm>
          <a:off x="19494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826" name="フローチャート: 判断 825">
          <a:extLst>
            <a:ext uri="{FF2B5EF4-FFF2-40B4-BE49-F238E27FC236}">
              <a16:creationId xmlns:a16="http://schemas.microsoft.com/office/drawing/2014/main" id="{55580D5B-4912-4FB0-A3C0-807C7A3788DE}"/>
            </a:ext>
          </a:extLst>
        </xdr:cNvPr>
        <xdr:cNvSpPr/>
      </xdr:nvSpPr>
      <xdr:spPr>
        <a:xfrm>
          <a:off x="18605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915BF06C-47C8-42F7-B5A6-74DF2526FC5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47B5C62A-8A8D-42EE-A7E9-28E628A9069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491025AA-DA29-47CC-8E83-0095FFF65A2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C9F8787B-120F-4BB3-B7F6-97C5FF3CCD5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4EE6AAA-7F6C-4E55-B78A-813728DE118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832" name="楕円 831">
          <a:extLst>
            <a:ext uri="{FF2B5EF4-FFF2-40B4-BE49-F238E27FC236}">
              <a16:creationId xmlns:a16="http://schemas.microsoft.com/office/drawing/2014/main" id="{3AF3EDA2-7E50-459F-A852-378AD03676D8}"/>
            </a:ext>
          </a:extLst>
        </xdr:cNvPr>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140988</xdr:rowOff>
    </xdr:from>
    <xdr:ext cx="469744" cy="259045"/>
    <xdr:sp macro="" textlink="">
      <xdr:nvSpPr>
        <xdr:cNvPr id="833" name="【庁舎】&#10;一人当たり面積該当値テキスト">
          <a:extLst>
            <a:ext uri="{FF2B5EF4-FFF2-40B4-BE49-F238E27FC236}">
              <a16:creationId xmlns:a16="http://schemas.microsoft.com/office/drawing/2014/main" id="{AE17392B-F345-496F-9484-A03D65006407}"/>
            </a:ext>
          </a:extLst>
        </xdr:cNvPr>
        <xdr:cNvSpPr txBox="1"/>
      </xdr:nvSpPr>
      <xdr:spPr>
        <a:xfrm>
          <a:off x="22199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164193</xdr:rowOff>
    </xdr:from>
    <xdr:to>
      <xdr:col>112</xdr:col>
      <xdr:colOff>38100</xdr:colOff>
      <xdr:row>107</xdr:row>
      <xdr:rowOff>94343</xdr:rowOff>
    </xdr:to>
    <xdr:sp macro="" textlink="">
      <xdr:nvSpPr>
        <xdr:cNvPr id="834" name="楕円 833">
          <a:extLst>
            <a:ext uri="{FF2B5EF4-FFF2-40B4-BE49-F238E27FC236}">
              <a16:creationId xmlns:a16="http://schemas.microsoft.com/office/drawing/2014/main" id="{9AE35622-CB39-48D6-BE74-519492D10B52}"/>
            </a:ext>
          </a:extLst>
        </xdr:cNvPr>
        <xdr:cNvSpPr/>
      </xdr:nvSpPr>
      <xdr:spPr>
        <a:xfrm>
          <a:off x="21272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43543</xdr:rowOff>
    </xdr:to>
    <xdr:cxnSp macro="">
      <xdr:nvCxnSpPr>
        <xdr:cNvPr id="835" name="直線コネクタ 834">
          <a:extLst>
            <a:ext uri="{FF2B5EF4-FFF2-40B4-BE49-F238E27FC236}">
              <a16:creationId xmlns:a16="http://schemas.microsoft.com/office/drawing/2014/main" id="{D08F7C22-D42D-4601-B281-89DE462C82DA}"/>
            </a:ext>
          </a:extLst>
        </xdr:cNvPr>
        <xdr:cNvCxnSpPr/>
      </xdr:nvCxnSpPr>
      <xdr:spPr>
        <a:xfrm flipV="1">
          <a:off x="21323300" y="18387061"/>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169092</xdr:rowOff>
    </xdr:from>
    <xdr:to>
      <xdr:col>107</xdr:col>
      <xdr:colOff>101600</xdr:colOff>
      <xdr:row>107</xdr:row>
      <xdr:rowOff>99242</xdr:rowOff>
    </xdr:to>
    <xdr:sp macro="" textlink="">
      <xdr:nvSpPr>
        <xdr:cNvPr id="836" name="楕円 835">
          <a:extLst>
            <a:ext uri="{FF2B5EF4-FFF2-40B4-BE49-F238E27FC236}">
              <a16:creationId xmlns:a16="http://schemas.microsoft.com/office/drawing/2014/main" id="{6DA7139E-F610-4939-BB03-FE0047F38D1B}"/>
            </a:ext>
          </a:extLst>
        </xdr:cNvPr>
        <xdr:cNvSpPr/>
      </xdr:nvSpPr>
      <xdr:spPr>
        <a:xfrm>
          <a:off x="20383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43543</xdr:rowOff>
    </xdr:from>
    <xdr:to>
      <xdr:col>111</xdr:col>
      <xdr:colOff>177800</xdr:colOff>
      <xdr:row>107</xdr:row>
      <xdr:rowOff>48442</xdr:rowOff>
    </xdr:to>
    <xdr:cxnSp macro="">
      <xdr:nvCxnSpPr>
        <xdr:cNvPr id="837" name="直線コネクタ 836">
          <a:extLst>
            <a:ext uri="{FF2B5EF4-FFF2-40B4-BE49-F238E27FC236}">
              <a16:creationId xmlns:a16="http://schemas.microsoft.com/office/drawing/2014/main" id="{8AE4873A-F03D-4CD6-BCAB-27F2713CB74E}"/>
            </a:ext>
          </a:extLst>
        </xdr:cNvPr>
        <xdr:cNvCxnSpPr/>
      </xdr:nvCxnSpPr>
      <xdr:spPr>
        <a:xfrm flipV="1">
          <a:off x="20434300" y="1838869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38" name="楕円 837">
          <a:extLst>
            <a:ext uri="{FF2B5EF4-FFF2-40B4-BE49-F238E27FC236}">
              <a16:creationId xmlns:a16="http://schemas.microsoft.com/office/drawing/2014/main" id="{3088E952-C983-40C4-8E24-6EE38C9923B9}"/>
            </a:ext>
          </a:extLst>
        </xdr:cNvPr>
        <xdr:cNvSpPr/>
      </xdr:nvSpPr>
      <xdr:spPr>
        <a:xfrm>
          <a:off x="19494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48442</xdr:rowOff>
    </xdr:from>
    <xdr:to>
      <xdr:col>107</xdr:col>
      <xdr:colOff>50800</xdr:colOff>
      <xdr:row>107</xdr:row>
      <xdr:rowOff>51707</xdr:rowOff>
    </xdr:to>
    <xdr:cxnSp macro="">
      <xdr:nvCxnSpPr>
        <xdr:cNvPr id="839" name="直線コネクタ 838">
          <a:extLst>
            <a:ext uri="{FF2B5EF4-FFF2-40B4-BE49-F238E27FC236}">
              <a16:creationId xmlns:a16="http://schemas.microsoft.com/office/drawing/2014/main" id="{A732F4C4-104D-40BF-9A0A-65577A336698}"/>
            </a:ext>
          </a:extLst>
        </xdr:cNvPr>
        <xdr:cNvCxnSpPr/>
      </xdr:nvCxnSpPr>
      <xdr:spPr>
        <a:xfrm flipV="1">
          <a:off x="19545300" y="183935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4173</xdr:rowOff>
    </xdr:from>
    <xdr:to>
      <xdr:col>98</xdr:col>
      <xdr:colOff>38100</xdr:colOff>
      <xdr:row>107</xdr:row>
      <xdr:rowOff>105773</xdr:rowOff>
    </xdr:to>
    <xdr:sp macro="" textlink="">
      <xdr:nvSpPr>
        <xdr:cNvPr id="840" name="楕円 839">
          <a:extLst>
            <a:ext uri="{FF2B5EF4-FFF2-40B4-BE49-F238E27FC236}">
              <a16:creationId xmlns:a16="http://schemas.microsoft.com/office/drawing/2014/main" id="{A7A3EA67-C9B9-49D6-B533-B4B4E5EA85C5}"/>
            </a:ext>
          </a:extLst>
        </xdr:cNvPr>
        <xdr:cNvSpPr/>
      </xdr:nvSpPr>
      <xdr:spPr>
        <a:xfrm>
          <a:off x="18605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51707</xdr:rowOff>
    </xdr:from>
    <xdr:to>
      <xdr:col>102</xdr:col>
      <xdr:colOff>114300</xdr:colOff>
      <xdr:row>107</xdr:row>
      <xdr:rowOff>54973</xdr:rowOff>
    </xdr:to>
    <xdr:cxnSp macro="">
      <xdr:nvCxnSpPr>
        <xdr:cNvPr id="841" name="直線コネクタ 840">
          <a:extLst>
            <a:ext uri="{FF2B5EF4-FFF2-40B4-BE49-F238E27FC236}">
              <a16:creationId xmlns:a16="http://schemas.microsoft.com/office/drawing/2014/main" id="{C91F1A09-5819-48F9-BD7A-DCC6AC8813BD}"/>
            </a:ext>
          </a:extLst>
        </xdr:cNvPr>
        <xdr:cNvCxnSpPr/>
      </xdr:nvCxnSpPr>
      <xdr:spPr>
        <a:xfrm flipV="1">
          <a:off x="18656300" y="1839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48821</xdr:rowOff>
    </xdr:from>
    <xdr:ext cx="469744" cy="259045"/>
    <xdr:sp macro="" textlink="">
      <xdr:nvSpPr>
        <xdr:cNvPr id="842" name="n_1aveValue【庁舎】&#10;一人当たり面積">
          <a:extLst>
            <a:ext uri="{FF2B5EF4-FFF2-40B4-BE49-F238E27FC236}">
              <a16:creationId xmlns:a16="http://schemas.microsoft.com/office/drawing/2014/main" id="{51B223AC-E345-4CCB-B98F-6C8638343133}"/>
            </a:ext>
          </a:extLst>
        </xdr:cNvPr>
        <xdr:cNvSpPr txBox="1"/>
      </xdr:nvSpPr>
      <xdr:spPr>
        <a:xfrm>
          <a:off x="210757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43" name="n_2aveValue【庁舎】&#10;一人当たり面積">
          <a:extLst>
            <a:ext uri="{FF2B5EF4-FFF2-40B4-BE49-F238E27FC236}">
              <a16:creationId xmlns:a16="http://schemas.microsoft.com/office/drawing/2014/main" id="{8669DEB0-74D5-464F-9688-AFDBAE4AF847}"/>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844" name="n_3aveValue【庁舎】&#10;一人当たり面積">
          <a:extLst>
            <a:ext uri="{FF2B5EF4-FFF2-40B4-BE49-F238E27FC236}">
              <a16:creationId xmlns:a16="http://schemas.microsoft.com/office/drawing/2014/main" id="{397BD1E0-7626-4D36-A608-CC6148C9B28B}"/>
            </a:ext>
          </a:extLst>
        </xdr:cNvPr>
        <xdr:cNvSpPr txBox="1"/>
      </xdr:nvSpPr>
      <xdr:spPr>
        <a:xfrm>
          <a:off x="19310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845" name="n_4aveValue【庁舎】&#10;一人当たり面積">
          <a:extLst>
            <a:ext uri="{FF2B5EF4-FFF2-40B4-BE49-F238E27FC236}">
              <a16:creationId xmlns:a16="http://schemas.microsoft.com/office/drawing/2014/main" id="{0C84BDE3-FD17-4037-AF85-F858CA4818B2}"/>
            </a:ext>
          </a:extLst>
        </xdr:cNvPr>
        <xdr:cNvSpPr txBox="1"/>
      </xdr:nvSpPr>
      <xdr:spPr>
        <a:xfrm>
          <a:off x="18421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85470</xdr:rowOff>
    </xdr:from>
    <xdr:ext cx="469744" cy="259045"/>
    <xdr:sp macro="" textlink="">
      <xdr:nvSpPr>
        <xdr:cNvPr id="846" name="n_1mainValue【庁舎】&#10;一人当たり面積">
          <a:extLst>
            <a:ext uri="{FF2B5EF4-FFF2-40B4-BE49-F238E27FC236}">
              <a16:creationId xmlns:a16="http://schemas.microsoft.com/office/drawing/2014/main" id="{A6F43C14-EF39-4E19-B569-6C24A6DB0134}"/>
            </a:ext>
          </a:extLst>
        </xdr:cNvPr>
        <xdr:cNvSpPr txBox="1"/>
      </xdr:nvSpPr>
      <xdr:spPr>
        <a:xfrm>
          <a:off x="210757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90369</xdr:rowOff>
    </xdr:from>
    <xdr:ext cx="469744" cy="259045"/>
    <xdr:sp macro="" textlink="">
      <xdr:nvSpPr>
        <xdr:cNvPr id="847" name="n_2mainValue【庁舎】&#10;一人当たり面積">
          <a:extLst>
            <a:ext uri="{FF2B5EF4-FFF2-40B4-BE49-F238E27FC236}">
              <a16:creationId xmlns:a16="http://schemas.microsoft.com/office/drawing/2014/main" id="{962E6488-F2E4-499A-BA3F-0C62459D6888}"/>
            </a:ext>
          </a:extLst>
        </xdr:cNvPr>
        <xdr:cNvSpPr txBox="1"/>
      </xdr:nvSpPr>
      <xdr:spPr>
        <a:xfrm>
          <a:off x="20199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848" name="n_3mainValue【庁舎】&#10;一人当たり面積">
          <a:extLst>
            <a:ext uri="{FF2B5EF4-FFF2-40B4-BE49-F238E27FC236}">
              <a16:creationId xmlns:a16="http://schemas.microsoft.com/office/drawing/2014/main" id="{B4FCE373-8BBA-428C-A247-D1CC4C20FB6E}"/>
            </a:ext>
          </a:extLst>
        </xdr:cNvPr>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96900</xdr:rowOff>
    </xdr:from>
    <xdr:ext cx="469744" cy="259045"/>
    <xdr:sp macro="" textlink="">
      <xdr:nvSpPr>
        <xdr:cNvPr id="849" name="n_4mainValue【庁舎】&#10;一人当たり面積">
          <a:extLst>
            <a:ext uri="{FF2B5EF4-FFF2-40B4-BE49-F238E27FC236}">
              <a16:creationId xmlns:a16="http://schemas.microsoft.com/office/drawing/2014/main" id="{61B1FB2C-C1D8-4913-8220-F5375AE80EBB}"/>
            </a:ext>
          </a:extLst>
        </xdr:cNvPr>
        <xdr:cNvSpPr txBox="1"/>
      </xdr:nvSpPr>
      <xdr:spPr>
        <a:xfrm>
          <a:off x="18421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578D5E4B-D6B0-4193-BFEC-3A25B35F4FB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F524760E-5AB4-4DB4-83A3-4FB6FD4F026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8F15F30B-B50E-472E-A069-FA17C1FDD78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有形固定資産減価償却率をみると、「図書館」、「体育館・プール」、「庁舎」の老朽化が非常に進行している状況であり、また、人口比較でみると、「体育館・プール」の一人当たり面積が類似団体平均の約</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倍となっている。</a:t>
          </a:r>
        </a:p>
        <a:p>
          <a:r>
            <a:rPr kumimoji="1" lang="ja-JP" altLang="en-US" sz="1300">
              <a:latin typeface="ＭＳ Ｐゴシック" panose="020B0600070205080204" pitchFamily="50" charset="-128"/>
              <a:ea typeface="ＭＳ Ｐゴシック" panose="020B0600070205080204" pitchFamily="50" charset="-128"/>
            </a:rPr>
            <a:t>特に図書館や体育館・プールの老朽化に伴う改修費等は、今後大きな財政負担となってくることから、費用削減の方策を検討しつつ、公共施設等総合管理計画等に基づき、計画的に長寿命化や集約化、除却を進めていく。</a:t>
          </a:r>
        </a:p>
        <a:p>
          <a:r>
            <a:rPr kumimoji="1" lang="ja-JP" altLang="en-US" sz="1300">
              <a:latin typeface="ＭＳ Ｐゴシック" panose="020B0600070205080204" pitchFamily="50" charset="-128"/>
              <a:ea typeface="ＭＳ Ｐゴシック" panose="020B0600070205080204" pitchFamily="50" charset="-128"/>
            </a:rPr>
            <a:t>また、「一般廃棄物処理施設」は共同一般廃棄物最終処分場新規整備により</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％低下（改善）したが、これに伴い、一人当たり有形固定資産額は増加し、類似団体平均の約</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倍となっている。近隣市と連携して実施しているため、今後は近隣市と調整の上、維持管理にかかる経費の増加に留意していく。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24,538
24,180
372.34
15,822,337
14,812,930
904,147
8,269,910
11,848,121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町内に大型事業所等は少ないものの、多くの宿泊・レジャー施設、別荘等を有するため、固定資産税等の財源を確保できており、類似団体平均とほぼ同程度の</a:t>
          </a:r>
          <a:r>
            <a:rPr kumimoji="1" lang="en-US" altLang="ja-JP" sz="1300">
              <a:latin typeface="ＭＳ Ｐゴシック" panose="020B0600070205080204" pitchFamily="50" charset="-128"/>
              <a:ea typeface="ＭＳ Ｐゴシック" panose="020B0600070205080204" pitchFamily="50" charset="-128"/>
            </a:rPr>
            <a:t>0.74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近年は、土地評価額の下落や別荘等の新築家屋が減少傾向にあるため、移住定住や二地域居住の推進、徴収強化等により歳入の確保に努める。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58057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815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31042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9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23585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76399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3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145342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ポイント改善したものの、人件費、物件費及び補助費等は高水準で推移しており、令和３年度決算は、地方交付税の追加交付などが大きく影響し、類似団体平均とほぼ同程度の</a:t>
          </a:r>
          <a:r>
            <a:rPr kumimoji="1" lang="en-US" altLang="ja-JP" sz="1300">
              <a:latin typeface="ＭＳ Ｐゴシック" panose="020B0600070205080204" pitchFamily="50" charset="-128"/>
              <a:ea typeface="ＭＳ Ｐゴシック" panose="020B0600070205080204" pitchFamily="50" charset="-128"/>
            </a:rPr>
            <a:t>83.6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引き続き「行財政改革推進プラン」に基づき、歳出の徹底した削減に努めるとともに、全ての事務事業の優先度を厳しく点検し、優先度の低い事務事業について計画的に廃止・縮小を進め、経常経費の削減を図るほか、ふるさと納税等の税外収入確保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97536</xdr:rowOff>
    </xdr:from>
    <xdr:to>
      <xdr:col>23</xdr:col>
      <xdr:colOff>133350</xdr:colOff>
      <xdr:row>64</xdr:row>
      <xdr:rowOff>87630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27436"/>
          <a:ext cx="8382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28465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64</xdr:row>
      <xdr:rowOff>135890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604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65</xdr:row>
      <xdr:rowOff>60960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1086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27178</xdr:rowOff>
    </xdr:from>
    <xdr:to>
      <xdr:col>11</xdr:col>
      <xdr:colOff>31750</xdr:colOff>
      <xdr:row>65</xdr:row>
      <xdr:rowOff>60960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7142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63263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147828</xdr:rowOff>
    </xdr:from>
    <xdr:to>
      <xdr:col>7</xdr:col>
      <xdr:colOff>31750</xdr:colOff>
      <xdr:row>65</xdr:row>
      <xdr:rowOff>77978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62755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人口１人あたり人件費・物件費等決算額が類似団体平均と比べ約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倍となっている。広大な面積に居住区域が点在しており、効率的な行政サービスの提供が難しいことや、公共施設を多く有することが主な要因である。</a:t>
          </a:r>
        </a:p>
        <a:p>
          <a:r>
            <a:rPr kumimoji="1" lang="ja-JP" altLang="en-US" sz="1300">
              <a:latin typeface="ＭＳ Ｐゴシック" panose="020B0600070205080204" pitchFamily="50" charset="-128"/>
              <a:ea typeface="ＭＳ Ｐゴシック" panose="020B0600070205080204" pitchFamily="50" charset="-128"/>
            </a:rPr>
            <a:t>　特に「ごみ収集費」や「スクールバス運行費」が大きくなっており、効率化・最適化を図っていく必要がある。また、公共施設についても「公共施設等総合管理計画」に基づき、計画的に適正化を推進し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7010</xdr:rowOff>
    </xdr:from>
    <xdr:to>
      <xdr:col>23</xdr:col>
      <xdr:colOff>133350</xdr:colOff>
      <xdr:row>86</xdr:row>
      <xdr:rowOff>151434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751710"/>
          <a:ext cx="838200" cy="1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144694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0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107449</xdr:rowOff>
    </xdr:from>
    <xdr:to>
      <xdr:col>19</xdr:col>
      <xdr:colOff>133350</xdr:colOff>
      <xdr:row>86</xdr:row>
      <xdr:rowOff>7010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09249"/>
          <a:ext cx="889000" cy="24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130577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48538</xdr:rowOff>
    </xdr:from>
    <xdr:to>
      <xdr:col>15</xdr:col>
      <xdr:colOff>82550</xdr:colOff>
      <xdr:row>84</xdr:row>
      <xdr:rowOff>107449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450338"/>
          <a:ext cx="889000" cy="5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55073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23661</xdr:rowOff>
    </xdr:from>
    <xdr:to>
      <xdr:col>11</xdr:col>
      <xdr:colOff>31750</xdr:colOff>
      <xdr:row>84</xdr:row>
      <xdr:rowOff>48538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425461"/>
          <a:ext cx="889000" cy="2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48306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71265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100634</xdr:rowOff>
    </xdr:from>
    <xdr:to>
      <xdr:col>23</xdr:col>
      <xdr:colOff>184150</xdr:colOff>
      <xdr:row>87</xdr:row>
      <xdr:rowOff>30784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8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72711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81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127660</xdr:rowOff>
    </xdr:from>
    <xdr:to>
      <xdr:col>19</xdr:col>
      <xdr:colOff>184150</xdr:colOff>
      <xdr:row>86</xdr:row>
      <xdr:rowOff>57810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7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42587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787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56649</xdr:rowOff>
    </xdr:from>
    <xdr:to>
      <xdr:col>15</xdr:col>
      <xdr:colOff>133350</xdr:colOff>
      <xdr:row>84</xdr:row>
      <xdr:rowOff>158249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5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143026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4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169188</xdr:rowOff>
    </xdr:from>
    <xdr:to>
      <xdr:col>11</xdr:col>
      <xdr:colOff>82550</xdr:colOff>
      <xdr:row>84</xdr:row>
      <xdr:rowOff>99338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84115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8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144311</xdr:rowOff>
    </xdr:from>
    <xdr:to>
      <xdr:col>7</xdr:col>
      <xdr:colOff>31750</xdr:colOff>
      <xdr:row>84</xdr:row>
      <xdr:rowOff>74461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7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59238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6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類似団体平均及び全国町村平均と同水準の状況であるため、現水準を維持しつつ、より一層の給与の適正化に努める。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84</xdr:row>
      <xdr:rowOff>168729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151493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5015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100693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50158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高度・多様化する行政需要に対応するために必要な職員数を確保したことにより、類似団体平均を</a:t>
          </a:r>
          <a:r>
            <a:rPr kumimoji="1" lang="en-US" altLang="ja-JP" sz="1300">
              <a:latin typeface="ＭＳ Ｐゴシック" panose="020B0600070205080204" pitchFamily="50" charset="-128"/>
              <a:ea typeface="ＭＳ Ｐゴシック" panose="020B0600070205080204" pitchFamily="50" charset="-128"/>
            </a:rPr>
            <a:t>2.72</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10.47</a:t>
          </a:r>
          <a:r>
            <a:rPr kumimoji="1" lang="ja-JP" altLang="en-US" sz="1300">
              <a:latin typeface="ＭＳ Ｐゴシック" panose="020B0600070205080204" pitchFamily="50" charset="-128"/>
              <a:ea typeface="ＭＳ Ｐゴシック" panose="020B0600070205080204" pitchFamily="50" charset="-128"/>
            </a:rPr>
            <a:t>人となっている。</a:t>
          </a:r>
        </a:p>
        <a:p>
          <a:r>
            <a:rPr kumimoji="1" lang="ja-JP" altLang="en-US" sz="1300">
              <a:latin typeface="ＭＳ Ｐゴシック" panose="020B0600070205080204" pitchFamily="50" charset="-128"/>
              <a:ea typeface="ＭＳ Ｐゴシック" panose="020B0600070205080204" pitchFamily="50" charset="-128"/>
            </a:rPr>
            <a:t>　機構改革を進めているところであり、今後も「行財政改革推進プラン」に基づき、効果的で効率的な人員を維持しながら職員定数の適正化に努める。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60053</xdr:rowOff>
    </xdr:from>
    <xdr:to>
      <xdr:col>81</xdr:col>
      <xdr:colOff>44450</xdr:colOff>
      <xdr:row>64</xdr:row>
      <xdr:rowOff>75565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032853"/>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86830</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60053</xdr:rowOff>
    </xdr:from>
    <xdr:to>
      <xdr:col>77</xdr:col>
      <xdr:colOff>44450</xdr:colOff>
      <xdr:row>64</xdr:row>
      <xdr:rowOff>87630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103285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8346</xdr:rowOff>
    </xdr:from>
    <xdr:to>
      <xdr:col>72</xdr:col>
      <xdr:colOff>203200</xdr:colOff>
      <xdr:row>64</xdr:row>
      <xdr:rowOff>87630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981146"/>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1451</xdr:rowOff>
    </xdr:from>
    <xdr:to>
      <xdr:col>68</xdr:col>
      <xdr:colOff>152400</xdr:colOff>
      <xdr:row>64</xdr:row>
      <xdr:rowOff>8346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97425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24765</xdr:rowOff>
    </xdr:from>
    <xdr:to>
      <xdr:col>81</xdr:col>
      <xdr:colOff>95250</xdr:colOff>
      <xdr:row>64</xdr:row>
      <xdr:rowOff>126365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168292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9253</xdr:rowOff>
    </xdr:from>
    <xdr:to>
      <xdr:col>77</xdr:col>
      <xdr:colOff>95250</xdr:colOff>
      <xdr:row>64</xdr:row>
      <xdr:rowOff>110853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95630</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068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36830</xdr:rowOff>
    </xdr:from>
    <xdr:to>
      <xdr:col>73</xdr:col>
      <xdr:colOff>44450</xdr:colOff>
      <xdr:row>64</xdr:row>
      <xdr:rowOff>138430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123207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128996</xdr:rowOff>
    </xdr:from>
    <xdr:to>
      <xdr:col>68</xdr:col>
      <xdr:colOff>203200</xdr:colOff>
      <xdr:row>64</xdr:row>
      <xdr:rowOff>59146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43923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122101</xdr:rowOff>
    </xdr:from>
    <xdr:to>
      <xdr:col>64</xdr:col>
      <xdr:colOff>152400</xdr:colOff>
      <xdr:row>64</xdr:row>
      <xdr:rowOff>52251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37028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前年度と変わらないが、類似団体平均を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公共施設等総合管理計画」に基づき、公共施設等の長寿命化や更新、縮小・廃止等が行われることから、優先度を的確に把握し、大規模投資事業の実施時期等を整理し、計画的に積立を行うなど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41</xdr:row>
      <xdr:rowOff>108373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1378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41</xdr:row>
      <xdr:rowOff>132504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1378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132504</xdr:rowOff>
    </xdr:from>
    <xdr:to>
      <xdr:col>72</xdr:col>
      <xdr:colOff>203200</xdr:colOff>
      <xdr:row>42</xdr:row>
      <xdr:rowOff>9313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1619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65617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2102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29650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標準財政規模の増や充当可能基金の増などにより</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ポイント改善したものの、類似団体平均を</a:t>
          </a:r>
          <a:r>
            <a:rPr kumimoji="1" lang="en-US" altLang="ja-JP" sz="1300">
              <a:latin typeface="ＭＳ Ｐゴシック" panose="020B0600070205080204" pitchFamily="50" charset="-128"/>
              <a:ea typeface="ＭＳ Ｐゴシック" panose="020B0600070205080204" pitchFamily="50" charset="-128"/>
            </a:rPr>
            <a:t>21.9</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地方債借入の抑制を図り、財政調整基金等の充当可能財源を確保するとともに、経営戦略に基づき水道事業会計等の健全化を図っていく。　</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27347</xdr:rowOff>
    </xdr:from>
    <xdr:to>
      <xdr:col>81</xdr:col>
      <xdr:colOff>44450</xdr:colOff>
      <xdr:row>15</xdr:row>
      <xdr:rowOff>131106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599097"/>
          <a:ext cx="8382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131106</xdr:rowOff>
    </xdr:from>
    <xdr:to>
      <xdr:col>77</xdr:col>
      <xdr:colOff>44450</xdr:colOff>
      <xdr:row>16</xdr:row>
      <xdr:rowOff>43307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702856"/>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1482</xdr:rowOff>
    </xdr:from>
    <xdr:to>
      <xdr:col>72</xdr:col>
      <xdr:colOff>203200</xdr:colOff>
      <xdr:row>16</xdr:row>
      <xdr:rowOff>43307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2744682"/>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1482</xdr:rowOff>
    </xdr:from>
    <xdr:to>
      <xdr:col>68</xdr:col>
      <xdr:colOff>152400</xdr:colOff>
      <xdr:row>16</xdr:row>
      <xdr:rowOff>73872</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7446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147997</xdr:rowOff>
    </xdr:from>
    <xdr:to>
      <xdr:col>81</xdr:col>
      <xdr:colOff>95250</xdr:colOff>
      <xdr:row>15</xdr:row>
      <xdr:rowOff>78147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5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120074</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52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80306</xdr:rowOff>
    </xdr:from>
    <xdr:to>
      <xdr:col>77</xdr:col>
      <xdr:colOff>95250</xdr:colOff>
      <xdr:row>16</xdr:row>
      <xdr:rowOff>10456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6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166683</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738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163957</xdr:rowOff>
    </xdr:from>
    <xdr:to>
      <xdr:col>73</xdr:col>
      <xdr:colOff>44450</xdr:colOff>
      <xdr:row>16</xdr:row>
      <xdr:rowOff>94107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7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78884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82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122132</xdr:rowOff>
    </xdr:from>
    <xdr:to>
      <xdr:col>68</xdr:col>
      <xdr:colOff>203200</xdr:colOff>
      <xdr:row>16</xdr:row>
      <xdr:rowOff>52282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6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37059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78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23072</xdr:rowOff>
    </xdr:from>
    <xdr:to>
      <xdr:col>64</xdr:col>
      <xdr:colOff>152400</xdr:colOff>
      <xdr:row>16</xdr:row>
      <xdr:rowOff>124672</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76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109449</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85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134470</xdr:colOff>
      <xdr:row>26</xdr:row>
      <xdr:rowOff>67236</xdr:rowOff>
    </xdr:from>
    <xdr:ext cx="9099176" cy="425758"/>
    <xdr:sp macro="" textlink="">
      <xdr:nvSpPr>
        <xdr:cNvPr id="478" name="テキスト ボックス 477">
          <a:extLst>
            <a:ext uri="{FF2B5EF4-FFF2-40B4-BE49-F238E27FC236}">
              <a16:creationId xmlns:a16="http://schemas.microsoft.com/office/drawing/2014/main" id="{523A0AC0-1902-4D66-A9A9-81E87B4F51E5}"/>
            </a:ext>
          </a:extLst>
        </xdr:cNvPr>
        <xdr:cNvSpPr txBox="1"/>
      </xdr:nvSpPr>
      <xdr:spPr>
        <a:xfrm>
          <a:off x="717176" y="4340412"/>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24,538
24,180
372.34
15,822,337
14,812,930
904,147
8,269,910
11,848,121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会計年度任用職員の事務補助員を原則パートタイム勤務としたことや、経常一般財源の増により、前年度に比べ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引き続き「行財政改革推進プラン」に基づき、効果的で効率的な人員を維持しながら職員定数の適正化に努める。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135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38</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449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経常一般財源の増により、前年度に比べ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町面積が広大であり、公共施設の管理や、ごみ収集運搬、スクールバス運行などの委託料が高額となっているため、類似団体平均を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「公共施設等総合管理計画」に基づき、公共施設数の統廃合を行うとともに、事務事業の再点検によりコスト削減を図る。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84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19</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36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120650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327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101600</xdr:rowOff>
    </xdr:from>
    <xdr:to>
      <xdr:col>69</xdr:col>
      <xdr:colOff>92075</xdr:colOff>
      <xdr:row>19</xdr:row>
      <xdr:rowOff>120650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87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69850</xdr:rowOff>
    </xdr:from>
    <xdr:to>
      <xdr:col>69</xdr:col>
      <xdr:colOff>142875</xdr:colOff>
      <xdr:row>20</xdr:row>
      <xdr:rowOff>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156227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137177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公立の保育所を多く有し、保育士を人件費で計上しているため、類似団体平均を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超高齢化に伴う医療・介護等の社会保障関連経費の増加も見込まれるため、町単独事業をはじめとして、行政ニーズの変化や受益と負担の公平性などを点検し、適正な行政サービスの提供に努めるとともに、効果的な予防事業等を実施し、扶助費の上昇傾向を抑制す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54</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04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57</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0435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経常一般財源の増により、前年度に比べ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ポイント減となり、類似団体平均とほぼ同様の</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繰出金については、超高齢化に伴う介護保険特別会計の給付費等の増加により法定繰出が増加しているため、介護予防等を強化し、給付費の抑制に努める。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56</xdr:row>
      <xdr:rowOff>154215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792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154215</xdr:rowOff>
    </xdr:from>
    <xdr:to>
      <xdr:col>78</xdr:col>
      <xdr:colOff>69850</xdr:colOff>
      <xdr:row>57</xdr:row>
      <xdr:rowOff>26307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55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26307</xdr:rowOff>
    </xdr:from>
    <xdr:to>
      <xdr:col>73</xdr:col>
      <xdr:colOff>180975</xdr:colOff>
      <xdr:row>57</xdr:row>
      <xdr:rowOff>58965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98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154215</xdr:rowOff>
    </xdr:from>
    <xdr:to>
      <xdr:col>69</xdr:col>
      <xdr:colOff>92075</xdr:colOff>
      <xdr:row>57</xdr:row>
      <xdr:rowOff>58965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554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170742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103415</xdr:rowOff>
    </xdr:from>
    <xdr:to>
      <xdr:col>78</xdr:col>
      <xdr:colOff>120650</xdr:colOff>
      <xdr:row>57</xdr:row>
      <xdr:rowOff>33565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146957</xdr:rowOff>
    </xdr:from>
    <xdr:to>
      <xdr:col>74</xdr:col>
      <xdr:colOff>31750</xdr:colOff>
      <xdr:row>57</xdr:row>
      <xdr:rowOff>77107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87284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8165</xdr:rowOff>
    </xdr:from>
    <xdr:to>
      <xdr:col>69</xdr:col>
      <xdr:colOff>142875</xdr:colOff>
      <xdr:row>57</xdr:row>
      <xdr:rowOff>109765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103415</xdr:rowOff>
    </xdr:from>
    <xdr:to>
      <xdr:col>65</xdr:col>
      <xdr:colOff>53975</xdr:colOff>
      <xdr:row>57</xdr:row>
      <xdr:rowOff>33565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43742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経常一般財源の増により、前年度に比べ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ポイント減となったが、類似団体平均を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一部事務組合に対するものの割合が高いため、一部事務組合及び構成市町と連携し、経費削減・適正化を図る。また、町単独の補助金については、「補助金に関するガイドライン」に基づき、公平で適正な補助金の交付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5863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97282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36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38</xdr:row>
      <xdr:rowOff>12700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409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81280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52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類似団体平均と同様の</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公共施設等総合管理計画」に基づき、公共施設等の長寿命化や更新、縮小・廃止等が行われることから、優先度を的確に把握し、大規模投資事業の実施時期等を整理し、計画的に積立を行うなど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115570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2257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124713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3172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124713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2897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97282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2897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経常一般財源の増に伴う人件費等の減より</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ポイント改善し、類似団体平均を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71.6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引き続き「行財政改革推進プラン」に基づき、民間活力の導入や職員定数の適正化を図るほか、歳出の徹底した削減に努めるとともに、全ての事務事業の優先度を厳しく点検し、優先度の低い事務事業について計画的に廃止・縮小を進め、経常経費の削減を図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78</xdr:row>
      <xdr:rowOff>12700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116052"/>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53848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3858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78</xdr:row>
      <xdr:rowOff>163576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4269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78</xdr:row>
      <xdr:rowOff>163576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5001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51579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112776</xdr:rowOff>
    </xdr:from>
    <xdr:to>
      <xdr:col>69</xdr:col>
      <xdr:colOff>142875</xdr:colOff>
      <xdr:row>79</xdr:row>
      <xdr:rowOff>42926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27703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113112</xdr:rowOff>
    </xdr:from>
    <xdr:to>
      <xdr:col>29</xdr:col>
      <xdr:colOff>127000</xdr:colOff>
      <xdr:row>14</xdr:row>
      <xdr:rowOff>120085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61037"/>
          <a:ext cx="647700" cy="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73366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35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120085</xdr:rowOff>
    </xdr:from>
    <xdr:to>
      <xdr:col>26</xdr:col>
      <xdr:colOff>50800</xdr:colOff>
      <xdr:row>16</xdr:row>
      <xdr:rowOff>34398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68010"/>
          <a:ext cx="698500" cy="257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33255</xdr:rowOff>
    </xdr:from>
    <xdr:to>
      <xdr:col>22</xdr:col>
      <xdr:colOff>114300</xdr:colOff>
      <xdr:row>16</xdr:row>
      <xdr:rowOff>34398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24080"/>
          <a:ext cx="698500" cy="1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101922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33255</xdr:rowOff>
    </xdr:from>
    <xdr:to>
      <xdr:col>18</xdr:col>
      <xdr:colOff>177800</xdr:colOff>
      <xdr:row>16</xdr:row>
      <xdr:rowOff>55315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24080"/>
          <a:ext cx="698500" cy="22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114895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62312</xdr:rowOff>
    </xdr:from>
    <xdr:to>
      <xdr:col>29</xdr:col>
      <xdr:colOff>177800</xdr:colOff>
      <xdr:row>14</xdr:row>
      <xdr:rowOff>163912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10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78839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5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69285</xdr:rowOff>
    </xdr:from>
    <xdr:to>
      <xdr:col>26</xdr:col>
      <xdr:colOff>101600</xdr:colOff>
      <xdr:row>14</xdr:row>
      <xdr:rowOff>170885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17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9612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86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155048</xdr:rowOff>
    </xdr:from>
    <xdr:to>
      <xdr:col>22</xdr:col>
      <xdr:colOff>165100</xdr:colOff>
      <xdr:row>16</xdr:row>
      <xdr:rowOff>85198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74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95375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4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153905</xdr:rowOff>
    </xdr:from>
    <xdr:to>
      <xdr:col>19</xdr:col>
      <xdr:colOff>38100</xdr:colOff>
      <xdr:row>16</xdr:row>
      <xdr:rowOff>84055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73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94232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4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4515</xdr:rowOff>
    </xdr:from>
    <xdr:to>
      <xdr:col>15</xdr:col>
      <xdr:colOff>101600</xdr:colOff>
      <xdr:row>16</xdr:row>
      <xdr:rowOff>106115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95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116292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6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331173</xdr:rowOff>
    </xdr:from>
    <xdr:to>
      <xdr:col>29</xdr:col>
      <xdr:colOff>127000</xdr:colOff>
      <xdr:row>35</xdr:row>
      <xdr:rowOff>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598623"/>
          <a:ext cx="647700" cy="11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5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95</xdr:rowOff>
    </xdr:from>
    <xdr:to>
      <xdr:col>26</xdr:col>
      <xdr:colOff>50800</xdr:colOff>
      <xdr:row>35</xdr:row>
      <xdr:rowOff>68283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610445"/>
          <a:ext cx="698500" cy="68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68283</xdr:rowOff>
    </xdr:from>
    <xdr:to>
      <xdr:col>22</xdr:col>
      <xdr:colOff>114300</xdr:colOff>
      <xdr:row>35</xdr:row>
      <xdr:rowOff>98621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678633"/>
          <a:ext cx="698500" cy="30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244089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310272</xdr:rowOff>
    </xdr:from>
    <xdr:to>
      <xdr:col>18</xdr:col>
      <xdr:colOff>177800</xdr:colOff>
      <xdr:row>35</xdr:row>
      <xdr:rowOff>98621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577722"/>
          <a:ext cx="698500" cy="131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227630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3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239713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280373</xdr:rowOff>
    </xdr:from>
    <xdr:to>
      <xdr:col>29</xdr:col>
      <xdr:colOff>177800</xdr:colOff>
      <xdr:row>35</xdr:row>
      <xdr:rowOff>39073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47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125449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9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292195</xdr:rowOff>
    </xdr:from>
    <xdr:to>
      <xdr:col>26</xdr:col>
      <xdr:colOff>101600</xdr:colOff>
      <xdr:row>35</xdr:row>
      <xdr:rowOff>50895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59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61071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2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17483</xdr:rowOff>
    </xdr:from>
    <xdr:to>
      <xdr:col>22</xdr:col>
      <xdr:colOff>165100</xdr:colOff>
      <xdr:row>35</xdr:row>
      <xdr:rowOff>119083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2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129259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96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47821</xdr:rowOff>
    </xdr:from>
    <xdr:to>
      <xdr:col>19</xdr:col>
      <xdr:colOff>38100</xdr:colOff>
      <xdr:row>35</xdr:row>
      <xdr:rowOff>149421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58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159598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259472</xdr:rowOff>
    </xdr:from>
    <xdr:to>
      <xdr:col>15</xdr:col>
      <xdr:colOff>101600</xdr:colOff>
      <xdr:row>35</xdr:row>
      <xdr:rowOff>18172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26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28349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9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24,538
24,180
372.34
15,822,337
14,812,930
904,147
8,269,910
11,848,121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6736</xdr:rowOff>
    </xdr:from>
    <xdr:to>
      <xdr:col>24</xdr:col>
      <xdr:colOff>63500</xdr:colOff>
      <xdr:row>34</xdr:row>
      <xdr:rowOff>59968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36036"/>
          <a:ext cx="838200" cy="5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59968</xdr:rowOff>
    </xdr:from>
    <xdr:to>
      <xdr:col>19</xdr:col>
      <xdr:colOff>177800</xdr:colOff>
      <xdr:row>35</xdr:row>
      <xdr:rowOff>95433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89268"/>
          <a:ext cx="889000" cy="20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95433</xdr:rowOff>
    </xdr:from>
    <xdr:to>
      <xdr:col>15</xdr:col>
      <xdr:colOff>50800</xdr:colOff>
      <xdr:row>35</xdr:row>
      <xdr:rowOff>133446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96183"/>
          <a:ext cx="8890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127045</xdr:rowOff>
    </xdr:from>
    <xdr:to>
      <xdr:col>10</xdr:col>
      <xdr:colOff>114300</xdr:colOff>
      <xdr:row>35</xdr:row>
      <xdr:rowOff>133446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2779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127386</xdr:rowOff>
    </xdr:from>
    <xdr:to>
      <xdr:col>24</xdr:col>
      <xdr:colOff>114300</xdr:colOff>
      <xdr:row>34</xdr:row>
      <xdr:rowOff>57536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150263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9168</xdr:rowOff>
    </xdr:from>
    <xdr:to>
      <xdr:col>20</xdr:col>
      <xdr:colOff>38100</xdr:colOff>
      <xdr:row>34</xdr:row>
      <xdr:rowOff>110768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127295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44633</xdr:rowOff>
    </xdr:from>
    <xdr:to>
      <xdr:col>15</xdr:col>
      <xdr:colOff>101600</xdr:colOff>
      <xdr:row>35</xdr:row>
      <xdr:rowOff>146233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4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162760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2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82646</xdr:rowOff>
    </xdr:from>
    <xdr:to>
      <xdr:col>10</xdr:col>
      <xdr:colOff>165100</xdr:colOff>
      <xdr:row>36</xdr:row>
      <xdr:rowOff>12796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8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29323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5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76245</xdr:rowOff>
    </xdr:from>
    <xdr:to>
      <xdr:col>6</xdr:col>
      <xdr:colOff>38100</xdr:colOff>
      <xdr:row>36</xdr:row>
      <xdr:rowOff>6395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22922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89146</xdr:rowOff>
    </xdr:from>
    <xdr:to>
      <xdr:col>24</xdr:col>
      <xdr:colOff>63500</xdr:colOff>
      <xdr:row>55</xdr:row>
      <xdr:rowOff>77195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47446"/>
          <a:ext cx="838200" cy="15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34490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3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77195</xdr:rowOff>
    </xdr:from>
    <xdr:to>
      <xdr:col>19</xdr:col>
      <xdr:colOff>177800</xdr:colOff>
      <xdr:row>56</xdr:row>
      <xdr:rowOff>5691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06945"/>
          <a:ext cx="889000" cy="9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52191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5691</xdr:rowOff>
    </xdr:from>
    <xdr:to>
      <xdr:col>15</xdr:col>
      <xdr:colOff>50800</xdr:colOff>
      <xdr:row>56</xdr:row>
      <xdr:rowOff>54661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06891"/>
          <a:ext cx="889000" cy="4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21068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54661</xdr:rowOff>
    </xdr:from>
    <xdr:to>
      <xdr:col>10</xdr:col>
      <xdr:colOff>114300</xdr:colOff>
      <xdr:row>56</xdr:row>
      <xdr:rowOff>85358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55861"/>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31453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6601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7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38346</xdr:rowOff>
    </xdr:from>
    <xdr:to>
      <xdr:col>24</xdr:col>
      <xdr:colOff>114300</xdr:colOff>
      <xdr:row>54</xdr:row>
      <xdr:rowOff>139946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61223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4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26395</xdr:rowOff>
    </xdr:from>
    <xdr:to>
      <xdr:col>20</xdr:col>
      <xdr:colOff>38100</xdr:colOff>
      <xdr:row>55</xdr:row>
      <xdr:rowOff>127995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144522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3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126341</xdr:rowOff>
    </xdr:from>
    <xdr:to>
      <xdr:col>15</xdr:col>
      <xdr:colOff>101600</xdr:colOff>
      <xdr:row>56</xdr:row>
      <xdr:rowOff>56491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5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73018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3861</xdr:rowOff>
    </xdr:from>
    <xdr:to>
      <xdr:col>10</xdr:col>
      <xdr:colOff>165100</xdr:colOff>
      <xdr:row>56</xdr:row>
      <xdr:rowOff>105461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121988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8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34558</xdr:rowOff>
    </xdr:from>
    <xdr:to>
      <xdr:col>6</xdr:col>
      <xdr:colOff>38100</xdr:colOff>
      <xdr:row>56</xdr:row>
      <xdr:rowOff>136158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3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152685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1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117709</xdr:rowOff>
    </xdr:from>
    <xdr:to>
      <xdr:col>24</xdr:col>
      <xdr:colOff>63500</xdr:colOff>
      <xdr:row>77</xdr:row>
      <xdr:rowOff>154834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19359"/>
          <a:ext cx="8382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154834</xdr:rowOff>
    </xdr:from>
    <xdr:to>
      <xdr:col>19</xdr:col>
      <xdr:colOff>177800</xdr:colOff>
      <xdr:row>78</xdr:row>
      <xdr:rowOff>26772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56484"/>
          <a:ext cx="8890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2860</xdr:rowOff>
    </xdr:from>
    <xdr:to>
      <xdr:col>15</xdr:col>
      <xdr:colOff>50800</xdr:colOff>
      <xdr:row>78</xdr:row>
      <xdr:rowOff>26772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75960"/>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2860</xdr:rowOff>
    </xdr:from>
    <xdr:to>
      <xdr:col>10</xdr:col>
      <xdr:colOff>114300</xdr:colOff>
      <xdr:row>78</xdr:row>
      <xdr:rowOff>27504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75960"/>
          <a:ext cx="889000" cy="2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66909</xdr:rowOff>
    </xdr:from>
    <xdr:to>
      <xdr:col>24</xdr:col>
      <xdr:colOff>114300</xdr:colOff>
      <xdr:row>77</xdr:row>
      <xdr:rowOff>168509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45336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4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104034</xdr:rowOff>
    </xdr:from>
    <xdr:to>
      <xdr:col>20</xdr:col>
      <xdr:colOff>38100</xdr:colOff>
      <xdr:row>78</xdr:row>
      <xdr:rowOff>34184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25311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9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147422</xdr:rowOff>
    </xdr:from>
    <xdr:to>
      <xdr:col>15</xdr:col>
      <xdr:colOff>101600</xdr:colOff>
      <xdr:row>78</xdr:row>
      <xdr:rowOff>77572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68699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123510</xdr:rowOff>
    </xdr:from>
    <xdr:to>
      <xdr:col>10</xdr:col>
      <xdr:colOff>165100</xdr:colOff>
      <xdr:row>78</xdr:row>
      <xdr:rowOff>53660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44787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148154</xdr:rowOff>
    </xdr:from>
    <xdr:to>
      <xdr:col>6</xdr:col>
      <xdr:colOff>38100</xdr:colOff>
      <xdr:row>78</xdr:row>
      <xdr:rowOff>78304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4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69431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4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91923</xdr:rowOff>
    </xdr:from>
    <xdr:to>
      <xdr:col>24</xdr:col>
      <xdr:colOff>63500</xdr:colOff>
      <xdr:row>99</xdr:row>
      <xdr:rowOff>74377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51123"/>
          <a:ext cx="838200" cy="49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130618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4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159245</xdr:rowOff>
    </xdr:from>
    <xdr:to>
      <xdr:col>19</xdr:col>
      <xdr:colOff>177800</xdr:colOff>
      <xdr:row>99</xdr:row>
      <xdr:rowOff>74377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961345"/>
          <a:ext cx="889000" cy="8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122541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8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159245</xdr:rowOff>
    </xdr:from>
    <xdr:to>
      <xdr:col>15</xdr:col>
      <xdr:colOff>50800</xdr:colOff>
      <xdr:row>99</xdr:row>
      <xdr:rowOff>62015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61345"/>
          <a:ext cx="889000" cy="7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13327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62015</xdr:rowOff>
    </xdr:from>
    <xdr:to>
      <xdr:col>10</xdr:col>
      <xdr:colOff>114300</xdr:colOff>
      <xdr:row>99</xdr:row>
      <xdr:rowOff>85331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35565"/>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65448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65067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41123</xdr:rowOff>
    </xdr:from>
    <xdr:to>
      <xdr:col>24</xdr:col>
      <xdr:colOff>114300</xdr:colOff>
      <xdr:row>96</xdr:row>
      <xdr:rowOff>142723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19550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23577</xdr:rowOff>
    </xdr:from>
    <xdr:to>
      <xdr:col>20</xdr:col>
      <xdr:colOff>38100</xdr:colOff>
      <xdr:row>99</xdr:row>
      <xdr:rowOff>125177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9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116304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08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108445</xdr:rowOff>
    </xdr:from>
    <xdr:to>
      <xdr:col>15</xdr:col>
      <xdr:colOff>101600</xdr:colOff>
      <xdr:row>99</xdr:row>
      <xdr:rowOff>38595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29722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0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11215</xdr:rowOff>
    </xdr:from>
    <xdr:to>
      <xdr:col>10</xdr:col>
      <xdr:colOff>165100</xdr:colOff>
      <xdr:row>99</xdr:row>
      <xdr:rowOff>112815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103942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34531</xdr:rowOff>
    </xdr:from>
    <xdr:to>
      <xdr:col>6</xdr:col>
      <xdr:colOff>38100</xdr:colOff>
      <xdr:row>99</xdr:row>
      <xdr:rowOff>136131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127258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137564</xdr:rowOff>
    </xdr:from>
    <xdr:to>
      <xdr:col>54</xdr:col>
      <xdr:colOff>189865</xdr:colOff>
      <xdr:row>38</xdr:row>
      <xdr:rowOff>74183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795414"/>
          <a:ext cx="1270" cy="793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78010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9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74183</xdr:rowOff>
    </xdr:from>
    <xdr:to>
      <xdr:col>55</xdr:col>
      <xdr:colOff>88900</xdr:colOff>
      <xdr:row>38</xdr:row>
      <xdr:rowOff>74183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84241</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7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137564</xdr:rowOff>
    </xdr:from>
    <xdr:to>
      <xdr:col>55</xdr:col>
      <xdr:colOff>88900</xdr:colOff>
      <xdr:row>33</xdr:row>
      <xdr:rowOff>137564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79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160705</xdr:rowOff>
    </xdr:from>
    <xdr:to>
      <xdr:col>55</xdr:col>
      <xdr:colOff>0</xdr:colOff>
      <xdr:row>35</xdr:row>
      <xdr:rowOff>143416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04205"/>
          <a:ext cx="838200" cy="83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116274</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88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137847</xdr:rowOff>
    </xdr:from>
    <xdr:to>
      <xdr:col>55</xdr:col>
      <xdr:colOff>50800</xdr:colOff>
      <xdr:row>37</xdr:row>
      <xdr:rowOff>67997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160705</xdr:rowOff>
    </xdr:from>
    <xdr:to>
      <xdr:col>50</xdr:col>
      <xdr:colOff>114300</xdr:colOff>
      <xdr:row>36</xdr:row>
      <xdr:rowOff>134462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04205"/>
          <a:ext cx="889000" cy="100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166173</xdr:rowOff>
    </xdr:from>
    <xdr:to>
      <xdr:col>50</xdr:col>
      <xdr:colOff>165100</xdr:colOff>
      <xdr:row>33</xdr:row>
      <xdr:rowOff>96323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65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87450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74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134462</xdr:rowOff>
    </xdr:from>
    <xdr:to>
      <xdr:col>45</xdr:col>
      <xdr:colOff>177800</xdr:colOff>
      <xdr:row>37</xdr:row>
      <xdr:rowOff>13134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06662"/>
          <a:ext cx="889000" cy="5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1529</xdr:rowOff>
    </xdr:from>
    <xdr:to>
      <xdr:col>46</xdr:col>
      <xdr:colOff>38100</xdr:colOff>
      <xdr:row>37</xdr:row>
      <xdr:rowOff>103129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94256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121425</xdr:rowOff>
    </xdr:from>
    <xdr:to>
      <xdr:col>41</xdr:col>
      <xdr:colOff>50800</xdr:colOff>
      <xdr:row>37</xdr:row>
      <xdr:rowOff>13134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93625"/>
          <a:ext cx="889000" cy="6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21960</xdr:rowOff>
    </xdr:from>
    <xdr:to>
      <xdr:col>41</xdr:col>
      <xdr:colOff>101600</xdr:colOff>
      <xdr:row>37</xdr:row>
      <xdr:rowOff>123560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6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114687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5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39196</xdr:rowOff>
    </xdr:from>
    <xdr:to>
      <xdr:col>36</xdr:col>
      <xdr:colOff>165100</xdr:colOff>
      <xdr:row>37</xdr:row>
      <xdr:rowOff>140796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131923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7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92616</xdr:rowOff>
    </xdr:from>
    <xdr:to>
      <xdr:col>55</xdr:col>
      <xdr:colOff>50800</xdr:colOff>
      <xdr:row>36</xdr:row>
      <xdr:rowOff>22766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9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115493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109905</xdr:rowOff>
    </xdr:from>
    <xdr:to>
      <xdr:col>50</xdr:col>
      <xdr:colOff>165100</xdr:colOff>
      <xdr:row>31</xdr:row>
      <xdr:rowOff>40055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56582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02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83662</xdr:rowOff>
    </xdr:from>
    <xdr:to>
      <xdr:col>46</xdr:col>
      <xdr:colOff>38100</xdr:colOff>
      <xdr:row>37</xdr:row>
      <xdr:rowOff>13812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5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30339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3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133784</xdr:rowOff>
    </xdr:from>
    <xdr:to>
      <xdr:col>41</xdr:col>
      <xdr:colOff>101600</xdr:colOff>
      <xdr:row>37</xdr:row>
      <xdr:rowOff>63934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0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80461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70625</xdr:rowOff>
    </xdr:from>
    <xdr:to>
      <xdr:col>36</xdr:col>
      <xdr:colOff>165100</xdr:colOff>
      <xdr:row>37</xdr:row>
      <xdr:rowOff>775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4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17302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1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126022</xdr:rowOff>
    </xdr:from>
    <xdr:to>
      <xdr:col>55</xdr:col>
      <xdr:colOff>0</xdr:colOff>
      <xdr:row>57</xdr:row>
      <xdr:rowOff>67676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727222"/>
          <a:ext cx="838200" cy="11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58328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5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29439</xdr:rowOff>
    </xdr:from>
    <xdr:to>
      <xdr:col>50</xdr:col>
      <xdr:colOff>114300</xdr:colOff>
      <xdr:row>57</xdr:row>
      <xdr:rowOff>67676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802089"/>
          <a:ext cx="889000" cy="3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43997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29439</xdr:rowOff>
    </xdr:from>
    <xdr:to>
      <xdr:col>45</xdr:col>
      <xdr:colOff>177800</xdr:colOff>
      <xdr:row>57</xdr:row>
      <xdr:rowOff>97211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802089"/>
          <a:ext cx="889000" cy="6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4191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81811</xdr:rowOff>
    </xdr:from>
    <xdr:to>
      <xdr:col>41</xdr:col>
      <xdr:colOff>50800</xdr:colOff>
      <xdr:row>57</xdr:row>
      <xdr:rowOff>97211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683011"/>
          <a:ext cx="889000" cy="18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44195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20426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75222</xdr:rowOff>
    </xdr:from>
    <xdr:to>
      <xdr:col>55</xdr:col>
      <xdr:colOff>50800</xdr:colOff>
      <xdr:row>57</xdr:row>
      <xdr:rowOff>5372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98099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5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16876</xdr:rowOff>
    </xdr:from>
    <xdr:to>
      <xdr:col>50</xdr:col>
      <xdr:colOff>165100</xdr:colOff>
      <xdr:row>57</xdr:row>
      <xdr:rowOff>118476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8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109603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8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150089</xdr:rowOff>
    </xdr:from>
    <xdr:to>
      <xdr:col>46</xdr:col>
      <xdr:colOff>38100</xdr:colOff>
      <xdr:row>57</xdr:row>
      <xdr:rowOff>80239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71366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4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46411</xdr:rowOff>
    </xdr:from>
    <xdr:to>
      <xdr:col>41</xdr:col>
      <xdr:colOff>101600</xdr:colOff>
      <xdr:row>57</xdr:row>
      <xdr:rowOff>148011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139138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1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31011</xdr:rowOff>
    </xdr:from>
    <xdr:to>
      <xdr:col>36</xdr:col>
      <xdr:colOff>165100</xdr:colOff>
      <xdr:row>56</xdr:row>
      <xdr:rowOff>132611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149138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40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36734</xdr:rowOff>
    </xdr:from>
    <xdr:to>
      <xdr:col>55</xdr:col>
      <xdr:colOff>0</xdr:colOff>
      <xdr:row>79</xdr:row>
      <xdr:rowOff>40336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581284"/>
          <a:ext cx="8382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40336</xdr:rowOff>
    </xdr:from>
    <xdr:to>
      <xdr:col>50</xdr:col>
      <xdr:colOff>114300</xdr:colOff>
      <xdr:row>79</xdr:row>
      <xdr:rowOff>42983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84886"/>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33596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42583</xdr:rowOff>
    </xdr:from>
    <xdr:to>
      <xdr:col>45</xdr:col>
      <xdr:colOff>177800</xdr:colOff>
      <xdr:row>79</xdr:row>
      <xdr:rowOff>42983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587133"/>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153778</xdr:rowOff>
    </xdr:from>
    <xdr:to>
      <xdr:col>41</xdr:col>
      <xdr:colOff>50800</xdr:colOff>
      <xdr:row>79</xdr:row>
      <xdr:rowOff>42583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526878"/>
          <a:ext cx="889000" cy="6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171384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157384</xdr:rowOff>
    </xdr:from>
    <xdr:to>
      <xdr:col>55</xdr:col>
      <xdr:colOff>50800</xdr:colOff>
      <xdr:row>79</xdr:row>
      <xdr:rowOff>87534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72311</xdr:rowOff>
    </xdr:from>
    <xdr:ext cx="378565"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45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160986</xdr:rowOff>
    </xdr:from>
    <xdr:to>
      <xdr:col>50</xdr:col>
      <xdr:colOff>165100</xdr:colOff>
      <xdr:row>79</xdr:row>
      <xdr:rowOff>91136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82263</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50017" y="13626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163633</xdr:rowOff>
    </xdr:from>
    <xdr:to>
      <xdr:col>46</xdr:col>
      <xdr:colOff>38100</xdr:colOff>
      <xdr:row>79</xdr:row>
      <xdr:rowOff>93783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3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84910</xdr:rowOff>
    </xdr:from>
    <xdr:ext cx="313932"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93333" y="13629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163233</xdr:rowOff>
    </xdr:from>
    <xdr:to>
      <xdr:col>41</xdr:col>
      <xdr:colOff>101600</xdr:colOff>
      <xdr:row>79</xdr:row>
      <xdr:rowOff>93383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84510</xdr:rowOff>
    </xdr:from>
    <xdr:ext cx="313932"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704333" y="13629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102978</xdr:rowOff>
    </xdr:from>
    <xdr:to>
      <xdr:col>36</xdr:col>
      <xdr:colOff>165100</xdr:colOff>
      <xdr:row>79</xdr:row>
      <xdr:rowOff>33128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24255</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6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65753</xdr:rowOff>
    </xdr:from>
    <xdr:to>
      <xdr:col>55</xdr:col>
      <xdr:colOff>0</xdr:colOff>
      <xdr:row>97</xdr:row>
      <xdr:rowOff>167176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696403"/>
          <a:ext cx="838200" cy="10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56108</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5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53953</xdr:rowOff>
    </xdr:from>
    <xdr:to>
      <xdr:col>50</xdr:col>
      <xdr:colOff>114300</xdr:colOff>
      <xdr:row>97</xdr:row>
      <xdr:rowOff>65753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684603"/>
          <a:ext cx="889000" cy="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53953</xdr:rowOff>
    </xdr:from>
    <xdr:to>
      <xdr:col>45</xdr:col>
      <xdr:colOff>177800</xdr:colOff>
      <xdr:row>98</xdr:row>
      <xdr:rowOff>16790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684603"/>
          <a:ext cx="889000" cy="13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129844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39573</xdr:rowOff>
    </xdr:from>
    <xdr:to>
      <xdr:col>41</xdr:col>
      <xdr:colOff>50800</xdr:colOff>
      <xdr:row>98</xdr:row>
      <xdr:rowOff>16790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498773"/>
          <a:ext cx="889000" cy="3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159594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116376</xdr:rowOff>
    </xdr:from>
    <xdr:to>
      <xdr:col>55</xdr:col>
      <xdr:colOff>50800</xdr:colOff>
      <xdr:row>98</xdr:row>
      <xdr:rowOff>46526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4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94803</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2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14953</xdr:rowOff>
    </xdr:from>
    <xdr:to>
      <xdr:col>50</xdr:col>
      <xdr:colOff>165100</xdr:colOff>
      <xdr:row>97</xdr:row>
      <xdr:rowOff>116553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4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133080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42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3153</xdr:rowOff>
    </xdr:from>
    <xdr:to>
      <xdr:col>46</xdr:col>
      <xdr:colOff>38100</xdr:colOff>
      <xdr:row>97</xdr:row>
      <xdr:rowOff>104753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3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121280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40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137440</xdr:rowOff>
    </xdr:from>
    <xdr:to>
      <xdr:col>41</xdr:col>
      <xdr:colOff>101600</xdr:colOff>
      <xdr:row>98</xdr:row>
      <xdr:rowOff>67590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58717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6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160223</xdr:rowOff>
    </xdr:from>
    <xdr:to>
      <xdr:col>36</xdr:col>
      <xdr:colOff>165100</xdr:colOff>
      <xdr:row>96</xdr:row>
      <xdr:rowOff>90373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44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106900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2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153484</xdr:rowOff>
    </xdr:from>
    <xdr:to>
      <xdr:col>85</xdr:col>
      <xdr:colOff>127000</xdr:colOff>
      <xdr:row>38</xdr:row>
      <xdr:rowOff>46865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5982784"/>
          <a:ext cx="838200" cy="57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159110</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02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153484</xdr:rowOff>
    </xdr:from>
    <xdr:to>
      <xdr:col>81</xdr:col>
      <xdr:colOff>50800</xdr:colOff>
      <xdr:row>37</xdr:row>
      <xdr:rowOff>5329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5982784"/>
          <a:ext cx="889000" cy="36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94279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5329</xdr:rowOff>
    </xdr:from>
    <xdr:to>
      <xdr:col>76</xdr:col>
      <xdr:colOff>114300</xdr:colOff>
      <xdr:row>38</xdr:row>
      <xdr:rowOff>138419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348979"/>
          <a:ext cx="889000" cy="30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99011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1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135562</xdr:rowOff>
    </xdr:from>
    <xdr:to>
      <xdr:col>71</xdr:col>
      <xdr:colOff>177800</xdr:colOff>
      <xdr:row>38</xdr:row>
      <xdr:rowOff>138419</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5066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167515</xdr:rowOff>
    </xdr:from>
    <xdr:to>
      <xdr:col>85</xdr:col>
      <xdr:colOff>177800</xdr:colOff>
      <xdr:row>38</xdr:row>
      <xdr:rowOff>97665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126892</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29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102684</xdr:rowOff>
    </xdr:from>
    <xdr:to>
      <xdr:col>81</xdr:col>
      <xdr:colOff>101600</xdr:colOff>
      <xdr:row>35</xdr:row>
      <xdr:rowOff>32834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59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49361</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570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125979</xdr:rowOff>
    </xdr:from>
    <xdr:to>
      <xdr:col>76</xdr:col>
      <xdr:colOff>165100</xdr:colOff>
      <xdr:row>37</xdr:row>
      <xdr:rowOff>56129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29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72656</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0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87619</xdr:rowOff>
    </xdr:from>
    <xdr:to>
      <xdr:col>72</xdr:col>
      <xdr:colOff>38100</xdr:colOff>
      <xdr:row>39</xdr:row>
      <xdr:rowOff>17769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8896</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46333" y="6695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84762</xdr:rowOff>
    </xdr:from>
    <xdr:to>
      <xdr:col>67</xdr:col>
      <xdr:colOff>101600</xdr:colOff>
      <xdr:row>39</xdr:row>
      <xdr:rowOff>14912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6039</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692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79921</xdr:rowOff>
    </xdr:from>
    <xdr:to>
      <xdr:col>85</xdr:col>
      <xdr:colOff>127000</xdr:colOff>
      <xdr:row>74</xdr:row>
      <xdr:rowOff>80740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767221"/>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9396</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68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80740</xdr:rowOff>
    </xdr:from>
    <xdr:to>
      <xdr:col>81</xdr:col>
      <xdr:colOff>50800</xdr:colOff>
      <xdr:row>74</xdr:row>
      <xdr:rowOff>103772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768040"/>
          <a:ext cx="8890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5987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103772</xdr:rowOff>
    </xdr:from>
    <xdr:to>
      <xdr:col>76</xdr:col>
      <xdr:colOff>114300</xdr:colOff>
      <xdr:row>74</xdr:row>
      <xdr:rowOff>138005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791072"/>
          <a:ext cx="8890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106075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136385</xdr:rowOff>
    </xdr:from>
    <xdr:to>
      <xdr:col>71</xdr:col>
      <xdr:colOff>177800</xdr:colOff>
      <xdr:row>74</xdr:row>
      <xdr:rowOff>138005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823685"/>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100112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93845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29121</xdr:rowOff>
    </xdr:from>
    <xdr:to>
      <xdr:col>85</xdr:col>
      <xdr:colOff>177800</xdr:colOff>
      <xdr:row>74</xdr:row>
      <xdr:rowOff>130721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7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51998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5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29940</xdr:rowOff>
    </xdr:from>
    <xdr:to>
      <xdr:col>81</xdr:col>
      <xdr:colOff>101600</xdr:colOff>
      <xdr:row>74</xdr:row>
      <xdr:rowOff>131540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7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148067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49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52972</xdr:rowOff>
    </xdr:from>
    <xdr:to>
      <xdr:col>76</xdr:col>
      <xdr:colOff>165100</xdr:colOff>
      <xdr:row>74</xdr:row>
      <xdr:rowOff>154572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7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171099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51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87205</xdr:rowOff>
    </xdr:from>
    <xdr:to>
      <xdr:col>72</xdr:col>
      <xdr:colOff>38100</xdr:colOff>
      <xdr:row>75</xdr:row>
      <xdr:rowOff>17355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7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33882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5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85585</xdr:rowOff>
    </xdr:from>
    <xdr:to>
      <xdr:col>67</xdr:col>
      <xdr:colOff>101600</xdr:colOff>
      <xdr:row>75</xdr:row>
      <xdr:rowOff>15735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7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32262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5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52746</xdr:rowOff>
    </xdr:from>
    <xdr:to>
      <xdr:col>85</xdr:col>
      <xdr:colOff>127000</xdr:colOff>
      <xdr:row>97</xdr:row>
      <xdr:rowOff>4111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511946"/>
          <a:ext cx="838200" cy="12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127381</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86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3854</xdr:rowOff>
    </xdr:from>
    <xdr:to>
      <xdr:col>81</xdr:col>
      <xdr:colOff>50800</xdr:colOff>
      <xdr:row>97</xdr:row>
      <xdr:rowOff>4111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634504"/>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142851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7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3854</xdr:rowOff>
    </xdr:from>
    <xdr:to>
      <xdr:col>76</xdr:col>
      <xdr:colOff>114300</xdr:colOff>
      <xdr:row>97</xdr:row>
      <xdr:rowOff>66263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634504"/>
          <a:ext cx="889000" cy="6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156230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7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23234</xdr:rowOff>
    </xdr:from>
    <xdr:to>
      <xdr:col>71</xdr:col>
      <xdr:colOff>177800</xdr:colOff>
      <xdr:row>97</xdr:row>
      <xdr:rowOff>66263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653884"/>
          <a:ext cx="889000" cy="4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135999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76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152778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78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1946</xdr:rowOff>
    </xdr:from>
    <xdr:to>
      <xdr:col>85</xdr:col>
      <xdr:colOff>177800</xdr:colOff>
      <xdr:row>96</xdr:row>
      <xdr:rowOff>103546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46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24823</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31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124761</xdr:rowOff>
    </xdr:from>
    <xdr:to>
      <xdr:col>81</xdr:col>
      <xdr:colOff>101600</xdr:colOff>
      <xdr:row>97</xdr:row>
      <xdr:rowOff>54911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58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71438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35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124504</xdr:rowOff>
    </xdr:from>
    <xdr:to>
      <xdr:col>76</xdr:col>
      <xdr:colOff>165100</xdr:colOff>
      <xdr:row>97</xdr:row>
      <xdr:rowOff>54654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71181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35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15463</xdr:rowOff>
    </xdr:from>
    <xdr:to>
      <xdr:col>72</xdr:col>
      <xdr:colOff>38100</xdr:colOff>
      <xdr:row>97</xdr:row>
      <xdr:rowOff>117063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133590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42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143884</xdr:rowOff>
    </xdr:from>
    <xdr:to>
      <xdr:col>67</xdr:col>
      <xdr:colOff>101600</xdr:colOff>
      <xdr:row>97</xdr:row>
      <xdr:rowOff>74034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0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90561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3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102171</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17271"/>
          <a:ext cx="889000" cy="1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102171</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617271"/>
          <a:ext cx="889000" cy="1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163894</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78994"/>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51371</xdr:rowOff>
    </xdr:from>
    <xdr:to>
      <xdr:col>107</xdr:col>
      <xdr:colOff>101600</xdr:colOff>
      <xdr:row>38</xdr:row>
      <xdr:rowOff>152971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144098</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659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113094</xdr:rowOff>
    </xdr:from>
    <xdr:to>
      <xdr:col>98</xdr:col>
      <xdr:colOff>38100</xdr:colOff>
      <xdr:row>39</xdr:row>
      <xdr:rowOff>43244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34371</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720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34798</xdr:rowOff>
    </xdr:from>
    <xdr:to>
      <xdr:col>116</xdr:col>
      <xdr:colOff>63500</xdr:colOff>
      <xdr:row>50</xdr:row>
      <xdr:rowOff>41275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8607298"/>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147337</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4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41275</xdr:rowOff>
    </xdr:from>
    <xdr:to>
      <xdr:col>111</xdr:col>
      <xdr:colOff>177800</xdr:colOff>
      <xdr:row>51</xdr:row>
      <xdr:rowOff>31369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8613775"/>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89806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6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46609</xdr:rowOff>
    </xdr:from>
    <xdr:to>
      <xdr:col>107</xdr:col>
      <xdr:colOff>50800</xdr:colOff>
      <xdr:row>51</xdr:row>
      <xdr:rowOff>31369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8619109"/>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157624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46609</xdr:rowOff>
    </xdr:from>
    <xdr:to>
      <xdr:col>102</xdr:col>
      <xdr:colOff>114300</xdr:colOff>
      <xdr:row>50</xdr:row>
      <xdr:rowOff>99187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8619109"/>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120794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100601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155448</xdr:rowOff>
    </xdr:from>
    <xdr:to>
      <xdr:col>116</xdr:col>
      <xdr:colOff>114300</xdr:colOff>
      <xdr:row>50</xdr:row>
      <xdr:rowOff>85598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855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108348</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850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161925</xdr:rowOff>
    </xdr:from>
    <xdr:to>
      <xdr:col>112</xdr:col>
      <xdr:colOff>38100</xdr:colOff>
      <xdr:row>50</xdr:row>
      <xdr:rowOff>92075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856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48</xdr:row>
      <xdr:rowOff>108602</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833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152019</xdr:rowOff>
    </xdr:from>
    <xdr:to>
      <xdr:col>107</xdr:col>
      <xdr:colOff>101600</xdr:colOff>
      <xdr:row>51</xdr:row>
      <xdr:rowOff>82169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872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98696</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849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49</xdr:row>
      <xdr:rowOff>167259</xdr:rowOff>
    </xdr:from>
    <xdr:to>
      <xdr:col>102</xdr:col>
      <xdr:colOff>165100</xdr:colOff>
      <xdr:row>50</xdr:row>
      <xdr:rowOff>97409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85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48</xdr:row>
      <xdr:rowOff>113936</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834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48387</xdr:rowOff>
    </xdr:from>
    <xdr:to>
      <xdr:col>98</xdr:col>
      <xdr:colOff>38100</xdr:colOff>
      <xdr:row>50</xdr:row>
      <xdr:rowOff>149987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862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166514</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839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46454</xdr:rowOff>
    </xdr:from>
    <xdr:to>
      <xdr:col>116</xdr:col>
      <xdr:colOff>63500</xdr:colOff>
      <xdr:row>74</xdr:row>
      <xdr:rowOff>55278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733754"/>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144457</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0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55278</xdr:rowOff>
    </xdr:from>
    <xdr:to>
      <xdr:col>111</xdr:col>
      <xdr:colOff>177800</xdr:colOff>
      <xdr:row>74</xdr:row>
      <xdr:rowOff>93317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42578"/>
          <a:ext cx="889000" cy="3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99514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88631</xdr:rowOff>
    </xdr:from>
    <xdr:to>
      <xdr:col>107</xdr:col>
      <xdr:colOff>50800</xdr:colOff>
      <xdr:row>74</xdr:row>
      <xdr:rowOff>93317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77593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151658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88631</xdr:rowOff>
    </xdr:from>
    <xdr:to>
      <xdr:col>102</xdr:col>
      <xdr:colOff>114300</xdr:colOff>
      <xdr:row>74</xdr:row>
      <xdr:rowOff>124909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75931"/>
          <a:ext cx="889000" cy="3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97822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90164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167104</xdr:rowOff>
    </xdr:from>
    <xdr:to>
      <xdr:col>116</xdr:col>
      <xdr:colOff>114300</xdr:colOff>
      <xdr:row>74</xdr:row>
      <xdr:rowOff>97254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18531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53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4478</xdr:rowOff>
    </xdr:from>
    <xdr:to>
      <xdr:col>112</xdr:col>
      <xdr:colOff>38100</xdr:colOff>
      <xdr:row>74</xdr:row>
      <xdr:rowOff>106078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9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122605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46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42517</xdr:rowOff>
    </xdr:from>
    <xdr:to>
      <xdr:col>107</xdr:col>
      <xdr:colOff>101600</xdr:colOff>
      <xdr:row>74</xdr:row>
      <xdr:rowOff>144117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160644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0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37831</xdr:rowOff>
    </xdr:from>
    <xdr:to>
      <xdr:col>102</xdr:col>
      <xdr:colOff>165100</xdr:colOff>
      <xdr:row>74</xdr:row>
      <xdr:rowOff>139431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2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155958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0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74109</xdr:rowOff>
    </xdr:from>
    <xdr:to>
      <xdr:col>98</xdr:col>
      <xdr:colOff>38100</xdr:colOff>
      <xdr:row>75</xdr:row>
      <xdr:rowOff>4259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20786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5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603,673</a:t>
          </a:r>
          <a:r>
            <a:rPr kumimoji="1" lang="ja-JP" altLang="en-US" sz="1300">
              <a:latin typeface="ＭＳ Ｐゴシック" panose="020B0600070205080204" pitchFamily="50" charset="-128"/>
              <a:ea typeface="ＭＳ Ｐゴシック" panose="020B0600070205080204" pitchFamily="50" charset="-128"/>
            </a:rPr>
            <a:t>円となった。類似団体平均と比べると人件費、物件費、補助費等が高くなっている。</a:t>
          </a:r>
        </a:p>
        <a:p>
          <a:r>
            <a:rPr kumimoji="1" lang="ja-JP" altLang="en-US" sz="1300">
              <a:latin typeface="ＭＳ Ｐゴシック" panose="020B0600070205080204" pitchFamily="50" charset="-128"/>
              <a:ea typeface="ＭＳ Ｐゴシック" panose="020B0600070205080204" pitchFamily="50" charset="-128"/>
            </a:rPr>
            <a:t>　人件費については、保育園の民営化・統廃合や公共施設の整理・縮小を進めているところであり、「行財政改革推進プラン」に基づき、効果的で効率的な人員を維持しながら職員定数の適正化に努める。</a:t>
          </a:r>
        </a:p>
        <a:p>
          <a:r>
            <a:rPr kumimoji="1" lang="ja-JP" altLang="en-US" sz="1300">
              <a:latin typeface="ＭＳ Ｐゴシック" panose="020B0600070205080204" pitchFamily="50" charset="-128"/>
              <a:ea typeface="ＭＳ Ｐゴシック" panose="020B0600070205080204" pitchFamily="50" charset="-128"/>
            </a:rPr>
            <a:t>　物件費については、町面積が広大であり、公共施設の管理や、ごみ収集運搬、スクールバス運行などの委託料が高額となっているため、「公共施設等総合管理計画」に基づき、公共施設数の統廃合を行うとともに、事務事業の再点検によりコスト削減を図る。</a:t>
          </a:r>
        </a:p>
        <a:p>
          <a:r>
            <a:rPr kumimoji="1" lang="ja-JP" altLang="en-US" sz="1300">
              <a:latin typeface="ＭＳ Ｐゴシック" panose="020B0600070205080204" pitchFamily="50" charset="-128"/>
              <a:ea typeface="ＭＳ Ｐゴシック" panose="020B0600070205080204" pitchFamily="50" charset="-128"/>
            </a:rPr>
            <a:t>　補助費については、一部事務組合に対するものの割合が高いため、一部事務組合及び構成市町と連携し、経費削減・適正化を図る。また、町単独の補助金については、「補助金に関するガイドライン」に基づき、公平で適正な補助金の交付に努め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なお、貸付金が類似団体平均の約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倍と高い水準にあるのは、中小企業振興資金融資預託金（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24,538
24,180
372.34
15,822,337
14,812,930
904,147
8,269,910
11,848,121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118364</xdr:rowOff>
    </xdr:from>
    <xdr:to>
      <xdr:col>24</xdr:col>
      <xdr:colOff>63500</xdr:colOff>
      <xdr:row>34</xdr:row>
      <xdr:rowOff>126746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47664"/>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86758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118364</xdr:rowOff>
    </xdr:from>
    <xdr:to>
      <xdr:col>19</xdr:col>
      <xdr:colOff>177800</xdr:colOff>
      <xdr:row>34</xdr:row>
      <xdr:rowOff>121412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4766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103505</xdr:rowOff>
    </xdr:from>
    <xdr:to>
      <xdr:col>15</xdr:col>
      <xdr:colOff>50800</xdr:colOff>
      <xdr:row>34</xdr:row>
      <xdr:rowOff>121412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61355"/>
          <a:ext cx="889000" cy="18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98171</xdr:rowOff>
    </xdr:from>
    <xdr:to>
      <xdr:col>10</xdr:col>
      <xdr:colOff>114300</xdr:colOff>
      <xdr:row>33</xdr:row>
      <xdr:rowOff>103505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5602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116857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134764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75946</xdr:rowOff>
    </xdr:from>
    <xdr:to>
      <xdr:col>24</xdr:col>
      <xdr:colOff>114300</xdr:colOff>
      <xdr:row>35</xdr:row>
      <xdr:rowOff>6096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98823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67564</xdr:rowOff>
    </xdr:from>
    <xdr:to>
      <xdr:col>20</xdr:col>
      <xdr:colOff>38100</xdr:colOff>
      <xdr:row>34</xdr:row>
      <xdr:rowOff>169164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14241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7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70612</xdr:rowOff>
    </xdr:from>
    <xdr:to>
      <xdr:col>15</xdr:col>
      <xdr:colOff>101600</xdr:colOff>
      <xdr:row>35</xdr:row>
      <xdr:rowOff>762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163339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9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52705</xdr:rowOff>
    </xdr:from>
    <xdr:to>
      <xdr:col>10</xdr:col>
      <xdr:colOff>165100</xdr:colOff>
      <xdr:row>33</xdr:row>
      <xdr:rowOff>154305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170832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8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47371</xdr:rowOff>
    </xdr:from>
    <xdr:to>
      <xdr:col>6</xdr:col>
      <xdr:colOff>38100</xdr:colOff>
      <xdr:row>33</xdr:row>
      <xdr:rowOff>148971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0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165498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8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143125</xdr:rowOff>
    </xdr:from>
    <xdr:to>
      <xdr:col>24</xdr:col>
      <xdr:colOff>63500</xdr:colOff>
      <xdr:row>57</xdr:row>
      <xdr:rowOff>14672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72875"/>
          <a:ext cx="838200" cy="2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91543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143125</xdr:rowOff>
    </xdr:from>
    <xdr:to>
      <xdr:col>19</xdr:col>
      <xdr:colOff>177800</xdr:colOff>
      <xdr:row>57</xdr:row>
      <xdr:rowOff>131938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572875"/>
          <a:ext cx="889000" cy="3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109582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1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131938</xdr:rowOff>
    </xdr:from>
    <xdr:to>
      <xdr:col>15</xdr:col>
      <xdr:colOff>50800</xdr:colOff>
      <xdr:row>58</xdr:row>
      <xdr:rowOff>7733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04588"/>
          <a:ext cx="889000" cy="4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99093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156270</xdr:rowOff>
    </xdr:from>
    <xdr:to>
      <xdr:col>10</xdr:col>
      <xdr:colOff>114300</xdr:colOff>
      <xdr:row>58</xdr:row>
      <xdr:rowOff>7733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28920"/>
          <a:ext cx="889000" cy="2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81001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110003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135322</xdr:rowOff>
    </xdr:from>
    <xdr:to>
      <xdr:col>24</xdr:col>
      <xdr:colOff>114300</xdr:colOff>
      <xdr:row>57</xdr:row>
      <xdr:rowOff>65472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158199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8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92325</xdr:rowOff>
    </xdr:from>
    <xdr:to>
      <xdr:col>20</xdr:col>
      <xdr:colOff>38100</xdr:colOff>
      <xdr:row>56</xdr:row>
      <xdr:rowOff>22475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2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39002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29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81138</xdr:rowOff>
    </xdr:from>
    <xdr:to>
      <xdr:col>15</xdr:col>
      <xdr:colOff>101600</xdr:colOff>
      <xdr:row>58</xdr:row>
      <xdr:rowOff>11288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5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27815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2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128383</xdr:rowOff>
    </xdr:from>
    <xdr:to>
      <xdr:col>10</xdr:col>
      <xdr:colOff>165100</xdr:colOff>
      <xdr:row>58</xdr:row>
      <xdr:rowOff>58533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0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75060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7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105470</xdr:rowOff>
    </xdr:from>
    <xdr:to>
      <xdr:col>6</xdr:col>
      <xdr:colOff>38100</xdr:colOff>
      <xdr:row>58</xdr:row>
      <xdr:rowOff>35620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52147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65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132918</xdr:rowOff>
    </xdr:from>
    <xdr:to>
      <xdr:col>24</xdr:col>
      <xdr:colOff>63500</xdr:colOff>
      <xdr:row>77</xdr:row>
      <xdr:rowOff>111049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20218"/>
          <a:ext cx="838200" cy="49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9289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3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111049</xdr:rowOff>
    </xdr:from>
    <xdr:to>
      <xdr:col>19</xdr:col>
      <xdr:colOff>177800</xdr:colOff>
      <xdr:row>78</xdr:row>
      <xdr:rowOff>17475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12699"/>
          <a:ext cx="889000" cy="7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91127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17475</xdr:rowOff>
    </xdr:from>
    <xdr:to>
      <xdr:col>15</xdr:col>
      <xdr:colOff>50800</xdr:colOff>
      <xdr:row>78</xdr:row>
      <xdr:rowOff>93014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90575"/>
          <a:ext cx="889000" cy="7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132960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15227</xdr:rowOff>
    </xdr:from>
    <xdr:to>
      <xdr:col>10</xdr:col>
      <xdr:colOff>114300</xdr:colOff>
      <xdr:row>78</xdr:row>
      <xdr:rowOff>93014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88327"/>
          <a:ext cx="889000" cy="7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24883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140161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51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82118</xdr:rowOff>
    </xdr:from>
    <xdr:to>
      <xdr:col>24</xdr:col>
      <xdr:colOff>114300</xdr:colOff>
      <xdr:row>75</xdr:row>
      <xdr:rowOff>12268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104995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2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60249</xdr:rowOff>
    </xdr:from>
    <xdr:to>
      <xdr:col>20</xdr:col>
      <xdr:colOff>38100</xdr:colOff>
      <xdr:row>77</xdr:row>
      <xdr:rowOff>161849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3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138125</xdr:rowOff>
    </xdr:from>
    <xdr:to>
      <xdr:col>15</xdr:col>
      <xdr:colOff>101600</xdr:colOff>
      <xdr:row>78</xdr:row>
      <xdr:rowOff>68275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84802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1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42214</xdr:rowOff>
    </xdr:from>
    <xdr:to>
      <xdr:col>10</xdr:col>
      <xdr:colOff>165100</xdr:colOff>
      <xdr:row>78</xdr:row>
      <xdr:rowOff>143814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160341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9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135877</xdr:rowOff>
    </xdr:from>
    <xdr:to>
      <xdr:col>6</xdr:col>
      <xdr:colOff>38100</xdr:colOff>
      <xdr:row>78</xdr:row>
      <xdr:rowOff>66027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82554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11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69310</xdr:rowOff>
    </xdr:from>
    <xdr:to>
      <xdr:col>24</xdr:col>
      <xdr:colOff>62865</xdr:colOff>
      <xdr:row>98</xdr:row>
      <xdr:rowOff>60356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6185610"/>
          <a:ext cx="1270" cy="676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64183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6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60356</xdr:rowOff>
    </xdr:from>
    <xdr:to>
      <xdr:col>24</xdr:col>
      <xdr:colOff>152400</xdr:colOff>
      <xdr:row>98</xdr:row>
      <xdr:rowOff>60356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6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15987</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9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69310</xdr:rowOff>
    </xdr:from>
    <xdr:to>
      <xdr:col>24</xdr:col>
      <xdr:colOff>152400</xdr:colOff>
      <xdr:row>94</xdr:row>
      <xdr:rowOff>69310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185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166846</xdr:rowOff>
    </xdr:from>
    <xdr:to>
      <xdr:col>24</xdr:col>
      <xdr:colOff>63500</xdr:colOff>
      <xdr:row>94</xdr:row>
      <xdr:rowOff>77978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5597346"/>
          <a:ext cx="838200" cy="59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87253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46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108826</xdr:rowOff>
    </xdr:from>
    <xdr:to>
      <xdr:col>24</xdr:col>
      <xdr:colOff>114300</xdr:colOff>
      <xdr:row>97</xdr:row>
      <xdr:rowOff>38976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166846</xdr:rowOff>
    </xdr:from>
    <xdr:to>
      <xdr:col>19</xdr:col>
      <xdr:colOff>177800</xdr:colOff>
      <xdr:row>96</xdr:row>
      <xdr:rowOff>77636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5597346"/>
          <a:ext cx="889000" cy="93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6604</xdr:rowOff>
    </xdr:from>
    <xdr:to>
      <xdr:col>20</xdr:col>
      <xdr:colOff>38100</xdr:colOff>
      <xdr:row>97</xdr:row>
      <xdr:rowOff>108204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99331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2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77636</xdr:rowOff>
    </xdr:from>
    <xdr:to>
      <xdr:col>15</xdr:col>
      <xdr:colOff>50800</xdr:colOff>
      <xdr:row>97</xdr:row>
      <xdr:rowOff>18656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36836"/>
          <a:ext cx="889000" cy="1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9824</xdr:rowOff>
    </xdr:from>
    <xdr:to>
      <xdr:col>15</xdr:col>
      <xdr:colOff>101600</xdr:colOff>
      <xdr:row>97</xdr:row>
      <xdr:rowOff>111424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102551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18656</xdr:rowOff>
    </xdr:from>
    <xdr:to>
      <xdr:col>10</xdr:col>
      <xdr:colOff>114300</xdr:colOff>
      <xdr:row>97</xdr:row>
      <xdr:rowOff>28200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49306"/>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44475</xdr:rowOff>
    </xdr:from>
    <xdr:to>
      <xdr:col>10</xdr:col>
      <xdr:colOff>165100</xdr:colOff>
      <xdr:row>97</xdr:row>
      <xdr:rowOff>146075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137202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7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37161</xdr:rowOff>
    </xdr:from>
    <xdr:to>
      <xdr:col>6</xdr:col>
      <xdr:colOff>38100</xdr:colOff>
      <xdr:row>97</xdr:row>
      <xdr:rowOff>138761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129888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76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27178</xdr:rowOff>
    </xdr:from>
    <xdr:to>
      <xdr:col>24</xdr:col>
      <xdr:colOff>114300</xdr:colOff>
      <xdr:row>94</xdr:row>
      <xdr:rowOff>128778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1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142987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08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116046</xdr:rowOff>
    </xdr:from>
    <xdr:to>
      <xdr:col>20</xdr:col>
      <xdr:colOff>38100</xdr:colOff>
      <xdr:row>91</xdr:row>
      <xdr:rowOff>46196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55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62723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53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26836</xdr:rowOff>
    </xdr:from>
    <xdr:to>
      <xdr:col>15</xdr:col>
      <xdr:colOff>101600</xdr:colOff>
      <xdr:row>96</xdr:row>
      <xdr:rowOff>128436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144963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26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139306</xdr:rowOff>
    </xdr:from>
    <xdr:to>
      <xdr:col>10</xdr:col>
      <xdr:colOff>165100</xdr:colOff>
      <xdr:row>97</xdr:row>
      <xdr:rowOff>69456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85983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7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148850</xdr:rowOff>
    </xdr:from>
    <xdr:to>
      <xdr:col>6</xdr:col>
      <xdr:colOff>38100</xdr:colOff>
      <xdr:row>97</xdr:row>
      <xdr:rowOff>79000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95527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32639</xdr:rowOff>
    </xdr:from>
    <xdr:to>
      <xdr:col>55</xdr:col>
      <xdr:colOff>0</xdr:colOff>
      <xdr:row>39</xdr:row>
      <xdr:rowOff>34544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19189"/>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28067</xdr:rowOff>
    </xdr:from>
    <xdr:to>
      <xdr:col>50</xdr:col>
      <xdr:colOff>114300</xdr:colOff>
      <xdr:row>39</xdr:row>
      <xdr:rowOff>32639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1461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28067</xdr:rowOff>
    </xdr:from>
    <xdr:to>
      <xdr:col>45</xdr:col>
      <xdr:colOff>177800</xdr:colOff>
      <xdr:row>39</xdr:row>
      <xdr:rowOff>33401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71461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33401</xdr:rowOff>
    </xdr:from>
    <xdr:to>
      <xdr:col>41</xdr:col>
      <xdr:colOff>50800</xdr:colOff>
      <xdr:row>39</xdr:row>
      <xdr:rowOff>34163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1995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170832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155194</xdr:rowOff>
    </xdr:from>
    <xdr:to>
      <xdr:col>55</xdr:col>
      <xdr:colOff>50800</xdr:colOff>
      <xdr:row>39</xdr:row>
      <xdr:rowOff>85344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70121</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8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153289</xdr:rowOff>
    </xdr:from>
    <xdr:to>
      <xdr:col>50</xdr:col>
      <xdr:colOff>165100</xdr:colOff>
      <xdr:row>39</xdr:row>
      <xdr:rowOff>83439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74566</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148717</xdr:rowOff>
    </xdr:from>
    <xdr:to>
      <xdr:col>46</xdr:col>
      <xdr:colOff>38100</xdr:colOff>
      <xdr:row>39</xdr:row>
      <xdr:rowOff>78867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69994</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7565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154051</xdr:rowOff>
    </xdr:from>
    <xdr:to>
      <xdr:col>41</xdr:col>
      <xdr:colOff>101600</xdr:colOff>
      <xdr:row>39</xdr:row>
      <xdr:rowOff>84201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75328</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76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154813</xdr:rowOff>
    </xdr:from>
    <xdr:to>
      <xdr:col>36</xdr:col>
      <xdr:colOff>165100</xdr:colOff>
      <xdr:row>39</xdr:row>
      <xdr:rowOff>84963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76090</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762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124795</xdr:rowOff>
    </xdr:from>
    <xdr:to>
      <xdr:col>55</xdr:col>
      <xdr:colOff>0</xdr:colOff>
      <xdr:row>55</xdr:row>
      <xdr:rowOff>162468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554545"/>
          <a:ext cx="838200" cy="3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163544</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144249</xdr:rowOff>
    </xdr:from>
    <xdr:to>
      <xdr:col>50</xdr:col>
      <xdr:colOff>114300</xdr:colOff>
      <xdr:row>55</xdr:row>
      <xdr:rowOff>162468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573999"/>
          <a:ext cx="8890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149829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7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26406</xdr:rowOff>
    </xdr:from>
    <xdr:to>
      <xdr:col>45</xdr:col>
      <xdr:colOff>177800</xdr:colOff>
      <xdr:row>55</xdr:row>
      <xdr:rowOff>144249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456156"/>
          <a:ext cx="889000" cy="1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69956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26406</xdr:rowOff>
    </xdr:from>
    <xdr:to>
      <xdr:col>41</xdr:col>
      <xdr:colOff>50800</xdr:colOff>
      <xdr:row>55</xdr:row>
      <xdr:rowOff>138443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456156"/>
          <a:ext cx="889000" cy="11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75259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64035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73995</xdr:rowOff>
    </xdr:from>
    <xdr:to>
      <xdr:col>55</xdr:col>
      <xdr:colOff>50800</xdr:colOff>
      <xdr:row>56</xdr:row>
      <xdr:rowOff>4145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5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96872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35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111668</xdr:rowOff>
    </xdr:from>
    <xdr:to>
      <xdr:col>50</xdr:col>
      <xdr:colOff>165100</xdr:colOff>
      <xdr:row>56</xdr:row>
      <xdr:rowOff>41818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58345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31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93449</xdr:rowOff>
    </xdr:from>
    <xdr:to>
      <xdr:col>46</xdr:col>
      <xdr:colOff>38100</xdr:colOff>
      <xdr:row>56</xdr:row>
      <xdr:rowOff>23599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40126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29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147056</xdr:rowOff>
    </xdr:from>
    <xdr:to>
      <xdr:col>41</xdr:col>
      <xdr:colOff>101600</xdr:colOff>
      <xdr:row>55</xdr:row>
      <xdr:rowOff>77206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40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93733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1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87643</xdr:rowOff>
    </xdr:from>
    <xdr:to>
      <xdr:col>36</xdr:col>
      <xdr:colOff>165100</xdr:colOff>
      <xdr:row>56</xdr:row>
      <xdr:rowOff>17793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51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34320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2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123861</xdr:rowOff>
    </xdr:from>
    <xdr:to>
      <xdr:col>54</xdr:col>
      <xdr:colOff>189865</xdr:colOff>
      <xdr:row>79</xdr:row>
      <xdr:rowOff>39540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96811"/>
          <a:ext cx="1270" cy="128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43367</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8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39540</xdr:rowOff>
    </xdr:from>
    <xdr:to>
      <xdr:col>55</xdr:col>
      <xdr:colOff>88900</xdr:colOff>
      <xdr:row>79</xdr:row>
      <xdr:rowOff>39540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84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70538</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7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123861</xdr:rowOff>
    </xdr:from>
    <xdr:to>
      <xdr:col>55</xdr:col>
      <xdr:colOff>88900</xdr:colOff>
      <xdr:row>71</xdr:row>
      <xdr:rowOff>123861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9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30200</xdr:rowOff>
    </xdr:from>
    <xdr:to>
      <xdr:col>55</xdr:col>
      <xdr:colOff>0</xdr:colOff>
      <xdr:row>72</xdr:row>
      <xdr:rowOff>42676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203150"/>
          <a:ext cx="838200" cy="18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108442</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3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130015</xdr:rowOff>
    </xdr:from>
    <xdr:to>
      <xdr:col>55</xdr:col>
      <xdr:colOff>50800</xdr:colOff>
      <xdr:row>77</xdr:row>
      <xdr:rowOff>60165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30200</xdr:rowOff>
    </xdr:from>
    <xdr:to>
      <xdr:col>50</xdr:col>
      <xdr:colOff>114300</xdr:colOff>
      <xdr:row>74</xdr:row>
      <xdr:rowOff>23408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203150"/>
          <a:ext cx="889000" cy="50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124921</xdr:rowOff>
    </xdr:from>
    <xdr:to>
      <xdr:col>50</xdr:col>
      <xdr:colOff>165100</xdr:colOff>
      <xdr:row>77</xdr:row>
      <xdr:rowOff>55071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46198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152795</xdr:rowOff>
    </xdr:from>
    <xdr:to>
      <xdr:col>45</xdr:col>
      <xdr:colOff>177800</xdr:colOff>
      <xdr:row>74</xdr:row>
      <xdr:rowOff>23408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2668645"/>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79559</xdr:rowOff>
    </xdr:from>
    <xdr:to>
      <xdr:col>46</xdr:col>
      <xdr:colOff>38100</xdr:colOff>
      <xdr:row>78</xdr:row>
      <xdr:rowOff>9709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152795</xdr:rowOff>
    </xdr:from>
    <xdr:to>
      <xdr:col>41</xdr:col>
      <xdr:colOff>50800</xdr:colOff>
      <xdr:row>74</xdr:row>
      <xdr:rowOff>50677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2668645"/>
          <a:ext cx="889000" cy="6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66497</xdr:rowOff>
    </xdr:from>
    <xdr:to>
      <xdr:col>41</xdr:col>
      <xdr:colOff>101600</xdr:colOff>
      <xdr:row>77</xdr:row>
      <xdr:rowOff>168097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159224</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70481</xdr:rowOff>
    </xdr:from>
    <xdr:to>
      <xdr:col>36</xdr:col>
      <xdr:colOff>165100</xdr:colOff>
      <xdr:row>78</xdr:row>
      <xdr:rowOff>631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163208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3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163326</xdr:rowOff>
    </xdr:from>
    <xdr:to>
      <xdr:col>55</xdr:col>
      <xdr:colOff>50800</xdr:colOff>
      <xdr:row>72</xdr:row>
      <xdr:rowOff>93476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3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78253</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25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150850</xdr:rowOff>
    </xdr:from>
    <xdr:to>
      <xdr:col>50</xdr:col>
      <xdr:colOff>165100</xdr:colOff>
      <xdr:row>71</xdr:row>
      <xdr:rowOff>81000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15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97527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192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144058</xdr:rowOff>
    </xdr:from>
    <xdr:to>
      <xdr:col>46</xdr:col>
      <xdr:colOff>38100</xdr:colOff>
      <xdr:row>74</xdr:row>
      <xdr:rowOff>74208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65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90735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43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101995</xdr:rowOff>
    </xdr:from>
    <xdr:to>
      <xdr:col>41</xdr:col>
      <xdr:colOff>101600</xdr:colOff>
      <xdr:row>74</xdr:row>
      <xdr:rowOff>32145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61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48672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39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171327</xdr:rowOff>
    </xdr:from>
    <xdr:to>
      <xdr:col>36</xdr:col>
      <xdr:colOff>165100</xdr:colOff>
      <xdr:row>74</xdr:row>
      <xdr:rowOff>101477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6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118004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4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62109</xdr:rowOff>
    </xdr:from>
    <xdr:to>
      <xdr:col>55</xdr:col>
      <xdr:colOff>0</xdr:colOff>
      <xdr:row>98</xdr:row>
      <xdr:rowOff>82341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92759"/>
          <a:ext cx="838200" cy="19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92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72968</xdr:rowOff>
    </xdr:from>
    <xdr:to>
      <xdr:col>50</xdr:col>
      <xdr:colOff>114300</xdr:colOff>
      <xdr:row>98</xdr:row>
      <xdr:rowOff>82341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75068"/>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41636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64967</xdr:rowOff>
    </xdr:from>
    <xdr:to>
      <xdr:col>45</xdr:col>
      <xdr:colOff>177800</xdr:colOff>
      <xdr:row>98</xdr:row>
      <xdr:rowOff>72968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6706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28015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137433</xdr:rowOff>
    </xdr:from>
    <xdr:to>
      <xdr:col>41</xdr:col>
      <xdr:colOff>50800</xdr:colOff>
      <xdr:row>98</xdr:row>
      <xdr:rowOff>64967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68083"/>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11309</xdr:rowOff>
    </xdr:from>
    <xdr:to>
      <xdr:col>55</xdr:col>
      <xdr:colOff>50800</xdr:colOff>
      <xdr:row>97</xdr:row>
      <xdr:rowOff>112909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4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161186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2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31541</xdr:rowOff>
    </xdr:from>
    <xdr:to>
      <xdr:col>50</xdr:col>
      <xdr:colOff>165100</xdr:colOff>
      <xdr:row>98</xdr:row>
      <xdr:rowOff>133141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3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124268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2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22168</xdr:rowOff>
    </xdr:from>
    <xdr:to>
      <xdr:col>46</xdr:col>
      <xdr:colOff>38100</xdr:colOff>
      <xdr:row>98</xdr:row>
      <xdr:rowOff>123768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2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114895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1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14167</xdr:rowOff>
    </xdr:from>
    <xdr:to>
      <xdr:col>41</xdr:col>
      <xdr:colOff>101600</xdr:colOff>
      <xdr:row>98</xdr:row>
      <xdr:rowOff>115767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1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106894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86633</xdr:rowOff>
    </xdr:from>
    <xdr:to>
      <xdr:col>36</xdr:col>
      <xdr:colOff>165100</xdr:colOff>
      <xdr:row>98</xdr:row>
      <xdr:rowOff>16783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7910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1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64582</xdr:rowOff>
    </xdr:from>
    <xdr:to>
      <xdr:col>85</xdr:col>
      <xdr:colOff>127000</xdr:colOff>
      <xdr:row>34</xdr:row>
      <xdr:rowOff>13101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722432"/>
          <a:ext cx="838200" cy="11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8805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8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4277</xdr:rowOff>
    </xdr:from>
    <xdr:to>
      <xdr:col>81</xdr:col>
      <xdr:colOff>50800</xdr:colOff>
      <xdr:row>34</xdr:row>
      <xdr:rowOff>13101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833577"/>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51691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4277</xdr:rowOff>
    </xdr:from>
    <xdr:to>
      <xdr:col>76</xdr:col>
      <xdr:colOff>114300</xdr:colOff>
      <xdr:row>34</xdr:row>
      <xdr:rowOff>106736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833577"/>
          <a:ext cx="889000" cy="10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109755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106736</xdr:rowOff>
    </xdr:from>
    <xdr:to>
      <xdr:col>71</xdr:col>
      <xdr:colOff>177800</xdr:colOff>
      <xdr:row>34</xdr:row>
      <xdr:rowOff>164526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936036"/>
          <a:ext cx="8890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97594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140022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13782</xdr:rowOff>
    </xdr:from>
    <xdr:to>
      <xdr:col>85</xdr:col>
      <xdr:colOff>177800</xdr:colOff>
      <xdr:row>33</xdr:row>
      <xdr:rowOff>115382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67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36659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5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133751</xdr:rowOff>
    </xdr:from>
    <xdr:to>
      <xdr:col>81</xdr:col>
      <xdr:colOff>101600</xdr:colOff>
      <xdr:row>34</xdr:row>
      <xdr:rowOff>63901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79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80428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56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124927</xdr:rowOff>
    </xdr:from>
    <xdr:to>
      <xdr:col>76</xdr:col>
      <xdr:colOff>165100</xdr:colOff>
      <xdr:row>34</xdr:row>
      <xdr:rowOff>55077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78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71604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5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55936</xdr:rowOff>
    </xdr:from>
    <xdr:to>
      <xdr:col>72</xdr:col>
      <xdr:colOff>38100</xdr:colOff>
      <xdr:row>34</xdr:row>
      <xdr:rowOff>157536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8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2613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66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113726</xdr:rowOff>
    </xdr:from>
    <xdr:to>
      <xdr:col>67</xdr:col>
      <xdr:colOff>101600</xdr:colOff>
      <xdr:row>35</xdr:row>
      <xdr:rowOff>43876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9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60403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71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137205</xdr:rowOff>
    </xdr:from>
    <xdr:to>
      <xdr:col>85</xdr:col>
      <xdr:colOff>127000</xdr:colOff>
      <xdr:row>56</xdr:row>
      <xdr:rowOff>10846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566955"/>
          <a:ext cx="838200" cy="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27691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8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39574</xdr:rowOff>
    </xdr:from>
    <xdr:to>
      <xdr:col>81</xdr:col>
      <xdr:colOff>50800</xdr:colOff>
      <xdr:row>55</xdr:row>
      <xdr:rowOff>137205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469324"/>
          <a:ext cx="889000" cy="9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104271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1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39574</xdr:rowOff>
    </xdr:from>
    <xdr:to>
      <xdr:col>76</xdr:col>
      <xdr:colOff>114300</xdr:colOff>
      <xdr:row>56</xdr:row>
      <xdr:rowOff>137414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469324"/>
          <a:ext cx="889000" cy="26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142556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133966</xdr:rowOff>
    </xdr:from>
    <xdr:to>
      <xdr:col>71</xdr:col>
      <xdr:colOff>177800</xdr:colOff>
      <xdr:row>56</xdr:row>
      <xdr:rowOff>137414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220816"/>
          <a:ext cx="889000" cy="5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46035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31818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131496</xdr:rowOff>
    </xdr:from>
    <xdr:to>
      <xdr:col>85</xdr:col>
      <xdr:colOff>177800</xdr:colOff>
      <xdr:row>56</xdr:row>
      <xdr:rowOff>61646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6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109923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53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86405</xdr:rowOff>
    </xdr:from>
    <xdr:to>
      <xdr:col>81</xdr:col>
      <xdr:colOff>101600</xdr:colOff>
      <xdr:row>56</xdr:row>
      <xdr:rowOff>16555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7682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6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160224</xdr:rowOff>
    </xdr:from>
    <xdr:to>
      <xdr:col>76</xdr:col>
      <xdr:colOff>165100</xdr:colOff>
      <xdr:row>55</xdr:row>
      <xdr:rowOff>90374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106901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1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86614</xdr:rowOff>
    </xdr:from>
    <xdr:to>
      <xdr:col>72</xdr:col>
      <xdr:colOff>38100</xdr:colOff>
      <xdr:row>57</xdr:row>
      <xdr:rowOff>16764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7891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8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83166</xdr:rowOff>
    </xdr:from>
    <xdr:to>
      <xdr:col>67</xdr:col>
      <xdr:colOff>101600</xdr:colOff>
      <xdr:row>54</xdr:row>
      <xdr:rowOff>13316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17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29843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894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153484</xdr:rowOff>
    </xdr:from>
    <xdr:to>
      <xdr:col>85</xdr:col>
      <xdr:colOff>127000</xdr:colOff>
      <xdr:row>78</xdr:row>
      <xdr:rowOff>46865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2840784"/>
          <a:ext cx="838200" cy="57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159111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60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153484</xdr:rowOff>
    </xdr:from>
    <xdr:to>
      <xdr:col>81</xdr:col>
      <xdr:colOff>50800</xdr:colOff>
      <xdr:row>77</xdr:row>
      <xdr:rowOff>5328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2840784"/>
          <a:ext cx="889000" cy="36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94279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46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5328</xdr:rowOff>
    </xdr:from>
    <xdr:to>
      <xdr:col>76</xdr:col>
      <xdr:colOff>114300</xdr:colOff>
      <xdr:row>78</xdr:row>
      <xdr:rowOff>138419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206978"/>
          <a:ext cx="889000" cy="30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99010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47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135562</xdr:rowOff>
    </xdr:from>
    <xdr:to>
      <xdr:col>71</xdr:col>
      <xdr:colOff>177800</xdr:colOff>
      <xdr:row>78</xdr:row>
      <xdr:rowOff>138419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0866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167515</xdr:rowOff>
    </xdr:from>
    <xdr:to>
      <xdr:col>85</xdr:col>
      <xdr:colOff>177800</xdr:colOff>
      <xdr:row>78</xdr:row>
      <xdr:rowOff>97665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3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126892</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15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102684</xdr:rowOff>
    </xdr:from>
    <xdr:to>
      <xdr:col>81</xdr:col>
      <xdr:colOff>101600</xdr:colOff>
      <xdr:row>75</xdr:row>
      <xdr:rowOff>32834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27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49361</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256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125978</xdr:rowOff>
    </xdr:from>
    <xdr:to>
      <xdr:col>76</xdr:col>
      <xdr:colOff>165100</xdr:colOff>
      <xdr:row>77</xdr:row>
      <xdr:rowOff>56128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15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72656</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293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87619</xdr:rowOff>
    </xdr:from>
    <xdr:to>
      <xdr:col>72</xdr:col>
      <xdr:colOff>38100</xdr:colOff>
      <xdr:row>79</xdr:row>
      <xdr:rowOff>17769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8896</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46333" y="13553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84762</xdr:rowOff>
    </xdr:from>
    <xdr:to>
      <xdr:col>67</xdr:col>
      <xdr:colOff>101600</xdr:colOff>
      <xdr:row>79</xdr:row>
      <xdr:rowOff>14912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6039</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5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79921</xdr:rowOff>
    </xdr:from>
    <xdr:to>
      <xdr:col>85</xdr:col>
      <xdr:colOff>127000</xdr:colOff>
      <xdr:row>94</xdr:row>
      <xdr:rowOff>80741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196221"/>
          <a:ext cx="8382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9129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29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80741</xdr:rowOff>
    </xdr:from>
    <xdr:to>
      <xdr:col>81</xdr:col>
      <xdr:colOff>50800</xdr:colOff>
      <xdr:row>94</xdr:row>
      <xdr:rowOff>103772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197041"/>
          <a:ext cx="8890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5987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103772</xdr:rowOff>
    </xdr:from>
    <xdr:to>
      <xdr:col>76</xdr:col>
      <xdr:colOff>114300</xdr:colOff>
      <xdr:row>94</xdr:row>
      <xdr:rowOff>138004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220072"/>
          <a:ext cx="889000" cy="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106056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136385</xdr:rowOff>
    </xdr:from>
    <xdr:to>
      <xdr:col>71</xdr:col>
      <xdr:colOff>177800</xdr:colOff>
      <xdr:row>94</xdr:row>
      <xdr:rowOff>138004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252685"/>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100113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93845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29121</xdr:rowOff>
    </xdr:from>
    <xdr:to>
      <xdr:col>85</xdr:col>
      <xdr:colOff>177800</xdr:colOff>
      <xdr:row>94</xdr:row>
      <xdr:rowOff>130721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1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51998</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99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29941</xdr:rowOff>
    </xdr:from>
    <xdr:to>
      <xdr:col>81</xdr:col>
      <xdr:colOff>101600</xdr:colOff>
      <xdr:row>94</xdr:row>
      <xdr:rowOff>131541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1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148068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592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52972</xdr:rowOff>
    </xdr:from>
    <xdr:to>
      <xdr:col>76</xdr:col>
      <xdr:colOff>165100</xdr:colOff>
      <xdr:row>94</xdr:row>
      <xdr:rowOff>154572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1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171099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94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87204</xdr:rowOff>
    </xdr:from>
    <xdr:to>
      <xdr:col>72</xdr:col>
      <xdr:colOff>38100</xdr:colOff>
      <xdr:row>95</xdr:row>
      <xdr:rowOff>17354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2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33881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597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85585</xdr:rowOff>
    </xdr:from>
    <xdr:to>
      <xdr:col>67</xdr:col>
      <xdr:colOff>101600</xdr:colOff>
      <xdr:row>95</xdr:row>
      <xdr:rowOff>15735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2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32262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97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603,673</a:t>
          </a:r>
          <a:r>
            <a:rPr kumimoji="1" lang="ja-JP" altLang="en-US" sz="1300">
              <a:latin typeface="ＭＳ Ｐゴシック" panose="020B0600070205080204" pitchFamily="50" charset="-128"/>
              <a:ea typeface="ＭＳ Ｐゴシック" panose="020B0600070205080204" pitchFamily="50" charset="-128"/>
            </a:rPr>
            <a:t>円となった。類似団体平均と比べると民生費、衛生費、商工費、消防費が高くなっている。</a:t>
          </a:r>
        </a:p>
        <a:p>
          <a:r>
            <a:rPr kumimoji="1" lang="ja-JP" altLang="en-US" sz="1300">
              <a:latin typeface="ＭＳ Ｐゴシック" panose="020B0600070205080204" pitchFamily="50" charset="-128"/>
              <a:ea typeface="ＭＳ Ｐゴシック" panose="020B0600070205080204" pitchFamily="50" charset="-128"/>
            </a:rPr>
            <a:t>　民生費については、保育園整備費補助金や子育て世帯臨時給付金により増加している。</a:t>
          </a:r>
        </a:p>
        <a:p>
          <a:r>
            <a:rPr kumimoji="1" lang="ja-JP" altLang="en-US" sz="1300">
              <a:latin typeface="ＭＳ Ｐゴシック" panose="020B0600070205080204" pitchFamily="50" charset="-128"/>
              <a:ea typeface="ＭＳ Ｐゴシック" panose="020B0600070205080204" pitchFamily="50" charset="-128"/>
            </a:rPr>
            <a:t>　衛生費については、広域クリーンセンター大田原基幹的設備改修と共同一般廃棄物最終処分場新規整備の最終年度であり高止まりとなっている。ごみ収集運搬費も高止まり傾向にあることから効率化・最適化に努め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商工費については、プレミアム付き商品券事業等により高止まりとなっている。また、観光地としての観光施設管理費や観光推進費が類似団体平均に比べ高くなっている。</a:t>
          </a:r>
        </a:p>
        <a:p>
          <a:r>
            <a:rPr kumimoji="1" lang="ja-JP" altLang="en-US" sz="1300">
              <a:latin typeface="ＭＳ Ｐゴシック" panose="020B0600070205080204" pitchFamily="50" charset="-128"/>
              <a:ea typeface="ＭＳ Ｐゴシック" panose="020B0600070205080204" pitchFamily="50" charset="-128"/>
            </a:rPr>
            <a:t>　消防費については、常備消防費の高止まりに加え、消防団詰所新築工事や消防ポンプ車両の購入により増加している。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財政調整基金残高は、前年度決算剰余金に加え、普通交付税の追加交付分を積み立てたため、前年度に比べ</a:t>
          </a:r>
          <a:r>
            <a:rPr kumimoji="1" lang="en-US" altLang="ja-JP" sz="1400">
              <a:latin typeface="ＭＳ ゴシック" pitchFamily="49" charset="-128"/>
              <a:ea typeface="ＭＳ ゴシック" pitchFamily="49" charset="-128"/>
            </a:rPr>
            <a:t>7.06</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23.80</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実質単年度収支は、コロナ禍における歳出抑制や普通交付税等の増により令和２年度に引き続き令和３年度も黒字となった。</a:t>
          </a:r>
        </a:p>
        <a:p>
          <a:r>
            <a:rPr kumimoji="1" lang="ja-JP" altLang="en-US" sz="1400">
              <a:latin typeface="ＭＳ ゴシック" pitchFamily="49" charset="-128"/>
              <a:ea typeface="ＭＳ ゴシック" pitchFamily="49" charset="-128"/>
            </a:rPr>
            <a:t>　職員数の適正化や事務事業の見直し、公共施設等の適正管理を推進し、健全な行財政運営に努める。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すべての会計において黒字となっており赤字は発生していない。</a:t>
          </a:r>
        </a:p>
        <a:p>
          <a:r>
            <a:rPr kumimoji="1" lang="ja-JP" altLang="en-US" sz="1400">
              <a:latin typeface="ＭＳ ゴシック" pitchFamily="49" charset="-128"/>
              <a:ea typeface="ＭＳ ゴシック" pitchFamily="49" charset="-128"/>
            </a:rPr>
            <a:t>　今後も引き続きすべての会計において、将来にわたり健全な財政運営を維持するよう行財政改革に努める。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100.222\share\035&#36001;&#25919;&#35506;\01%20&#36001;&#25919;&#20418;\30%20&#36001;&#25919;&#29366;&#27841;&#36039;&#26009;&#38598;\R03&#27770;&#31639;\231005Fwd%20Fw%20&#12304;&#32207;&#21209;&#30465;&#36001;&#21209;&#35519;&#26619;&#35506;&#12305;&#20196;&#21644;&#65299;&#24180;&#24230;&#36001;&#25919;&#29366;&#27841;&#36039;&#26009;&#38598;&#12398;&#20316;&#25104;&#12395;&#12388;&#12356;&#12390;&#65288;2&#22238;&#30446;&#12539;&#22320;&#26041;&#20844;&#20250;&#35336;&#38306;&#20418;&#65289;\02&#22238;&#31572;&#26696;&#20316;&#25104;\&#12304;&#36001;&#25919;&#29366;&#27841;&#36039;&#26009;&#38598;&#12305;_094072_&#37027;&#38920;&#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55.5</v>
          </cell>
          <cell r="BX51">
            <v>46.5</v>
          </cell>
          <cell r="CF51">
            <v>51.7</v>
          </cell>
          <cell r="CN51">
            <v>41.3</v>
          </cell>
          <cell r="CV51">
            <v>28.4</v>
          </cell>
        </row>
        <row r="53">
          <cell r="BP53">
            <v>59.9</v>
          </cell>
          <cell r="BX53">
            <v>61.7</v>
          </cell>
          <cell r="CF53">
            <v>63.5</v>
          </cell>
          <cell r="CN53">
            <v>65.3</v>
          </cell>
          <cell r="CV53">
            <v>66.8</v>
          </cell>
        </row>
        <row r="55">
          <cell r="AN55" t="str">
            <v>類似団体内平均値</v>
          </cell>
          <cell r="BP55">
            <v>14</v>
          </cell>
          <cell r="BX55">
            <v>11.4</v>
          </cell>
          <cell r="CF55">
            <v>10.4</v>
          </cell>
          <cell r="CN55">
            <v>10.9</v>
          </cell>
          <cell r="CV55">
            <v>6.5</v>
          </cell>
        </row>
        <row r="57">
          <cell r="BP57">
            <v>58</v>
          </cell>
          <cell r="BX57">
            <v>60.2</v>
          </cell>
          <cell r="CF57">
            <v>61.3</v>
          </cell>
          <cell r="CN57">
            <v>62.2</v>
          </cell>
          <cell r="CV57">
            <v>63.3</v>
          </cell>
        </row>
        <row r="72">
          <cell r="BP72" t="str">
            <v>H29</v>
          </cell>
          <cell r="BX72" t="str">
            <v>H30</v>
          </cell>
          <cell r="CF72" t="str">
            <v>R01</v>
          </cell>
          <cell r="CN72" t="str">
            <v>R02</v>
          </cell>
          <cell r="CV72" t="str">
            <v>R03</v>
          </cell>
        </row>
        <row r="73">
          <cell r="AN73" t="str">
            <v>当該団体値</v>
          </cell>
          <cell r="BP73">
            <v>55.5</v>
          </cell>
          <cell r="BX73">
            <v>46.5</v>
          </cell>
          <cell r="CF73">
            <v>51.7</v>
          </cell>
          <cell r="CN73">
            <v>41.3</v>
          </cell>
          <cell r="CV73">
            <v>28.4</v>
          </cell>
        </row>
        <row r="75">
          <cell r="BP75">
            <v>8.5</v>
          </cell>
          <cell r="BX75">
            <v>7.8</v>
          </cell>
          <cell r="CF75">
            <v>7.2</v>
          </cell>
          <cell r="CN75">
            <v>6.9</v>
          </cell>
          <cell r="CV75">
            <v>6.9</v>
          </cell>
        </row>
        <row r="77">
          <cell r="AN77" t="str">
            <v>類似団体内平均値</v>
          </cell>
          <cell r="BP77">
            <v>14</v>
          </cell>
          <cell r="BX77">
            <v>11.4</v>
          </cell>
          <cell r="CF77">
            <v>10.4</v>
          </cell>
          <cell r="CN77">
            <v>10.9</v>
          </cell>
          <cell r="CV77">
            <v>6.5</v>
          </cell>
        </row>
        <row r="79">
          <cell r="BP79">
            <v>6.5</v>
          </cell>
          <cell r="BX79">
            <v>6.7</v>
          </cell>
          <cell r="CF79">
            <v>6.6</v>
          </cell>
          <cell r="CN79">
            <v>5.9</v>
          </cell>
          <cell r="CV79">
            <v>5.9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election activeCell="E53" sqref="E5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6" t="s">
        <v>79</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75" thickBot="1" x14ac:dyDescent="0.2">
      <c r="B2" s="179" t="s">
        <v>80</v>
      </c>
      <c r="C2" s="179"/>
      <c r="D2" s="180"/>
    </row>
    <row r="3" spans="1:119" ht="18.75" customHeight="1" thickBot="1" x14ac:dyDescent="0.2">
      <c r="A3" s="178"/>
      <c r="B3" s="377" t="s">
        <v>81</v>
      </c>
      <c r="C3" s="378"/>
      <c r="D3" s="378"/>
      <c r="E3" s="379"/>
      <c r="F3" s="379"/>
      <c r="G3" s="379"/>
      <c r="H3" s="379"/>
      <c r="I3" s="379"/>
      <c r="J3" s="379"/>
      <c r="K3" s="379"/>
      <c r="L3" s="379" t="s">
        <v>82</v>
      </c>
      <c r="M3" s="379"/>
      <c r="N3" s="379"/>
      <c r="O3" s="379"/>
      <c r="P3" s="379"/>
      <c r="Q3" s="379"/>
      <c r="R3" s="386"/>
      <c r="S3" s="386"/>
      <c r="T3" s="386"/>
      <c r="U3" s="386"/>
      <c r="V3" s="387"/>
      <c r="W3" s="361" t="s">
        <v>83</v>
      </c>
      <c r="X3" s="362"/>
      <c r="Y3" s="362"/>
      <c r="Z3" s="362"/>
      <c r="AA3" s="362"/>
      <c r="AB3" s="378"/>
      <c r="AC3" s="386" t="s">
        <v>84</v>
      </c>
      <c r="AD3" s="362"/>
      <c r="AE3" s="362"/>
      <c r="AF3" s="362"/>
      <c r="AG3" s="362"/>
      <c r="AH3" s="362"/>
      <c r="AI3" s="362"/>
      <c r="AJ3" s="362"/>
      <c r="AK3" s="362"/>
      <c r="AL3" s="363"/>
      <c r="AM3" s="361" t="s">
        <v>85</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86</v>
      </c>
      <c r="BO3" s="362"/>
      <c r="BP3" s="362"/>
      <c r="BQ3" s="362"/>
      <c r="BR3" s="362"/>
      <c r="BS3" s="362"/>
      <c r="BT3" s="362"/>
      <c r="BU3" s="363"/>
      <c r="BV3" s="361" t="s">
        <v>87</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88</v>
      </c>
      <c r="CU3" s="362"/>
      <c r="CV3" s="362"/>
      <c r="CW3" s="362"/>
      <c r="CX3" s="362"/>
      <c r="CY3" s="362"/>
      <c r="CZ3" s="362"/>
      <c r="DA3" s="363"/>
      <c r="DB3" s="361" t="s">
        <v>89</v>
      </c>
      <c r="DC3" s="362"/>
      <c r="DD3" s="362"/>
      <c r="DE3" s="362"/>
      <c r="DF3" s="362"/>
      <c r="DG3" s="362"/>
      <c r="DH3" s="362"/>
      <c r="DI3" s="363"/>
    </row>
    <row r="4" spans="1:119" ht="18.75" customHeight="1" x14ac:dyDescent="0.15">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90</v>
      </c>
      <c r="AZ4" s="365"/>
      <c r="BA4" s="365"/>
      <c r="BB4" s="365"/>
      <c r="BC4" s="365"/>
      <c r="BD4" s="365"/>
      <c r="BE4" s="365"/>
      <c r="BF4" s="365"/>
      <c r="BG4" s="365"/>
      <c r="BH4" s="365"/>
      <c r="BI4" s="365"/>
      <c r="BJ4" s="365"/>
      <c r="BK4" s="365"/>
      <c r="BL4" s="365"/>
      <c r="BM4" s="366"/>
      <c r="BN4" s="367">
        <v>15822337</v>
      </c>
      <c r="BO4" s="368"/>
      <c r="BP4" s="368"/>
      <c r="BQ4" s="368"/>
      <c r="BR4" s="368"/>
      <c r="BS4" s="368"/>
      <c r="BT4" s="368"/>
      <c r="BU4" s="369"/>
      <c r="BV4" s="367">
        <v>17984327</v>
      </c>
      <c r="BW4" s="368"/>
      <c r="BX4" s="368"/>
      <c r="BY4" s="368"/>
      <c r="BZ4" s="368"/>
      <c r="CA4" s="368"/>
      <c r="CB4" s="368"/>
      <c r="CC4" s="369"/>
      <c r="CD4" s="370" t="s">
        <v>91</v>
      </c>
      <c r="CE4" s="371"/>
      <c r="CF4" s="371"/>
      <c r="CG4" s="371"/>
      <c r="CH4" s="371"/>
      <c r="CI4" s="371"/>
      <c r="CJ4" s="371"/>
      <c r="CK4" s="371"/>
      <c r="CL4" s="371"/>
      <c r="CM4" s="371"/>
      <c r="CN4" s="371"/>
      <c r="CO4" s="371"/>
      <c r="CP4" s="371"/>
      <c r="CQ4" s="371"/>
      <c r="CR4" s="371"/>
      <c r="CS4" s="372"/>
      <c r="CT4" s="373">
        <v>10.9</v>
      </c>
      <c r="CU4" s="374"/>
      <c r="CV4" s="374"/>
      <c r="CW4" s="374"/>
      <c r="CX4" s="374"/>
      <c r="CY4" s="374"/>
      <c r="CZ4" s="374"/>
      <c r="DA4" s="375"/>
      <c r="DB4" s="373">
        <v>13.1</v>
      </c>
      <c r="DC4" s="374"/>
      <c r="DD4" s="374"/>
      <c r="DE4" s="374"/>
      <c r="DF4" s="374"/>
      <c r="DG4" s="374"/>
      <c r="DH4" s="374"/>
      <c r="DI4" s="375"/>
    </row>
    <row r="5" spans="1:119" ht="18.75" customHeight="1" x14ac:dyDescent="0.15">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92</v>
      </c>
      <c r="AN5" s="434"/>
      <c r="AO5" s="434"/>
      <c r="AP5" s="434"/>
      <c r="AQ5" s="434"/>
      <c r="AR5" s="434"/>
      <c r="AS5" s="434"/>
      <c r="AT5" s="435"/>
      <c r="AU5" s="436" t="s">
        <v>93</v>
      </c>
      <c r="AV5" s="437"/>
      <c r="AW5" s="437"/>
      <c r="AX5" s="437"/>
      <c r="AY5" s="438" t="s">
        <v>94</v>
      </c>
      <c r="AZ5" s="439"/>
      <c r="BA5" s="439"/>
      <c r="BB5" s="439"/>
      <c r="BC5" s="439"/>
      <c r="BD5" s="439"/>
      <c r="BE5" s="439"/>
      <c r="BF5" s="439"/>
      <c r="BG5" s="439"/>
      <c r="BH5" s="439"/>
      <c r="BI5" s="439"/>
      <c r="BJ5" s="439"/>
      <c r="BK5" s="439"/>
      <c r="BL5" s="439"/>
      <c r="BM5" s="440"/>
      <c r="BN5" s="404">
        <v>14812930</v>
      </c>
      <c r="BO5" s="405"/>
      <c r="BP5" s="405"/>
      <c r="BQ5" s="405"/>
      <c r="BR5" s="405"/>
      <c r="BS5" s="405"/>
      <c r="BT5" s="405"/>
      <c r="BU5" s="406"/>
      <c r="BV5" s="404">
        <v>16855847</v>
      </c>
      <c r="BW5" s="405"/>
      <c r="BX5" s="405"/>
      <c r="BY5" s="405"/>
      <c r="BZ5" s="405"/>
      <c r="CA5" s="405"/>
      <c r="CB5" s="405"/>
      <c r="CC5" s="406"/>
      <c r="CD5" s="407" t="s">
        <v>95</v>
      </c>
      <c r="CE5" s="408"/>
      <c r="CF5" s="408"/>
      <c r="CG5" s="408"/>
      <c r="CH5" s="408"/>
      <c r="CI5" s="408"/>
      <c r="CJ5" s="408"/>
      <c r="CK5" s="408"/>
      <c r="CL5" s="408"/>
      <c r="CM5" s="408"/>
      <c r="CN5" s="408"/>
      <c r="CO5" s="408"/>
      <c r="CP5" s="408"/>
      <c r="CQ5" s="408"/>
      <c r="CR5" s="408"/>
      <c r="CS5" s="409"/>
      <c r="CT5" s="401">
        <v>83.6</v>
      </c>
      <c r="CU5" s="402"/>
      <c r="CV5" s="402"/>
      <c r="CW5" s="402"/>
      <c r="CX5" s="402"/>
      <c r="CY5" s="402"/>
      <c r="CZ5" s="402"/>
      <c r="DA5" s="403"/>
      <c r="DB5" s="401">
        <v>90.5</v>
      </c>
      <c r="DC5" s="402"/>
      <c r="DD5" s="402"/>
      <c r="DE5" s="402"/>
      <c r="DF5" s="402"/>
      <c r="DG5" s="402"/>
      <c r="DH5" s="402"/>
      <c r="DI5" s="403"/>
    </row>
    <row r="6" spans="1:119" ht="18.75" customHeight="1" x14ac:dyDescent="0.15">
      <c r="A6" s="178"/>
      <c r="B6" s="410" t="s">
        <v>96</v>
      </c>
      <c r="C6" s="411"/>
      <c r="D6" s="411"/>
      <c r="E6" s="412"/>
      <c r="F6" s="412"/>
      <c r="G6" s="412"/>
      <c r="H6" s="412"/>
      <c r="I6" s="412"/>
      <c r="J6" s="412"/>
      <c r="K6" s="412"/>
      <c r="L6" s="412" t="s">
        <v>97</v>
      </c>
      <c r="M6" s="412"/>
      <c r="N6" s="412"/>
      <c r="O6" s="412"/>
      <c r="P6" s="412"/>
      <c r="Q6" s="412"/>
      <c r="R6" s="416"/>
      <c r="S6" s="416"/>
      <c r="T6" s="416"/>
      <c r="U6" s="416"/>
      <c r="V6" s="417"/>
      <c r="W6" s="420" t="s">
        <v>98</v>
      </c>
      <c r="X6" s="421"/>
      <c r="Y6" s="421"/>
      <c r="Z6" s="421"/>
      <c r="AA6" s="421"/>
      <c r="AB6" s="411"/>
      <c r="AC6" s="424" t="s">
        <v>99</v>
      </c>
      <c r="AD6" s="425"/>
      <c r="AE6" s="425"/>
      <c r="AF6" s="425"/>
      <c r="AG6" s="425"/>
      <c r="AH6" s="425"/>
      <c r="AI6" s="425"/>
      <c r="AJ6" s="425"/>
      <c r="AK6" s="425"/>
      <c r="AL6" s="426"/>
      <c r="AM6" s="433" t="s">
        <v>100</v>
      </c>
      <c r="AN6" s="434"/>
      <c r="AO6" s="434"/>
      <c r="AP6" s="434"/>
      <c r="AQ6" s="434"/>
      <c r="AR6" s="434"/>
      <c r="AS6" s="434"/>
      <c r="AT6" s="435"/>
      <c r="AU6" s="436" t="s">
        <v>93</v>
      </c>
      <c r="AV6" s="437"/>
      <c r="AW6" s="437"/>
      <c r="AX6" s="437"/>
      <c r="AY6" s="438" t="s">
        <v>101</v>
      </c>
      <c r="AZ6" s="439"/>
      <c r="BA6" s="439"/>
      <c r="BB6" s="439"/>
      <c r="BC6" s="439"/>
      <c r="BD6" s="439"/>
      <c r="BE6" s="439"/>
      <c r="BF6" s="439"/>
      <c r="BG6" s="439"/>
      <c r="BH6" s="439"/>
      <c r="BI6" s="439"/>
      <c r="BJ6" s="439"/>
      <c r="BK6" s="439"/>
      <c r="BL6" s="439"/>
      <c r="BM6" s="440"/>
      <c r="BN6" s="404">
        <v>1009407</v>
      </c>
      <c r="BO6" s="405"/>
      <c r="BP6" s="405"/>
      <c r="BQ6" s="405"/>
      <c r="BR6" s="405"/>
      <c r="BS6" s="405"/>
      <c r="BT6" s="405"/>
      <c r="BU6" s="406"/>
      <c r="BV6" s="404">
        <v>1128480</v>
      </c>
      <c r="BW6" s="405"/>
      <c r="BX6" s="405"/>
      <c r="BY6" s="405"/>
      <c r="BZ6" s="405"/>
      <c r="CA6" s="405"/>
      <c r="CB6" s="405"/>
      <c r="CC6" s="406"/>
      <c r="CD6" s="407" t="s">
        <v>102</v>
      </c>
      <c r="CE6" s="408"/>
      <c r="CF6" s="408"/>
      <c r="CG6" s="408"/>
      <c r="CH6" s="408"/>
      <c r="CI6" s="408"/>
      <c r="CJ6" s="408"/>
      <c r="CK6" s="408"/>
      <c r="CL6" s="408"/>
      <c r="CM6" s="408"/>
      <c r="CN6" s="408"/>
      <c r="CO6" s="408"/>
      <c r="CP6" s="408"/>
      <c r="CQ6" s="408"/>
      <c r="CR6" s="408"/>
      <c r="CS6" s="409"/>
      <c r="CT6" s="441">
        <v>90.9</v>
      </c>
      <c r="CU6" s="442"/>
      <c r="CV6" s="442"/>
      <c r="CW6" s="442"/>
      <c r="CX6" s="442"/>
      <c r="CY6" s="442"/>
      <c r="CZ6" s="442"/>
      <c r="DA6" s="443"/>
      <c r="DB6" s="441">
        <v>96.7</v>
      </c>
      <c r="DC6" s="442"/>
      <c r="DD6" s="442"/>
      <c r="DE6" s="442"/>
      <c r="DF6" s="442"/>
      <c r="DG6" s="442"/>
      <c r="DH6" s="442"/>
      <c r="DI6" s="443"/>
    </row>
    <row r="7" spans="1:119" ht="18.75" customHeight="1" x14ac:dyDescent="0.15">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103</v>
      </c>
      <c r="AN7" s="434"/>
      <c r="AO7" s="434"/>
      <c r="AP7" s="434"/>
      <c r="AQ7" s="434"/>
      <c r="AR7" s="434"/>
      <c r="AS7" s="434"/>
      <c r="AT7" s="435"/>
      <c r="AU7" s="436" t="s">
        <v>93</v>
      </c>
      <c r="AV7" s="437"/>
      <c r="AW7" s="437"/>
      <c r="AX7" s="437"/>
      <c r="AY7" s="438" t="s">
        <v>104</v>
      </c>
      <c r="AZ7" s="439"/>
      <c r="BA7" s="439"/>
      <c r="BB7" s="439"/>
      <c r="BC7" s="439"/>
      <c r="BD7" s="439"/>
      <c r="BE7" s="439"/>
      <c r="BF7" s="439"/>
      <c r="BG7" s="439"/>
      <c r="BH7" s="439"/>
      <c r="BI7" s="439"/>
      <c r="BJ7" s="439"/>
      <c r="BK7" s="439"/>
      <c r="BL7" s="439"/>
      <c r="BM7" s="440"/>
      <c r="BN7" s="404">
        <v>105260</v>
      </c>
      <c r="BO7" s="405"/>
      <c r="BP7" s="405"/>
      <c r="BQ7" s="405"/>
      <c r="BR7" s="405"/>
      <c r="BS7" s="405"/>
      <c r="BT7" s="405"/>
      <c r="BU7" s="406"/>
      <c r="BV7" s="404">
        <v>93777</v>
      </c>
      <c r="BW7" s="405"/>
      <c r="BX7" s="405"/>
      <c r="BY7" s="405"/>
      <c r="BZ7" s="405"/>
      <c r="CA7" s="405"/>
      <c r="CB7" s="405"/>
      <c r="CC7" s="406"/>
      <c r="CD7" s="407" t="s">
        <v>105</v>
      </c>
      <c r="CE7" s="408"/>
      <c r="CF7" s="408"/>
      <c r="CG7" s="408"/>
      <c r="CH7" s="408"/>
      <c r="CI7" s="408"/>
      <c r="CJ7" s="408"/>
      <c r="CK7" s="408"/>
      <c r="CL7" s="408"/>
      <c r="CM7" s="408"/>
      <c r="CN7" s="408"/>
      <c r="CO7" s="408"/>
      <c r="CP7" s="408"/>
      <c r="CQ7" s="408"/>
      <c r="CR7" s="408"/>
      <c r="CS7" s="409"/>
      <c r="CT7" s="404">
        <v>8269910</v>
      </c>
      <c r="CU7" s="405"/>
      <c r="CV7" s="405"/>
      <c r="CW7" s="405"/>
      <c r="CX7" s="405"/>
      <c r="CY7" s="405"/>
      <c r="CZ7" s="405"/>
      <c r="DA7" s="406"/>
      <c r="DB7" s="404">
        <v>7900435</v>
      </c>
      <c r="DC7" s="405"/>
      <c r="DD7" s="405"/>
      <c r="DE7" s="405"/>
      <c r="DF7" s="405"/>
      <c r="DG7" s="405"/>
      <c r="DH7" s="405"/>
      <c r="DI7" s="406"/>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106</v>
      </c>
      <c r="AN8" s="434"/>
      <c r="AO8" s="434"/>
      <c r="AP8" s="434"/>
      <c r="AQ8" s="434"/>
      <c r="AR8" s="434"/>
      <c r="AS8" s="434"/>
      <c r="AT8" s="435"/>
      <c r="AU8" s="436" t="s">
        <v>107</v>
      </c>
      <c r="AV8" s="437"/>
      <c r="AW8" s="437"/>
      <c r="AX8" s="437"/>
      <c r="AY8" s="438" t="s">
        <v>108</v>
      </c>
      <c r="AZ8" s="439"/>
      <c r="BA8" s="439"/>
      <c r="BB8" s="439"/>
      <c r="BC8" s="439"/>
      <c r="BD8" s="439"/>
      <c r="BE8" s="439"/>
      <c r="BF8" s="439"/>
      <c r="BG8" s="439"/>
      <c r="BH8" s="439"/>
      <c r="BI8" s="439"/>
      <c r="BJ8" s="439"/>
      <c r="BK8" s="439"/>
      <c r="BL8" s="439"/>
      <c r="BM8" s="440"/>
      <c r="BN8" s="404">
        <v>904147</v>
      </c>
      <c r="BO8" s="405"/>
      <c r="BP8" s="405"/>
      <c r="BQ8" s="405"/>
      <c r="BR8" s="405"/>
      <c r="BS8" s="405"/>
      <c r="BT8" s="405"/>
      <c r="BU8" s="406"/>
      <c r="BV8" s="404">
        <v>1034703</v>
      </c>
      <c r="BW8" s="405"/>
      <c r="BX8" s="405"/>
      <c r="BY8" s="405"/>
      <c r="BZ8" s="405"/>
      <c r="CA8" s="405"/>
      <c r="CB8" s="405"/>
      <c r="CC8" s="406"/>
      <c r="CD8" s="407" t="s">
        <v>109</v>
      </c>
      <c r="CE8" s="408"/>
      <c r="CF8" s="408"/>
      <c r="CG8" s="408"/>
      <c r="CH8" s="408"/>
      <c r="CI8" s="408"/>
      <c r="CJ8" s="408"/>
      <c r="CK8" s="408"/>
      <c r="CL8" s="408"/>
      <c r="CM8" s="408"/>
      <c r="CN8" s="408"/>
      <c r="CO8" s="408"/>
      <c r="CP8" s="408"/>
      <c r="CQ8" s="408"/>
      <c r="CR8" s="408"/>
      <c r="CS8" s="409"/>
      <c r="CT8" s="444">
        <v>0.74</v>
      </c>
      <c r="CU8" s="445"/>
      <c r="CV8" s="445"/>
      <c r="CW8" s="445"/>
      <c r="CX8" s="445"/>
      <c r="CY8" s="445"/>
      <c r="CZ8" s="445"/>
      <c r="DA8" s="446"/>
      <c r="DB8" s="444">
        <v>0.76</v>
      </c>
      <c r="DC8" s="445"/>
      <c r="DD8" s="445"/>
      <c r="DE8" s="445"/>
      <c r="DF8" s="445"/>
      <c r="DG8" s="445"/>
      <c r="DH8" s="445"/>
      <c r="DI8" s="446"/>
    </row>
    <row r="9" spans="1:119" ht="18.75" customHeight="1" thickBot="1" x14ac:dyDescent="0.2">
      <c r="A9" s="178"/>
      <c r="B9" s="398" t="s">
        <v>110</v>
      </c>
      <c r="C9" s="399"/>
      <c r="D9" s="399"/>
      <c r="E9" s="399"/>
      <c r="F9" s="399"/>
      <c r="G9" s="399"/>
      <c r="H9" s="399"/>
      <c r="I9" s="399"/>
      <c r="J9" s="399"/>
      <c r="K9" s="447"/>
      <c r="L9" s="448" t="s">
        <v>111</v>
      </c>
      <c r="M9" s="449"/>
      <c r="N9" s="449"/>
      <c r="O9" s="449"/>
      <c r="P9" s="449"/>
      <c r="Q9" s="450"/>
      <c r="R9" s="451">
        <v>23956</v>
      </c>
      <c r="S9" s="452"/>
      <c r="T9" s="452"/>
      <c r="U9" s="452"/>
      <c r="V9" s="453"/>
      <c r="W9" s="361" t="s">
        <v>112</v>
      </c>
      <c r="X9" s="362"/>
      <c r="Y9" s="362"/>
      <c r="Z9" s="362"/>
      <c r="AA9" s="362"/>
      <c r="AB9" s="362"/>
      <c r="AC9" s="362"/>
      <c r="AD9" s="362"/>
      <c r="AE9" s="362"/>
      <c r="AF9" s="362"/>
      <c r="AG9" s="362"/>
      <c r="AH9" s="362"/>
      <c r="AI9" s="362"/>
      <c r="AJ9" s="362"/>
      <c r="AK9" s="362"/>
      <c r="AL9" s="363"/>
      <c r="AM9" s="433" t="s">
        <v>113</v>
      </c>
      <c r="AN9" s="434"/>
      <c r="AO9" s="434"/>
      <c r="AP9" s="434"/>
      <c r="AQ9" s="434"/>
      <c r="AR9" s="434"/>
      <c r="AS9" s="434"/>
      <c r="AT9" s="435"/>
      <c r="AU9" s="436" t="s">
        <v>93</v>
      </c>
      <c r="AV9" s="437"/>
      <c r="AW9" s="437"/>
      <c r="AX9" s="437"/>
      <c r="AY9" s="438" t="s">
        <v>114</v>
      </c>
      <c r="AZ9" s="439"/>
      <c r="BA9" s="439"/>
      <c r="BB9" s="439"/>
      <c r="BC9" s="439"/>
      <c r="BD9" s="439"/>
      <c r="BE9" s="439"/>
      <c r="BF9" s="439"/>
      <c r="BG9" s="439"/>
      <c r="BH9" s="439"/>
      <c r="BI9" s="439"/>
      <c r="BJ9" s="439"/>
      <c r="BK9" s="439"/>
      <c r="BL9" s="439"/>
      <c r="BM9" s="440"/>
      <c r="BN9" s="404">
        <v>-130556</v>
      </c>
      <c r="BO9" s="405"/>
      <c r="BP9" s="405"/>
      <c r="BQ9" s="405"/>
      <c r="BR9" s="405"/>
      <c r="BS9" s="405"/>
      <c r="BT9" s="405"/>
      <c r="BU9" s="406"/>
      <c r="BV9" s="404">
        <v>142497</v>
      </c>
      <c r="BW9" s="405"/>
      <c r="BX9" s="405"/>
      <c r="BY9" s="405"/>
      <c r="BZ9" s="405"/>
      <c r="CA9" s="405"/>
      <c r="CB9" s="405"/>
      <c r="CC9" s="406"/>
      <c r="CD9" s="407" t="s">
        <v>115</v>
      </c>
      <c r="CE9" s="408"/>
      <c r="CF9" s="408"/>
      <c r="CG9" s="408"/>
      <c r="CH9" s="408"/>
      <c r="CI9" s="408"/>
      <c r="CJ9" s="408"/>
      <c r="CK9" s="408"/>
      <c r="CL9" s="408"/>
      <c r="CM9" s="408"/>
      <c r="CN9" s="408"/>
      <c r="CO9" s="408"/>
      <c r="CP9" s="408"/>
      <c r="CQ9" s="408"/>
      <c r="CR9" s="408"/>
      <c r="CS9" s="409"/>
      <c r="CT9" s="401">
        <v>9.6999999999999993</v>
      </c>
      <c r="CU9" s="402"/>
      <c r="CV9" s="402"/>
      <c r="CW9" s="402"/>
      <c r="CX9" s="402"/>
      <c r="CY9" s="402"/>
      <c r="CZ9" s="402"/>
      <c r="DA9" s="403"/>
      <c r="DB9" s="401">
        <v>9.4</v>
      </c>
      <c r="DC9" s="402"/>
      <c r="DD9" s="402"/>
      <c r="DE9" s="402"/>
      <c r="DF9" s="402"/>
      <c r="DG9" s="402"/>
      <c r="DH9" s="402"/>
      <c r="DI9" s="403"/>
    </row>
    <row r="10" spans="1:119" ht="18.75" customHeight="1" thickBot="1" x14ac:dyDescent="0.2">
      <c r="A10" s="178"/>
      <c r="B10" s="398"/>
      <c r="C10" s="399"/>
      <c r="D10" s="399"/>
      <c r="E10" s="399"/>
      <c r="F10" s="399"/>
      <c r="G10" s="399"/>
      <c r="H10" s="399"/>
      <c r="I10" s="399"/>
      <c r="J10" s="399"/>
      <c r="K10" s="447"/>
      <c r="L10" s="454" t="s">
        <v>116</v>
      </c>
      <c r="M10" s="434"/>
      <c r="N10" s="434"/>
      <c r="O10" s="434"/>
      <c r="P10" s="434"/>
      <c r="Q10" s="435"/>
      <c r="R10" s="455">
        <v>24919</v>
      </c>
      <c r="S10" s="456"/>
      <c r="T10" s="456"/>
      <c r="U10" s="456"/>
      <c r="V10" s="457"/>
      <c r="W10" s="392"/>
      <c r="X10" s="393"/>
      <c r="Y10" s="393"/>
      <c r="Z10" s="393"/>
      <c r="AA10" s="393"/>
      <c r="AB10" s="393"/>
      <c r="AC10" s="393"/>
      <c r="AD10" s="393"/>
      <c r="AE10" s="393"/>
      <c r="AF10" s="393"/>
      <c r="AG10" s="393"/>
      <c r="AH10" s="393"/>
      <c r="AI10" s="393"/>
      <c r="AJ10" s="393"/>
      <c r="AK10" s="393"/>
      <c r="AL10" s="396"/>
      <c r="AM10" s="433" t="s">
        <v>117</v>
      </c>
      <c r="AN10" s="434"/>
      <c r="AO10" s="434"/>
      <c r="AP10" s="434"/>
      <c r="AQ10" s="434"/>
      <c r="AR10" s="434"/>
      <c r="AS10" s="434"/>
      <c r="AT10" s="435"/>
      <c r="AU10" s="436" t="s">
        <v>118</v>
      </c>
      <c r="AV10" s="437"/>
      <c r="AW10" s="437"/>
      <c r="AX10" s="437"/>
      <c r="AY10" s="438" t="s">
        <v>119</v>
      </c>
      <c r="AZ10" s="439"/>
      <c r="BA10" s="439"/>
      <c r="BB10" s="439"/>
      <c r="BC10" s="439"/>
      <c r="BD10" s="439"/>
      <c r="BE10" s="439"/>
      <c r="BF10" s="439"/>
      <c r="BG10" s="439"/>
      <c r="BH10" s="439"/>
      <c r="BI10" s="439"/>
      <c r="BJ10" s="439"/>
      <c r="BK10" s="439"/>
      <c r="BL10" s="439"/>
      <c r="BM10" s="440"/>
      <c r="BN10" s="404">
        <v>646200</v>
      </c>
      <c r="BO10" s="405"/>
      <c r="BP10" s="405"/>
      <c r="BQ10" s="405"/>
      <c r="BR10" s="405"/>
      <c r="BS10" s="405"/>
      <c r="BT10" s="405"/>
      <c r="BU10" s="406"/>
      <c r="BV10" s="404">
        <v>460200</v>
      </c>
      <c r="BW10" s="405"/>
      <c r="BX10" s="405"/>
      <c r="BY10" s="405"/>
      <c r="BZ10" s="405"/>
      <c r="CA10" s="405"/>
      <c r="CB10" s="405"/>
      <c r="CC10" s="406"/>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8"/>
      <c r="C11" s="399"/>
      <c r="D11" s="399"/>
      <c r="E11" s="399"/>
      <c r="F11" s="399"/>
      <c r="G11" s="399"/>
      <c r="H11" s="399"/>
      <c r="I11" s="399"/>
      <c r="J11" s="399"/>
      <c r="K11" s="447"/>
      <c r="L11" s="458" t="s">
        <v>121</v>
      </c>
      <c r="M11" s="459"/>
      <c r="N11" s="459"/>
      <c r="O11" s="459"/>
      <c r="P11" s="459"/>
      <c r="Q11" s="460"/>
      <c r="R11" s="461" t="s">
        <v>122</v>
      </c>
      <c r="S11" s="462"/>
      <c r="T11" s="462"/>
      <c r="U11" s="462"/>
      <c r="V11" s="463"/>
      <c r="W11" s="392"/>
      <c r="X11" s="393"/>
      <c r="Y11" s="393"/>
      <c r="Z11" s="393"/>
      <c r="AA11" s="393"/>
      <c r="AB11" s="393"/>
      <c r="AC11" s="393"/>
      <c r="AD11" s="393"/>
      <c r="AE11" s="393"/>
      <c r="AF11" s="393"/>
      <c r="AG11" s="393"/>
      <c r="AH11" s="393"/>
      <c r="AI11" s="393"/>
      <c r="AJ11" s="393"/>
      <c r="AK11" s="393"/>
      <c r="AL11" s="396"/>
      <c r="AM11" s="433" t="s">
        <v>123</v>
      </c>
      <c r="AN11" s="434"/>
      <c r="AO11" s="434"/>
      <c r="AP11" s="434"/>
      <c r="AQ11" s="434"/>
      <c r="AR11" s="434"/>
      <c r="AS11" s="434"/>
      <c r="AT11" s="435"/>
      <c r="AU11" s="436" t="s">
        <v>124</v>
      </c>
      <c r="AV11" s="437"/>
      <c r="AW11" s="437"/>
      <c r="AX11" s="437"/>
      <c r="AY11" s="438" t="s">
        <v>125</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126</v>
      </c>
      <c r="CE11" s="408"/>
      <c r="CF11" s="408"/>
      <c r="CG11" s="408"/>
      <c r="CH11" s="408"/>
      <c r="CI11" s="408"/>
      <c r="CJ11" s="408"/>
      <c r="CK11" s="408"/>
      <c r="CL11" s="408"/>
      <c r="CM11" s="408"/>
      <c r="CN11" s="408"/>
      <c r="CO11" s="408"/>
      <c r="CP11" s="408"/>
      <c r="CQ11" s="408"/>
      <c r="CR11" s="408"/>
      <c r="CS11" s="409"/>
      <c r="CT11" s="444" t="s">
        <v>127</v>
      </c>
      <c r="CU11" s="445"/>
      <c r="CV11" s="445"/>
      <c r="CW11" s="445"/>
      <c r="CX11" s="445"/>
      <c r="CY11" s="445"/>
      <c r="CZ11" s="445"/>
      <c r="DA11" s="446"/>
      <c r="DB11" s="444" t="s">
        <v>128</v>
      </c>
      <c r="DC11" s="445"/>
      <c r="DD11" s="445"/>
      <c r="DE11" s="445"/>
      <c r="DF11" s="445"/>
      <c r="DG11" s="445"/>
      <c r="DH11" s="445"/>
      <c r="DI11" s="446"/>
    </row>
    <row r="12" spans="1:119" ht="18.75" customHeight="1" x14ac:dyDescent="0.15">
      <c r="A12" s="178"/>
      <c r="B12" s="464" t="s">
        <v>129</v>
      </c>
      <c r="C12" s="465"/>
      <c r="D12" s="465"/>
      <c r="E12" s="465"/>
      <c r="F12" s="465"/>
      <c r="G12" s="465"/>
      <c r="H12" s="465"/>
      <c r="I12" s="465"/>
      <c r="J12" s="465"/>
      <c r="K12" s="466"/>
      <c r="L12" s="473" t="s">
        <v>130</v>
      </c>
      <c r="M12" s="474"/>
      <c r="N12" s="474"/>
      <c r="O12" s="474"/>
      <c r="P12" s="474"/>
      <c r="Q12" s="475"/>
      <c r="R12" s="476">
        <v>24538</v>
      </c>
      <c r="S12" s="477"/>
      <c r="T12" s="477"/>
      <c r="U12" s="477"/>
      <c r="V12" s="478"/>
      <c r="W12" s="479" t="s">
        <v>1</v>
      </c>
      <c r="X12" s="437"/>
      <c r="Y12" s="437"/>
      <c r="Z12" s="437"/>
      <c r="AA12" s="437"/>
      <c r="AB12" s="480"/>
      <c r="AC12" s="481" t="s">
        <v>131</v>
      </c>
      <c r="AD12" s="482"/>
      <c r="AE12" s="482"/>
      <c r="AF12" s="482"/>
      <c r="AG12" s="483"/>
      <c r="AH12" s="481" t="s">
        <v>132</v>
      </c>
      <c r="AI12" s="482"/>
      <c r="AJ12" s="482"/>
      <c r="AK12" s="482"/>
      <c r="AL12" s="484"/>
      <c r="AM12" s="433" t="s">
        <v>133</v>
      </c>
      <c r="AN12" s="434"/>
      <c r="AO12" s="434"/>
      <c r="AP12" s="434"/>
      <c r="AQ12" s="434"/>
      <c r="AR12" s="434"/>
      <c r="AS12" s="434"/>
      <c r="AT12" s="435"/>
      <c r="AU12" s="436" t="s">
        <v>134</v>
      </c>
      <c r="AV12" s="437"/>
      <c r="AW12" s="437"/>
      <c r="AX12" s="437"/>
      <c r="AY12" s="438" t="s">
        <v>135</v>
      </c>
      <c r="AZ12" s="439"/>
      <c r="BA12" s="439"/>
      <c r="BB12" s="439"/>
      <c r="BC12" s="439"/>
      <c r="BD12" s="439"/>
      <c r="BE12" s="439"/>
      <c r="BF12" s="439"/>
      <c r="BG12" s="439"/>
      <c r="BH12" s="439"/>
      <c r="BI12" s="439"/>
      <c r="BJ12" s="439"/>
      <c r="BK12" s="439"/>
      <c r="BL12" s="439"/>
      <c r="BM12" s="440"/>
      <c r="BN12" s="404">
        <v>0</v>
      </c>
      <c r="BO12" s="405"/>
      <c r="BP12" s="405"/>
      <c r="BQ12" s="405"/>
      <c r="BR12" s="405"/>
      <c r="BS12" s="405"/>
      <c r="BT12" s="405"/>
      <c r="BU12" s="406"/>
      <c r="BV12" s="404">
        <v>222200</v>
      </c>
      <c r="BW12" s="405"/>
      <c r="BX12" s="405"/>
      <c r="BY12" s="405"/>
      <c r="BZ12" s="405"/>
      <c r="CA12" s="405"/>
      <c r="CB12" s="405"/>
      <c r="CC12" s="406"/>
      <c r="CD12" s="407" t="s">
        <v>136</v>
      </c>
      <c r="CE12" s="408"/>
      <c r="CF12" s="408"/>
      <c r="CG12" s="408"/>
      <c r="CH12" s="408"/>
      <c r="CI12" s="408"/>
      <c r="CJ12" s="408"/>
      <c r="CK12" s="408"/>
      <c r="CL12" s="408"/>
      <c r="CM12" s="408"/>
      <c r="CN12" s="408"/>
      <c r="CO12" s="408"/>
      <c r="CP12" s="408"/>
      <c r="CQ12" s="408"/>
      <c r="CR12" s="408"/>
      <c r="CS12" s="409"/>
      <c r="CT12" s="444" t="s">
        <v>137</v>
      </c>
      <c r="CU12" s="445"/>
      <c r="CV12" s="445"/>
      <c r="CW12" s="445"/>
      <c r="CX12" s="445"/>
      <c r="CY12" s="445"/>
      <c r="CZ12" s="445"/>
      <c r="DA12" s="446"/>
      <c r="DB12" s="444" t="s">
        <v>127</v>
      </c>
      <c r="DC12" s="445"/>
      <c r="DD12" s="445"/>
      <c r="DE12" s="445"/>
      <c r="DF12" s="445"/>
      <c r="DG12" s="445"/>
      <c r="DH12" s="445"/>
      <c r="DI12" s="446"/>
    </row>
    <row r="13" spans="1:119" ht="18.75" customHeight="1" x14ac:dyDescent="0.15">
      <c r="A13" s="178"/>
      <c r="B13" s="467"/>
      <c r="C13" s="468"/>
      <c r="D13" s="468"/>
      <c r="E13" s="468"/>
      <c r="F13" s="468"/>
      <c r="G13" s="468"/>
      <c r="H13" s="468"/>
      <c r="I13" s="468"/>
      <c r="J13" s="468"/>
      <c r="K13" s="469"/>
      <c r="L13" s="187"/>
      <c r="M13" s="495" t="s">
        <v>138</v>
      </c>
      <c r="N13" s="496"/>
      <c r="O13" s="496"/>
      <c r="P13" s="496"/>
      <c r="Q13" s="497"/>
      <c r="R13" s="488">
        <v>24180</v>
      </c>
      <c r="S13" s="489"/>
      <c r="T13" s="489"/>
      <c r="U13" s="489"/>
      <c r="V13" s="490"/>
      <c r="W13" s="420" t="s">
        <v>139</v>
      </c>
      <c r="X13" s="421"/>
      <c r="Y13" s="421"/>
      <c r="Z13" s="421"/>
      <c r="AA13" s="421"/>
      <c r="AB13" s="411"/>
      <c r="AC13" s="455">
        <v>1506</v>
      </c>
      <c r="AD13" s="456"/>
      <c r="AE13" s="456"/>
      <c r="AF13" s="456"/>
      <c r="AG13" s="498"/>
      <c r="AH13" s="455">
        <v>1593</v>
      </c>
      <c r="AI13" s="456"/>
      <c r="AJ13" s="456"/>
      <c r="AK13" s="456"/>
      <c r="AL13" s="457"/>
      <c r="AM13" s="433" t="s">
        <v>140</v>
      </c>
      <c r="AN13" s="434"/>
      <c r="AO13" s="434"/>
      <c r="AP13" s="434"/>
      <c r="AQ13" s="434"/>
      <c r="AR13" s="434"/>
      <c r="AS13" s="434"/>
      <c r="AT13" s="435"/>
      <c r="AU13" s="436" t="s">
        <v>141</v>
      </c>
      <c r="AV13" s="437"/>
      <c r="AW13" s="437"/>
      <c r="AX13" s="437"/>
      <c r="AY13" s="438" t="s">
        <v>142</v>
      </c>
      <c r="AZ13" s="439"/>
      <c r="BA13" s="439"/>
      <c r="BB13" s="439"/>
      <c r="BC13" s="439"/>
      <c r="BD13" s="439"/>
      <c r="BE13" s="439"/>
      <c r="BF13" s="439"/>
      <c r="BG13" s="439"/>
      <c r="BH13" s="439"/>
      <c r="BI13" s="439"/>
      <c r="BJ13" s="439"/>
      <c r="BK13" s="439"/>
      <c r="BL13" s="439"/>
      <c r="BM13" s="440"/>
      <c r="BN13" s="404">
        <v>515644</v>
      </c>
      <c r="BO13" s="405"/>
      <c r="BP13" s="405"/>
      <c r="BQ13" s="405"/>
      <c r="BR13" s="405"/>
      <c r="BS13" s="405"/>
      <c r="BT13" s="405"/>
      <c r="BU13" s="406"/>
      <c r="BV13" s="404">
        <v>380497</v>
      </c>
      <c r="BW13" s="405"/>
      <c r="BX13" s="405"/>
      <c r="BY13" s="405"/>
      <c r="BZ13" s="405"/>
      <c r="CA13" s="405"/>
      <c r="CB13" s="405"/>
      <c r="CC13" s="406"/>
      <c r="CD13" s="407" t="s">
        <v>143</v>
      </c>
      <c r="CE13" s="408"/>
      <c r="CF13" s="408"/>
      <c r="CG13" s="408"/>
      <c r="CH13" s="408"/>
      <c r="CI13" s="408"/>
      <c r="CJ13" s="408"/>
      <c r="CK13" s="408"/>
      <c r="CL13" s="408"/>
      <c r="CM13" s="408"/>
      <c r="CN13" s="408"/>
      <c r="CO13" s="408"/>
      <c r="CP13" s="408"/>
      <c r="CQ13" s="408"/>
      <c r="CR13" s="408"/>
      <c r="CS13" s="409"/>
      <c r="CT13" s="401">
        <v>6.9</v>
      </c>
      <c r="CU13" s="402"/>
      <c r="CV13" s="402"/>
      <c r="CW13" s="402"/>
      <c r="CX13" s="402"/>
      <c r="CY13" s="402"/>
      <c r="CZ13" s="402"/>
      <c r="DA13" s="403"/>
      <c r="DB13" s="401">
        <v>6.9</v>
      </c>
      <c r="DC13" s="402"/>
      <c r="DD13" s="402"/>
      <c r="DE13" s="402"/>
      <c r="DF13" s="402"/>
      <c r="DG13" s="402"/>
      <c r="DH13" s="402"/>
      <c r="DI13" s="403"/>
    </row>
    <row r="14" spans="1:119" ht="18.75" customHeight="1" thickBot="1" x14ac:dyDescent="0.2">
      <c r="A14" s="178"/>
      <c r="B14" s="467"/>
      <c r="C14" s="468"/>
      <c r="D14" s="468"/>
      <c r="E14" s="468"/>
      <c r="F14" s="468"/>
      <c r="G14" s="468"/>
      <c r="H14" s="468"/>
      <c r="I14" s="468"/>
      <c r="J14" s="468"/>
      <c r="K14" s="469"/>
      <c r="L14" s="485" t="s">
        <v>144</v>
      </c>
      <c r="M14" s="486"/>
      <c r="N14" s="486"/>
      <c r="O14" s="486"/>
      <c r="P14" s="486"/>
      <c r="Q14" s="487"/>
      <c r="R14" s="488">
        <v>24756</v>
      </c>
      <c r="S14" s="489"/>
      <c r="T14" s="489"/>
      <c r="U14" s="489"/>
      <c r="V14" s="490"/>
      <c r="W14" s="394"/>
      <c r="X14" s="395"/>
      <c r="Y14" s="395"/>
      <c r="Z14" s="395"/>
      <c r="AA14" s="395"/>
      <c r="AB14" s="384"/>
      <c r="AC14" s="491">
        <v>14.1</v>
      </c>
      <c r="AD14" s="492"/>
      <c r="AE14" s="492"/>
      <c r="AF14" s="492"/>
      <c r="AG14" s="493"/>
      <c r="AH14" s="491">
        <v>14.1</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145</v>
      </c>
      <c r="CE14" s="500"/>
      <c r="CF14" s="500"/>
      <c r="CG14" s="500"/>
      <c r="CH14" s="500"/>
      <c r="CI14" s="500"/>
      <c r="CJ14" s="500"/>
      <c r="CK14" s="500"/>
      <c r="CL14" s="500"/>
      <c r="CM14" s="500"/>
      <c r="CN14" s="500"/>
      <c r="CO14" s="500"/>
      <c r="CP14" s="500"/>
      <c r="CQ14" s="500"/>
      <c r="CR14" s="500"/>
      <c r="CS14" s="501"/>
      <c r="CT14" s="502">
        <v>28.4</v>
      </c>
      <c r="CU14" s="503"/>
      <c r="CV14" s="503"/>
      <c r="CW14" s="503"/>
      <c r="CX14" s="503"/>
      <c r="CY14" s="503"/>
      <c r="CZ14" s="503"/>
      <c r="DA14" s="504"/>
      <c r="DB14" s="502">
        <v>41.3</v>
      </c>
      <c r="DC14" s="503"/>
      <c r="DD14" s="503"/>
      <c r="DE14" s="503"/>
      <c r="DF14" s="503"/>
      <c r="DG14" s="503"/>
      <c r="DH14" s="503"/>
      <c r="DI14" s="504"/>
    </row>
    <row r="15" spans="1:119" ht="18.75" customHeight="1" x14ac:dyDescent="0.15">
      <c r="A15" s="178"/>
      <c r="B15" s="467"/>
      <c r="C15" s="468"/>
      <c r="D15" s="468"/>
      <c r="E15" s="468"/>
      <c r="F15" s="468"/>
      <c r="G15" s="468"/>
      <c r="H15" s="468"/>
      <c r="I15" s="468"/>
      <c r="J15" s="468"/>
      <c r="K15" s="469"/>
      <c r="L15" s="187"/>
      <c r="M15" s="495" t="s">
        <v>138</v>
      </c>
      <c r="N15" s="496"/>
      <c r="O15" s="496"/>
      <c r="P15" s="496"/>
      <c r="Q15" s="497"/>
      <c r="R15" s="488">
        <v>24413</v>
      </c>
      <c r="S15" s="489"/>
      <c r="T15" s="489"/>
      <c r="U15" s="489"/>
      <c r="V15" s="490"/>
      <c r="W15" s="420" t="s">
        <v>146</v>
      </c>
      <c r="X15" s="421"/>
      <c r="Y15" s="421"/>
      <c r="Z15" s="421"/>
      <c r="AA15" s="421"/>
      <c r="AB15" s="411"/>
      <c r="AC15" s="455">
        <v>2507</v>
      </c>
      <c r="AD15" s="456"/>
      <c r="AE15" s="456"/>
      <c r="AF15" s="456"/>
      <c r="AG15" s="498"/>
      <c r="AH15" s="455">
        <v>2676</v>
      </c>
      <c r="AI15" s="456"/>
      <c r="AJ15" s="456"/>
      <c r="AK15" s="456"/>
      <c r="AL15" s="457"/>
      <c r="AM15" s="433"/>
      <c r="AN15" s="434"/>
      <c r="AO15" s="434"/>
      <c r="AP15" s="434"/>
      <c r="AQ15" s="434"/>
      <c r="AR15" s="434"/>
      <c r="AS15" s="434"/>
      <c r="AT15" s="435"/>
      <c r="AU15" s="436"/>
      <c r="AV15" s="437"/>
      <c r="AW15" s="437"/>
      <c r="AX15" s="437"/>
      <c r="AY15" s="364" t="s">
        <v>147</v>
      </c>
      <c r="AZ15" s="365"/>
      <c r="BA15" s="365"/>
      <c r="BB15" s="365"/>
      <c r="BC15" s="365"/>
      <c r="BD15" s="365"/>
      <c r="BE15" s="365"/>
      <c r="BF15" s="365"/>
      <c r="BG15" s="365"/>
      <c r="BH15" s="365"/>
      <c r="BI15" s="365"/>
      <c r="BJ15" s="365"/>
      <c r="BK15" s="365"/>
      <c r="BL15" s="365"/>
      <c r="BM15" s="366"/>
      <c r="BN15" s="367">
        <v>4371380</v>
      </c>
      <c r="BO15" s="368"/>
      <c r="BP15" s="368"/>
      <c r="BQ15" s="368"/>
      <c r="BR15" s="368"/>
      <c r="BS15" s="368"/>
      <c r="BT15" s="368"/>
      <c r="BU15" s="369"/>
      <c r="BV15" s="367">
        <v>4569572</v>
      </c>
      <c r="BW15" s="368"/>
      <c r="BX15" s="368"/>
      <c r="BY15" s="368"/>
      <c r="BZ15" s="368"/>
      <c r="CA15" s="368"/>
      <c r="CB15" s="368"/>
      <c r="CC15" s="369"/>
      <c r="CD15" s="505" t="s">
        <v>148</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7"/>
      <c r="C16" s="468"/>
      <c r="D16" s="468"/>
      <c r="E16" s="468"/>
      <c r="F16" s="468"/>
      <c r="G16" s="468"/>
      <c r="H16" s="468"/>
      <c r="I16" s="468"/>
      <c r="J16" s="468"/>
      <c r="K16" s="469"/>
      <c r="L16" s="485" t="s">
        <v>149</v>
      </c>
      <c r="M16" s="508"/>
      <c r="N16" s="508"/>
      <c r="O16" s="508"/>
      <c r="P16" s="508"/>
      <c r="Q16" s="509"/>
      <c r="R16" s="510" t="s">
        <v>150</v>
      </c>
      <c r="S16" s="511"/>
      <c r="T16" s="511"/>
      <c r="U16" s="511"/>
      <c r="V16" s="512"/>
      <c r="W16" s="394"/>
      <c r="X16" s="395"/>
      <c r="Y16" s="395"/>
      <c r="Z16" s="395"/>
      <c r="AA16" s="395"/>
      <c r="AB16" s="384"/>
      <c r="AC16" s="491">
        <v>23.5</v>
      </c>
      <c r="AD16" s="492"/>
      <c r="AE16" s="492"/>
      <c r="AF16" s="492"/>
      <c r="AG16" s="493"/>
      <c r="AH16" s="491">
        <v>23.8</v>
      </c>
      <c r="AI16" s="492"/>
      <c r="AJ16" s="492"/>
      <c r="AK16" s="492"/>
      <c r="AL16" s="494"/>
      <c r="AM16" s="433"/>
      <c r="AN16" s="434"/>
      <c r="AO16" s="434"/>
      <c r="AP16" s="434"/>
      <c r="AQ16" s="434"/>
      <c r="AR16" s="434"/>
      <c r="AS16" s="434"/>
      <c r="AT16" s="435"/>
      <c r="AU16" s="436"/>
      <c r="AV16" s="437"/>
      <c r="AW16" s="437"/>
      <c r="AX16" s="437"/>
      <c r="AY16" s="438" t="s">
        <v>151</v>
      </c>
      <c r="AZ16" s="439"/>
      <c r="BA16" s="439"/>
      <c r="BB16" s="439"/>
      <c r="BC16" s="439"/>
      <c r="BD16" s="439"/>
      <c r="BE16" s="439"/>
      <c r="BF16" s="439"/>
      <c r="BG16" s="439"/>
      <c r="BH16" s="439"/>
      <c r="BI16" s="439"/>
      <c r="BJ16" s="439"/>
      <c r="BK16" s="439"/>
      <c r="BL16" s="439"/>
      <c r="BM16" s="440"/>
      <c r="BN16" s="404">
        <v>6352858</v>
      </c>
      <c r="BO16" s="405"/>
      <c r="BP16" s="405"/>
      <c r="BQ16" s="405"/>
      <c r="BR16" s="405"/>
      <c r="BS16" s="405"/>
      <c r="BT16" s="405"/>
      <c r="BU16" s="406"/>
      <c r="BV16" s="404">
        <v>6113296</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8"/>
      <c r="B17" s="470"/>
      <c r="C17" s="471"/>
      <c r="D17" s="471"/>
      <c r="E17" s="471"/>
      <c r="F17" s="471"/>
      <c r="G17" s="471"/>
      <c r="H17" s="471"/>
      <c r="I17" s="471"/>
      <c r="J17" s="471"/>
      <c r="K17" s="472"/>
      <c r="L17" s="192"/>
      <c r="M17" s="515" t="s">
        <v>152</v>
      </c>
      <c r="N17" s="516"/>
      <c r="O17" s="516"/>
      <c r="P17" s="516"/>
      <c r="Q17" s="517"/>
      <c r="R17" s="510" t="s">
        <v>153</v>
      </c>
      <c r="S17" s="511"/>
      <c r="T17" s="511"/>
      <c r="U17" s="511"/>
      <c r="V17" s="512"/>
      <c r="W17" s="420" t="s">
        <v>154</v>
      </c>
      <c r="X17" s="421"/>
      <c r="Y17" s="421"/>
      <c r="Z17" s="421"/>
      <c r="AA17" s="421"/>
      <c r="AB17" s="411"/>
      <c r="AC17" s="455">
        <v>6636</v>
      </c>
      <c r="AD17" s="456"/>
      <c r="AE17" s="456"/>
      <c r="AF17" s="456"/>
      <c r="AG17" s="498"/>
      <c r="AH17" s="455">
        <v>6989</v>
      </c>
      <c r="AI17" s="456"/>
      <c r="AJ17" s="456"/>
      <c r="AK17" s="456"/>
      <c r="AL17" s="457"/>
      <c r="AM17" s="433"/>
      <c r="AN17" s="434"/>
      <c r="AO17" s="434"/>
      <c r="AP17" s="434"/>
      <c r="AQ17" s="434"/>
      <c r="AR17" s="434"/>
      <c r="AS17" s="434"/>
      <c r="AT17" s="435"/>
      <c r="AU17" s="436"/>
      <c r="AV17" s="437"/>
      <c r="AW17" s="437"/>
      <c r="AX17" s="437"/>
      <c r="AY17" s="438" t="s">
        <v>155</v>
      </c>
      <c r="AZ17" s="439"/>
      <c r="BA17" s="439"/>
      <c r="BB17" s="439"/>
      <c r="BC17" s="439"/>
      <c r="BD17" s="439"/>
      <c r="BE17" s="439"/>
      <c r="BF17" s="439"/>
      <c r="BG17" s="439"/>
      <c r="BH17" s="439"/>
      <c r="BI17" s="439"/>
      <c r="BJ17" s="439"/>
      <c r="BK17" s="439"/>
      <c r="BL17" s="439"/>
      <c r="BM17" s="440"/>
      <c r="BN17" s="404">
        <v>5593003</v>
      </c>
      <c r="BO17" s="405"/>
      <c r="BP17" s="405"/>
      <c r="BQ17" s="405"/>
      <c r="BR17" s="405"/>
      <c r="BS17" s="405"/>
      <c r="BT17" s="405"/>
      <c r="BU17" s="406"/>
      <c r="BV17" s="404">
        <v>5861100</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8"/>
      <c r="B18" s="526" t="s">
        <v>156</v>
      </c>
      <c r="C18" s="447"/>
      <c r="D18" s="447"/>
      <c r="E18" s="527"/>
      <c r="F18" s="527"/>
      <c r="G18" s="527"/>
      <c r="H18" s="527"/>
      <c r="I18" s="527"/>
      <c r="J18" s="527"/>
      <c r="K18" s="527"/>
      <c r="L18" s="528">
        <v>372.34</v>
      </c>
      <c r="M18" s="528"/>
      <c r="N18" s="528"/>
      <c r="O18" s="528"/>
      <c r="P18" s="528"/>
      <c r="Q18" s="528"/>
      <c r="R18" s="529"/>
      <c r="S18" s="529"/>
      <c r="T18" s="529"/>
      <c r="U18" s="529"/>
      <c r="V18" s="530"/>
      <c r="W18" s="422"/>
      <c r="X18" s="423"/>
      <c r="Y18" s="423"/>
      <c r="Z18" s="423"/>
      <c r="AA18" s="423"/>
      <c r="AB18" s="414"/>
      <c r="AC18" s="531">
        <v>62.3</v>
      </c>
      <c r="AD18" s="532"/>
      <c r="AE18" s="532"/>
      <c r="AF18" s="532"/>
      <c r="AG18" s="533"/>
      <c r="AH18" s="531">
        <v>62.1</v>
      </c>
      <c r="AI18" s="532"/>
      <c r="AJ18" s="532"/>
      <c r="AK18" s="532"/>
      <c r="AL18" s="534"/>
      <c r="AM18" s="433"/>
      <c r="AN18" s="434"/>
      <c r="AO18" s="434"/>
      <c r="AP18" s="434"/>
      <c r="AQ18" s="434"/>
      <c r="AR18" s="434"/>
      <c r="AS18" s="434"/>
      <c r="AT18" s="435"/>
      <c r="AU18" s="436"/>
      <c r="AV18" s="437"/>
      <c r="AW18" s="437"/>
      <c r="AX18" s="437"/>
      <c r="AY18" s="438" t="s">
        <v>157</v>
      </c>
      <c r="AZ18" s="439"/>
      <c r="BA18" s="439"/>
      <c r="BB18" s="439"/>
      <c r="BC18" s="439"/>
      <c r="BD18" s="439"/>
      <c r="BE18" s="439"/>
      <c r="BF18" s="439"/>
      <c r="BG18" s="439"/>
      <c r="BH18" s="439"/>
      <c r="BI18" s="439"/>
      <c r="BJ18" s="439"/>
      <c r="BK18" s="439"/>
      <c r="BL18" s="439"/>
      <c r="BM18" s="440"/>
      <c r="BN18" s="404">
        <v>7266270</v>
      </c>
      <c r="BO18" s="405"/>
      <c r="BP18" s="405"/>
      <c r="BQ18" s="405"/>
      <c r="BR18" s="405"/>
      <c r="BS18" s="405"/>
      <c r="BT18" s="405"/>
      <c r="BU18" s="406"/>
      <c r="BV18" s="404">
        <v>7256500</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8"/>
      <c r="B19" s="526" t="s">
        <v>158</v>
      </c>
      <c r="C19" s="447"/>
      <c r="D19" s="447"/>
      <c r="E19" s="527"/>
      <c r="F19" s="527"/>
      <c r="G19" s="527"/>
      <c r="H19" s="527"/>
      <c r="I19" s="527"/>
      <c r="J19" s="527"/>
      <c r="K19" s="527"/>
      <c r="L19" s="535">
        <v>64</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159</v>
      </c>
      <c r="AZ19" s="439"/>
      <c r="BA19" s="439"/>
      <c r="BB19" s="439"/>
      <c r="BC19" s="439"/>
      <c r="BD19" s="439"/>
      <c r="BE19" s="439"/>
      <c r="BF19" s="439"/>
      <c r="BG19" s="439"/>
      <c r="BH19" s="439"/>
      <c r="BI19" s="439"/>
      <c r="BJ19" s="439"/>
      <c r="BK19" s="439"/>
      <c r="BL19" s="439"/>
      <c r="BM19" s="440"/>
      <c r="BN19" s="404">
        <v>10784904</v>
      </c>
      <c r="BO19" s="405"/>
      <c r="BP19" s="405"/>
      <c r="BQ19" s="405"/>
      <c r="BR19" s="405"/>
      <c r="BS19" s="405"/>
      <c r="BT19" s="405"/>
      <c r="BU19" s="406"/>
      <c r="BV19" s="404">
        <v>11072517</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8"/>
      <c r="B20" s="526" t="s">
        <v>160</v>
      </c>
      <c r="C20" s="447"/>
      <c r="D20" s="447"/>
      <c r="E20" s="527"/>
      <c r="F20" s="527"/>
      <c r="G20" s="527"/>
      <c r="H20" s="527"/>
      <c r="I20" s="527"/>
      <c r="J20" s="527"/>
      <c r="K20" s="527"/>
      <c r="L20" s="535">
        <v>9110</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8"/>
      <c r="B21" s="544" t="s">
        <v>161</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8"/>
      <c r="B22" s="574" t="s">
        <v>162</v>
      </c>
      <c r="C22" s="548"/>
      <c r="D22" s="549"/>
      <c r="E22" s="416" t="s">
        <v>1</v>
      </c>
      <c r="F22" s="421"/>
      <c r="G22" s="421"/>
      <c r="H22" s="421"/>
      <c r="I22" s="421"/>
      <c r="J22" s="421"/>
      <c r="K22" s="411"/>
      <c r="L22" s="416" t="s">
        <v>163</v>
      </c>
      <c r="M22" s="421"/>
      <c r="N22" s="421"/>
      <c r="O22" s="421"/>
      <c r="P22" s="411"/>
      <c r="Q22" s="579" t="s">
        <v>164</v>
      </c>
      <c r="R22" s="580"/>
      <c r="S22" s="580"/>
      <c r="T22" s="580"/>
      <c r="U22" s="580"/>
      <c r="V22" s="581"/>
      <c r="W22" s="547" t="s">
        <v>165</v>
      </c>
      <c r="X22" s="548"/>
      <c r="Y22" s="549"/>
      <c r="Z22" s="416" t="s">
        <v>1</v>
      </c>
      <c r="AA22" s="421"/>
      <c r="AB22" s="421"/>
      <c r="AC22" s="421"/>
      <c r="AD22" s="421"/>
      <c r="AE22" s="421"/>
      <c r="AF22" s="421"/>
      <c r="AG22" s="411"/>
      <c r="AH22" s="585" t="s">
        <v>166</v>
      </c>
      <c r="AI22" s="421"/>
      <c r="AJ22" s="421"/>
      <c r="AK22" s="421"/>
      <c r="AL22" s="411"/>
      <c r="AM22" s="585" t="s">
        <v>167</v>
      </c>
      <c r="AN22" s="586"/>
      <c r="AO22" s="586"/>
      <c r="AP22" s="586"/>
      <c r="AQ22" s="586"/>
      <c r="AR22" s="587"/>
      <c r="AS22" s="579" t="s">
        <v>164</v>
      </c>
      <c r="AT22" s="580"/>
      <c r="AU22" s="580"/>
      <c r="AV22" s="580"/>
      <c r="AW22" s="580"/>
      <c r="AX22" s="591"/>
      <c r="AY22" s="364" t="s">
        <v>168</v>
      </c>
      <c r="AZ22" s="365"/>
      <c r="BA22" s="365"/>
      <c r="BB22" s="365"/>
      <c r="BC22" s="365"/>
      <c r="BD22" s="365"/>
      <c r="BE22" s="365"/>
      <c r="BF22" s="365"/>
      <c r="BG22" s="365"/>
      <c r="BH22" s="365"/>
      <c r="BI22" s="365"/>
      <c r="BJ22" s="365"/>
      <c r="BK22" s="365"/>
      <c r="BL22" s="365"/>
      <c r="BM22" s="366"/>
      <c r="BN22" s="367">
        <v>11848121</v>
      </c>
      <c r="BO22" s="368"/>
      <c r="BP22" s="368"/>
      <c r="BQ22" s="368"/>
      <c r="BR22" s="368"/>
      <c r="BS22" s="368"/>
      <c r="BT22" s="368"/>
      <c r="BU22" s="369"/>
      <c r="BV22" s="367">
        <v>11727750</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169</v>
      </c>
      <c r="AZ23" s="439"/>
      <c r="BA23" s="439"/>
      <c r="BB23" s="439"/>
      <c r="BC23" s="439"/>
      <c r="BD23" s="439"/>
      <c r="BE23" s="439"/>
      <c r="BF23" s="439"/>
      <c r="BG23" s="439"/>
      <c r="BH23" s="439"/>
      <c r="BI23" s="439"/>
      <c r="BJ23" s="439"/>
      <c r="BK23" s="439"/>
      <c r="BL23" s="439"/>
      <c r="BM23" s="440"/>
      <c r="BN23" s="404">
        <v>10722467</v>
      </c>
      <c r="BO23" s="405"/>
      <c r="BP23" s="405"/>
      <c r="BQ23" s="405"/>
      <c r="BR23" s="405"/>
      <c r="BS23" s="405"/>
      <c r="BT23" s="405"/>
      <c r="BU23" s="406"/>
      <c r="BV23" s="404">
        <v>10572645</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8"/>
      <c r="B24" s="575"/>
      <c r="C24" s="551"/>
      <c r="D24" s="552"/>
      <c r="E24" s="454" t="s">
        <v>170</v>
      </c>
      <c r="F24" s="434"/>
      <c r="G24" s="434"/>
      <c r="H24" s="434"/>
      <c r="I24" s="434"/>
      <c r="J24" s="434"/>
      <c r="K24" s="435"/>
      <c r="L24" s="455">
        <v>1</v>
      </c>
      <c r="M24" s="456"/>
      <c r="N24" s="456"/>
      <c r="O24" s="456"/>
      <c r="P24" s="498"/>
      <c r="Q24" s="455">
        <v>7850</v>
      </c>
      <c r="R24" s="456"/>
      <c r="S24" s="456"/>
      <c r="T24" s="456"/>
      <c r="U24" s="456"/>
      <c r="V24" s="498"/>
      <c r="W24" s="550"/>
      <c r="X24" s="551"/>
      <c r="Y24" s="552"/>
      <c r="Z24" s="454" t="s">
        <v>171</v>
      </c>
      <c r="AA24" s="434"/>
      <c r="AB24" s="434"/>
      <c r="AC24" s="434"/>
      <c r="AD24" s="434"/>
      <c r="AE24" s="434"/>
      <c r="AF24" s="434"/>
      <c r="AG24" s="435"/>
      <c r="AH24" s="455">
        <v>254</v>
      </c>
      <c r="AI24" s="456"/>
      <c r="AJ24" s="456"/>
      <c r="AK24" s="456"/>
      <c r="AL24" s="498"/>
      <c r="AM24" s="455">
        <v>719328</v>
      </c>
      <c r="AN24" s="456"/>
      <c r="AO24" s="456"/>
      <c r="AP24" s="456"/>
      <c r="AQ24" s="456"/>
      <c r="AR24" s="498"/>
      <c r="AS24" s="455">
        <v>2832</v>
      </c>
      <c r="AT24" s="456"/>
      <c r="AU24" s="456"/>
      <c r="AV24" s="456"/>
      <c r="AW24" s="456"/>
      <c r="AX24" s="457"/>
      <c r="AY24" s="520" t="s">
        <v>172</v>
      </c>
      <c r="AZ24" s="521"/>
      <c r="BA24" s="521"/>
      <c r="BB24" s="521"/>
      <c r="BC24" s="521"/>
      <c r="BD24" s="521"/>
      <c r="BE24" s="521"/>
      <c r="BF24" s="521"/>
      <c r="BG24" s="521"/>
      <c r="BH24" s="521"/>
      <c r="BI24" s="521"/>
      <c r="BJ24" s="521"/>
      <c r="BK24" s="521"/>
      <c r="BL24" s="521"/>
      <c r="BM24" s="522"/>
      <c r="BN24" s="404">
        <v>5276171</v>
      </c>
      <c r="BO24" s="405"/>
      <c r="BP24" s="405"/>
      <c r="BQ24" s="405"/>
      <c r="BR24" s="405"/>
      <c r="BS24" s="405"/>
      <c r="BT24" s="405"/>
      <c r="BU24" s="406"/>
      <c r="BV24" s="404">
        <v>5352496</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8"/>
      <c r="B25" s="575"/>
      <c r="C25" s="551"/>
      <c r="D25" s="552"/>
      <c r="E25" s="454" t="s">
        <v>173</v>
      </c>
      <c r="F25" s="434"/>
      <c r="G25" s="434"/>
      <c r="H25" s="434"/>
      <c r="I25" s="434"/>
      <c r="J25" s="434"/>
      <c r="K25" s="435"/>
      <c r="L25" s="455">
        <v>1</v>
      </c>
      <c r="M25" s="456"/>
      <c r="N25" s="456"/>
      <c r="O25" s="456"/>
      <c r="P25" s="498"/>
      <c r="Q25" s="455">
        <v>6400</v>
      </c>
      <c r="R25" s="456"/>
      <c r="S25" s="456"/>
      <c r="T25" s="456"/>
      <c r="U25" s="456"/>
      <c r="V25" s="498"/>
      <c r="W25" s="550"/>
      <c r="X25" s="551"/>
      <c r="Y25" s="552"/>
      <c r="Z25" s="454" t="s">
        <v>174</v>
      </c>
      <c r="AA25" s="434"/>
      <c r="AB25" s="434"/>
      <c r="AC25" s="434"/>
      <c r="AD25" s="434"/>
      <c r="AE25" s="434"/>
      <c r="AF25" s="434"/>
      <c r="AG25" s="435"/>
      <c r="AH25" s="455" t="s">
        <v>127</v>
      </c>
      <c r="AI25" s="456"/>
      <c r="AJ25" s="456"/>
      <c r="AK25" s="456"/>
      <c r="AL25" s="498"/>
      <c r="AM25" s="455" t="s">
        <v>137</v>
      </c>
      <c r="AN25" s="456"/>
      <c r="AO25" s="456"/>
      <c r="AP25" s="456"/>
      <c r="AQ25" s="456"/>
      <c r="AR25" s="498"/>
      <c r="AS25" s="455" t="s">
        <v>175</v>
      </c>
      <c r="AT25" s="456"/>
      <c r="AU25" s="456"/>
      <c r="AV25" s="456"/>
      <c r="AW25" s="456"/>
      <c r="AX25" s="457"/>
      <c r="AY25" s="364" t="s">
        <v>176</v>
      </c>
      <c r="AZ25" s="365"/>
      <c r="BA25" s="365"/>
      <c r="BB25" s="365"/>
      <c r="BC25" s="365"/>
      <c r="BD25" s="365"/>
      <c r="BE25" s="365"/>
      <c r="BF25" s="365"/>
      <c r="BG25" s="365"/>
      <c r="BH25" s="365"/>
      <c r="BI25" s="365"/>
      <c r="BJ25" s="365"/>
      <c r="BK25" s="365"/>
      <c r="BL25" s="365"/>
      <c r="BM25" s="366"/>
      <c r="BN25" s="367">
        <v>1141109</v>
      </c>
      <c r="BO25" s="368"/>
      <c r="BP25" s="368"/>
      <c r="BQ25" s="368"/>
      <c r="BR25" s="368"/>
      <c r="BS25" s="368"/>
      <c r="BT25" s="368"/>
      <c r="BU25" s="369"/>
      <c r="BV25" s="367">
        <v>2103626</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8"/>
      <c r="B26" s="575"/>
      <c r="C26" s="551"/>
      <c r="D26" s="552"/>
      <c r="E26" s="454" t="s">
        <v>177</v>
      </c>
      <c r="F26" s="434"/>
      <c r="G26" s="434"/>
      <c r="H26" s="434"/>
      <c r="I26" s="434"/>
      <c r="J26" s="434"/>
      <c r="K26" s="435"/>
      <c r="L26" s="455">
        <v>1</v>
      </c>
      <c r="M26" s="456"/>
      <c r="N26" s="456"/>
      <c r="O26" s="456"/>
      <c r="P26" s="498"/>
      <c r="Q26" s="455">
        <v>6200</v>
      </c>
      <c r="R26" s="456"/>
      <c r="S26" s="456"/>
      <c r="T26" s="456"/>
      <c r="U26" s="456"/>
      <c r="V26" s="498"/>
      <c r="W26" s="550"/>
      <c r="X26" s="551"/>
      <c r="Y26" s="552"/>
      <c r="Z26" s="454" t="s">
        <v>178</v>
      </c>
      <c r="AA26" s="556"/>
      <c r="AB26" s="556"/>
      <c r="AC26" s="556"/>
      <c r="AD26" s="556"/>
      <c r="AE26" s="556"/>
      <c r="AF26" s="556"/>
      <c r="AG26" s="557"/>
      <c r="AH26" s="455">
        <v>15</v>
      </c>
      <c r="AI26" s="456"/>
      <c r="AJ26" s="456"/>
      <c r="AK26" s="456"/>
      <c r="AL26" s="498"/>
      <c r="AM26" s="455">
        <v>36765</v>
      </c>
      <c r="AN26" s="456"/>
      <c r="AO26" s="456"/>
      <c r="AP26" s="456"/>
      <c r="AQ26" s="456"/>
      <c r="AR26" s="498"/>
      <c r="AS26" s="455">
        <v>2451</v>
      </c>
      <c r="AT26" s="456"/>
      <c r="AU26" s="456"/>
      <c r="AV26" s="456"/>
      <c r="AW26" s="456"/>
      <c r="AX26" s="457"/>
      <c r="AY26" s="407" t="s">
        <v>179</v>
      </c>
      <c r="AZ26" s="408"/>
      <c r="BA26" s="408"/>
      <c r="BB26" s="408"/>
      <c r="BC26" s="408"/>
      <c r="BD26" s="408"/>
      <c r="BE26" s="408"/>
      <c r="BF26" s="408"/>
      <c r="BG26" s="408"/>
      <c r="BH26" s="408"/>
      <c r="BI26" s="408"/>
      <c r="BJ26" s="408"/>
      <c r="BK26" s="408"/>
      <c r="BL26" s="408"/>
      <c r="BM26" s="409"/>
      <c r="BN26" s="404" t="s">
        <v>137</v>
      </c>
      <c r="BO26" s="405"/>
      <c r="BP26" s="405"/>
      <c r="BQ26" s="405"/>
      <c r="BR26" s="405"/>
      <c r="BS26" s="405"/>
      <c r="BT26" s="405"/>
      <c r="BU26" s="406"/>
      <c r="BV26" s="404" t="s">
        <v>137</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8"/>
      <c r="B27" s="575"/>
      <c r="C27" s="551"/>
      <c r="D27" s="552"/>
      <c r="E27" s="454" t="s">
        <v>180</v>
      </c>
      <c r="F27" s="434"/>
      <c r="G27" s="434"/>
      <c r="H27" s="434"/>
      <c r="I27" s="434"/>
      <c r="J27" s="434"/>
      <c r="K27" s="435"/>
      <c r="L27" s="455">
        <v>1</v>
      </c>
      <c r="M27" s="456"/>
      <c r="N27" s="456"/>
      <c r="O27" s="456"/>
      <c r="P27" s="498"/>
      <c r="Q27" s="455">
        <v>3550</v>
      </c>
      <c r="R27" s="456"/>
      <c r="S27" s="456"/>
      <c r="T27" s="456"/>
      <c r="U27" s="456"/>
      <c r="V27" s="498"/>
      <c r="W27" s="550"/>
      <c r="X27" s="551"/>
      <c r="Y27" s="552"/>
      <c r="Z27" s="454" t="s">
        <v>181</v>
      </c>
      <c r="AA27" s="434"/>
      <c r="AB27" s="434"/>
      <c r="AC27" s="434"/>
      <c r="AD27" s="434"/>
      <c r="AE27" s="434"/>
      <c r="AF27" s="434"/>
      <c r="AG27" s="435"/>
      <c r="AH27" s="455">
        <v>3</v>
      </c>
      <c r="AI27" s="456"/>
      <c r="AJ27" s="456"/>
      <c r="AK27" s="456"/>
      <c r="AL27" s="498"/>
      <c r="AM27" s="455">
        <v>11241</v>
      </c>
      <c r="AN27" s="456"/>
      <c r="AO27" s="456"/>
      <c r="AP27" s="456"/>
      <c r="AQ27" s="456"/>
      <c r="AR27" s="498"/>
      <c r="AS27" s="455">
        <v>3747</v>
      </c>
      <c r="AT27" s="456"/>
      <c r="AU27" s="456"/>
      <c r="AV27" s="456"/>
      <c r="AW27" s="456"/>
      <c r="AX27" s="457"/>
      <c r="AY27" s="499" t="s">
        <v>182</v>
      </c>
      <c r="AZ27" s="500"/>
      <c r="BA27" s="500"/>
      <c r="BB27" s="500"/>
      <c r="BC27" s="500"/>
      <c r="BD27" s="500"/>
      <c r="BE27" s="500"/>
      <c r="BF27" s="500"/>
      <c r="BG27" s="500"/>
      <c r="BH27" s="500"/>
      <c r="BI27" s="500"/>
      <c r="BJ27" s="500"/>
      <c r="BK27" s="500"/>
      <c r="BL27" s="500"/>
      <c r="BM27" s="501"/>
      <c r="BN27" s="523">
        <v>644751</v>
      </c>
      <c r="BO27" s="524"/>
      <c r="BP27" s="524"/>
      <c r="BQ27" s="524"/>
      <c r="BR27" s="524"/>
      <c r="BS27" s="524"/>
      <c r="BT27" s="524"/>
      <c r="BU27" s="525"/>
      <c r="BV27" s="523">
        <v>644651</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8"/>
      <c r="B28" s="575"/>
      <c r="C28" s="551"/>
      <c r="D28" s="552"/>
      <c r="E28" s="454" t="s">
        <v>183</v>
      </c>
      <c r="F28" s="434"/>
      <c r="G28" s="434"/>
      <c r="H28" s="434"/>
      <c r="I28" s="434"/>
      <c r="J28" s="434"/>
      <c r="K28" s="435"/>
      <c r="L28" s="455">
        <v>1</v>
      </c>
      <c r="M28" s="456"/>
      <c r="N28" s="456"/>
      <c r="O28" s="456"/>
      <c r="P28" s="498"/>
      <c r="Q28" s="455">
        <v>2750</v>
      </c>
      <c r="R28" s="456"/>
      <c r="S28" s="456"/>
      <c r="T28" s="456"/>
      <c r="U28" s="456"/>
      <c r="V28" s="498"/>
      <c r="W28" s="550"/>
      <c r="X28" s="551"/>
      <c r="Y28" s="552"/>
      <c r="Z28" s="454" t="s">
        <v>184</v>
      </c>
      <c r="AA28" s="434"/>
      <c r="AB28" s="434"/>
      <c r="AC28" s="434"/>
      <c r="AD28" s="434"/>
      <c r="AE28" s="434"/>
      <c r="AF28" s="434"/>
      <c r="AG28" s="435"/>
      <c r="AH28" s="455" t="s">
        <v>137</v>
      </c>
      <c r="AI28" s="456"/>
      <c r="AJ28" s="456"/>
      <c r="AK28" s="456"/>
      <c r="AL28" s="498"/>
      <c r="AM28" s="455" t="s">
        <v>137</v>
      </c>
      <c r="AN28" s="456"/>
      <c r="AO28" s="456"/>
      <c r="AP28" s="456"/>
      <c r="AQ28" s="456"/>
      <c r="AR28" s="498"/>
      <c r="AS28" s="455" t="s">
        <v>137</v>
      </c>
      <c r="AT28" s="456"/>
      <c r="AU28" s="456"/>
      <c r="AV28" s="456"/>
      <c r="AW28" s="456"/>
      <c r="AX28" s="457"/>
      <c r="AY28" s="558" t="s">
        <v>185</v>
      </c>
      <c r="AZ28" s="559"/>
      <c r="BA28" s="559"/>
      <c r="BB28" s="560"/>
      <c r="BC28" s="364" t="s">
        <v>47</v>
      </c>
      <c r="BD28" s="365"/>
      <c r="BE28" s="365"/>
      <c r="BF28" s="365"/>
      <c r="BG28" s="365"/>
      <c r="BH28" s="365"/>
      <c r="BI28" s="365"/>
      <c r="BJ28" s="365"/>
      <c r="BK28" s="365"/>
      <c r="BL28" s="365"/>
      <c r="BM28" s="366"/>
      <c r="BN28" s="367">
        <v>1968600</v>
      </c>
      <c r="BO28" s="368"/>
      <c r="BP28" s="368"/>
      <c r="BQ28" s="368"/>
      <c r="BR28" s="368"/>
      <c r="BS28" s="368"/>
      <c r="BT28" s="368"/>
      <c r="BU28" s="369"/>
      <c r="BV28" s="367">
        <v>1322400</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8"/>
      <c r="B29" s="575"/>
      <c r="C29" s="551"/>
      <c r="D29" s="552"/>
      <c r="E29" s="454" t="s">
        <v>186</v>
      </c>
      <c r="F29" s="434"/>
      <c r="G29" s="434"/>
      <c r="H29" s="434"/>
      <c r="I29" s="434"/>
      <c r="J29" s="434"/>
      <c r="K29" s="435"/>
      <c r="L29" s="455">
        <v>11</v>
      </c>
      <c r="M29" s="456"/>
      <c r="N29" s="456"/>
      <c r="O29" s="456"/>
      <c r="P29" s="498"/>
      <c r="Q29" s="455">
        <v>2500</v>
      </c>
      <c r="R29" s="456"/>
      <c r="S29" s="456"/>
      <c r="T29" s="456"/>
      <c r="U29" s="456"/>
      <c r="V29" s="498"/>
      <c r="W29" s="553"/>
      <c r="X29" s="554"/>
      <c r="Y29" s="555"/>
      <c r="Z29" s="454" t="s">
        <v>187</v>
      </c>
      <c r="AA29" s="434"/>
      <c r="AB29" s="434"/>
      <c r="AC29" s="434"/>
      <c r="AD29" s="434"/>
      <c r="AE29" s="434"/>
      <c r="AF29" s="434"/>
      <c r="AG29" s="435"/>
      <c r="AH29" s="455">
        <v>257</v>
      </c>
      <c r="AI29" s="456"/>
      <c r="AJ29" s="456"/>
      <c r="AK29" s="456"/>
      <c r="AL29" s="498"/>
      <c r="AM29" s="455">
        <v>730569</v>
      </c>
      <c r="AN29" s="456"/>
      <c r="AO29" s="456"/>
      <c r="AP29" s="456"/>
      <c r="AQ29" s="456"/>
      <c r="AR29" s="498"/>
      <c r="AS29" s="455">
        <v>2843</v>
      </c>
      <c r="AT29" s="456"/>
      <c r="AU29" s="456"/>
      <c r="AV29" s="456"/>
      <c r="AW29" s="456"/>
      <c r="AX29" s="457"/>
      <c r="AY29" s="561"/>
      <c r="AZ29" s="562"/>
      <c r="BA29" s="562"/>
      <c r="BB29" s="563"/>
      <c r="BC29" s="438" t="s">
        <v>188</v>
      </c>
      <c r="BD29" s="439"/>
      <c r="BE29" s="439"/>
      <c r="BF29" s="439"/>
      <c r="BG29" s="439"/>
      <c r="BH29" s="439"/>
      <c r="BI29" s="439"/>
      <c r="BJ29" s="439"/>
      <c r="BK29" s="439"/>
      <c r="BL29" s="439"/>
      <c r="BM29" s="440"/>
      <c r="BN29" s="404">
        <v>552377</v>
      </c>
      <c r="BO29" s="405"/>
      <c r="BP29" s="405"/>
      <c r="BQ29" s="405"/>
      <c r="BR29" s="405"/>
      <c r="BS29" s="405"/>
      <c r="BT29" s="405"/>
      <c r="BU29" s="406"/>
      <c r="BV29" s="404">
        <v>352327</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189</v>
      </c>
      <c r="X30" s="572"/>
      <c r="Y30" s="572"/>
      <c r="Z30" s="572"/>
      <c r="AA30" s="572"/>
      <c r="AB30" s="572"/>
      <c r="AC30" s="572"/>
      <c r="AD30" s="572"/>
      <c r="AE30" s="572"/>
      <c r="AF30" s="572"/>
      <c r="AG30" s="573"/>
      <c r="AH30" s="531">
        <v>96.8</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49</v>
      </c>
      <c r="BD30" s="521"/>
      <c r="BE30" s="521"/>
      <c r="BF30" s="521"/>
      <c r="BG30" s="521"/>
      <c r="BH30" s="521"/>
      <c r="BI30" s="521"/>
      <c r="BJ30" s="521"/>
      <c r="BK30" s="521"/>
      <c r="BL30" s="521"/>
      <c r="BM30" s="522"/>
      <c r="BN30" s="523">
        <v>1152938</v>
      </c>
      <c r="BO30" s="524"/>
      <c r="BP30" s="524"/>
      <c r="BQ30" s="524"/>
      <c r="BR30" s="524"/>
      <c r="BS30" s="524"/>
      <c r="BT30" s="524"/>
      <c r="BU30" s="525"/>
      <c r="BV30" s="523">
        <v>1070527</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7" t="s">
        <v>190</v>
      </c>
      <c r="D32" s="567"/>
      <c r="E32" s="567"/>
      <c r="F32" s="567"/>
      <c r="G32" s="567"/>
      <c r="H32" s="567"/>
      <c r="I32" s="567"/>
      <c r="J32" s="567"/>
      <c r="K32" s="567"/>
      <c r="L32" s="567"/>
      <c r="M32" s="567"/>
      <c r="N32" s="567"/>
      <c r="O32" s="567"/>
      <c r="P32" s="567"/>
      <c r="Q32" s="567"/>
      <c r="R32" s="567"/>
      <c r="S32" s="567"/>
      <c r="U32" s="408" t="s">
        <v>191</v>
      </c>
      <c r="V32" s="408"/>
      <c r="W32" s="408"/>
      <c r="X32" s="408"/>
      <c r="Y32" s="408"/>
      <c r="Z32" s="408"/>
      <c r="AA32" s="408"/>
      <c r="AB32" s="408"/>
      <c r="AC32" s="408"/>
      <c r="AD32" s="408"/>
      <c r="AE32" s="408"/>
      <c r="AF32" s="408"/>
      <c r="AG32" s="408"/>
      <c r="AH32" s="408"/>
      <c r="AI32" s="408"/>
      <c r="AJ32" s="408"/>
      <c r="AK32" s="408"/>
      <c r="AM32" s="408" t="s">
        <v>192</v>
      </c>
      <c r="AN32" s="408"/>
      <c r="AO32" s="408"/>
      <c r="AP32" s="408"/>
      <c r="AQ32" s="408"/>
      <c r="AR32" s="408"/>
      <c r="AS32" s="408"/>
      <c r="AT32" s="408"/>
      <c r="AU32" s="408"/>
      <c r="AV32" s="408"/>
      <c r="AW32" s="408"/>
      <c r="AX32" s="408"/>
      <c r="AY32" s="408"/>
      <c r="AZ32" s="408"/>
      <c r="BA32" s="408"/>
      <c r="BB32" s="408"/>
      <c r="BC32" s="408"/>
      <c r="BE32" s="408" t="s">
        <v>193</v>
      </c>
      <c r="BF32" s="408"/>
      <c r="BG32" s="408"/>
      <c r="BH32" s="408"/>
      <c r="BI32" s="408"/>
      <c r="BJ32" s="408"/>
      <c r="BK32" s="408"/>
      <c r="BL32" s="408"/>
      <c r="BM32" s="408"/>
      <c r="BN32" s="408"/>
      <c r="BO32" s="408"/>
      <c r="BP32" s="408"/>
      <c r="BQ32" s="408"/>
      <c r="BR32" s="408"/>
      <c r="BS32" s="408"/>
      <c r="BT32" s="408"/>
      <c r="BU32" s="408"/>
      <c r="BW32" s="408" t="s">
        <v>194</v>
      </c>
      <c r="BX32" s="408"/>
      <c r="BY32" s="408"/>
      <c r="BZ32" s="408"/>
      <c r="CA32" s="408"/>
      <c r="CB32" s="408"/>
      <c r="CC32" s="408"/>
      <c r="CD32" s="408"/>
      <c r="CE32" s="408"/>
      <c r="CF32" s="408"/>
      <c r="CG32" s="408"/>
      <c r="CH32" s="408"/>
      <c r="CI32" s="408"/>
      <c r="CJ32" s="408"/>
      <c r="CK32" s="408"/>
      <c r="CL32" s="408"/>
      <c r="CM32" s="408"/>
      <c r="CO32" s="408" t="s">
        <v>195</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15">
      <c r="A33" s="178"/>
      <c r="B33" s="202"/>
      <c r="C33" s="428" t="s">
        <v>196</v>
      </c>
      <c r="D33" s="428"/>
      <c r="E33" s="393" t="s">
        <v>197</v>
      </c>
      <c r="F33" s="393"/>
      <c r="G33" s="393"/>
      <c r="H33" s="393"/>
      <c r="I33" s="393"/>
      <c r="J33" s="393"/>
      <c r="K33" s="393"/>
      <c r="L33" s="393"/>
      <c r="M33" s="393"/>
      <c r="N33" s="393"/>
      <c r="O33" s="393"/>
      <c r="P33" s="393"/>
      <c r="Q33" s="393"/>
      <c r="R33" s="393"/>
      <c r="S33" s="393"/>
      <c r="T33" s="203"/>
      <c r="U33" s="428" t="s">
        <v>198</v>
      </c>
      <c r="V33" s="428"/>
      <c r="W33" s="393" t="s">
        <v>199</v>
      </c>
      <c r="X33" s="393"/>
      <c r="Y33" s="393"/>
      <c r="Z33" s="393"/>
      <c r="AA33" s="393"/>
      <c r="AB33" s="393"/>
      <c r="AC33" s="393"/>
      <c r="AD33" s="393"/>
      <c r="AE33" s="393"/>
      <c r="AF33" s="393"/>
      <c r="AG33" s="393"/>
      <c r="AH33" s="393"/>
      <c r="AI33" s="393"/>
      <c r="AJ33" s="393"/>
      <c r="AK33" s="393"/>
      <c r="AL33" s="203"/>
      <c r="AM33" s="428" t="s">
        <v>200</v>
      </c>
      <c r="AN33" s="428"/>
      <c r="AO33" s="393" t="s">
        <v>201</v>
      </c>
      <c r="AP33" s="393"/>
      <c r="AQ33" s="393"/>
      <c r="AR33" s="393"/>
      <c r="AS33" s="393"/>
      <c r="AT33" s="393"/>
      <c r="AU33" s="393"/>
      <c r="AV33" s="393"/>
      <c r="AW33" s="393"/>
      <c r="AX33" s="393"/>
      <c r="AY33" s="393"/>
      <c r="AZ33" s="393"/>
      <c r="BA33" s="393"/>
      <c r="BB33" s="393"/>
      <c r="BC33" s="393"/>
      <c r="BD33" s="204"/>
      <c r="BE33" s="393" t="s">
        <v>202</v>
      </c>
      <c r="BF33" s="393"/>
      <c r="BG33" s="393" t="s">
        <v>203</v>
      </c>
      <c r="BH33" s="393"/>
      <c r="BI33" s="393"/>
      <c r="BJ33" s="393"/>
      <c r="BK33" s="393"/>
      <c r="BL33" s="393"/>
      <c r="BM33" s="393"/>
      <c r="BN33" s="393"/>
      <c r="BO33" s="393"/>
      <c r="BP33" s="393"/>
      <c r="BQ33" s="393"/>
      <c r="BR33" s="393"/>
      <c r="BS33" s="393"/>
      <c r="BT33" s="393"/>
      <c r="BU33" s="393"/>
      <c r="BV33" s="204"/>
      <c r="BW33" s="428" t="s">
        <v>202</v>
      </c>
      <c r="BX33" s="428"/>
      <c r="BY33" s="393" t="s">
        <v>204</v>
      </c>
      <c r="BZ33" s="393"/>
      <c r="CA33" s="393"/>
      <c r="CB33" s="393"/>
      <c r="CC33" s="393"/>
      <c r="CD33" s="393"/>
      <c r="CE33" s="393"/>
      <c r="CF33" s="393"/>
      <c r="CG33" s="393"/>
      <c r="CH33" s="393"/>
      <c r="CI33" s="393"/>
      <c r="CJ33" s="393"/>
      <c r="CK33" s="393"/>
      <c r="CL33" s="393"/>
      <c r="CM33" s="393"/>
      <c r="CN33" s="203"/>
      <c r="CO33" s="428" t="s">
        <v>196</v>
      </c>
      <c r="CP33" s="428"/>
      <c r="CQ33" s="393" t="s">
        <v>205</v>
      </c>
      <c r="CR33" s="393"/>
      <c r="CS33" s="393"/>
      <c r="CT33" s="393"/>
      <c r="CU33" s="393"/>
      <c r="CV33" s="393"/>
      <c r="CW33" s="393"/>
      <c r="CX33" s="393"/>
      <c r="CY33" s="393"/>
      <c r="CZ33" s="393"/>
      <c r="DA33" s="393"/>
      <c r="DB33" s="393"/>
      <c r="DC33" s="393"/>
      <c r="DD33" s="393"/>
      <c r="DE33" s="393"/>
      <c r="DF33" s="203"/>
      <c r="DG33" s="593" t="s">
        <v>206</v>
      </c>
      <c r="DH33" s="593"/>
      <c r="DI33" s="205"/>
    </row>
    <row r="34" spans="1:113" ht="32.25" customHeight="1" x14ac:dyDescent="0.15">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78"/>
      <c r="AM34" s="594">
        <f>IF(AO34="","",MAX(C34:D43,U34:V43)+1)</f>
        <v>6</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78"/>
      <c r="BE34" s="594">
        <f>IF(BG34="","",MAX(C34:D43,U34:V43,AM34:AN43)+1)</f>
        <v>7</v>
      </c>
      <c r="BF34" s="594"/>
      <c r="BG34" s="595" t="str">
        <f>IF('各会計、関係団体の財政状況及び健全化判断比率'!B32="","",'各会計、関係団体の財政状況及び健全化判断比率'!B32)</f>
        <v>下水道事業特別会計</v>
      </c>
      <c r="BH34" s="595"/>
      <c r="BI34" s="595"/>
      <c r="BJ34" s="595"/>
      <c r="BK34" s="595"/>
      <c r="BL34" s="595"/>
      <c r="BM34" s="595"/>
      <c r="BN34" s="595"/>
      <c r="BO34" s="595"/>
      <c r="BP34" s="595"/>
      <c r="BQ34" s="595"/>
      <c r="BR34" s="595"/>
      <c r="BS34" s="595"/>
      <c r="BT34" s="595"/>
      <c r="BU34" s="595"/>
      <c r="BV34" s="178"/>
      <c r="BW34" s="594">
        <f>IF(BY34="","",MAX(C34:D43,U34:V43,AM34:AN43,BE34:BF43)+1)</f>
        <v>10</v>
      </c>
      <c r="BX34" s="594"/>
      <c r="BY34" s="595" t="str">
        <f>IF('各会計、関係団体の財政状況及び健全化判断比率'!B68="","",'各会計、関係団体の財政状況及び健全化判断比率'!B68)</f>
        <v>那須地区広域行政事務組合(一般会計)</v>
      </c>
      <c r="BZ34" s="595"/>
      <c r="CA34" s="595"/>
      <c r="CB34" s="595"/>
      <c r="CC34" s="595"/>
      <c r="CD34" s="595"/>
      <c r="CE34" s="595"/>
      <c r="CF34" s="595"/>
      <c r="CG34" s="595"/>
      <c r="CH34" s="595"/>
      <c r="CI34" s="595"/>
      <c r="CJ34" s="595"/>
      <c r="CK34" s="595"/>
      <c r="CL34" s="595"/>
      <c r="CM34" s="595"/>
      <c r="CN34" s="178"/>
      <c r="CO34" s="594">
        <f>IF(CQ34="","",MAX(C34:D43,U34:V43,AM34:AN43,BE34:BF43,BW34:BX43)+1)</f>
        <v>20</v>
      </c>
      <c r="CP34" s="594"/>
      <c r="CQ34" s="595" t="str">
        <f>IF('各会計、関係団体の財政状況及び健全化判断比率'!BS7="","",'各会計、関係団体の財政状況及び健全化判断比率'!BS7)</f>
        <v>那須未来株式会社</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5"/>
    </row>
    <row r="35" spans="1:113" ht="32.25" customHeight="1" x14ac:dyDescent="0.15">
      <c r="A35" s="178"/>
      <c r="B35" s="202"/>
      <c r="C35" s="594">
        <f>IF(E35="","",C34+1)</f>
        <v>2</v>
      </c>
      <c r="D35" s="594"/>
      <c r="E35" s="595" t="str">
        <f>IF('各会計、関係団体の財政状況及び健全化判断比率'!B8="","",'各会計、関係団体の財政状況及び健全化判断比率'!B8)</f>
        <v>地域下水道事業特別会計</v>
      </c>
      <c r="F35" s="595"/>
      <c r="G35" s="595"/>
      <c r="H35" s="595"/>
      <c r="I35" s="595"/>
      <c r="J35" s="595"/>
      <c r="K35" s="595"/>
      <c r="L35" s="595"/>
      <c r="M35" s="595"/>
      <c r="N35" s="595"/>
      <c r="O35" s="595"/>
      <c r="P35" s="595"/>
      <c r="Q35" s="595"/>
      <c r="R35" s="595"/>
      <c r="S35" s="595"/>
      <c r="T35" s="178"/>
      <c r="U35" s="594">
        <f>IF(W35="","",U34+1)</f>
        <v>4</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78"/>
      <c r="AM35" s="594" t="str">
        <f t="shared" ref="AM35:AM43" si="0">IF(AO35="","",AM34+1)</f>
        <v/>
      </c>
      <c r="AN35" s="594"/>
      <c r="AO35" s="595"/>
      <c r="AP35" s="595"/>
      <c r="AQ35" s="595"/>
      <c r="AR35" s="595"/>
      <c r="AS35" s="595"/>
      <c r="AT35" s="595"/>
      <c r="AU35" s="595"/>
      <c r="AV35" s="595"/>
      <c r="AW35" s="595"/>
      <c r="AX35" s="595"/>
      <c r="AY35" s="595"/>
      <c r="AZ35" s="595"/>
      <c r="BA35" s="595"/>
      <c r="BB35" s="595"/>
      <c r="BC35" s="595"/>
      <c r="BD35" s="178"/>
      <c r="BE35" s="594">
        <f t="shared" ref="BE35:BE43" si="1">IF(BG35="","",BE34+1)</f>
        <v>8</v>
      </c>
      <c r="BF35" s="594"/>
      <c r="BG35" s="595" t="str">
        <f>IF('各会計、関係団体の財政状況及び健全化判断比率'!B33="","",'各会計、関係団体の財政状況及び健全化判断比率'!B33)</f>
        <v>観光事業特別会計</v>
      </c>
      <c r="BH35" s="595"/>
      <c r="BI35" s="595"/>
      <c r="BJ35" s="595"/>
      <c r="BK35" s="595"/>
      <c r="BL35" s="595"/>
      <c r="BM35" s="595"/>
      <c r="BN35" s="595"/>
      <c r="BO35" s="595"/>
      <c r="BP35" s="595"/>
      <c r="BQ35" s="595"/>
      <c r="BR35" s="595"/>
      <c r="BS35" s="595"/>
      <c r="BT35" s="595"/>
      <c r="BU35" s="595"/>
      <c r="BV35" s="178"/>
      <c r="BW35" s="594">
        <f t="shared" ref="BW35:BW43" si="2">IF(BY35="","",BW34+1)</f>
        <v>11</v>
      </c>
      <c r="BX35" s="594"/>
      <c r="BY35" s="595" t="str">
        <f>IF('各会計、関係団体の財政状況及び健全化判断比率'!B69="","",'各会計、関係団体の財政状況及び健全化判断比率'!B69)</f>
        <v>那須地区広域行政事務組合(広域クリーンセンター大田原事業特別会計)</v>
      </c>
      <c r="BZ35" s="595"/>
      <c r="CA35" s="595"/>
      <c r="CB35" s="595"/>
      <c r="CC35" s="595"/>
      <c r="CD35" s="595"/>
      <c r="CE35" s="595"/>
      <c r="CF35" s="595"/>
      <c r="CG35" s="595"/>
      <c r="CH35" s="595"/>
      <c r="CI35" s="595"/>
      <c r="CJ35" s="595"/>
      <c r="CK35" s="595"/>
      <c r="CL35" s="595"/>
      <c r="CM35" s="595"/>
      <c r="CN35" s="178"/>
      <c r="CO35" s="594">
        <f t="shared" ref="CO35:CO43" si="3">IF(CQ35="","",CO34+1)</f>
        <v>21</v>
      </c>
      <c r="CP35" s="594"/>
      <c r="CQ35" s="595" t="str">
        <f>IF('各会計、関係団体の財政状況及び健全化判断比率'!BS8="","",'各会計、関係団体の財政状況及び健全化判断比率'!BS8)</f>
        <v>那須町農業公社</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15">
      <c r="A36" s="178"/>
      <c r="B36" s="20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78"/>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78"/>
      <c r="AM36" s="594" t="str">
        <f t="shared" si="0"/>
        <v/>
      </c>
      <c r="AN36" s="594"/>
      <c r="AO36" s="595"/>
      <c r="AP36" s="595"/>
      <c r="AQ36" s="595"/>
      <c r="AR36" s="595"/>
      <c r="AS36" s="595"/>
      <c r="AT36" s="595"/>
      <c r="AU36" s="595"/>
      <c r="AV36" s="595"/>
      <c r="AW36" s="595"/>
      <c r="AX36" s="595"/>
      <c r="AY36" s="595"/>
      <c r="AZ36" s="595"/>
      <c r="BA36" s="595"/>
      <c r="BB36" s="595"/>
      <c r="BC36" s="595"/>
      <c r="BD36" s="178"/>
      <c r="BE36" s="594">
        <f t="shared" si="1"/>
        <v>9</v>
      </c>
      <c r="BF36" s="594"/>
      <c r="BG36" s="595" t="str">
        <f>IF('各会計、関係団体の財政状況及び健全化判断比率'!B34="","",'各会計、関係団体の財政状況及び健全化判断比率'!B34)</f>
        <v>宅地造成事業特別会計</v>
      </c>
      <c r="BH36" s="595"/>
      <c r="BI36" s="595"/>
      <c r="BJ36" s="595"/>
      <c r="BK36" s="595"/>
      <c r="BL36" s="595"/>
      <c r="BM36" s="595"/>
      <c r="BN36" s="595"/>
      <c r="BO36" s="595"/>
      <c r="BP36" s="595"/>
      <c r="BQ36" s="595"/>
      <c r="BR36" s="595"/>
      <c r="BS36" s="595"/>
      <c r="BT36" s="595"/>
      <c r="BU36" s="595"/>
      <c r="BV36" s="178"/>
      <c r="BW36" s="594">
        <f t="shared" si="2"/>
        <v>12</v>
      </c>
      <c r="BX36" s="594"/>
      <c r="BY36" s="595" t="str">
        <f>IF('各会計、関係団体の財政状況及び健全化判断比率'!B70="","",'各会計、関係団体の財政状況及び健全化判断比率'!B70)</f>
        <v>那須地区広域行政事務組合(黒羽グリーンオアシス事業特別会計)</v>
      </c>
      <c r="BZ36" s="595"/>
      <c r="CA36" s="595"/>
      <c r="CB36" s="595"/>
      <c r="CC36" s="595"/>
      <c r="CD36" s="595"/>
      <c r="CE36" s="595"/>
      <c r="CF36" s="595"/>
      <c r="CG36" s="595"/>
      <c r="CH36" s="595"/>
      <c r="CI36" s="595"/>
      <c r="CJ36" s="595"/>
      <c r="CK36" s="595"/>
      <c r="CL36" s="595"/>
      <c r="CM36" s="595"/>
      <c r="CN36" s="178"/>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15">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t="str">
        <f t="shared" si="4"/>
        <v/>
      </c>
      <c r="V37" s="594"/>
      <c r="W37" s="595"/>
      <c r="X37" s="595"/>
      <c r="Y37" s="595"/>
      <c r="Z37" s="595"/>
      <c r="AA37" s="595"/>
      <c r="AB37" s="595"/>
      <c r="AC37" s="595"/>
      <c r="AD37" s="595"/>
      <c r="AE37" s="595"/>
      <c r="AF37" s="595"/>
      <c r="AG37" s="595"/>
      <c r="AH37" s="595"/>
      <c r="AI37" s="595"/>
      <c r="AJ37" s="595"/>
      <c r="AK37" s="595"/>
      <c r="AL37" s="178"/>
      <c r="AM37" s="594" t="str">
        <f t="shared" si="0"/>
        <v/>
      </c>
      <c r="AN37" s="594"/>
      <c r="AO37" s="595"/>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f t="shared" si="2"/>
        <v>13</v>
      </c>
      <c r="BX37" s="594"/>
      <c r="BY37" s="595" t="str">
        <f>IF('各会計、関係団体の財政状況及び健全化判断比率'!B71="","",'各会計、関係団体の財政状況及び健全化判断比率'!B71)</f>
        <v>那須地区広域行政事務組合(共同一般最終処分場整備事業特別会計)</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15">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14</v>
      </c>
      <c r="BX38" s="594"/>
      <c r="BY38" s="595" t="str">
        <f>IF('各会計、関係団体の財政状況及び健全化判断比率'!B72="","",'各会計、関係団体の財政状況及び健全化判断比率'!B72)</f>
        <v>那須地区消防組合</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15">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15</v>
      </c>
      <c r="BX39" s="594"/>
      <c r="BY39" s="595" t="str">
        <f>IF('各会計、関係団体の財政状況及び健全化判断比率'!B73="","",'各会計、関係団体の財政状況及び健全化判断比率'!B73)</f>
        <v>黒磯那須共同火葬場組合</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15">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f t="shared" si="2"/>
        <v>16</v>
      </c>
      <c r="BX40" s="594"/>
      <c r="BY40" s="595" t="str">
        <f>IF('各会計、関係団体の財政状況及び健全化判断比率'!B74="","",'各会計、関係団体の財政状況及び健全化判断比率'!B74)</f>
        <v>黒磯那須公設地方卸売市場事務組合</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15">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f t="shared" si="2"/>
        <v>17</v>
      </c>
      <c r="BX41" s="594"/>
      <c r="BY41" s="595" t="str">
        <f>IF('各会計、関係団体の財政状況及び健全化判断比率'!B75="","",'各会計、関係団体の財政状況及び健全化判断比率'!B75)</f>
        <v>栃木県市町村総合事務組合(一般会計)</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15">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f t="shared" si="2"/>
        <v>18</v>
      </c>
      <c r="BX42" s="594"/>
      <c r="BY42" s="595" t="str">
        <f>IF('各会計、関係団体の財政状況及び健全化判断比率'!B76="","",'各会計、関係団体の財政状況及び健全化判断比率'!B76)</f>
        <v>栃木県市町村総合事務組合(特別会計)</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15">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f t="shared" si="2"/>
        <v>19</v>
      </c>
      <c r="BX43" s="594"/>
      <c r="BY43" s="595" t="str">
        <f>IF('各会計、関係団体の財政状況及び健全化判断比率'!B77="","",'各会計、関係団体の財政状況及び健全化判断比率'!B77)</f>
        <v>栃木県後期高齢者医療広域連合</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597" t="s">
        <v>208</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209</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210</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211</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212</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213</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214</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177" t="s">
        <v>616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B26" zoomScale="70" zoomScaleNormal="70" zoomScaleSheetLayoutView="100" workbookViewId="0">
      <selection activeCell="BY41" sqref="BY41:CM4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47" t="s">
        <v>575</v>
      </c>
      <c r="D34" s="1147"/>
      <c r="E34" s="1148"/>
      <c r="F34" s="32">
        <v>19.91</v>
      </c>
      <c r="G34" s="33">
        <v>19.86</v>
      </c>
      <c r="H34" s="33">
        <v>19.73</v>
      </c>
      <c r="I34" s="33">
        <v>17.57</v>
      </c>
      <c r="J34" s="34">
        <v>15.72</v>
      </c>
      <c r="K34" s="22"/>
      <c r="L34" s="22"/>
      <c r="M34" s="22"/>
      <c r="N34" s="22"/>
      <c r="O34" s="22"/>
      <c r="P34" s="22"/>
    </row>
    <row r="35" spans="1:16" ht="39" customHeight="1" x14ac:dyDescent="0.15">
      <c r="A35" s="22"/>
      <c r="B35" s="35"/>
      <c r="C35" s="1141" t="s">
        <v>576</v>
      </c>
      <c r="D35" s="1142"/>
      <c r="E35" s="1143"/>
      <c r="F35" s="36">
        <v>10.31</v>
      </c>
      <c r="G35" s="37">
        <v>12.67</v>
      </c>
      <c r="H35" s="37">
        <v>11.95</v>
      </c>
      <c r="I35" s="37">
        <v>13.08</v>
      </c>
      <c r="J35" s="38">
        <v>10.92</v>
      </c>
      <c r="K35" s="22"/>
      <c r="L35" s="22"/>
      <c r="M35" s="22"/>
      <c r="N35" s="22"/>
      <c r="O35" s="22"/>
      <c r="P35" s="22"/>
    </row>
    <row r="36" spans="1:16" ht="39" customHeight="1" x14ac:dyDescent="0.15">
      <c r="A36" s="22"/>
      <c r="B36" s="35"/>
      <c r="C36" s="1141" t="s">
        <v>577</v>
      </c>
      <c r="D36" s="1142"/>
      <c r="E36" s="1143"/>
      <c r="F36" s="36">
        <v>1.07</v>
      </c>
      <c r="G36" s="37">
        <v>1.23</v>
      </c>
      <c r="H36" s="37">
        <v>1.66</v>
      </c>
      <c r="I36" s="37">
        <v>2.21</v>
      </c>
      <c r="J36" s="38">
        <v>1.54</v>
      </c>
      <c r="K36" s="22"/>
      <c r="L36" s="22"/>
      <c r="M36" s="22"/>
      <c r="N36" s="22"/>
      <c r="O36" s="22"/>
      <c r="P36" s="22"/>
    </row>
    <row r="37" spans="1:16" ht="39" customHeight="1" x14ac:dyDescent="0.15">
      <c r="A37" s="22"/>
      <c r="B37" s="35"/>
      <c r="C37" s="1141" t="s">
        <v>578</v>
      </c>
      <c r="D37" s="1142"/>
      <c r="E37" s="1143"/>
      <c r="F37" s="36">
        <v>0.28000000000000003</v>
      </c>
      <c r="G37" s="37">
        <v>0.28000000000000003</v>
      </c>
      <c r="H37" s="37">
        <v>7.0000000000000007E-2</v>
      </c>
      <c r="I37" s="37">
        <v>0.68</v>
      </c>
      <c r="J37" s="38">
        <v>1.1200000000000001</v>
      </c>
      <c r="K37" s="22"/>
      <c r="L37" s="22"/>
      <c r="M37" s="22"/>
      <c r="N37" s="22"/>
      <c r="O37" s="22"/>
      <c r="P37" s="22"/>
    </row>
    <row r="38" spans="1:16" ht="39" customHeight="1" x14ac:dyDescent="0.15">
      <c r="A38" s="22"/>
      <c r="B38" s="35"/>
      <c r="C38" s="1141" t="s">
        <v>579</v>
      </c>
      <c r="D38" s="1142"/>
      <c r="E38" s="1143"/>
      <c r="F38" s="36">
        <v>2.4300000000000002</v>
      </c>
      <c r="G38" s="37">
        <v>2.31</v>
      </c>
      <c r="H38" s="37">
        <v>1.46</v>
      </c>
      <c r="I38" s="37">
        <v>1.7</v>
      </c>
      <c r="J38" s="38">
        <v>1.0900000000000001</v>
      </c>
      <c r="K38" s="22"/>
      <c r="L38" s="22"/>
      <c r="M38" s="22"/>
      <c r="N38" s="22"/>
      <c r="O38" s="22"/>
      <c r="P38" s="22"/>
    </row>
    <row r="39" spans="1:16" ht="39" customHeight="1" x14ac:dyDescent="0.15">
      <c r="A39" s="22"/>
      <c r="B39" s="35"/>
      <c r="C39" s="1141" t="s">
        <v>580</v>
      </c>
      <c r="D39" s="1142"/>
      <c r="E39" s="1143"/>
      <c r="F39" s="36">
        <v>0.08</v>
      </c>
      <c r="G39" s="37">
        <v>0.06</v>
      </c>
      <c r="H39" s="37">
        <v>0.05</v>
      </c>
      <c r="I39" s="37">
        <v>0.02</v>
      </c>
      <c r="J39" s="38">
        <v>0.02</v>
      </c>
      <c r="K39" s="22"/>
      <c r="L39" s="22"/>
      <c r="M39" s="22"/>
      <c r="N39" s="22"/>
      <c r="O39" s="22"/>
      <c r="P39" s="22"/>
    </row>
    <row r="40" spans="1:16" ht="39" customHeight="1" x14ac:dyDescent="0.15">
      <c r="A40" s="22"/>
      <c r="B40" s="35"/>
      <c r="C40" s="1141" t="s">
        <v>581</v>
      </c>
      <c r="D40" s="1142"/>
      <c r="E40" s="1143"/>
      <c r="F40" s="36" t="s">
        <v>526</v>
      </c>
      <c r="G40" s="37" t="s">
        <v>526</v>
      </c>
      <c r="H40" s="37" t="s">
        <v>526</v>
      </c>
      <c r="I40" s="37" t="s">
        <v>526</v>
      </c>
      <c r="J40" s="38">
        <v>0</v>
      </c>
      <c r="K40" s="22"/>
      <c r="L40" s="22"/>
      <c r="M40" s="22"/>
      <c r="N40" s="22"/>
      <c r="O40" s="22"/>
      <c r="P40" s="22"/>
    </row>
    <row r="41" spans="1:16" ht="39" customHeight="1" x14ac:dyDescent="0.15">
      <c r="A41" s="22"/>
      <c r="B41" s="35"/>
      <c r="C41" s="1141" t="s">
        <v>582</v>
      </c>
      <c r="D41" s="1142"/>
      <c r="E41" s="1143"/>
      <c r="F41" s="36">
        <v>0.01</v>
      </c>
      <c r="G41" s="37">
        <v>0</v>
      </c>
      <c r="H41" s="37">
        <v>0</v>
      </c>
      <c r="I41" s="37">
        <v>0</v>
      </c>
      <c r="J41" s="38">
        <v>0</v>
      </c>
      <c r="K41" s="22"/>
      <c r="L41" s="22"/>
      <c r="M41" s="22"/>
      <c r="N41" s="22"/>
      <c r="O41" s="22"/>
      <c r="P41" s="22"/>
    </row>
    <row r="42" spans="1:16" ht="39" customHeight="1" x14ac:dyDescent="0.15">
      <c r="A42" s="22"/>
      <c r="B42" s="39"/>
      <c r="C42" s="1141" t="s">
        <v>583</v>
      </c>
      <c r="D42" s="1142"/>
      <c r="E42" s="1143"/>
      <c r="F42" s="36" t="s">
        <v>526</v>
      </c>
      <c r="G42" s="37" t="s">
        <v>526</v>
      </c>
      <c r="H42" s="37" t="s">
        <v>526</v>
      </c>
      <c r="I42" s="37" t="s">
        <v>526</v>
      </c>
      <c r="J42" s="38" t="s">
        <v>526</v>
      </c>
      <c r="K42" s="22"/>
      <c r="L42" s="22"/>
      <c r="M42" s="22"/>
      <c r="N42" s="22"/>
      <c r="O42" s="22"/>
      <c r="P42" s="22"/>
    </row>
    <row r="43" spans="1:16" ht="39" customHeight="1" thickBot="1" x14ac:dyDescent="0.2">
      <c r="A43" s="22"/>
      <c r="B43" s="40"/>
      <c r="C43" s="1144" t="s">
        <v>584</v>
      </c>
      <c r="D43" s="1145"/>
      <c r="E43" s="1146"/>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1dH3QYf3UjHAZ1ymxsnkG+b8/Doqeqz92w4vpwmQ625WphDd/3qF+Kd2gXgjMoiugtrS0K3bE0cnXe0wDT0Rw==" saltValue="omyhl31V7vOKj5NgxmZy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F47" zoomScale="85" zoomScaleNormal="85"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49" t="s">
        <v>10</v>
      </c>
      <c r="C45" s="1150"/>
      <c r="D45" s="58"/>
      <c r="E45" s="1155" t="s">
        <v>11</v>
      </c>
      <c r="F45" s="1155"/>
      <c r="G45" s="1155"/>
      <c r="H45" s="1155"/>
      <c r="I45" s="1155"/>
      <c r="J45" s="1156"/>
      <c r="K45" s="59">
        <v>1028</v>
      </c>
      <c r="L45" s="60">
        <v>1014</v>
      </c>
      <c r="M45" s="60">
        <v>1049</v>
      </c>
      <c r="N45" s="60">
        <v>1067</v>
      </c>
      <c r="O45" s="61">
        <v>1058</v>
      </c>
      <c r="P45" s="48"/>
      <c r="Q45" s="48"/>
      <c r="R45" s="48"/>
      <c r="S45" s="48"/>
      <c r="T45" s="48"/>
      <c r="U45" s="48"/>
    </row>
    <row r="46" spans="1:21" ht="30.75" customHeight="1" x14ac:dyDescent="0.15">
      <c r="A46" s="48"/>
      <c r="B46" s="1151"/>
      <c r="C46" s="1152"/>
      <c r="D46" s="62"/>
      <c r="E46" s="1157" t="s">
        <v>12</v>
      </c>
      <c r="F46" s="1157"/>
      <c r="G46" s="1157"/>
      <c r="H46" s="1157"/>
      <c r="I46" s="1157"/>
      <c r="J46" s="1158"/>
      <c r="K46" s="63" t="s">
        <v>526</v>
      </c>
      <c r="L46" s="64" t="s">
        <v>526</v>
      </c>
      <c r="M46" s="64" t="s">
        <v>526</v>
      </c>
      <c r="N46" s="64" t="s">
        <v>526</v>
      </c>
      <c r="O46" s="65" t="s">
        <v>526</v>
      </c>
      <c r="P46" s="48"/>
      <c r="Q46" s="48"/>
      <c r="R46" s="48"/>
      <c r="S46" s="48"/>
      <c r="T46" s="48"/>
      <c r="U46" s="48"/>
    </row>
    <row r="47" spans="1:21" ht="30.75" customHeight="1" x14ac:dyDescent="0.15">
      <c r="A47" s="48"/>
      <c r="B47" s="1151"/>
      <c r="C47" s="1152"/>
      <c r="D47" s="62"/>
      <c r="E47" s="1157" t="s">
        <v>13</v>
      </c>
      <c r="F47" s="1157"/>
      <c r="G47" s="1157"/>
      <c r="H47" s="1157"/>
      <c r="I47" s="1157"/>
      <c r="J47" s="1158"/>
      <c r="K47" s="63" t="s">
        <v>526</v>
      </c>
      <c r="L47" s="64" t="s">
        <v>526</v>
      </c>
      <c r="M47" s="64" t="s">
        <v>526</v>
      </c>
      <c r="N47" s="64" t="s">
        <v>526</v>
      </c>
      <c r="O47" s="65" t="s">
        <v>526</v>
      </c>
      <c r="P47" s="48"/>
      <c r="Q47" s="48"/>
      <c r="R47" s="48"/>
      <c r="S47" s="48"/>
      <c r="T47" s="48"/>
      <c r="U47" s="48"/>
    </row>
    <row r="48" spans="1:21" ht="30.75" customHeight="1" x14ac:dyDescent="0.15">
      <c r="A48" s="48"/>
      <c r="B48" s="1151"/>
      <c r="C48" s="1152"/>
      <c r="D48" s="62"/>
      <c r="E48" s="1157" t="s">
        <v>14</v>
      </c>
      <c r="F48" s="1157"/>
      <c r="G48" s="1157"/>
      <c r="H48" s="1157"/>
      <c r="I48" s="1157"/>
      <c r="J48" s="1158"/>
      <c r="K48" s="63">
        <v>155</v>
      </c>
      <c r="L48" s="64">
        <v>159</v>
      </c>
      <c r="M48" s="64">
        <v>162</v>
      </c>
      <c r="N48" s="64">
        <v>152</v>
      </c>
      <c r="O48" s="65">
        <v>150</v>
      </c>
      <c r="P48" s="48"/>
      <c r="Q48" s="48"/>
      <c r="R48" s="48"/>
      <c r="S48" s="48"/>
      <c r="T48" s="48"/>
      <c r="U48" s="48"/>
    </row>
    <row r="49" spans="1:21" ht="30.75" customHeight="1" x14ac:dyDescent="0.15">
      <c r="A49" s="48"/>
      <c r="B49" s="1151"/>
      <c r="C49" s="1152"/>
      <c r="D49" s="62"/>
      <c r="E49" s="1157" t="s">
        <v>15</v>
      </c>
      <c r="F49" s="1157"/>
      <c r="G49" s="1157"/>
      <c r="H49" s="1157"/>
      <c r="I49" s="1157"/>
      <c r="J49" s="1158"/>
      <c r="K49" s="63">
        <v>152</v>
      </c>
      <c r="L49" s="64">
        <v>52</v>
      </c>
      <c r="M49" s="64">
        <v>42</v>
      </c>
      <c r="N49" s="64">
        <v>64</v>
      </c>
      <c r="O49" s="65">
        <v>56</v>
      </c>
      <c r="P49" s="48"/>
      <c r="Q49" s="48"/>
      <c r="R49" s="48"/>
      <c r="S49" s="48"/>
      <c r="T49" s="48"/>
      <c r="U49" s="48"/>
    </row>
    <row r="50" spans="1:21" ht="30.75" customHeight="1" x14ac:dyDescent="0.15">
      <c r="A50" s="48"/>
      <c r="B50" s="1151"/>
      <c r="C50" s="1152"/>
      <c r="D50" s="62"/>
      <c r="E50" s="1157" t="s">
        <v>16</v>
      </c>
      <c r="F50" s="1157"/>
      <c r="G50" s="1157"/>
      <c r="H50" s="1157"/>
      <c r="I50" s="1157"/>
      <c r="J50" s="1158"/>
      <c r="K50" s="63">
        <v>4</v>
      </c>
      <c r="L50" s="64">
        <v>2</v>
      </c>
      <c r="M50" s="64">
        <v>1</v>
      </c>
      <c r="N50" s="64">
        <v>1</v>
      </c>
      <c r="O50" s="65">
        <v>1</v>
      </c>
      <c r="P50" s="48"/>
      <c r="Q50" s="48"/>
      <c r="R50" s="48"/>
      <c r="S50" s="48"/>
      <c r="T50" s="48"/>
      <c r="U50" s="48"/>
    </row>
    <row r="51" spans="1:21" ht="30.75" customHeight="1" x14ac:dyDescent="0.15">
      <c r="A51" s="48"/>
      <c r="B51" s="1153"/>
      <c r="C51" s="1154"/>
      <c r="D51" s="66"/>
      <c r="E51" s="1157" t="s">
        <v>17</v>
      </c>
      <c r="F51" s="1157"/>
      <c r="G51" s="1157"/>
      <c r="H51" s="1157"/>
      <c r="I51" s="1157"/>
      <c r="J51" s="1158"/>
      <c r="K51" s="63">
        <v>0</v>
      </c>
      <c r="L51" s="64" t="s">
        <v>526</v>
      </c>
      <c r="M51" s="64">
        <v>0</v>
      </c>
      <c r="N51" s="64">
        <v>0</v>
      </c>
      <c r="O51" s="65">
        <v>0</v>
      </c>
      <c r="P51" s="48"/>
      <c r="Q51" s="48"/>
      <c r="R51" s="48"/>
      <c r="S51" s="48"/>
      <c r="T51" s="48"/>
      <c r="U51" s="48"/>
    </row>
    <row r="52" spans="1:21" ht="30.75" customHeight="1" x14ac:dyDescent="0.15">
      <c r="A52" s="48"/>
      <c r="B52" s="1159" t="s">
        <v>18</v>
      </c>
      <c r="C52" s="1160"/>
      <c r="D52" s="66"/>
      <c r="E52" s="1157" t="s">
        <v>19</v>
      </c>
      <c r="F52" s="1157"/>
      <c r="G52" s="1157"/>
      <c r="H52" s="1157"/>
      <c r="I52" s="1157"/>
      <c r="J52" s="1158"/>
      <c r="K52" s="63">
        <v>787</v>
      </c>
      <c r="L52" s="64">
        <v>782</v>
      </c>
      <c r="M52" s="64">
        <v>790</v>
      </c>
      <c r="N52" s="64">
        <v>772</v>
      </c>
      <c r="O52" s="65">
        <v>750</v>
      </c>
      <c r="P52" s="48"/>
      <c r="Q52" s="48"/>
      <c r="R52" s="48"/>
      <c r="S52" s="48"/>
      <c r="T52" s="48"/>
      <c r="U52" s="48"/>
    </row>
    <row r="53" spans="1:21" ht="30.75" customHeight="1" thickBot="1" x14ac:dyDescent="0.2">
      <c r="A53" s="48"/>
      <c r="B53" s="1161" t="s">
        <v>20</v>
      </c>
      <c r="C53" s="1162"/>
      <c r="D53" s="67"/>
      <c r="E53" s="1163" t="s">
        <v>21</v>
      </c>
      <c r="F53" s="1163"/>
      <c r="G53" s="1163"/>
      <c r="H53" s="1163"/>
      <c r="I53" s="1163"/>
      <c r="J53" s="1164"/>
      <c r="K53" s="68">
        <v>552</v>
      </c>
      <c r="L53" s="69">
        <v>445</v>
      </c>
      <c r="M53" s="69">
        <v>464</v>
      </c>
      <c r="N53" s="69">
        <v>512</v>
      </c>
      <c r="O53" s="70">
        <v>515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165" t="s">
        <v>24</v>
      </c>
      <c r="C57" s="1166"/>
      <c r="D57" s="1169" t="s">
        <v>25</v>
      </c>
      <c r="E57" s="1170"/>
      <c r="F57" s="1170"/>
      <c r="G57" s="1170"/>
      <c r="H57" s="1170"/>
      <c r="I57" s="1170"/>
      <c r="J57" s="1171"/>
      <c r="K57" s="83" t="s">
        <v>526</v>
      </c>
      <c r="L57" s="84" t="s">
        <v>526</v>
      </c>
      <c r="M57" s="84" t="s">
        <v>526</v>
      </c>
      <c r="N57" s="84" t="s">
        <v>526</v>
      </c>
      <c r="O57" s="85" t="s">
        <v>526</v>
      </c>
    </row>
    <row r="58" spans="1:21" ht="31.5" customHeight="1" thickBot="1" x14ac:dyDescent="0.2">
      <c r="B58" s="1167"/>
      <c r="C58" s="1168"/>
      <c r="D58" s="1172" t="s">
        <v>26</v>
      </c>
      <c r="E58" s="1173"/>
      <c r="F58" s="1173"/>
      <c r="G58" s="1173"/>
      <c r="H58" s="1173"/>
      <c r="I58" s="1173"/>
      <c r="J58" s="1174"/>
      <c r="K58" s="86" t="s">
        <v>526</v>
      </c>
      <c r="L58" s="87" t="s">
        <v>526</v>
      </c>
      <c r="M58" s="87" t="s">
        <v>526</v>
      </c>
      <c r="N58" s="87" t="s">
        <v>526</v>
      </c>
      <c r="O58" s="88" t="s">
        <v>526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T6KlO9GbCzZaCKyngdhbbKbbgTzyvQWiTzoMZxuV9/Bs6NF0np1iENieujyrsaV1fnygaA1gf8jSJlI/DYAaw==" saltValue="A6mcWNL/kOcStHkjJtmb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2" zoomScale="70" zoomScaleNormal="70" zoomScaleSheetLayoutView="100" workbookViewId="0">
      <selection activeCell="BY41" sqref="BY41:CM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568</v>
      </c>
      <c r="J40" s="100" t="s">
        <v>569</v>
      </c>
      <c r="K40" s="100" t="s">
        <v>570</v>
      </c>
      <c r="L40" s="100" t="s">
        <v>571</v>
      </c>
      <c r="M40" s="101" t="s">
        <v>572</v>
      </c>
    </row>
    <row r="41" spans="2:13" ht="27.75" customHeight="1" x14ac:dyDescent="0.15">
      <c r="B41" s="1175" t="s">
        <v>29</v>
      </c>
      <c r="C41" s="1176"/>
      <c r="D41" s="102"/>
      <c r="E41" s="1181" t="s">
        <v>30</v>
      </c>
      <c r="F41" s="1181"/>
      <c r="G41" s="1181"/>
      <c r="H41" s="1182"/>
      <c r="I41" s="346">
        <v>11684</v>
      </c>
      <c r="J41" s="347">
        <v>11491</v>
      </c>
      <c r="K41" s="347">
        <v>11563</v>
      </c>
      <c r="L41" s="347">
        <v>11709</v>
      </c>
      <c r="M41" s="348">
        <v>11848</v>
      </c>
    </row>
    <row r="42" spans="2:13" ht="27.75" customHeight="1" x14ac:dyDescent="0.15">
      <c r="B42" s="1177"/>
      <c r="C42" s="1178"/>
      <c r="D42" s="103"/>
      <c r="E42" s="1183" t="s">
        <v>31</v>
      </c>
      <c r="F42" s="1183"/>
      <c r="G42" s="1183"/>
      <c r="H42" s="1184"/>
      <c r="I42" s="349" t="s">
        <v>526</v>
      </c>
      <c r="J42" s="350" t="s">
        <v>526</v>
      </c>
      <c r="K42" s="350" t="s">
        <v>526</v>
      </c>
      <c r="L42" s="350">
        <v>652</v>
      </c>
      <c r="M42" s="351">
        <v>430</v>
      </c>
    </row>
    <row r="43" spans="2:13" ht="27.75" customHeight="1" x14ac:dyDescent="0.15">
      <c r="B43" s="1177"/>
      <c r="C43" s="1178"/>
      <c r="D43" s="103"/>
      <c r="E43" s="1183" t="s">
        <v>32</v>
      </c>
      <c r="F43" s="1183"/>
      <c r="G43" s="1183"/>
      <c r="H43" s="1184"/>
      <c r="I43" s="349">
        <v>1791</v>
      </c>
      <c r="J43" s="350">
        <v>1710</v>
      </c>
      <c r="K43" s="350">
        <v>2234</v>
      </c>
      <c r="L43" s="350">
        <v>1753</v>
      </c>
      <c r="M43" s="351">
        <v>1741</v>
      </c>
    </row>
    <row r="44" spans="2:13" ht="27.75" customHeight="1" x14ac:dyDescent="0.15">
      <c r="B44" s="1177"/>
      <c r="C44" s="1178"/>
      <c r="D44" s="103"/>
      <c r="E44" s="1183" t="s">
        <v>33</v>
      </c>
      <c r="F44" s="1183"/>
      <c r="G44" s="1183"/>
      <c r="H44" s="1184"/>
      <c r="I44" s="349">
        <v>401</v>
      </c>
      <c r="J44" s="350">
        <v>432</v>
      </c>
      <c r="K44" s="350">
        <v>537</v>
      </c>
      <c r="L44" s="350">
        <v>675</v>
      </c>
      <c r="M44" s="351">
        <v>840</v>
      </c>
    </row>
    <row r="45" spans="2:13" ht="27.75" customHeight="1" x14ac:dyDescent="0.15">
      <c r="B45" s="1177"/>
      <c r="C45" s="1178"/>
      <c r="D45" s="103"/>
      <c r="E45" s="1183" t="s">
        <v>34</v>
      </c>
      <c r="F45" s="1183"/>
      <c r="G45" s="1183"/>
      <c r="H45" s="1184"/>
      <c r="I45" s="349">
        <v>2111</v>
      </c>
      <c r="J45" s="350">
        <v>1994</v>
      </c>
      <c r="K45" s="350">
        <v>1928</v>
      </c>
      <c r="L45" s="350">
        <v>1935</v>
      </c>
      <c r="M45" s="351">
        <v>1912</v>
      </c>
    </row>
    <row r="46" spans="2:13" ht="27.75" customHeight="1" x14ac:dyDescent="0.15">
      <c r="B46" s="1177"/>
      <c r="C46" s="1178"/>
      <c r="D46" s="104"/>
      <c r="E46" s="1183" t="s">
        <v>35</v>
      </c>
      <c r="F46" s="1183"/>
      <c r="G46" s="1183"/>
      <c r="H46" s="1184"/>
      <c r="I46" s="349" t="s">
        <v>526</v>
      </c>
      <c r="J46" s="350" t="s">
        <v>526</v>
      </c>
      <c r="K46" s="350" t="s">
        <v>526</v>
      </c>
      <c r="L46" s="350" t="s">
        <v>526</v>
      </c>
      <c r="M46" s="351" t="s">
        <v>526</v>
      </c>
    </row>
    <row r="47" spans="2:13" ht="27.75" customHeight="1" x14ac:dyDescent="0.15">
      <c r="B47" s="1177"/>
      <c r="C47" s="1178"/>
      <c r="D47" s="105"/>
      <c r="E47" s="1185" t="s">
        <v>36</v>
      </c>
      <c r="F47" s="1186"/>
      <c r="G47" s="1186"/>
      <c r="H47" s="1187"/>
      <c r="I47" s="349" t="s">
        <v>526</v>
      </c>
      <c r="J47" s="350" t="s">
        <v>526</v>
      </c>
      <c r="K47" s="350" t="s">
        <v>526</v>
      </c>
      <c r="L47" s="350" t="s">
        <v>526</v>
      </c>
      <c r="M47" s="351" t="s">
        <v>526</v>
      </c>
    </row>
    <row r="48" spans="2:13" ht="27.75" customHeight="1" x14ac:dyDescent="0.15">
      <c r="B48" s="1177"/>
      <c r="C48" s="1178"/>
      <c r="D48" s="103"/>
      <c r="E48" s="1183" t="s">
        <v>37</v>
      </c>
      <c r="F48" s="1183"/>
      <c r="G48" s="1183"/>
      <c r="H48" s="1184"/>
      <c r="I48" s="349" t="s">
        <v>526</v>
      </c>
      <c r="J48" s="350" t="s">
        <v>526</v>
      </c>
      <c r="K48" s="350" t="s">
        <v>526</v>
      </c>
      <c r="L48" s="350" t="s">
        <v>526</v>
      </c>
      <c r="M48" s="351" t="s">
        <v>526</v>
      </c>
    </row>
    <row r="49" spans="2:13" ht="27.75" customHeight="1" x14ac:dyDescent="0.15">
      <c r="B49" s="1179"/>
      <c r="C49" s="1180"/>
      <c r="D49" s="103"/>
      <c r="E49" s="1183" t="s">
        <v>38</v>
      </c>
      <c r="F49" s="1183"/>
      <c r="G49" s="1183"/>
      <c r="H49" s="1184"/>
      <c r="I49" s="349" t="s">
        <v>526</v>
      </c>
      <c r="J49" s="350" t="s">
        <v>526</v>
      </c>
      <c r="K49" s="350" t="s">
        <v>526</v>
      </c>
      <c r="L49" s="350" t="s">
        <v>526</v>
      </c>
      <c r="M49" s="351" t="s">
        <v>526</v>
      </c>
    </row>
    <row r="50" spans="2:13" ht="27.75" customHeight="1" x14ac:dyDescent="0.15">
      <c r="B50" s="1188" t="s">
        <v>39</v>
      </c>
      <c r="C50" s="1189"/>
      <c r="D50" s="106"/>
      <c r="E50" s="1183" t="s">
        <v>40</v>
      </c>
      <c r="F50" s="1183"/>
      <c r="G50" s="1183"/>
      <c r="H50" s="1184"/>
      <c r="I50" s="349">
        <v>2780</v>
      </c>
      <c r="J50" s="350">
        <v>3027</v>
      </c>
      <c r="K50" s="350">
        <v>3356</v>
      </c>
      <c r="L50" s="350">
        <v>3750</v>
      </c>
      <c r="M50" s="351">
        <v>4807</v>
      </c>
    </row>
    <row r="51" spans="2:13" ht="27.75" customHeight="1" x14ac:dyDescent="0.15">
      <c r="B51" s="1177"/>
      <c r="C51" s="1178"/>
      <c r="D51" s="103"/>
      <c r="E51" s="1183" t="s">
        <v>41</v>
      </c>
      <c r="F51" s="1183"/>
      <c r="G51" s="1183"/>
      <c r="H51" s="1184"/>
      <c r="I51" s="349">
        <v>296</v>
      </c>
      <c r="J51" s="350">
        <v>270</v>
      </c>
      <c r="K51" s="350">
        <v>247</v>
      </c>
      <c r="L51" s="350">
        <v>443</v>
      </c>
      <c r="M51" s="351">
        <v>208</v>
      </c>
    </row>
    <row r="52" spans="2:13" ht="27.75" customHeight="1" x14ac:dyDescent="0.15">
      <c r="B52" s="1179"/>
      <c r="C52" s="1180"/>
      <c r="D52" s="103"/>
      <c r="E52" s="1183" t="s">
        <v>42</v>
      </c>
      <c r="F52" s="1183"/>
      <c r="G52" s="1183"/>
      <c r="H52" s="1184"/>
      <c r="I52" s="349">
        <v>9142</v>
      </c>
      <c r="J52" s="350">
        <v>9193</v>
      </c>
      <c r="K52" s="350">
        <v>9196</v>
      </c>
      <c r="L52" s="350">
        <v>9573</v>
      </c>
      <c r="M52" s="351">
        <v>9611</v>
      </c>
    </row>
    <row r="53" spans="2:13" ht="27.75" customHeight="1" thickBot="1" x14ac:dyDescent="0.2">
      <c r="B53" s="1190" t="s">
        <v>43</v>
      </c>
      <c r="C53" s="1191"/>
      <c r="D53" s="107"/>
      <c r="E53" s="1192" t="s">
        <v>44</v>
      </c>
      <c r="F53" s="1192"/>
      <c r="G53" s="1192"/>
      <c r="H53" s="1193"/>
      <c r="I53" s="352">
        <v>3767</v>
      </c>
      <c r="J53" s="353">
        <v>3138</v>
      </c>
      <c r="K53" s="353">
        <v>3463</v>
      </c>
      <c r="L53" s="353">
        <v>2958</v>
      </c>
      <c r="M53" s="354">
        <v>2144</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NSBTthYyUO8TF55L68+WB/tLqLXpbfl2/FI0nkqcg5bJBAX256QVrXV1mA8EooQuHpmOEecjXTXuRjpOl6fIiA==" saltValue="RMTBQ4qGPka77YNPUy+9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49" zoomScale="70" zoomScaleNormal="70" zoomScaleSheetLayoutView="100" workbookViewId="0">
      <selection activeCell="BY41" sqref="BY41:CM4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02" t="s">
        <v>47</v>
      </c>
      <c r="D55" s="1202"/>
      <c r="E55" s="1203"/>
      <c r="F55" s="119">
        <v>1084</v>
      </c>
      <c r="G55" s="119">
        <v>1322</v>
      </c>
      <c r="H55" s="120">
        <v>1969</v>
      </c>
    </row>
    <row r="56" spans="2:8" ht="52.5" customHeight="1" x14ac:dyDescent="0.15">
      <c r="B56" s="121"/>
      <c r="C56" s="1204" t="s">
        <v>48</v>
      </c>
      <c r="D56" s="1204"/>
      <c r="E56" s="1205"/>
      <c r="F56" s="122">
        <v>352</v>
      </c>
      <c r="G56" s="122">
        <v>352</v>
      </c>
      <c r="H56" s="123">
        <v>552</v>
      </c>
    </row>
    <row r="57" spans="2:8" ht="53.25" customHeight="1" x14ac:dyDescent="0.15">
      <c r="B57" s="121"/>
      <c r="C57" s="1206" t="s">
        <v>49</v>
      </c>
      <c r="D57" s="1206"/>
      <c r="E57" s="1207"/>
      <c r="F57" s="124">
        <v>1023</v>
      </c>
      <c r="G57" s="124">
        <v>1071</v>
      </c>
      <c r="H57" s="125">
        <v>1153</v>
      </c>
    </row>
    <row r="58" spans="2:8" ht="45.75" customHeight="1" x14ac:dyDescent="0.15">
      <c r="B58" s="126"/>
      <c r="C58" s="1194" t="s">
        <v>610</v>
      </c>
      <c r="D58" s="1195"/>
      <c r="E58" s="1196"/>
      <c r="F58" s="127">
        <v>494</v>
      </c>
      <c r="G58" s="127">
        <v>523</v>
      </c>
      <c r="H58" s="128">
        <v>574</v>
      </c>
    </row>
    <row r="59" spans="2:8" ht="45.75" customHeight="1" x14ac:dyDescent="0.15">
      <c r="B59" s="126"/>
      <c r="C59" s="1194" t="s">
        <v>611</v>
      </c>
      <c r="D59" s="1195"/>
      <c r="E59" s="1196"/>
      <c r="F59" s="127">
        <v>195</v>
      </c>
      <c r="G59" s="127">
        <v>231</v>
      </c>
      <c r="H59" s="128">
        <v>250</v>
      </c>
    </row>
    <row r="60" spans="2:8" ht="45.75" customHeight="1" x14ac:dyDescent="0.15">
      <c r="B60" s="126"/>
      <c r="C60" s="1194" t="s">
        <v>612</v>
      </c>
      <c r="D60" s="1195"/>
      <c r="E60" s="1196"/>
      <c r="F60" s="127">
        <v>121</v>
      </c>
      <c r="G60" s="127">
        <v>121</v>
      </c>
      <c r="H60" s="128">
        <v>121</v>
      </c>
    </row>
    <row r="61" spans="2:8" ht="45.75" customHeight="1" x14ac:dyDescent="0.15">
      <c r="B61" s="126"/>
      <c r="C61" s="1194" t="s">
        <v>613</v>
      </c>
      <c r="D61" s="1195"/>
      <c r="E61" s="1196"/>
      <c r="F61" s="127">
        <v>119</v>
      </c>
      <c r="G61" s="127">
        <v>117</v>
      </c>
      <c r="H61" s="128">
        <v>115</v>
      </c>
    </row>
    <row r="62" spans="2:8" ht="45.75" customHeight="1" thickBot="1" x14ac:dyDescent="0.2">
      <c r="B62" s="129"/>
      <c r="C62" s="1197" t="s">
        <v>614</v>
      </c>
      <c r="D62" s="1198"/>
      <c r="E62" s="1199"/>
      <c r="F62" s="130">
        <v>12</v>
      </c>
      <c r="G62" s="130">
        <v>28</v>
      </c>
      <c r="H62" s="131">
        <v>41</v>
      </c>
    </row>
    <row r="63" spans="2:8" ht="52.5" customHeight="1" thickBot="1" x14ac:dyDescent="0.2">
      <c r="B63" s="132"/>
      <c r="C63" s="1200" t="s">
        <v>50</v>
      </c>
      <c r="D63" s="1200"/>
      <c r="E63" s="1201"/>
      <c r="F63" s="133">
        <v>2460</v>
      </c>
      <c r="G63" s="133">
        <v>2745</v>
      </c>
      <c r="H63" s="134">
        <v>3674</v>
      </c>
    </row>
    <row r="64" spans="2:8" x14ac:dyDescent="0.15"/>
  </sheetData>
  <sheetProtection algorithmName="SHA-512" hashValue="jNnoAQ9FS3tA6Zkxa7ZvcqMp5esaV5+jv4+biSzZMl8wHpd/sd4FsigIqy6sXsDc7QCThtDKMu0t9xEJweZpng==" saltValue="zUqD+MJGDgymkn0kUJwO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89398-C3DD-4EEE-B0FF-F3292436704D}">
  <sheetPr>
    <pageSetUpPr fitToPage="1"/>
  </sheetPr>
  <dimension ref="A1:DE85"/>
  <sheetViews>
    <sheetView showGridLines="0" tabSelected="1" topLeftCell="Y25" zoomScale="75" zoomScaleNormal="75" zoomScaleSheetLayoutView="55" workbookViewId="0">
      <selection activeCell="BY41" sqref="BY41"/>
    </sheetView>
  </sheetViews>
  <sheetFormatPr defaultColWidth="0" defaultRowHeight="13.5" customHeight="1" zeroHeight="1" x14ac:dyDescent="0.15"/>
  <cols>
    <col min="1" max="1" width="6.375" style="1210" customWidth="1"/>
    <col min="2" max="107" width="2.5" style="1210" customWidth="1"/>
    <col min="108" max="108" width="6.125" style="1217" customWidth="1"/>
    <col min="109" max="109" width="5.875" style="1216" customWidth="1"/>
    <col min="110" max="16384" width="8.625" style="1210" hidden="1"/>
  </cols>
  <sheetData>
    <row r="1" spans="1:109" ht="42.75" customHeight="1" x14ac:dyDescent="0.15">
      <c r="A1" s="1208"/>
      <c r="B1" s="1209"/>
      <c r="DD1" s="1210"/>
      <c r="DE1" s="1210"/>
    </row>
    <row r="2" spans="1:109" ht="25.5" customHeight="1" x14ac:dyDescent="0.15">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x14ac:dyDescent="0.15">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50" customFormat="1" x14ac:dyDescent="0.15">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50" customFormat="1" x14ac:dyDescent="0.15">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50" customFormat="1" x14ac:dyDescent="0.15">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50" customFormat="1" x14ac:dyDescent="0.15">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50" customFormat="1" x14ac:dyDescent="0.15">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50" customFormat="1" x14ac:dyDescent="0.15">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50" customFormat="1" x14ac:dyDescent="0.15">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50" customFormat="1" x14ac:dyDescent="0.15">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50" customFormat="1" x14ac:dyDescent="0.15">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50" customFormat="1" x14ac:dyDescent="0.15">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50" customFormat="1" x14ac:dyDescent="0.15">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50" customFormat="1" x14ac:dyDescent="0.15">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50" customFormat="1" x14ac:dyDescent="0.15">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50" customFormat="1" x14ac:dyDescent="0.15">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50" customFormat="1" x14ac:dyDescent="0.15">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x14ac:dyDescent="0.15">
      <c r="DD19" s="1210"/>
      <c r="DE19" s="1210"/>
    </row>
    <row r="20" spans="1:109" x14ac:dyDescent="0.15">
      <c r="DD20" s="1210"/>
      <c r="DE20" s="1210"/>
    </row>
    <row r="21" spans="1:109" ht="17.25" customHeight="1" x14ac:dyDescent="0.15">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x14ac:dyDescent="0.15">
      <c r="B22" s="1216"/>
    </row>
    <row r="23" spans="1:109" x14ac:dyDescent="0.15">
      <c r="B23" s="1216"/>
    </row>
    <row r="24" spans="1:109" x14ac:dyDescent="0.15">
      <c r="B24" s="1216"/>
    </row>
    <row r="25" spans="1:109" x14ac:dyDescent="0.15">
      <c r="B25" s="1216"/>
    </row>
    <row r="26" spans="1:109" x14ac:dyDescent="0.15">
      <c r="B26" s="1216"/>
    </row>
    <row r="27" spans="1:109" x14ac:dyDescent="0.15">
      <c r="B27" s="1216"/>
    </row>
    <row r="28" spans="1:109" x14ac:dyDescent="0.15">
      <c r="B28" s="1216"/>
    </row>
    <row r="29" spans="1:109" x14ac:dyDescent="0.15">
      <c r="B29" s="1216"/>
    </row>
    <row r="30" spans="1:109" x14ac:dyDescent="0.15">
      <c r="B30" s="1216"/>
    </row>
    <row r="31" spans="1:109" x14ac:dyDescent="0.15">
      <c r="B31" s="1216"/>
    </row>
    <row r="32" spans="1:109" x14ac:dyDescent="0.15">
      <c r="B32" s="1216"/>
    </row>
    <row r="33" spans="2:109" x14ac:dyDescent="0.15">
      <c r="B33" s="1216"/>
    </row>
    <row r="34" spans="2:109" x14ac:dyDescent="0.15">
      <c r="B34" s="1216"/>
    </row>
    <row r="35" spans="2:109" x14ac:dyDescent="0.15">
      <c r="B35" s="1216"/>
    </row>
    <row r="36" spans="2:109" x14ac:dyDescent="0.15">
      <c r="B36" s="1216"/>
    </row>
    <row r="37" spans="2:109" x14ac:dyDescent="0.15">
      <c r="B37" s="1216"/>
    </row>
    <row r="38" spans="2:109" x14ac:dyDescent="0.15">
      <c r="B38" s="1216"/>
    </row>
    <row r="39" spans="2:109" x14ac:dyDescent="0.15">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x14ac:dyDescent="0.15">
      <c r="B40" s="1221"/>
      <c r="DD40" s="1221"/>
      <c r="DE40" s="1210"/>
    </row>
    <row r="41" spans="2:109" ht="17.25" x14ac:dyDescent="0.15">
      <c r="B41" s="1222" t="s">
        <v>617</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x14ac:dyDescent="0.15">
      <c r="B42" s="1216"/>
      <c r="G42" s="1223"/>
      <c r="I42" s="1224"/>
      <c r="J42" s="1224"/>
      <c r="K42" s="1224"/>
      <c r="AM42" s="1223"/>
      <c r="AN42" s="1223" t="s">
        <v>618</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x14ac:dyDescent="0.15">
      <c r="B43" s="1216"/>
      <c r="AN43" s="1225" t="s">
        <v>619</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x14ac:dyDescent="0.15">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x14ac:dyDescent="0.15">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x14ac:dyDescent="0.15">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x14ac:dyDescent="0.15">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x14ac:dyDescent="0.15">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x14ac:dyDescent="0.15">
      <c r="B49" s="1216"/>
      <c r="AN49" s="1210" t="s">
        <v>620</v>
      </c>
    </row>
    <row r="50" spans="1:109" x14ac:dyDescent="0.15">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568</v>
      </c>
      <c r="BQ50" s="1241"/>
      <c r="BR50" s="1241"/>
      <c r="BS50" s="1241"/>
      <c r="BT50" s="1241"/>
      <c r="BU50" s="1241"/>
      <c r="BV50" s="1241"/>
      <c r="BW50" s="1241"/>
      <c r="BX50" s="1241" t="s">
        <v>569</v>
      </c>
      <c r="BY50" s="1241"/>
      <c r="BZ50" s="1241"/>
      <c r="CA50" s="1241"/>
      <c r="CB50" s="1241"/>
      <c r="CC50" s="1241"/>
      <c r="CD50" s="1241"/>
      <c r="CE50" s="1241"/>
      <c r="CF50" s="1241" t="s">
        <v>570</v>
      </c>
      <c r="CG50" s="1241"/>
      <c r="CH50" s="1241"/>
      <c r="CI50" s="1241"/>
      <c r="CJ50" s="1241"/>
      <c r="CK50" s="1241"/>
      <c r="CL50" s="1241"/>
      <c r="CM50" s="1241"/>
      <c r="CN50" s="1241" t="s">
        <v>571</v>
      </c>
      <c r="CO50" s="1241"/>
      <c r="CP50" s="1241"/>
      <c r="CQ50" s="1241"/>
      <c r="CR50" s="1241"/>
      <c r="CS50" s="1241"/>
      <c r="CT50" s="1241"/>
      <c r="CU50" s="1241"/>
      <c r="CV50" s="1241" t="s">
        <v>572</v>
      </c>
      <c r="CW50" s="1241"/>
      <c r="CX50" s="1241"/>
      <c r="CY50" s="1241"/>
      <c r="CZ50" s="1241"/>
      <c r="DA50" s="1241"/>
      <c r="DB50" s="1241"/>
      <c r="DC50" s="1241"/>
    </row>
    <row r="51" spans="1:109" ht="13.5" customHeight="1" x14ac:dyDescent="0.15">
      <c r="B51" s="1216"/>
      <c r="G51" s="1242"/>
      <c r="H51" s="1242"/>
      <c r="I51" s="1243"/>
      <c r="J51" s="1243"/>
      <c r="K51" s="1244"/>
      <c r="L51" s="1244"/>
      <c r="M51" s="1244"/>
      <c r="N51" s="1244"/>
      <c r="AM51" s="1234"/>
      <c r="AN51" s="1245" t="s">
        <v>621</v>
      </c>
      <c r="AO51" s="1245"/>
      <c r="AP51" s="1245"/>
      <c r="AQ51" s="1245"/>
      <c r="AR51" s="1245"/>
      <c r="AS51" s="1245"/>
      <c r="AT51" s="1245"/>
      <c r="AU51" s="1245"/>
      <c r="AV51" s="1245"/>
      <c r="AW51" s="1245"/>
      <c r="AX51" s="1245"/>
      <c r="AY51" s="1245"/>
      <c r="AZ51" s="1245"/>
      <c r="BA51" s="1245"/>
      <c r="BB51" s="1245" t="s">
        <v>622</v>
      </c>
      <c r="BC51" s="1245"/>
      <c r="BD51" s="1245"/>
      <c r="BE51" s="1245"/>
      <c r="BF51" s="1245"/>
      <c r="BG51" s="1245"/>
      <c r="BH51" s="1245"/>
      <c r="BI51" s="1245"/>
      <c r="BJ51" s="1245"/>
      <c r="BK51" s="1245"/>
      <c r="BL51" s="1245"/>
      <c r="BM51" s="1245"/>
      <c r="BN51" s="1245"/>
      <c r="BO51" s="1245"/>
      <c r="BP51" s="1246">
        <v>55.5</v>
      </c>
      <c r="BQ51" s="1246"/>
      <c r="BR51" s="1246"/>
      <c r="BS51" s="1246"/>
      <c r="BT51" s="1246"/>
      <c r="BU51" s="1246"/>
      <c r="BV51" s="1246"/>
      <c r="BW51" s="1246"/>
      <c r="BX51" s="1246">
        <v>46.5</v>
      </c>
      <c r="BY51" s="1246"/>
      <c r="BZ51" s="1246"/>
      <c r="CA51" s="1246"/>
      <c r="CB51" s="1246"/>
      <c r="CC51" s="1246"/>
      <c r="CD51" s="1246"/>
      <c r="CE51" s="1246"/>
      <c r="CF51" s="1246">
        <v>51.7</v>
      </c>
      <c r="CG51" s="1246"/>
      <c r="CH51" s="1246"/>
      <c r="CI51" s="1246"/>
      <c r="CJ51" s="1246"/>
      <c r="CK51" s="1246"/>
      <c r="CL51" s="1246"/>
      <c r="CM51" s="1246"/>
      <c r="CN51" s="1246">
        <v>41.3</v>
      </c>
      <c r="CO51" s="1246"/>
      <c r="CP51" s="1246"/>
      <c r="CQ51" s="1246"/>
      <c r="CR51" s="1246"/>
      <c r="CS51" s="1246"/>
      <c r="CT51" s="1246"/>
      <c r="CU51" s="1246"/>
      <c r="CV51" s="1246">
        <v>28.4</v>
      </c>
      <c r="CW51" s="1246"/>
      <c r="CX51" s="1246"/>
      <c r="CY51" s="1246"/>
      <c r="CZ51" s="1246"/>
      <c r="DA51" s="1246"/>
      <c r="DB51" s="1246"/>
      <c r="DC51" s="1246"/>
    </row>
    <row r="52" spans="1:109" x14ac:dyDescent="0.15">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623</v>
      </c>
      <c r="BC53" s="1245"/>
      <c r="BD53" s="1245"/>
      <c r="BE53" s="1245"/>
      <c r="BF53" s="1245"/>
      <c r="BG53" s="1245"/>
      <c r="BH53" s="1245"/>
      <c r="BI53" s="1245"/>
      <c r="BJ53" s="1245"/>
      <c r="BK53" s="1245"/>
      <c r="BL53" s="1245"/>
      <c r="BM53" s="1245"/>
      <c r="BN53" s="1245"/>
      <c r="BO53" s="1245"/>
      <c r="BP53" s="1246">
        <v>59.9</v>
      </c>
      <c r="BQ53" s="1246"/>
      <c r="BR53" s="1246"/>
      <c r="BS53" s="1246"/>
      <c r="BT53" s="1246"/>
      <c r="BU53" s="1246"/>
      <c r="BV53" s="1246"/>
      <c r="BW53" s="1246"/>
      <c r="BX53" s="1246">
        <v>61.7</v>
      </c>
      <c r="BY53" s="1246"/>
      <c r="BZ53" s="1246"/>
      <c r="CA53" s="1246"/>
      <c r="CB53" s="1246"/>
      <c r="CC53" s="1246"/>
      <c r="CD53" s="1246"/>
      <c r="CE53" s="1246"/>
      <c r="CF53" s="1246">
        <v>63.5</v>
      </c>
      <c r="CG53" s="1246"/>
      <c r="CH53" s="1246"/>
      <c r="CI53" s="1246"/>
      <c r="CJ53" s="1246"/>
      <c r="CK53" s="1246"/>
      <c r="CL53" s="1246"/>
      <c r="CM53" s="1246"/>
      <c r="CN53" s="1246">
        <v>65.3</v>
      </c>
      <c r="CO53" s="1246"/>
      <c r="CP53" s="1246"/>
      <c r="CQ53" s="1246"/>
      <c r="CR53" s="1246"/>
      <c r="CS53" s="1246"/>
      <c r="CT53" s="1246"/>
      <c r="CU53" s="1246"/>
      <c r="CV53" s="1246">
        <v>66.8</v>
      </c>
      <c r="CW53" s="1246"/>
      <c r="CX53" s="1246"/>
      <c r="CY53" s="1246"/>
      <c r="CZ53" s="1246"/>
      <c r="DA53" s="1246"/>
      <c r="DB53" s="1246"/>
      <c r="DC53" s="1246"/>
    </row>
    <row r="54" spans="1:109" x14ac:dyDescent="0.15">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1224"/>
      <c r="B55" s="1216"/>
      <c r="G55" s="1235"/>
      <c r="H55" s="1235"/>
      <c r="I55" s="1235"/>
      <c r="J55" s="1235"/>
      <c r="K55" s="1244"/>
      <c r="L55" s="1244"/>
      <c r="M55" s="1244"/>
      <c r="N55" s="1244"/>
      <c r="AN55" s="1241" t="s">
        <v>624</v>
      </c>
      <c r="AO55" s="1241"/>
      <c r="AP55" s="1241"/>
      <c r="AQ55" s="1241"/>
      <c r="AR55" s="1241"/>
      <c r="AS55" s="1241"/>
      <c r="AT55" s="1241"/>
      <c r="AU55" s="1241"/>
      <c r="AV55" s="1241"/>
      <c r="AW55" s="1241"/>
      <c r="AX55" s="1241"/>
      <c r="AY55" s="1241"/>
      <c r="AZ55" s="1241"/>
      <c r="BA55" s="1241"/>
      <c r="BB55" s="1245" t="s">
        <v>622</v>
      </c>
      <c r="BC55" s="1245"/>
      <c r="BD55" s="1245"/>
      <c r="BE55" s="1245"/>
      <c r="BF55" s="1245"/>
      <c r="BG55" s="1245"/>
      <c r="BH55" s="1245"/>
      <c r="BI55" s="1245"/>
      <c r="BJ55" s="1245"/>
      <c r="BK55" s="1245"/>
      <c r="BL55" s="1245"/>
      <c r="BM55" s="1245"/>
      <c r="BN55" s="1245"/>
      <c r="BO55" s="1245"/>
      <c r="BP55" s="1246">
        <v>14</v>
      </c>
      <c r="BQ55" s="1246"/>
      <c r="BR55" s="1246"/>
      <c r="BS55" s="1246"/>
      <c r="BT55" s="1246"/>
      <c r="BU55" s="1246"/>
      <c r="BV55" s="1246"/>
      <c r="BW55" s="1246"/>
      <c r="BX55" s="1246">
        <v>11.4</v>
      </c>
      <c r="BY55" s="1246"/>
      <c r="BZ55" s="1246"/>
      <c r="CA55" s="1246"/>
      <c r="CB55" s="1246"/>
      <c r="CC55" s="1246"/>
      <c r="CD55" s="1246"/>
      <c r="CE55" s="1246"/>
      <c r="CF55" s="1246">
        <v>10.4</v>
      </c>
      <c r="CG55" s="1246"/>
      <c r="CH55" s="1246"/>
      <c r="CI55" s="1246"/>
      <c r="CJ55" s="1246"/>
      <c r="CK55" s="1246"/>
      <c r="CL55" s="1246"/>
      <c r="CM55" s="1246"/>
      <c r="CN55" s="1246">
        <v>10.9</v>
      </c>
      <c r="CO55" s="1246"/>
      <c r="CP55" s="1246"/>
      <c r="CQ55" s="1246"/>
      <c r="CR55" s="1246"/>
      <c r="CS55" s="1246"/>
      <c r="CT55" s="1246"/>
      <c r="CU55" s="1246"/>
      <c r="CV55" s="1246">
        <v>6.5</v>
      </c>
      <c r="CW55" s="1246"/>
      <c r="CX55" s="1246"/>
      <c r="CY55" s="1246"/>
      <c r="CZ55" s="1246"/>
      <c r="DA55" s="1246"/>
      <c r="DB55" s="1246"/>
      <c r="DC55" s="1246"/>
    </row>
    <row r="56" spans="1:109" x14ac:dyDescent="0.15">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24" customFormat="1" x14ac:dyDescent="0.15">
      <c r="B57" s="1247"/>
      <c r="G57" s="1235"/>
      <c r="H57" s="1235"/>
      <c r="I57" s="1248"/>
      <c r="J57" s="1248"/>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623</v>
      </c>
      <c r="BC57" s="1245"/>
      <c r="BD57" s="1245"/>
      <c r="BE57" s="1245"/>
      <c r="BF57" s="1245"/>
      <c r="BG57" s="1245"/>
      <c r="BH57" s="1245"/>
      <c r="BI57" s="1245"/>
      <c r="BJ57" s="1245"/>
      <c r="BK57" s="1245"/>
      <c r="BL57" s="1245"/>
      <c r="BM57" s="1245"/>
      <c r="BN57" s="1245"/>
      <c r="BO57" s="1245"/>
      <c r="BP57" s="1246">
        <v>58</v>
      </c>
      <c r="BQ57" s="1246"/>
      <c r="BR57" s="1246"/>
      <c r="BS57" s="1246"/>
      <c r="BT57" s="1246"/>
      <c r="BU57" s="1246"/>
      <c r="BV57" s="1246"/>
      <c r="BW57" s="1246"/>
      <c r="BX57" s="1246">
        <v>60.2</v>
      </c>
      <c r="BY57" s="1246"/>
      <c r="BZ57" s="1246"/>
      <c r="CA57" s="1246"/>
      <c r="CB57" s="1246"/>
      <c r="CC57" s="1246"/>
      <c r="CD57" s="1246"/>
      <c r="CE57" s="1246"/>
      <c r="CF57" s="1246">
        <v>61.3</v>
      </c>
      <c r="CG57" s="1246"/>
      <c r="CH57" s="1246"/>
      <c r="CI57" s="1246"/>
      <c r="CJ57" s="1246"/>
      <c r="CK57" s="1246"/>
      <c r="CL57" s="1246"/>
      <c r="CM57" s="1246"/>
      <c r="CN57" s="1246">
        <v>62.2</v>
      </c>
      <c r="CO57" s="1246"/>
      <c r="CP57" s="1246"/>
      <c r="CQ57" s="1246"/>
      <c r="CR57" s="1246"/>
      <c r="CS57" s="1246"/>
      <c r="CT57" s="1246"/>
      <c r="CU57" s="1246"/>
      <c r="CV57" s="1246">
        <v>63.3</v>
      </c>
      <c r="CW57" s="1246"/>
      <c r="CX57" s="1246"/>
      <c r="CY57" s="1246"/>
      <c r="CZ57" s="1246"/>
      <c r="DA57" s="1246"/>
      <c r="DB57" s="1246"/>
      <c r="DC57" s="1246"/>
      <c r="DD57" s="1249"/>
      <c r="DE57" s="1247"/>
    </row>
    <row r="58" spans="1:109" s="1224" customFormat="1" x14ac:dyDescent="0.15">
      <c r="A58" s="1210"/>
      <c r="B58" s="1247"/>
      <c r="G58" s="1235"/>
      <c r="H58" s="1235"/>
      <c r="I58" s="1248"/>
      <c r="J58" s="1248"/>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49"/>
      <c r="DE58" s="1247"/>
    </row>
    <row r="59" spans="1:109" s="1224" customFormat="1" x14ac:dyDescent="0.15">
      <c r="A59" s="1210"/>
      <c r="B59" s="1247"/>
      <c r="K59" s="1250"/>
      <c r="L59" s="1250"/>
      <c r="M59" s="1250"/>
      <c r="N59" s="1250"/>
      <c r="AQ59" s="1250"/>
      <c r="AR59" s="1250"/>
      <c r="AS59" s="1250"/>
      <c r="AT59" s="1250"/>
      <c r="BC59" s="1250"/>
      <c r="BD59" s="1250"/>
      <c r="BE59" s="1250"/>
      <c r="BF59" s="1250"/>
      <c r="BO59" s="1250"/>
      <c r="BP59" s="1250"/>
      <c r="BQ59" s="1250"/>
      <c r="BR59" s="1250"/>
      <c r="CA59" s="1250"/>
      <c r="CB59" s="1250"/>
      <c r="CC59" s="1250"/>
      <c r="CD59" s="1250"/>
      <c r="CM59" s="1250"/>
      <c r="CN59" s="1250"/>
      <c r="CO59" s="1250"/>
      <c r="CP59" s="1250"/>
      <c r="CY59" s="1250"/>
      <c r="CZ59" s="1250"/>
      <c r="DA59" s="1250"/>
      <c r="DB59" s="1250"/>
      <c r="DC59" s="1250"/>
      <c r="DD59" s="1249"/>
      <c r="DE59" s="1247"/>
    </row>
    <row r="60" spans="1:109" s="1224" customFormat="1" x14ac:dyDescent="0.15">
      <c r="A60" s="1210"/>
      <c r="B60" s="1247"/>
      <c r="K60" s="1250"/>
      <c r="L60" s="1250"/>
      <c r="M60" s="1250"/>
      <c r="N60" s="1250"/>
      <c r="AQ60" s="1250"/>
      <c r="AR60" s="1250"/>
      <c r="AS60" s="1250"/>
      <c r="AT60" s="1250"/>
      <c r="BC60" s="1250"/>
      <c r="BD60" s="1250"/>
      <c r="BE60" s="1250"/>
      <c r="BF60" s="1250"/>
      <c r="BO60" s="1250"/>
      <c r="BP60" s="1250"/>
      <c r="BQ60" s="1250"/>
      <c r="BR60" s="1250"/>
      <c r="CA60" s="1250"/>
      <c r="CB60" s="1250"/>
      <c r="CC60" s="1250"/>
      <c r="CD60" s="1250"/>
      <c r="CM60" s="1250"/>
      <c r="CN60" s="1250"/>
      <c r="CO60" s="1250"/>
      <c r="CP60" s="1250"/>
      <c r="CY60" s="1250"/>
      <c r="CZ60" s="1250"/>
      <c r="DA60" s="1250"/>
      <c r="DB60" s="1250"/>
      <c r="DC60" s="1250"/>
      <c r="DD60" s="1249"/>
      <c r="DE60" s="1247"/>
    </row>
    <row r="61" spans="1:109" s="1224" customFormat="1" x14ac:dyDescent="0.15">
      <c r="A61" s="1210"/>
      <c r="B61" s="1251"/>
      <c r="C61" s="1252"/>
      <c r="D61" s="1252"/>
      <c r="E61" s="1252"/>
      <c r="F61" s="1252"/>
      <c r="G61" s="1252"/>
      <c r="H61" s="1252"/>
      <c r="I61" s="1252"/>
      <c r="J61" s="1252"/>
      <c r="K61" s="1252"/>
      <c r="L61" s="1252"/>
      <c r="M61" s="1253"/>
      <c r="N61" s="1253"/>
      <c r="O61" s="1252"/>
      <c r="P61" s="1252"/>
      <c r="Q61" s="1252"/>
      <c r="R61" s="1252"/>
      <c r="S61" s="1252"/>
      <c r="T61" s="1252"/>
      <c r="U61" s="1252"/>
      <c r="V61" s="1252"/>
      <c r="W61" s="1252"/>
      <c r="X61" s="1252"/>
      <c r="Y61" s="1252"/>
      <c r="Z61" s="1252"/>
      <c r="AA61" s="1252"/>
      <c r="AB61" s="1252"/>
      <c r="AC61" s="1252"/>
      <c r="AD61" s="1252"/>
      <c r="AE61" s="1252"/>
      <c r="AF61" s="1252"/>
      <c r="AG61" s="1252"/>
      <c r="AH61" s="1252"/>
      <c r="AI61" s="1252"/>
      <c r="AJ61" s="1252"/>
      <c r="AK61" s="1252"/>
      <c r="AL61" s="1252"/>
      <c r="AM61" s="1252"/>
      <c r="AN61" s="1252"/>
      <c r="AO61" s="1252"/>
      <c r="AP61" s="1252"/>
      <c r="AQ61" s="1252"/>
      <c r="AR61" s="1252"/>
      <c r="AS61" s="1253"/>
      <c r="AT61" s="1253"/>
      <c r="AU61" s="1252"/>
      <c r="AV61" s="1252"/>
      <c r="AW61" s="1252"/>
      <c r="AX61" s="1252"/>
      <c r="AY61" s="1252"/>
      <c r="AZ61" s="1252"/>
      <c r="BA61" s="1252"/>
      <c r="BB61" s="1252"/>
      <c r="BC61" s="1252"/>
      <c r="BD61" s="1252"/>
      <c r="BE61" s="1253"/>
      <c r="BF61" s="1253"/>
      <c r="BG61" s="1252"/>
      <c r="BH61" s="1252"/>
      <c r="BI61" s="1252"/>
      <c r="BJ61" s="1252"/>
      <c r="BK61" s="1252"/>
      <c r="BL61" s="1252"/>
      <c r="BM61" s="1252"/>
      <c r="BN61" s="1252"/>
      <c r="BO61" s="1252"/>
      <c r="BP61" s="1252"/>
      <c r="BQ61" s="1253"/>
      <c r="BR61" s="1253"/>
      <c r="BS61" s="1252"/>
      <c r="BT61" s="1252"/>
      <c r="BU61" s="1252"/>
      <c r="BV61" s="1252"/>
      <c r="BW61" s="1252"/>
      <c r="BX61" s="1252"/>
      <c r="BY61" s="1252"/>
      <c r="BZ61" s="1252"/>
      <c r="CA61" s="1252"/>
      <c r="CB61" s="1252"/>
      <c r="CC61" s="1253"/>
      <c r="CD61" s="1253"/>
      <c r="CE61" s="1252"/>
      <c r="CF61" s="1252"/>
      <c r="CG61" s="1252"/>
      <c r="CH61" s="1252"/>
      <c r="CI61" s="1252"/>
      <c r="CJ61" s="1252"/>
      <c r="CK61" s="1252"/>
      <c r="CL61" s="1252"/>
      <c r="CM61" s="1252"/>
      <c r="CN61" s="1252"/>
      <c r="CO61" s="1253"/>
      <c r="CP61" s="1253"/>
      <c r="CQ61" s="1252"/>
      <c r="CR61" s="1252"/>
      <c r="CS61" s="1252"/>
      <c r="CT61" s="1252"/>
      <c r="CU61" s="1252"/>
      <c r="CV61" s="1252"/>
      <c r="CW61" s="1252"/>
      <c r="CX61" s="1252"/>
      <c r="CY61" s="1252"/>
      <c r="CZ61" s="1252"/>
      <c r="DA61" s="1253"/>
      <c r="DB61" s="1253"/>
      <c r="DC61" s="1253"/>
      <c r="DD61" s="1254"/>
      <c r="DE61" s="1247"/>
    </row>
    <row r="62" spans="1:109" x14ac:dyDescent="0.15">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7.25" x14ac:dyDescent="0.15">
      <c r="B63" s="1255" t="s">
        <v>625</v>
      </c>
    </row>
    <row r="64" spans="1:109" x14ac:dyDescent="0.15">
      <c r="B64" s="1216"/>
      <c r="G64" s="1223"/>
      <c r="I64" s="1256"/>
      <c r="J64" s="1256"/>
      <c r="K64" s="1256"/>
      <c r="L64" s="1256"/>
      <c r="M64" s="1256"/>
      <c r="N64" s="1257"/>
      <c r="AM64" s="1223"/>
      <c r="AN64" s="1223" t="s">
        <v>618</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7" x14ac:dyDescent="0.15">
      <c r="B65" s="1216"/>
      <c r="AN65" s="1225" t="s">
        <v>626</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x14ac:dyDescent="0.15">
      <c r="B66" s="1216"/>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x14ac:dyDescent="0.15">
      <c r="B67" s="1216"/>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x14ac:dyDescent="0.15">
      <c r="B68" s="1216"/>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x14ac:dyDescent="0.15">
      <c r="B69" s="1216"/>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x14ac:dyDescent="0.15">
      <c r="B70" s="1216"/>
      <c r="H70" s="1258"/>
      <c r="I70" s="1258"/>
      <c r="J70" s="1259"/>
      <c r="K70" s="1259"/>
      <c r="L70" s="1260"/>
      <c r="M70" s="1259"/>
      <c r="N70" s="1260"/>
      <c r="AN70" s="1234"/>
      <c r="AO70" s="1234"/>
      <c r="AP70" s="1234"/>
      <c r="AZ70" s="1234"/>
      <c r="BA70" s="1234"/>
      <c r="BB70" s="1234"/>
      <c r="BL70" s="1234"/>
      <c r="BM70" s="1234"/>
      <c r="BN70" s="1234"/>
      <c r="BX70" s="1234"/>
      <c r="BY70" s="1234"/>
      <c r="BZ70" s="1234"/>
      <c r="CJ70" s="1234"/>
      <c r="CK70" s="1234"/>
      <c r="CL70" s="1234"/>
      <c r="CV70" s="1234"/>
      <c r="CW70" s="1234"/>
      <c r="CX70" s="1234"/>
    </row>
    <row r="71" spans="2:107" x14ac:dyDescent="0.15">
      <c r="B71" s="1216"/>
      <c r="G71" s="1261"/>
      <c r="I71" s="1262"/>
      <c r="J71" s="1259"/>
      <c r="K71" s="1259"/>
      <c r="L71" s="1260"/>
      <c r="M71" s="1259"/>
      <c r="N71" s="1260"/>
      <c r="AM71" s="1261"/>
      <c r="AN71" s="1210" t="s">
        <v>620</v>
      </c>
    </row>
    <row r="72" spans="2:107" x14ac:dyDescent="0.15">
      <c r="B72" s="1216"/>
      <c r="G72" s="1235"/>
      <c r="H72" s="1235"/>
      <c r="I72" s="1235"/>
      <c r="J72" s="1235"/>
      <c r="K72" s="1236"/>
      <c r="L72" s="1236"/>
      <c r="M72" s="1237"/>
      <c r="N72" s="1237"/>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568</v>
      </c>
      <c r="BQ72" s="1241"/>
      <c r="BR72" s="1241"/>
      <c r="BS72" s="1241"/>
      <c r="BT72" s="1241"/>
      <c r="BU72" s="1241"/>
      <c r="BV72" s="1241"/>
      <c r="BW72" s="1241"/>
      <c r="BX72" s="1241" t="s">
        <v>569</v>
      </c>
      <c r="BY72" s="1241"/>
      <c r="BZ72" s="1241"/>
      <c r="CA72" s="1241"/>
      <c r="CB72" s="1241"/>
      <c r="CC72" s="1241"/>
      <c r="CD72" s="1241"/>
      <c r="CE72" s="1241"/>
      <c r="CF72" s="1241" t="s">
        <v>570</v>
      </c>
      <c r="CG72" s="1241"/>
      <c r="CH72" s="1241"/>
      <c r="CI72" s="1241"/>
      <c r="CJ72" s="1241"/>
      <c r="CK72" s="1241"/>
      <c r="CL72" s="1241"/>
      <c r="CM72" s="1241"/>
      <c r="CN72" s="1241" t="s">
        <v>571</v>
      </c>
      <c r="CO72" s="1241"/>
      <c r="CP72" s="1241"/>
      <c r="CQ72" s="1241"/>
      <c r="CR72" s="1241"/>
      <c r="CS72" s="1241"/>
      <c r="CT72" s="1241"/>
      <c r="CU72" s="1241"/>
      <c r="CV72" s="1241" t="s">
        <v>572</v>
      </c>
      <c r="CW72" s="1241"/>
      <c r="CX72" s="1241"/>
      <c r="CY72" s="1241"/>
      <c r="CZ72" s="1241"/>
      <c r="DA72" s="1241"/>
      <c r="DB72" s="1241"/>
      <c r="DC72" s="1241"/>
    </row>
    <row r="73" spans="2:107" x14ac:dyDescent="0.15">
      <c r="B73" s="1216"/>
      <c r="G73" s="1242"/>
      <c r="H73" s="1242"/>
      <c r="I73" s="1242"/>
      <c r="J73" s="1242"/>
      <c r="K73" s="1263"/>
      <c r="L73" s="1263"/>
      <c r="M73" s="1263"/>
      <c r="N73" s="1263"/>
      <c r="AM73" s="1234"/>
      <c r="AN73" s="1245" t="s">
        <v>621</v>
      </c>
      <c r="AO73" s="1245"/>
      <c r="AP73" s="1245"/>
      <c r="AQ73" s="1245"/>
      <c r="AR73" s="1245"/>
      <c r="AS73" s="1245"/>
      <c r="AT73" s="1245"/>
      <c r="AU73" s="1245"/>
      <c r="AV73" s="1245"/>
      <c r="AW73" s="1245"/>
      <c r="AX73" s="1245"/>
      <c r="AY73" s="1245"/>
      <c r="AZ73" s="1245"/>
      <c r="BA73" s="1245"/>
      <c r="BB73" s="1245" t="s">
        <v>622</v>
      </c>
      <c r="BC73" s="1245"/>
      <c r="BD73" s="1245"/>
      <c r="BE73" s="1245"/>
      <c r="BF73" s="1245"/>
      <c r="BG73" s="1245"/>
      <c r="BH73" s="1245"/>
      <c r="BI73" s="1245"/>
      <c r="BJ73" s="1245"/>
      <c r="BK73" s="1245"/>
      <c r="BL73" s="1245"/>
      <c r="BM73" s="1245"/>
      <c r="BN73" s="1245"/>
      <c r="BO73" s="1245"/>
      <c r="BP73" s="1246">
        <v>55.5</v>
      </c>
      <c r="BQ73" s="1246"/>
      <c r="BR73" s="1246"/>
      <c r="BS73" s="1246"/>
      <c r="BT73" s="1246"/>
      <c r="BU73" s="1246"/>
      <c r="BV73" s="1246"/>
      <c r="BW73" s="1246"/>
      <c r="BX73" s="1246">
        <v>46.5</v>
      </c>
      <c r="BY73" s="1246"/>
      <c r="BZ73" s="1246"/>
      <c r="CA73" s="1246"/>
      <c r="CB73" s="1246"/>
      <c r="CC73" s="1246"/>
      <c r="CD73" s="1246"/>
      <c r="CE73" s="1246"/>
      <c r="CF73" s="1246">
        <v>51.7</v>
      </c>
      <c r="CG73" s="1246"/>
      <c r="CH73" s="1246"/>
      <c r="CI73" s="1246"/>
      <c r="CJ73" s="1246"/>
      <c r="CK73" s="1246"/>
      <c r="CL73" s="1246"/>
      <c r="CM73" s="1246"/>
      <c r="CN73" s="1246">
        <v>41.3</v>
      </c>
      <c r="CO73" s="1246"/>
      <c r="CP73" s="1246"/>
      <c r="CQ73" s="1246"/>
      <c r="CR73" s="1246"/>
      <c r="CS73" s="1246"/>
      <c r="CT73" s="1246"/>
      <c r="CU73" s="1246"/>
      <c r="CV73" s="1246">
        <v>28.4</v>
      </c>
      <c r="CW73" s="1246"/>
      <c r="CX73" s="1246"/>
      <c r="CY73" s="1246"/>
      <c r="CZ73" s="1246"/>
      <c r="DA73" s="1246"/>
      <c r="DB73" s="1246"/>
      <c r="DC73" s="1246"/>
    </row>
    <row r="74" spans="2:107" x14ac:dyDescent="0.15">
      <c r="B74" s="1216"/>
      <c r="G74" s="1242"/>
      <c r="H74" s="1242"/>
      <c r="I74" s="1242"/>
      <c r="J74" s="1242"/>
      <c r="K74" s="1263"/>
      <c r="L74" s="1263"/>
      <c r="M74" s="1263"/>
      <c r="N74" s="1263"/>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1216"/>
      <c r="G75" s="1242"/>
      <c r="H75" s="1242"/>
      <c r="I75" s="1235"/>
      <c r="J75" s="1235"/>
      <c r="K75" s="1244"/>
      <c r="L75" s="1244"/>
      <c r="M75" s="1244"/>
      <c r="N75" s="1244"/>
      <c r="AM75" s="1234"/>
      <c r="AN75" s="1245"/>
      <c r="AO75" s="1245"/>
      <c r="AP75" s="1245"/>
      <c r="AQ75" s="1245"/>
      <c r="AR75" s="1245"/>
      <c r="AS75" s="1245"/>
      <c r="AT75" s="1245"/>
      <c r="AU75" s="1245"/>
      <c r="AV75" s="1245"/>
      <c r="AW75" s="1245"/>
      <c r="AX75" s="1245"/>
      <c r="AY75" s="1245"/>
      <c r="AZ75" s="1245"/>
      <c r="BA75" s="1245"/>
      <c r="BB75" s="1245" t="s">
        <v>627</v>
      </c>
      <c r="BC75" s="1245"/>
      <c r="BD75" s="1245"/>
      <c r="BE75" s="1245"/>
      <c r="BF75" s="1245"/>
      <c r="BG75" s="1245"/>
      <c r="BH75" s="1245"/>
      <c r="BI75" s="1245"/>
      <c r="BJ75" s="1245"/>
      <c r="BK75" s="1245"/>
      <c r="BL75" s="1245"/>
      <c r="BM75" s="1245"/>
      <c r="BN75" s="1245"/>
      <c r="BO75" s="1245"/>
      <c r="BP75" s="1246">
        <v>8.5</v>
      </c>
      <c r="BQ75" s="1246"/>
      <c r="BR75" s="1246"/>
      <c r="BS75" s="1246"/>
      <c r="BT75" s="1246"/>
      <c r="BU75" s="1246"/>
      <c r="BV75" s="1246"/>
      <c r="BW75" s="1246"/>
      <c r="BX75" s="1246">
        <v>7.8</v>
      </c>
      <c r="BY75" s="1246"/>
      <c r="BZ75" s="1246"/>
      <c r="CA75" s="1246"/>
      <c r="CB75" s="1246"/>
      <c r="CC75" s="1246"/>
      <c r="CD75" s="1246"/>
      <c r="CE75" s="1246"/>
      <c r="CF75" s="1246">
        <v>7.2</v>
      </c>
      <c r="CG75" s="1246"/>
      <c r="CH75" s="1246"/>
      <c r="CI75" s="1246"/>
      <c r="CJ75" s="1246"/>
      <c r="CK75" s="1246"/>
      <c r="CL75" s="1246"/>
      <c r="CM75" s="1246"/>
      <c r="CN75" s="1246">
        <v>6.9</v>
      </c>
      <c r="CO75" s="1246"/>
      <c r="CP75" s="1246"/>
      <c r="CQ75" s="1246"/>
      <c r="CR75" s="1246"/>
      <c r="CS75" s="1246"/>
      <c r="CT75" s="1246"/>
      <c r="CU75" s="1246"/>
      <c r="CV75" s="1246">
        <v>6.9</v>
      </c>
      <c r="CW75" s="1246"/>
      <c r="CX75" s="1246"/>
      <c r="CY75" s="1246"/>
      <c r="CZ75" s="1246"/>
      <c r="DA75" s="1246"/>
      <c r="DB75" s="1246"/>
      <c r="DC75" s="1246"/>
    </row>
    <row r="76" spans="2:107" x14ac:dyDescent="0.15">
      <c r="B76" s="1216"/>
      <c r="G76" s="1242"/>
      <c r="H76" s="1242"/>
      <c r="I76" s="1235"/>
      <c r="J76" s="1235"/>
      <c r="K76" s="1244"/>
      <c r="L76" s="1244"/>
      <c r="M76" s="1244"/>
      <c r="N76" s="1244"/>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1216"/>
      <c r="G77" s="1235"/>
      <c r="H77" s="1235"/>
      <c r="I77" s="1235"/>
      <c r="J77" s="1235"/>
      <c r="K77" s="1263"/>
      <c r="L77" s="1263"/>
      <c r="M77" s="1263"/>
      <c r="N77" s="1263"/>
      <c r="AN77" s="1241" t="s">
        <v>624</v>
      </c>
      <c r="AO77" s="1241"/>
      <c r="AP77" s="1241"/>
      <c r="AQ77" s="1241"/>
      <c r="AR77" s="1241"/>
      <c r="AS77" s="1241"/>
      <c r="AT77" s="1241"/>
      <c r="AU77" s="1241"/>
      <c r="AV77" s="1241"/>
      <c r="AW77" s="1241"/>
      <c r="AX77" s="1241"/>
      <c r="AY77" s="1241"/>
      <c r="AZ77" s="1241"/>
      <c r="BA77" s="1241"/>
      <c r="BB77" s="1245" t="s">
        <v>622</v>
      </c>
      <c r="BC77" s="1245"/>
      <c r="BD77" s="1245"/>
      <c r="BE77" s="1245"/>
      <c r="BF77" s="1245"/>
      <c r="BG77" s="1245"/>
      <c r="BH77" s="1245"/>
      <c r="BI77" s="1245"/>
      <c r="BJ77" s="1245"/>
      <c r="BK77" s="1245"/>
      <c r="BL77" s="1245"/>
      <c r="BM77" s="1245"/>
      <c r="BN77" s="1245"/>
      <c r="BO77" s="1245"/>
      <c r="BP77" s="1246">
        <v>14</v>
      </c>
      <c r="BQ77" s="1246"/>
      <c r="BR77" s="1246"/>
      <c r="BS77" s="1246"/>
      <c r="BT77" s="1246"/>
      <c r="BU77" s="1246"/>
      <c r="BV77" s="1246"/>
      <c r="BW77" s="1246"/>
      <c r="BX77" s="1246">
        <v>11.4</v>
      </c>
      <c r="BY77" s="1246"/>
      <c r="BZ77" s="1246"/>
      <c r="CA77" s="1246"/>
      <c r="CB77" s="1246"/>
      <c r="CC77" s="1246"/>
      <c r="CD77" s="1246"/>
      <c r="CE77" s="1246"/>
      <c r="CF77" s="1246">
        <v>10.4</v>
      </c>
      <c r="CG77" s="1246"/>
      <c r="CH77" s="1246"/>
      <c r="CI77" s="1246"/>
      <c r="CJ77" s="1246"/>
      <c r="CK77" s="1246"/>
      <c r="CL77" s="1246"/>
      <c r="CM77" s="1246"/>
      <c r="CN77" s="1246">
        <v>10.9</v>
      </c>
      <c r="CO77" s="1246"/>
      <c r="CP77" s="1246"/>
      <c r="CQ77" s="1246"/>
      <c r="CR77" s="1246"/>
      <c r="CS77" s="1246"/>
      <c r="CT77" s="1246"/>
      <c r="CU77" s="1246"/>
      <c r="CV77" s="1246">
        <v>6.5</v>
      </c>
      <c r="CW77" s="1246"/>
      <c r="CX77" s="1246"/>
      <c r="CY77" s="1246"/>
      <c r="CZ77" s="1246"/>
      <c r="DA77" s="1246"/>
      <c r="DB77" s="1246"/>
      <c r="DC77" s="1246"/>
    </row>
    <row r="78" spans="2:107" x14ac:dyDescent="0.15">
      <c r="B78" s="1216"/>
      <c r="G78" s="1235"/>
      <c r="H78" s="1235"/>
      <c r="I78" s="1235"/>
      <c r="J78" s="1235"/>
      <c r="K78" s="1263"/>
      <c r="L78" s="1263"/>
      <c r="M78" s="1263"/>
      <c r="N78" s="1263"/>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1216"/>
      <c r="G79" s="1235"/>
      <c r="H79" s="1235"/>
      <c r="I79" s="1248"/>
      <c r="J79" s="1248"/>
      <c r="K79" s="1264"/>
      <c r="L79" s="1264"/>
      <c r="M79" s="1264"/>
      <c r="N79" s="1264"/>
      <c r="AN79" s="1241"/>
      <c r="AO79" s="1241"/>
      <c r="AP79" s="1241"/>
      <c r="AQ79" s="1241"/>
      <c r="AR79" s="1241"/>
      <c r="AS79" s="1241"/>
      <c r="AT79" s="1241"/>
      <c r="AU79" s="1241"/>
      <c r="AV79" s="1241"/>
      <c r="AW79" s="1241"/>
      <c r="AX79" s="1241"/>
      <c r="AY79" s="1241"/>
      <c r="AZ79" s="1241"/>
      <c r="BA79" s="1241"/>
      <c r="BB79" s="1245" t="s">
        <v>627</v>
      </c>
      <c r="BC79" s="1245"/>
      <c r="BD79" s="1245"/>
      <c r="BE79" s="1245"/>
      <c r="BF79" s="1245"/>
      <c r="BG79" s="1245"/>
      <c r="BH79" s="1245"/>
      <c r="BI79" s="1245"/>
      <c r="BJ79" s="1245"/>
      <c r="BK79" s="1245"/>
      <c r="BL79" s="1245"/>
      <c r="BM79" s="1245"/>
      <c r="BN79" s="1245"/>
      <c r="BO79" s="1245"/>
      <c r="BP79" s="1246">
        <v>6.5</v>
      </c>
      <c r="BQ79" s="1246"/>
      <c r="BR79" s="1246"/>
      <c r="BS79" s="1246"/>
      <c r="BT79" s="1246"/>
      <c r="BU79" s="1246"/>
      <c r="BV79" s="1246"/>
      <c r="BW79" s="1246"/>
      <c r="BX79" s="1246">
        <v>6.7</v>
      </c>
      <c r="BY79" s="1246"/>
      <c r="BZ79" s="1246"/>
      <c r="CA79" s="1246"/>
      <c r="CB79" s="1246"/>
      <c r="CC79" s="1246"/>
      <c r="CD79" s="1246"/>
      <c r="CE79" s="1246"/>
      <c r="CF79" s="1246">
        <v>6.6</v>
      </c>
      <c r="CG79" s="1246"/>
      <c r="CH79" s="1246"/>
      <c r="CI79" s="1246"/>
      <c r="CJ79" s="1246"/>
      <c r="CK79" s="1246"/>
      <c r="CL79" s="1246"/>
      <c r="CM79" s="1246"/>
      <c r="CN79" s="1246">
        <v>5.9</v>
      </c>
      <c r="CO79" s="1246"/>
      <c r="CP79" s="1246"/>
      <c r="CQ79" s="1246"/>
      <c r="CR79" s="1246"/>
      <c r="CS79" s="1246"/>
      <c r="CT79" s="1246"/>
      <c r="CU79" s="1246"/>
      <c r="CV79" s="1246">
        <v>5.9</v>
      </c>
      <c r="CW79" s="1246"/>
      <c r="CX79" s="1246"/>
      <c r="CY79" s="1246"/>
      <c r="CZ79" s="1246"/>
      <c r="DA79" s="1246"/>
      <c r="DB79" s="1246"/>
      <c r="DC79" s="1246"/>
    </row>
    <row r="80" spans="2:107" x14ac:dyDescent="0.15">
      <c r="B80" s="1216"/>
      <c r="G80" s="1235"/>
      <c r="H80" s="1235"/>
      <c r="I80" s="1248"/>
      <c r="J80" s="1248"/>
      <c r="K80" s="1264"/>
      <c r="L80" s="1264"/>
      <c r="M80" s="1264"/>
      <c r="N80" s="1264"/>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1216"/>
    </row>
    <row r="82" spans="2:109" ht="17.25" x14ac:dyDescent="0.15">
      <c r="B82" s="1216"/>
      <c r="K82" s="1265"/>
      <c r="L82" s="1265"/>
      <c r="M82" s="1265"/>
      <c r="N82" s="1265"/>
      <c r="AQ82" s="1265"/>
      <c r="AR82" s="1265"/>
      <c r="AS82" s="1265"/>
      <c r="AT82" s="1265"/>
      <c r="BC82" s="1265"/>
      <c r="BD82" s="1265"/>
      <c r="BE82" s="1265"/>
      <c r="BF82" s="1265"/>
      <c r="BO82" s="1265"/>
      <c r="BP82" s="1265"/>
      <c r="BQ82" s="1265"/>
      <c r="BR82" s="1265"/>
      <c r="CA82" s="1265"/>
      <c r="CB82" s="1265"/>
      <c r="CC82" s="1265"/>
      <c r="CD82" s="1265"/>
      <c r="CM82" s="1265"/>
      <c r="CN82" s="1265"/>
      <c r="CO82" s="1265"/>
      <c r="CP82" s="1265"/>
      <c r="CY82" s="1265"/>
      <c r="CZ82" s="1265"/>
      <c r="DA82" s="1265"/>
      <c r="DB82" s="1265"/>
      <c r="DC82" s="1265"/>
    </row>
    <row r="83" spans="2:109" x14ac:dyDescent="0.15">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x14ac:dyDescent="0.15">
      <c r="DD84" s="1210"/>
      <c r="DE84" s="1210"/>
    </row>
    <row r="85" spans="2:109" x14ac:dyDescent="0.15">
      <c r="DD85" s="1210"/>
      <c r="DE85" s="1210"/>
    </row>
  </sheetData>
  <sheetProtection algorithmName="SHA-512" hashValue="8JRo25UUrGY7rrgkpGXUxLP0YYQj3goeCCn+8KGJsPVz4HPpnJ+pnJe5QHuxfm+6OD9+tHPrEtRZhGAkKLWBag==" saltValue="qI8ZaayWqqcAPAPyHo62B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FE89B-AA40-4F40-A963-4E63C3F1C26D}">
  <sheetPr>
    <pageSetUpPr fitToPage="1"/>
  </sheetPr>
  <dimension ref="A1:DR125"/>
  <sheetViews>
    <sheetView showGridLines="0" topLeftCell="D94" zoomScale="75" zoomScaleNormal="75" zoomScaleSheetLayoutView="70" workbookViewId="0">
      <selection activeCell="BY41" sqref="BY41"/>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515</v>
      </c>
    </row>
  </sheetData>
  <sheetProtection algorithmName="SHA-512" hashValue="yuZD7/BZePZ657D1bQ5yxmjgEz64lZjQiShE6LjEMkUHFVlcDoCZJK01q7YNjvYQ98yOMLQL/9oFUSuz8mrS5w==" saltValue="VzPRKrNTCfyXipAHj6oJe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6F893-58E4-4218-AB15-D4DF426C2DB8}">
  <sheetPr>
    <pageSetUpPr fitToPage="1"/>
  </sheetPr>
  <dimension ref="A1:DR125"/>
  <sheetViews>
    <sheetView showGridLines="0" topLeftCell="AH25" zoomScale="75" zoomScaleNormal="75" zoomScaleSheetLayoutView="55" workbookViewId="0">
      <selection activeCell="BY41" sqref="BY41"/>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515</v>
      </c>
    </row>
  </sheetData>
  <sheetProtection algorithmName="SHA-512" hashValue="kxjHtTOePzwv7yErvAML7bokbmjkdaRadLxaLCcsOT0DsZ7/eoNQZLXMslN7GC5MSCuyXH7NIGkFYusED7KLBg==" saltValue="ggXgQZ4XEu3TGXXb5hFnb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565</v>
      </c>
      <c r="G2" s="148"/>
      <c r="H2" s="149"/>
    </row>
    <row r="3" spans="1:8" x14ac:dyDescent="0.15">
      <c r="A3" s="145" t="s">
        <v>558</v>
      </c>
      <c r="B3" s="150"/>
      <c r="C3" s="151"/>
      <c r="D3" s="152">
        <v>62597</v>
      </c>
      <c r="E3" s="153"/>
      <c r="F3" s="154">
        <v>53655</v>
      </c>
      <c r="G3" s="155"/>
      <c r="H3" s="156"/>
    </row>
    <row r="4" spans="1:8" x14ac:dyDescent="0.15">
      <c r="A4" s="157"/>
      <c r="B4" s="158"/>
      <c r="C4" s="159"/>
      <c r="D4" s="160">
        <v>23547</v>
      </c>
      <c r="E4" s="161"/>
      <c r="F4" s="162">
        <v>32719</v>
      </c>
      <c r="G4" s="163"/>
      <c r="H4" s="164"/>
    </row>
    <row r="5" spans="1:8" x14ac:dyDescent="0.15">
      <c r="A5" s="145" t="s">
        <v>560</v>
      </c>
      <c r="B5" s="150"/>
      <c r="C5" s="151"/>
      <c r="D5" s="152">
        <v>38076</v>
      </c>
      <c r="E5" s="153"/>
      <c r="F5" s="154">
        <v>53869</v>
      </c>
      <c r="G5" s="155"/>
      <c r="H5" s="156"/>
    </row>
    <row r="6" spans="1:8" x14ac:dyDescent="0.15">
      <c r="A6" s="157"/>
      <c r="B6" s="158"/>
      <c r="C6" s="159"/>
      <c r="D6" s="160">
        <v>21851</v>
      </c>
      <c r="E6" s="161"/>
      <c r="F6" s="162">
        <v>35046</v>
      </c>
      <c r="G6" s="163"/>
      <c r="H6" s="164"/>
    </row>
    <row r="7" spans="1:8" x14ac:dyDescent="0.15">
      <c r="A7" s="145" t="s">
        <v>561</v>
      </c>
      <c r="B7" s="150"/>
      <c r="C7" s="151"/>
      <c r="D7" s="152">
        <v>46970</v>
      </c>
      <c r="E7" s="153"/>
      <c r="F7" s="154">
        <v>59119</v>
      </c>
      <c r="G7" s="155"/>
      <c r="H7" s="156"/>
    </row>
    <row r="8" spans="1:8" x14ac:dyDescent="0.15">
      <c r="A8" s="157"/>
      <c r="B8" s="158"/>
      <c r="C8" s="159"/>
      <c r="D8" s="160">
        <v>26852</v>
      </c>
      <c r="E8" s="161"/>
      <c r="F8" s="162">
        <v>29900</v>
      </c>
      <c r="G8" s="163"/>
      <c r="H8" s="164"/>
    </row>
    <row r="9" spans="1:8" x14ac:dyDescent="0.15">
      <c r="A9" s="145" t="s">
        <v>562</v>
      </c>
      <c r="B9" s="150"/>
      <c r="C9" s="151"/>
      <c r="D9" s="152">
        <v>41952</v>
      </c>
      <c r="E9" s="153"/>
      <c r="F9" s="154">
        <v>53895</v>
      </c>
      <c r="G9" s="155"/>
      <c r="H9" s="156"/>
    </row>
    <row r="10" spans="1:8" x14ac:dyDescent="0.15">
      <c r="A10" s="157"/>
      <c r="B10" s="158"/>
      <c r="C10" s="159"/>
      <c r="D10" s="160">
        <v>17764</v>
      </c>
      <c r="E10" s="161"/>
      <c r="F10" s="162">
        <v>31224</v>
      </c>
      <c r="G10" s="163"/>
      <c r="H10" s="164"/>
    </row>
    <row r="11" spans="1:8" x14ac:dyDescent="0.15">
      <c r="A11" s="145" t="s">
        <v>563</v>
      </c>
      <c r="B11" s="150"/>
      <c r="C11" s="151"/>
      <c r="D11" s="152">
        <v>56795</v>
      </c>
      <c r="E11" s="153"/>
      <c r="F11" s="154">
        <v>56181</v>
      </c>
      <c r="G11" s="155"/>
      <c r="H11" s="156"/>
    </row>
    <row r="12" spans="1:8" x14ac:dyDescent="0.15">
      <c r="A12" s="157"/>
      <c r="B12" s="158"/>
      <c r="C12" s="165"/>
      <c r="D12" s="160">
        <v>21416</v>
      </c>
      <c r="E12" s="161"/>
      <c r="F12" s="162">
        <v>32039</v>
      </c>
      <c r="G12" s="163"/>
      <c r="H12" s="164"/>
    </row>
    <row r="13" spans="1:8" x14ac:dyDescent="0.15">
      <c r="A13" s="145"/>
      <c r="B13" s="150"/>
      <c r="C13" s="166"/>
      <c r="D13" s="167">
        <v>49278</v>
      </c>
      <c r="E13" s="168"/>
      <c r="F13" s="169">
        <v>55344</v>
      </c>
      <c r="G13" s="170"/>
      <c r="H13" s="156"/>
    </row>
    <row r="14" spans="1:8" x14ac:dyDescent="0.15">
      <c r="A14" s="157"/>
      <c r="B14" s="158"/>
      <c r="C14" s="159"/>
      <c r="D14" s="160">
        <v>22286</v>
      </c>
      <c r="E14" s="161"/>
      <c r="F14" s="162">
        <v>32186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10.33</v>
      </c>
      <c r="C19" s="171">
        <f>ROUND(VALUE(SUBSTITUTE(実質収支比率等に係る経年分析!G$48,"▲","-")),2)</f>
        <v>12.68</v>
      </c>
      <c r="D19" s="171">
        <f>ROUND(VALUE(SUBSTITUTE(実質収支比率等に係る経年分析!H$48,"▲","-")),2)</f>
        <v>11.95</v>
      </c>
      <c r="E19" s="171">
        <f>ROUND(VALUE(SUBSTITUTE(実質収支比率等に係る経年分析!I$48,"▲","-")),2)</f>
        <v>13.1</v>
      </c>
      <c r="F19" s="171">
        <f>ROUND(VALUE(SUBSTITUTE(実質収支比率等に係る経年分析!J$48,"▲","-")),2)</f>
        <v>10.93</v>
      </c>
    </row>
    <row r="20" spans="1:11" x14ac:dyDescent="0.15">
      <c r="A20" s="171" t="s">
        <v>54</v>
      </c>
      <c r="B20" s="171">
        <f>ROUND(VALUE(SUBSTITUTE(実質収支比率等に係る経年分析!F$47,"▲","-")),2)</f>
        <v>13.7</v>
      </c>
      <c r="C20" s="171">
        <f>ROUND(VALUE(SUBSTITUTE(実質収支比率等に係る経年分析!G$47,"▲","-")),2)</f>
        <v>13.81</v>
      </c>
      <c r="D20" s="171">
        <f>ROUND(VALUE(SUBSTITUTE(実質収支比率等に係る経年分析!H$47,"▲","-")),2)</f>
        <v>14.53</v>
      </c>
      <c r="E20" s="171">
        <f>ROUND(VALUE(SUBSTITUTE(実質収支比率等に係る経年分析!I$47,"▲","-")),2)</f>
        <v>16.739999999999998</v>
      </c>
      <c r="F20" s="171">
        <f>ROUND(VALUE(SUBSTITUTE(実質収支比率等に係る経年分析!J$47,"▲","-")),2)</f>
        <v>23.8</v>
      </c>
    </row>
    <row r="21" spans="1:11" x14ac:dyDescent="0.15">
      <c r="A21" s="171" t="s">
        <v>55</v>
      </c>
      <c r="B21" s="171">
        <f>IF(ISNUMBER(VALUE(SUBSTITUTE(実質収支比率等に係る経年分析!F$49,"▲","-"))),ROUND(VALUE(SUBSTITUTE(実質収支比率等に係る経年分析!F$49,"▲","-")),2),NA())</f>
        <v>-1.96</v>
      </c>
      <c r="C21" s="171">
        <f>IF(ISNUMBER(VALUE(SUBSTITUTE(実質収支比率等に係る経年分析!G$49,"▲","-"))),ROUND(VALUE(SUBSTITUTE(実質収支比率等に係る経年分析!G$49,"▲","-")),2),NA())</f>
        <v>2.2999999999999998</v>
      </c>
      <c r="D21" s="171">
        <f>IF(ISNUMBER(VALUE(SUBSTITUTE(実質収支比率等に係る経年分析!H$49,"▲","-"))),ROUND(VALUE(SUBSTITUTE(実質収支比率等に係る経年分析!H$49,"▲","-")),2),NA())</f>
        <v>-0.12</v>
      </c>
      <c r="E21" s="171">
        <f>IF(ISNUMBER(VALUE(SUBSTITUTE(実質収支比率等に係る経年分析!I$49,"▲","-"))),ROUND(VALUE(SUBSTITUTE(実質収支比率等に係る経年分析!I$49,"▲","-")),2),NA())</f>
        <v>4.82</v>
      </c>
      <c r="F21" s="171">
        <f>IF(ISNUMBER(VALUE(SUBSTITUTE(実質収支比率等に係る経年分析!J$49,"▲","-"))),ROUND(VALUE(SUBSTITUTE(実質収支比率等に係る経年分析!J$49,"▲","-")),2),NA())</f>
        <v>6.24</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観光事業特別会計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地域下水道事業特別会計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2.4300000000000002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2.31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1.46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1.0900000000000001</v>
      </c>
    </row>
    <row r="33" spans="1:16" x14ac:dyDescent="0.15">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0.28000000000000003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0.28000000000000003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7.0000000000000007E-2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1.1200000000000001</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2.21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10.31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12.67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11.95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10.92</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19.91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19.86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19.73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17.57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15.72</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787</v>
      </c>
      <c r="E42" s="173"/>
      <c r="F42" s="173"/>
      <c r="G42" s="173">
        <f>'実質公債費比率（分子）の構造'!L$52</f>
        <v>782</v>
      </c>
      <c r="H42" s="173"/>
      <c r="I42" s="173"/>
      <c r="J42" s="173">
        <f>'実質公債費比率（分子）の構造'!M$52</f>
        <v>790</v>
      </c>
      <c r="K42" s="173"/>
      <c r="L42" s="173"/>
      <c r="M42" s="173">
        <f>'実質公債費比率（分子）の構造'!N$52</f>
        <v>772</v>
      </c>
      <c r="N42" s="173"/>
      <c r="O42" s="173"/>
      <c r="P42" s="173">
        <f>'実質公債費比率（分子）の構造'!O$52</f>
        <v>750</v>
      </c>
    </row>
    <row r="43" spans="1:16" x14ac:dyDescent="0.15">
      <c r="A43" s="173" t="s">
        <v>63</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4</v>
      </c>
      <c r="C44" s="173"/>
      <c r="D44" s="173"/>
      <c r="E44" s="173">
        <f>'実質公債費比率（分子）の構造'!L$50</f>
        <v>2</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x14ac:dyDescent="0.15">
      <c r="A45" s="173" t="s">
        <v>65</v>
      </c>
      <c r="B45" s="173">
        <f>'実質公債費比率（分子）の構造'!K$49</f>
        <v>152</v>
      </c>
      <c r="C45" s="173"/>
      <c r="D45" s="173"/>
      <c r="E45" s="173">
        <f>'実質公債費比率（分子）の構造'!L$49</f>
        <v>52</v>
      </c>
      <c r="F45" s="173"/>
      <c r="G45" s="173"/>
      <c r="H45" s="173">
        <f>'実質公債費比率（分子）の構造'!M$49</f>
        <v>42</v>
      </c>
      <c r="I45" s="173"/>
      <c r="J45" s="173"/>
      <c r="K45" s="173">
        <f>'実質公債費比率（分子）の構造'!N$49</f>
        <v>64</v>
      </c>
      <c r="L45" s="173"/>
      <c r="M45" s="173"/>
      <c r="N45" s="173">
        <f>'実質公債費比率（分子）の構造'!O$49</f>
        <v>56</v>
      </c>
      <c r="O45" s="173"/>
      <c r="P45" s="173"/>
    </row>
    <row r="46" spans="1:16" x14ac:dyDescent="0.15">
      <c r="A46" s="173" t="s">
        <v>66</v>
      </c>
      <c r="B46" s="173">
        <f>'実質公債費比率（分子）の構造'!K$48</f>
        <v>155</v>
      </c>
      <c r="C46" s="173"/>
      <c r="D46" s="173"/>
      <c r="E46" s="173">
        <f>'実質公債費比率（分子）の構造'!L$48</f>
        <v>159</v>
      </c>
      <c r="F46" s="173"/>
      <c r="G46" s="173"/>
      <c r="H46" s="173">
        <f>'実質公債費比率（分子）の構造'!M$48</f>
        <v>162</v>
      </c>
      <c r="I46" s="173"/>
      <c r="J46" s="173"/>
      <c r="K46" s="173">
        <f>'実質公債費比率（分子）の構造'!N$48</f>
        <v>152</v>
      </c>
      <c r="L46" s="173"/>
      <c r="M46" s="173"/>
      <c r="N46" s="173">
        <f>'実質公債費比率（分子）の構造'!O$48</f>
        <v>150</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1028</v>
      </c>
      <c r="C49" s="173"/>
      <c r="D49" s="173"/>
      <c r="E49" s="173">
        <f>'実質公債費比率（分子）の構造'!L$45</f>
        <v>1014</v>
      </c>
      <c r="F49" s="173"/>
      <c r="G49" s="173"/>
      <c r="H49" s="173">
        <f>'実質公債費比率（分子）の構造'!M$45</f>
        <v>1049</v>
      </c>
      <c r="I49" s="173"/>
      <c r="J49" s="173"/>
      <c r="K49" s="173">
        <f>'実質公債費比率（分子）の構造'!N$45</f>
        <v>1067</v>
      </c>
      <c r="L49" s="173"/>
      <c r="M49" s="173"/>
      <c r="N49" s="173">
        <f>'実質公債費比率（分子）の構造'!O$45</f>
        <v>1058</v>
      </c>
      <c r="O49" s="173"/>
      <c r="P49" s="173"/>
    </row>
    <row r="50" spans="1:16" x14ac:dyDescent="0.15">
      <c r="A50" s="173" t="s">
        <v>70</v>
      </c>
      <c r="B50" s="173" t="e">
        <f>NA()</f>
        <v>#N/A</v>
      </c>
      <c r="C50" s="173">
        <f>IF(ISNUMBER('実質公債費比率（分子）の構造'!K$53),'実質公債費比率（分子）の構造'!K$53,NA())</f>
        <v>552</v>
      </c>
      <c r="D50" s="173" t="e">
        <f>NA()</f>
        <v>#N/A</v>
      </c>
      <c r="E50" s="173" t="e">
        <f>NA()</f>
        <v>#N/A</v>
      </c>
      <c r="F50" s="173">
        <f>IF(ISNUMBER('実質公債費比率（分子）の構造'!L$53),'実質公債費比率（分子）の構造'!L$53,NA())</f>
        <v>445</v>
      </c>
      <c r="G50" s="173" t="e">
        <f>NA()</f>
        <v>#N/A</v>
      </c>
      <c r="H50" s="173" t="e">
        <f>NA()</f>
        <v>#N/A</v>
      </c>
      <c r="I50" s="173">
        <f>IF(ISNUMBER('実質公債費比率（分子）の構造'!M$53),'実質公債費比率（分子）の構造'!M$53,NA())</f>
        <v>464</v>
      </c>
      <c r="J50" s="173" t="e">
        <f>NA()</f>
        <v>#N/A</v>
      </c>
      <c r="K50" s="173" t="e">
        <f>NA()</f>
        <v>#N/A</v>
      </c>
      <c r="L50" s="173">
        <f>IF(ISNUMBER('実質公債費比率（分子）の構造'!N$53),'実質公債費比率（分子）の構造'!N$53,NA())</f>
        <v>512</v>
      </c>
      <c r="M50" s="173" t="e">
        <f>NA()</f>
        <v>#N/A</v>
      </c>
      <c r="N50" s="173" t="e">
        <f>NA()</f>
        <v>#N/A</v>
      </c>
      <c r="O50" s="173">
        <f>IF(ISNUMBER('実質公債費比率（分子）の構造'!O$53),'実質公債費比率（分子）の構造'!O$53,NA())</f>
        <v>515</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9142</v>
      </c>
      <c r="E56" s="172"/>
      <c r="F56" s="172"/>
      <c r="G56" s="172">
        <f>'将来負担比率（分子）の構造'!J$52</f>
        <v>9193</v>
      </c>
      <c r="H56" s="172"/>
      <c r="I56" s="172"/>
      <c r="J56" s="172">
        <f>'将来負担比率（分子）の構造'!K$52</f>
        <v>9196</v>
      </c>
      <c r="K56" s="172"/>
      <c r="L56" s="172"/>
      <c r="M56" s="172">
        <f>'将来負担比率（分子）の構造'!L$52</f>
        <v>9573</v>
      </c>
      <c r="N56" s="172"/>
      <c r="O56" s="172"/>
      <c r="P56" s="172">
        <f>'将来負担比率（分子）の構造'!M$52</f>
        <v>9611</v>
      </c>
    </row>
    <row r="57" spans="1:16" x14ac:dyDescent="0.15">
      <c r="A57" s="172" t="s">
        <v>41</v>
      </c>
      <c r="B57" s="172"/>
      <c r="C57" s="172"/>
      <c r="D57" s="172">
        <f>'将来負担比率（分子）の構造'!I$51</f>
        <v>296</v>
      </c>
      <c r="E57" s="172"/>
      <c r="F57" s="172"/>
      <c r="G57" s="172">
        <f>'将来負担比率（分子）の構造'!J$51</f>
        <v>270</v>
      </c>
      <c r="H57" s="172"/>
      <c r="I57" s="172"/>
      <c r="J57" s="172">
        <f>'将来負担比率（分子）の構造'!K$51</f>
        <v>247</v>
      </c>
      <c r="K57" s="172"/>
      <c r="L57" s="172"/>
      <c r="M57" s="172">
        <f>'将来負担比率（分子）の構造'!L$51</f>
        <v>443</v>
      </c>
      <c r="N57" s="172"/>
      <c r="O57" s="172"/>
      <c r="P57" s="172">
        <f>'将来負担比率（分子）の構造'!M$51</f>
        <v>208</v>
      </c>
    </row>
    <row r="58" spans="1:16" x14ac:dyDescent="0.15">
      <c r="A58" s="172" t="s">
        <v>40</v>
      </c>
      <c r="B58" s="172"/>
      <c r="C58" s="172"/>
      <c r="D58" s="172">
        <f>'将来負担比率（分子）の構造'!I$50</f>
        <v>2780</v>
      </c>
      <c r="E58" s="172"/>
      <c r="F58" s="172"/>
      <c r="G58" s="172">
        <f>'将来負担比率（分子）の構造'!J$50</f>
        <v>3027</v>
      </c>
      <c r="H58" s="172"/>
      <c r="I58" s="172"/>
      <c r="J58" s="172">
        <f>'将来負担比率（分子）の構造'!K$50</f>
        <v>3356</v>
      </c>
      <c r="K58" s="172"/>
      <c r="L58" s="172"/>
      <c r="M58" s="172">
        <f>'将来負担比率（分子）の構造'!L$50</f>
        <v>3750</v>
      </c>
      <c r="N58" s="172"/>
      <c r="O58" s="172"/>
      <c r="P58" s="172">
        <f>'将来負担比率（分子）の構造'!M$50</f>
        <v>4807</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2111</v>
      </c>
      <c r="C62" s="172"/>
      <c r="D62" s="172"/>
      <c r="E62" s="172">
        <f>'将来負担比率（分子）の構造'!J$45</f>
        <v>1994</v>
      </c>
      <c r="F62" s="172"/>
      <c r="G62" s="172"/>
      <c r="H62" s="172">
        <f>'将来負担比率（分子）の構造'!K$45</f>
        <v>1928</v>
      </c>
      <c r="I62" s="172"/>
      <c r="J62" s="172"/>
      <c r="K62" s="172">
        <f>'将来負担比率（分子）の構造'!L$45</f>
        <v>1935</v>
      </c>
      <c r="L62" s="172"/>
      <c r="M62" s="172"/>
      <c r="N62" s="172">
        <f>'将来負担比率（分子）の構造'!M$45</f>
        <v>1912</v>
      </c>
      <c r="O62" s="172"/>
      <c r="P62" s="172"/>
    </row>
    <row r="63" spans="1:16" x14ac:dyDescent="0.15">
      <c r="A63" s="172" t="s">
        <v>33</v>
      </c>
      <c r="B63" s="172">
        <f>'将来負担比率（分子）の構造'!I$44</f>
        <v>401</v>
      </c>
      <c r="C63" s="172"/>
      <c r="D63" s="172"/>
      <c r="E63" s="172">
        <f>'将来負担比率（分子）の構造'!J$44</f>
        <v>432</v>
      </c>
      <c r="F63" s="172"/>
      <c r="G63" s="172"/>
      <c r="H63" s="172">
        <f>'将来負担比率（分子）の構造'!K$44</f>
        <v>537</v>
      </c>
      <c r="I63" s="172"/>
      <c r="J63" s="172"/>
      <c r="K63" s="172">
        <f>'将来負担比率（分子）の構造'!L$44</f>
        <v>675</v>
      </c>
      <c r="L63" s="172"/>
      <c r="M63" s="172"/>
      <c r="N63" s="172">
        <f>'将来負担比率（分子）の構造'!M$44</f>
        <v>840</v>
      </c>
      <c r="O63" s="172"/>
      <c r="P63" s="172"/>
    </row>
    <row r="64" spans="1:16" x14ac:dyDescent="0.15">
      <c r="A64" s="172" t="s">
        <v>32</v>
      </c>
      <c r="B64" s="172">
        <f>'将来負担比率（分子）の構造'!I$43</f>
        <v>1791</v>
      </c>
      <c r="C64" s="172"/>
      <c r="D64" s="172"/>
      <c r="E64" s="172">
        <f>'将来負担比率（分子）の構造'!J$43</f>
        <v>1710</v>
      </c>
      <c r="F64" s="172"/>
      <c r="G64" s="172"/>
      <c r="H64" s="172">
        <f>'将来負担比率（分子）の構造'!K$43</f>
        <v>2234</v>
      </c>
      <c r="I64" s="172"/>
      <c r="J64" s="172"/>
      <c r="K64" s="172">
        <f>'将来負担比率（分子）の構造'!L$43</f>
        <v>1753</v>
      </c>
      <c r="L64" s="172"/>
      <c r="M64" s="172"/>
      <c r="N64" s="172">
        <f>'将来負担比率（分子）の構造'!M$43</f>
        <v>1741</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f>'将来負担比率（分子）の構造'!L$42</f>
        <v>652</v>
      </c>
      <c r="L65" s="172"/>
      <c r="M65" s="172"/>
      <c r="N65" s="172">
        <f>'将来負担比率（分子）の構造'!M$42</f>
        <v>430</v>
      </c>
      <c r="O65" s="172"/>
      <c r="P65" s="172"/>
    </row>
    <row r="66" spans="1:16" x14ac:dyDescent="0.15">
      <c r="A66" s="172" t="s">
        <v>30</v>
      </c>
      <c r="B66" s="172">
        <f>'将来負担比率（分子）の構造'!I$41</f>
        <v>11684</v>
      </c>
      <c r="C66" s="172"/>
      <c r="D66" s="172"/>
      <c r="E66" s="172">
        <f>'将来負担比率（分子）の構造'!J$41</f>
        <v>11491</v>
      </c>
      <c r="F66" s="172"/>
      <c r="G66" s="172"/>
      <c r="H66" s="172">
        <f>'将来負担比率（分子）の構造'!K$41</f>
        <v>11563</v>
      </c>
      <c r="I66" s="172"/>
      <c r="J66" s="172"/>
      <c r="K66" s="172">
        <f>'将来負担比率（分子）の構造'!L$41</f>
        <v>11709</v>
      </c>
      <c r="L66" s="172"/>
      <c r="M66" s="172"/>
      <c r="N66" s="172">
        <f>'将来負担比率（分子）の構造'!M$41</f>
        <v>11848</v>
      </c>
      <c r="O66" s="172"/>
      <c r="P66" s="172"/>
    </row>
    <row r="67" spans="1:16" x14ac:dyDescent="0.15">
      <c r="A67" s="172" t="s">
        <v>74</v>
      </c>
      <c r="B67" s="172" t="e">
        <f>NA()</f>
        <v>#N/A</v>
      </c>
      <c r="C67" s="172">
        <f>IF(ISNUMBER('将来負担比率（分子）の構造'!I$53), IF('将来負担比率（分子）の構造'!I$53 &lt; 0, 0, '将来負担比率（分子）の構造'!I$53), NA())</f>
        <v>3767</v>
      </c>
      <c r="D67" s="172" t="e">
        <f>NA()</f>
        <v>#N/A</v>
      </c>
      <c r="E67" s="172" t="e">
        <f>NA()</f>
        <v>#N/A</v>
      </c>
      <c r="F67" s="172">
        <f>IF(ISNUMBER('将来負担比率（分子）の構造'!J$53), IF('将来負担比率（分子）の構造'!J$53 &lt; 0, 0, '将来負担比率（分子）の構造'!J$53), NA())</f>
        <v>3138</v>
      </c>
      <c r="G67" s="172" t="e">
        <f>NA()</f>
        <v>#N/A</v>
      </c>
      <c r="H67" s="172" t="e">
        <f>NA()</f>
        <v>#N/A</v>
      </c>
      <c r="I67" s="172">
        <f>IF(ISNUMBER('将来負担比率（分子）の構造'!K$53), IF('将来負担比率（分子）の構造'!K$53 &lt; 0, 0, '将来負担比率（分子）の構造'!K$53), NA())</f>
        <v>3463</v>
      </c>
      <c r="J67" s="172" t="e">
        <f>NA()</f>
        <v>#N/A</v>
      </c>
      <c r="K67" s="172" t="e">
        <f>NA()</f>
        <v>#N/A</v>
      </c>
      <c r="L67" s="172">
        <f>IF(ISNUMBER('将来負担比率（分子）の構造'!L$53), IF('将来負担比率（分子）の構造'!L$53 &lt; 0, 0, '将来負担比率（分子）の構造'!L$53), NA())</f>
        <v>2958</v>
      </c>
      <c r="M67" s="172" t="e">
        <f>NA()</f>
        <v>#N/A</v>
      </c>
      <c r="N67" s="172" t="e">
        <f>NA()</f>
        <v>#N/A</v>
      </c>
      <c r="O67" s="172">
        <f>IF(ISNUMBER('将来負担比率（分子）の構造'!M$53), IF('将来負担比率（分子）の構造'!M$53 &lt; 0, 0, '将来負担比率（分子）の構造'!M$53), NA())</f>
        <v>2144</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1084</v>
      </c>
      <c r="C72" s="176">
        <f>基金残高に係る経年分析!G55</f>
        <v>1322</v>
      </c>
      <c r="D72" s="176">
        <f>基金残高に係る経年分析!H55</f>
        <v>1969</v>
      </c>
    </row>
    <row r="73" spans="1:16" x14ac:dyDescent="0.15">
      <c r="A73" s="175" t="s">
        <v>77</v>
      </c>
      <c r="B73" s="176">
        <f>基金残高に係る経年分析!F56</f>
        <v>352</v>
      </c>
      <c r="C73" s="176">
        <f>基金残高に係る経年分析!G56</f>
        <v>352</v>
      </c>
      <c r="D73" s="176">
        <f>基金残高に係る経年分析!H56</f>
        <v>552</v>
      </c>
    </row>
    <row r="74" spans="1:16" x14ac:dyDescent="0.15">
      <c r="A74" s="175" t="s">
        <v>78</v>
      </c>
      <c r="B74" s="176">
        <f>基金残高に係る経年分析!F57</f>
        <v>1023</v>
      </c>
      <c r="C74" s="176">
        <f>基金残高に係る経年分析!G57</f>
        <v>1071</v>
      </c>
      <c r="D74" s="176">
        <f>基金残高に係る経年分析!H57</f>
        <v>1153</v>
      </c>
    </row>
  </sheetData>
  <sheetProtection algorithmName="SHA-512" hashValue="Xw64/qavpcF48PJNWODFaNK4o02fGt19MA/BGB3Yeq+X3VWwHv8EW+FeynPv7z1gKSPd2DVL1XCN3pzBF/99mw==" saltValue="m/lmZbGqVE0CgoQYVtNjN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1D979-A3C6-4AA9-A890-9A772E61C182}">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599" t="s">
        <v>215</v>
      </c>
      <c r="DI1" s="600"/>
      <c r="DJ1" s="600"/>
      <c r="DK1" s="600"/>
      <c r="DL1" s="600"/>
      <c r="DM1" s="600"/>
      <c r="DN1" s="601"/>
      <c r="DO1" s="211"/>
      <c r="DP1" s="599" t="s">
        <v>216</v>
      </c>
      <c r="DQ1" s="600"/>
      <c r="DR1" s="600"/>
      <c r="DS1" s="600"/>
      <c r="DT1" s="600"/>
      <c r="DU1" s="600"/>
      <c r="DV1" s="600"/>
      <c r="DW1" s="600"/>
      <c r="DX1" s="600"/>
      <c r="DY1" s="600"/>
      <c r="DZ1" s="600"/>
      <c r="EA1" s="600"/>
      <c r="EB1" s="600"/>
      <c r="EC1" s="601"/>
      <c r="ED1" s="210"/>
      <c r="EE1" s="210"/>
      <c r="EF1" s="210"/>
      <c r="EG1" s="210"/>
      <c r="EH1" s="210"/>
      <c r="EI1" s="210"/>
      <c r="EJ1" s="210"/>
      <c r="EK1" s="210"/>
      <c r="EL1" s="210"/>
      <c r="EM1" s="210"/>
    </row>
    <row r="2" spans="2:143" ht="22.5" customHeight="1" x14ac:dyDescent="0.15">
      <c r="B2" s="212" t="s">
        <v>217</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2" t="s">
        <v>218</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219</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220</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15">
      <c r="B4" s="602" t="s">
        <v>1</v>
      </c>
      <c r="C4" s="603"/>
      <c r="D4" s="603"/>
      <c r="E4" s="603"/>
      <c r="F4" s="603"/>
      <c r="G4" s="603"/>
      <c r="H4" s="603"/>
      <c r="I4" s="603"/>
      <c r="J4" s="603"/>
      <c r="K4" s="603"/>
      <c r="L4" s="603"/>
      <c r="M4" s="603"/>
      <c r="N4" s="603"/>
      <c r="O4" s="603"/>
      <c r="P4" s="603"/>
      <c r="Q4" s="604"/>
      <c r="R4" s="602" t="s">
        <v>221</v>
      </c>
      <c r="S4" s="603"/>
      <c r="T4" s="603"/>
      <c r="U4" s="603"/>
      <c r="V4" s="603"/>
      <c r="W4" s="603"/>
      <c r="X4" s="603"/>
      <c r="Y4" s="604"/>
      <c r="Z4" s="602" t="s">
        <v>222</v>
      </c>
      <c r="AA4" s="603"/>
      <c r="AB4" s="603"/>
      <c r="AC4" s="604"/>
      <c r="AD4" s="602" t="s">
        <v>223</v>
      </c>
      <c r="AE4" s="603"/>
      <c r="AF4" s="603"/>
      <c r="AG4" s="603"/>
      <c r="AH4" s="603"/>
      <c r="AI4" s="603"/>
      <c r="AJ4" s="603"/>
      <c r="AK4" s="604"/>
      <c r="AL4" s="602" t="s">
        <v>222</v>
      </c>
      <c r="AM4" s="603"/>
      <c r="AN4" s="603"/>
      <c r="AO4" s="604"/>
      <c r="AP4" s="605" t="s">
        <v>224</v>
      </c>
      <c r="AQ4" s="605"/>
      <c r="AR4" s="605"/>
      <c r="AS4" s="605"/>
      <c r="AT4" s="605"/>
      <c r="AU4" s="605"/>
      <c r="AV4" s="605"/>
      <c r="AW4" s="605"/>
      <c r="AX4" s="605"/>
      <c r="AY4" s="605"/>
      <c r="AZ4" s="605"/>
      <c r="BA4" s="605"/>
      <c r="BB4" s="605"/>
      <c r="BC4" s="605"/>
      <c r="BD4" s="605"/>
      <c r="BE4" s="605"/>
      <c r="BF4" s="605"/>
      <c r="BG4" s="605" t="s">
        <v>225</v>
      </c>
      <c r="BH4" s="605"/>
      <c r="BI4" s="605"/>
      <c r="BJ4" s="605"/>
      <c r="BK4" s="605"/>
      <c r="BL4" s="605"/>
      <c r="BM4" s="605"/>
      <c r="BN4" s="605"/>
      <c r="BO4" s="605" t="s">
        <v>222</v>
      </c>
      <c r="BP4" s="605"/>
      <c r="BQ4" s="605"/>
      <c r="BR4" s="605"/>
      <c r="BS4" s="605" t="s">
        <v>226</v>
      </c>
      <c r="BT4" s="605"/>
      <c r="BU4" s="605"/>
      <c r="BV4" s="605"/>
      <c r="BW4" s="605"/>
      <c r="BX4" s="605"/>
      <c r="BY4" s="605"/>
      <c r="BZ4" s="605"/>
      <c r="CA4" s="605"/>
      <c r="CB4" s="605"/>
      <c r="CD4" s="602" t="s">
        <v>227</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15">
      <c r="B5" s="606" t="s">
        <v>228</v>
      </c>
      <c r="C5" s="607"/>
      <c r="D5" s="607"/>
      <c r="E5" s="607"/>
      <c r="F5" s="607"/>
      <c r="G5" s="607"/>
      <c r="H5" s="607"/>
      <c r="I5" s="607"/>
      <c r="J5" s="607"/>
      <c r="K5" s="607"/>
      <c r="L5" s="607"/>
      <c r="M5" s="607"/>
      <c r="N5" s="607"/>
      <c r="O5" s="607"/>
      <c r="P5" s="607"/>
      <c r="Q5" s="608"/>
      <c r="R5" s="609">
        <v>4801065</v>
      </c>
      <c r="S5" s="610"/>
      <c r="T5" s="610"/>
      <c r="U5" s="610"/>
      <c r="V5" s="610"/>
      <c r="W5" s="610"/>
      <c r="X5" s="610"/>
      <c r="Y5" s="611"/>
      <c r="Z5" s="612">
        <v>30.3</v>
      </c>
      <c r="AA5" s="612"/>
      <c r="AB5" s="612"/>
      <c r="AC5" s="612"/>
      <c r="AD5" s="613">
        <v>4801065</v>
      </c>
      <c r="AE5" s="613"/>
      <c r="AF5" s="613"/>
      <c r="AG5" s="613"/>
      <c r="AH5" s="613"/>
      <c r="AI5" s="613"/>
      <c r="AJ5" s="613"/>
      <c r="AK5" s="613"/>
      <c r="AL5" s="614">
        <v>60</v>
      </c>
      <c r="AM5" s="615"/>
      <c r="AN5" s="615"/>
      <c r="AO5" s="616"/>
      <c r="AP5" s="606" t="s">
        <v>229</v>
      </c>
      <c r="AQ5" s="607"/>
      <c r="AR5" s="607"/>
      <c r="AS5" s="607"/>
      <c r="AT5" s="607"/>
      <c r="AU5" s="607"/>
      <c r="AV5" s="607"/>
      <c r="AW5" s="607"/>
      <c r="AX5" s="607"/>
      <c r="AY5" s="607"/>
      <c r="AZ5" s="607"/>
      <c r="BA5" s="607"/>
      <c r="BB5" s="607"/>
      <c r="BC5" s="607"/>
      <c r="BD5" s="607"/>
      <c r="BE5" s="607"/>
      <c r="BF5" s="608"/>
      <c r="BG5" s="620">
        <v>4665324</v>
      </c>
      <c r="BH5" s="621"/>
      <c r="BI5" s="621"/>
      <c r="BJ5" s="621"/>
      <c r="BK5" s="621"/>
      <c r="BL5" s="621"/>
      <c r="BM5" s="621"/>
      <c r="BN5" s="622"/>
      <c r="BO5" s="623">
        <v>97.2</v>
      </c>
      <c r="BP5" s="623"/>
      <c r="BQ5" s="623"/>
      <c r="BR5" s="623"/>
      <c r="BS5" s="624">
        <v>39711</v>
      </c>
      <c r="BT5" s="624"/>
      <c r="BU5" s="624"/>
      <c r="BV5" s="624"/>
      <c r="BW5" s="624"/>
      <c r="BX5" s="624"/>
      <c r="BY5" s="624"/>
      <c r="BZ5" s="624"/>
      <c r="CA5" s="624"/>
      <c r="CB5" s="628"/>
      <c r="CD5" s="602" t="s">
        <v>224</v>
      </c>
      <c r="CE5" s="603"/>
      <c r="CF5" s="603"/>
      <c r="CG5" s="603"/>
      <c r="CH5" s="603"/>
      <c r="CI5" s="603"/>
      <c r="CJ5" s="603"/>
      <c r="CK5" s="603"/>
      <c r="CL5" s="603"/>
      <c r="CM5" s="603"/>
      <c r="CN5" s="603"/>
      <c r="CO5" s="603"/>
      <c r="CP5" s="603"/>
      <c r="CQ5" s="604"/>
      <c r="CR5" s="602" t="s">
        <v>230</v>
      </c>
      <c r="CS5" s="603"/>
      <c r="CT5" s="603"/>
      <c r="CU5" s="603"/>
      <c r="CV5" s="603"/>
      <c r="CW5" s="603"/>
      <c r="CX5" s="603"/>
      <c r="CY5" s="604"/>
      <c r="CZ5" s="602" t="s">
        <v>222</v>
      </c>
      <c r="DA5" s="603"/>
      <c r="DB5" s="603"/>
      <c r="DC5" s="604"/>
      <c r="DD5" s="602" t="s">
        <v>231</v>
      </c>
      <c r="DE5" s="603"/>
      <c r="DF5" s="603"/>
      <c r="DG5" s="603"/>
      <c r="DH5" s="603"/>
      <c r="DI5" s="603"/>
      <c r="DJ5" s="603"/>
      <c r="DK5" s="603"/>
      <c r="DL5" s="603"/>
      <c r="DM5" s="603"/>
      <c r="DN5" s="603"/>
      <c r="DO5" s="603"/>
      <c r="DP5" s="604"/>
      <c r="DQ5" s="602" t="s">
        <v>232</v>
      </c>
      <c r="DR5" s="603"/>
      <c r="DS5" s="603"/>
      <c r="DT5" s="603"/>
      <c r="DU5" s="603"/>
      <c r="DV5" s="603"/>
      <c r="DW5" s="603"/>
      <c r="DX5" s="603"/>
      <c r="DY5" s="603"/>
      <c r="DZ5" s="603"/>
      <c r="EA5" s="603"/>
      <c r="EB5" s="603"/>
      <c r="EC5" s="604"/>
    </row>
    <row r="6" spans="2:143" ht="11.25" customHeight="1" x14ac:dyDescent="0.15">
      <c r="B6" s="617" t="s">
        <v>233</v>
      </c>
      <c r="C6" s="618"/>
      <c r="D6" s="618"/>
      <c r="E6" s="618"/>
      <c r="F6" s="618"/>
      <c r="G6" s="618"/>
      <c r="H6" s="618"/>
      <c r="I6" s="618"/>
      <c r="J6" s="618"/>
      <c r="K6" s="618"/>
      <c r="L6" s="618"/>
      <c r="M6" s="618"/>
      <c r="N6" s="618"/>
      <c r="O6" s="618"/>
      <c r="P6" s="618"/>
      <c r="Q6" s="619"/>
      <c r="R6" s="620">
        <v>188549</v>
      </c>
      <c r="S6" s="621"/>
      <c r="T6" s="621"/>
      <c r="U6" s="621"/>
      <c r="V6" s="621"/>
      <c r="W6" s="621"/>
      <c r="X6" s="621"/>
      <c r="Y6" s="622"/>
      <c r="Z6" s="623">
        <v>1.2</v>
      </c>
      <c r="AA6" s="623"/>
      <c r="AB6" s="623"/>
      <c r="AC6" s="623"/>
      <c r="AD6" s="624">
        <v>188549</v>
      </c>
      <c r="AE6" s="624"/>
      <c r="AF6" s="624"/>
      <c r="AG6" s="624"/>
      <c r="AH6" s="624"/>
      <c r="AI6" s="624"/>
      <c r="AJ6" s="624"/>
      <c r="AK6" s="624"/>
      <c r="AL6" s="625">
        <v>2.4</v>
      </c>
      <c r="AM6" s="626"/>
      <c r="AN6" s="626"/>
      <c r="AO6" s="627"/>
      <c r="AP6" s="617" t="s">
        <v>234</v>
      </c>
      <c r="AQ6" s="618"/>
      <c r="AR6" s="618"/>
      <c r="AS6" s="618"/>
      <c r="AT6" s="618"/>
      <c r="AU6" s="618"/>
      <c r="AV6" s="618"/>
      <c r="AW6" s="618"/>
      <c r="AX6" s="618"/>
      <c r="AY6" s="618"/>
      <c r="AZ6" s="618"/>
      <c r="BA6" s="618"/>
      <c r="BB6" s="618"/>
      <c r="BC6" s="618"/>
      <c r="BD6" s="618"/>
      <c r="BE6" s="618"/>
      <c r="BF6" s="619"/>
      <c r="BG6" s="620">
        <v>4665324</v>
      </c>
      <c r="BH6" s="621"/>
      <c r="BI6" s="621"/>
      <c r="BJ6" s="621"/>
      <c r="BK6" s="621"/>
      <c r="BL6" s="621"/>
      <c r="BM6" s="621"/>
      <c r="BN6" s="622"/>
      <c r="BO6" s="623">
        <v>97.2</v>
      </c>
      <c r="BP6" s="623"/>
      <c r="BQ6" s="623"/>
      <c r="BR6" s="623"/>
      <c r="BS6" s="624">
        <v>39711</v>
      </c>
      <c r="BT6" s="624"/>
      <c r="BU6" s="624"/>
      <c r="BV6" s="624"/>
      <c r="BW6" s="624"/>
      <c r="BX6" s="624"/>
      <c r="BY6" s="624"/>
      <c r="BZ6" s="624"/>
      <c r="CA6" s="624"/>
      <c r="CB6" s="628"/>
      <c r="CD6" s="606" t="s">
        <v>235</v>
      </c>
      <c r="CE6" s="607"/>
      <c r="CF6" s="607"/>
      <c r="CG6" s="607"/>
      <c r="CH6" s="607"/>
      <c r="CI6" s="607"/>
      <c r="CJ6" s="607"/>
      <c r="CK6" s="607"/>
      <c r="CL6" s="607"/>
      <c r="CM6" s="607"/>
      <c r="CN6" s="607"/>
      <c r="CO6" s="607"/>
      <c r="CP6" s="607"/>
      <c r="CQ6" s="608"/>
      <c r="CR6" s="620">
        <v>98990</v>
      </c>
      <c r="CS6" s="621"/>
      <c r="CT6" s="621"/>
      <c r="CU6" s="621"/>
      <c r="CV6" s="621"/>
      <c r="CW6" s="621"/>
      <c r="CX6" s="621"/>
      <c r="CY6" s="622"/>
      <c r="CZ6" s="614">
        <v>0.7</v>
      </c>
      <c r="DA6" s="615"/>
      <c r="DB6" s="615"/>
      <c r="DC6" s="631"/>
      <c r="DD6" s="629" t="s">
        <v>127</v>
      </c>
      <c r="DE6" s="621"/>
      <c r="DF6" s="621"/>
      <c r="DG6" s="621"/>
      <c r="DH6" s="621"/>
      <c r="DI6" s="621"/>
      <c r="DJ6" s="621"/>
      <c r="DK6" s="621"/>
      <c r="DL6" s="621"/>
      <c r="DM6" s="621"/>
      <c r="DN6" s="621"/>
      <c r="DO6" s="621"/>
      <c r="DP6" s="622"/>
      <c r="DQ6" s="629">
        <v>98990</v>
      </c>
      <c r="DR6" s="621"/>
      <c r="DS6" s="621"/>
      <c r="DT6" s="621"/>
      <c r="DU6" s="621"/>
      <c r="DV6" s="621"/>
      <c r="DW6" s="621"/>
      <c r="DX6" s="621"/>
      <c r="DY6" s="621"/>
      <c r="DZ6" s="621"/>
      <c r="EA6" s="621"/>
      <c r="EB6" s="621"/>
      <c r="EC6" s="630"/>
    </row>
    <row r="7" spans="2:143" ht="11.25" customHeight="1" x14ac:dyDescent="0.15">
      <c r="B7" s="617" t="s">
        <v>236</v>
      </c>
      <c r="C7" s="618"/>
      <c r="D7" s="618"/>
      <c r="E7" s="618"/>
      <c r="F7" s="618"/>
      <c r="G7" s="618"/>
      <c r="H7" s="618"/>
      <c r="I7" s="618"/>
      <c r="J7" s="618"/>
      <c r="K7" s="618"/>
      <c r="L7" s="618"/>
      <c r="M7" s="618"/>
      <c r="N7" s="618"/>
      <c r="O7" s="618"/>
      <c r="P7" s="618"/>
      <c r="Q7" s="619"/>
      <c r="R7" s="620">
        <v>1459</v>
      </c>
      <c r="S7" s="621"/>
      <c r="T7" s="621"/>
      <c r="U7" s="621"/>
      <c r="V7" s="621"/>
      <c r="W7" s="621"/>
      <c r="X7" s="621"/>
      <c r="Y7" s="622"/>
      <c r="Z7" s="623">
        <v>0</v>
      </c>
      <c r="AA7" s="623"/>
      <c r="AB7" s="623"/>
      <c r="AC7" s="623"/>
      <c r="AD7" s="624">
        <v>1459</v>
      </c>
      <c r="AE7" s="624"/>
      <c r="AF7" s="624"/>
      <c r="AG7" s="624"/>
      <c r="AH7" s="624"/>
      <c r="AI7" s="624"/>
      <c r="AJ7" s="624"/>
      <c r="AK7" s="624"/>
      <c r="AL7" s="625">
        <v>0</v>
      </c>
      <c r="AM7" s="626"/>
      <c r="AN7" s="626"/>
      <c r="AO7" s="627"/>
      <c r="AP7" s="617" t="s">
        <v>237</v>
      </c>
      <c r="AQ7" s="618"/>
      <c r="AR7" s="618"/>
      <c r="AS7" s="618"/>
      <c r="AT7" s="618"/>
      <c r="AU7" s="618"/>
      <c r="AV7" s="618"/>
      <c r="AW7" s="618"/>
      <c r="AX7" s="618"/>
      <c r="AY7" s="618"/>
      <c r="AZ7" s="618"/>
      <c r="BA7" s="618"/>
      <c r="BB7" s="618"/>
      <c r="BC7" s="618"/>
      <c r="BD7" s="618"/>
      <c r="BE7" s="618"/>
      <c r="BF7" s="619"/>
      <c r="BG7" s="620">
        <v>1274816</v>
      </c>
      <c r="BH7" s="621"/>
      <c r="BI7" s="621"/>
      <c r="BJ7" s="621"/>
      <c r="BK7" s="621"/>
      <c r="BL7" s="621"/>
      <c r="BM7" s="621"/>
      <c r="BN7" s="622"/>
      <c r="BO7" s="623">
        <v>26.6</v>
      </c>
      <c r="BP7" s="623"/>
      <c r="BQ7" s="623"/>
      <c r="BR7" s="623"/>
      <c r="BS7" s="624">
        <v>39711</v>
      </c>
      <c r="BT7" s="624"/>
      <c r="BU7" s="624"/>
      <c r="BV7" s="624"/>
      <c r="BW7" s="624"/>
      <c r="BX7" s="624"/>
      <c r="BY7" s="624"/>
      <c r="BZ7" s="624"/>
      <c r="CA7" s="624"/>
      <c r="CB7" s="628"/>
      <c r="CD7" s="617" t="s">
        <v>238</v>
      </c>
      <c r="CE7" s="618"/>
      <c r="CF7" s="618"/>
      <c r="CG7" s="618"/>
      <c r="CH7" s="618"/>
      <c r="CI7" s="618"/>
      <c r="CJ7" s="618"/>
      <c r="CK7" s="618"/>
      <c r="CL7" s="618"/>
      <c r="CM7" s="618"/>
      <c r="CN7" s="618"/>
      <c r="CO7" s="618"/>
      <c r="CP7" s="618"/>
      <c r="CQ7" s="619"/>
      <c r="CR7" s="620">
        <v>3209210</v>
      </c>
      <c r="CS7" s="621"/>
      <c r="CT7" s="621"/>
      <c r="CU7" s="621"/>
      <c r="CV7" s="621"/>
      <c r="CW7" s="621"/>
      <c r="CX7" s="621"/>
      <c r="CY7" s="622"/>
      <c r="CZ7" s="623">
        <v>21.7</v>
      </c>
      <c r="DA7" s="623"/>
      <c r="DB7" s="623"/>
      <c r="DC7" s="623"/>
      <c r="DD7" s="629">
        <v>69953</v>
      </c>
      <c r="DE7" s="621"/>
      <c r="DF7" s="621"/>
      <c r="DG7" s="621"/>
      <c r="DH7" s="621"/>
      <c r="DI7" s="621"/>
      <c r="DJ7" s="621"/>
      <c r="DK7" s="621"/>
      <c r="DL7" s="621"/>
      <c r="DM7" s="621"/>
      <c r="DN7" s="621"/>
      <c r="DO7" s="621"/>
      <c r="DP7" s="622"/>
      <c r="DQ7" s="629">
        <v>2300264</v>
      </c>
      <c r="DR7" s="621"/>
      <c r="DS7" s="621"/>
      <c r="DT7" s="621"/>
      <c r="DU7" s="621"/>
      <c r="DV7" s="621"/>
      <c r="DW7" s="621"/>
      <c r="DX7" s="621"/>
      <c r="DY7" s="621"/>
      <c r="DZ7" s="621"/>
      <c r="EA7" s="621"/>
      <c r="EB7" s="621"/>
      <c r="EC7" s="630"/>
    </row>
    <row r="8" spans="2:143" ht="11.25" customHeight="1" x14ac:dyDescent="0.15">
      <c r="B8" s="617" t="s">
        <v>239</v>
      </c>
      <c r="C8" s="618"/>
      <c r="D8" s="618"/>
      <c r="E8" s="618"/>
      <c r="F8" s="618"/>
      <c r="G8" s="618"/>
      <c r="H8" s="618"/>
      <c r="I8" s="618"/>
      <c r="J8" s="618"/>
      <c r="K8" s="618"/>
      <c r="L8" s="618"/>
      <c r="M8" s="618"/>
      <c r="N8" s="618"/>
      <c r="O8" s="618"/>
      <c r="P8" s="618"/>
      <c r="Q8" s="619"/>
      <c r="R8" s="620">
        <v>15026</v>
      </c>
      <c r="S8" s="621"/>
      <c r="T8" s="621"/>
      <c r="U8" s="621"/>
      <c r="V8" s="621"/>
      <c r="W8" s="621"/>
      <c r="X8" s="621"/>
      <c r="Y8" s="622"/>
      <c r="Z8" s="623">
        <v>0.1</v>
      </c>
      <c r="AA8" s="623"/>
      <c r="AB8" s="623"/>
      <c r="AC8" s="623"/>
      <c r="AD8" s="624">
        <v>15026</v>
      </c>
      <c r="AE8" s="624"/>
      <c r="AF8" s="624"/>
      <c r="AG8" s="624"/>
      <c r="AH8" s="624"/>
      <c r="AI8" s="624"/>
      <c r="AJ8" s="624"/>
      <c r="AK8" s="624"/>
      <c r="AL8" s="625">
        <v>0.2</v>
      </c>
      <c r="AM8" s="626"/>
      <c r="AN8" s="626"/>
      <c r="AO8" s="627"/>
      <c r="AP8" s="617" t="s">
        <v>240</v>
      </c>
      <c r="AQ8" s="618"/>
      <c r="AR8" s="618"/>
      <c r="AS8" s="618"/>
      <c r="AT8" s="618"/>
      <c r="AU8" s="618"/>
      <c r="AV8" s="618"/>
      <c r="AW8" s="618"/>
      <c r="AX8" s="618"/>
      <c r="AY8" s="618"/>
      <c r="AZ8" s="618"/>
      <c r="BA8" s="618"/>
      <c r="BB8" s="618"/>
      <c r="BC8" s="618"/>
      <c r="BD8" s="618"/>
      <c r="BE8" s="618"/>
      <c r="BF8" s="619"/>
      <c r="BG8" s="620">
        <v>75021</v>
      </c>
      <c r="BH8" s="621"/>
      <c r="BI8" s="621"/>
      <c r="BJ8" s="621"/>
      <c r="BK8" s="621"/>
      <c r="BL8" s="621"/>
      <c r="BM8" s="621"/>
      <c r="BN8" s="622"/>
      <c r="BO8" s="623">
        <v>1.6</v>
      </c>
      <c r="BP8" s="623"/>
      <c r="BQ8" s="623"/>
      <c r="BR8" s="623"/>
      <c r="BS8" s="624" t="s">
        <v>127</v>
      </c>
      <c r="BT8" s="624"/>
      <c r="BU8" s="624"/>
      <c r="BV8" s="624"/>
      <c r="BW8" s="624"/>
      <c r="BX8" s="624"/>
      <c r="BY8" s="624"/>
      <c r="BZ8" s="624"/>
      <c r="CA8" s="624"/>
      <c r="CB8" s="628"/>
      <c r="CD8" s="617" t="s">
        <v>241</v>
      </c>
      <c r="CE8" s="618"/>
      <c r="CF8" s="618"/>
      <c r="CG8" s="618"/>
      <c r="CH8" s="618"/>
      <c r="CI8" s="618"/>
      <c r="CJ8" s="618"/>
      <c r="CK8" s="618"/>
      <c r="CL8" s="618"/>
      <c r="CM8" s="618"/>
      <c r="CN8" s="618"/>
      <c r="CO8" s="618"/>
      <c r="CP8" s="618"/>
      <c r="CQ8" s="619"/>
      <c r="CR8" s="620">
        <v>4429955</v>
      </c>
      <c r="CS8" s="621"/>
      <c r="CT8" s="621"/>
      <c r="CU8" s="621"/>
      <c r="CV8" s="621"/>
      <c r="CW8" s="621"/>
      <c r="CX8" s="621"/>
      <c r="CY8" s="622"/>
      <c r="CZ8" s="623">
        <v>29.9</v>
      </c>
      <c r="DA8" s="623"/>
      <c r="DB8" s="623"/>
      <c r="DC8" s="623"/>
      <c r="DD8" s="629">
        <v>373644</v>
      </c>
      <c r="DE8" s="621"/>
      <c r="DF8" s="621"/>
      <c r="DG8" s="621"/>
      <c r="DH8" s="621"/>
      <c r="DI8" s="621"/>
      <c r="DJ8" s="621"/>
      <c r="DK8" s="621"/>
      <c r="DL8" s="621"/>
      <c r="DM8" s="621"/>
      <c r="DN8" s="621"/>
      <c r="DO8" s="621"/>
      <c r="DP8" s="622"/>
      <c r="DQ8" s="629">
        <v>2255840</v>
      </c>
      <c r="DR8" s="621"/>
      <c r="DS8" s="621"/>
      <c r="DT8" s="621"/>
      <c r="DU8" s="621"/>
      <c r="DV8" s="621"/>
      <c r="DW8" s="621"/>
      <c r="DX8" s="621"/>
      <c r="DY8" s="621"/>
      <c r="DZ8" s="621"/>
      <c r="EA8" s="621"/>
      <c r="EB8" s="621"/>
      <c r="EC8" s="630"/>
    </row>
    <row r="9" spans="2:143" ht="11.25" customHeight="1" x14ac:dyDescent="0.15">
      <c r="B9" s="617" t="s">
        <v>242</v>
      </c>
      <c r="C9" s="618"/>
      <c r="D9" s="618"/>
      <c r="E9" s="618"/>
      <c r="F9" s="618"/>
      <c r="G9" s="618"/>
      <c r="H9" s="618"/>
      <c r="I9" s="618"/>
      <c r="J9" s="618"/>
      <c r="K9" s="618"/>
      <c r="L9" s="618"/>
      <c r="M9" s="618"/>
      <c r="N9" s="618"/>
      <c r="O9" s="618"/>
      <c r="P9" s="618"/>
      <c r="Q9" s="619"/>
      <c r="R9" s="620">
        <v>17371</v>
      </c>
      <c r="S9" s="621"/>
      <c r="T9" s="621"/>
      <c r="U9" s="621"/>
      <c r="V9" s="621"/>
      <c r="W9" s="621"/>
      <c r="X9" s="621"/>
      <c r="Y9" s="622"/>
      <c r="Z9" s="623">
        <v>0.1</v>
      </c>
      <c r="AA9" s="623"/>
      <c r="AB9" s="623"/>
      <c r="AC9" s="623"/>
      <c r="AD9" s="624">
        <v>17371</v>
      </c>
      <c r="AE9" s="624"/>
      <c r="AF9" s="624"/>
      <c r="AG9" s="624"/>
      <c r="AH9" s="624"/>
      <c r="AI9" s="624"/>
      <c r="AJ9" s="624"/>
      <c r="AK9" s="624"/>
      <c r="AL9" s="625">
        <v>0.2</v>
      </c>
      <c r="AM9" s="626"/>
      <c r="AN9" s="626"/>
      <c r="AO9" s="627"/>
      <c r="AP9" s="617" t="s">
        <v>243</v>
      </c>
      <c r="AQ9" s="618"/>
      <c r="AR9" s="618"/>
      <c r="AS9" s="618"/>
      <c r="AT9" s="618"/>
      <c r="AU9" s="618"/>
      <c r="AV9" s="618"/>
      <c r="AW9" s="618"/>
      <c r="AX9" s="618"/>
      <c r="AY9" s="618"/>
      <c r="AZ9" s="618"/>
      <c r="BA9" s="618"/>
      <c r="BB9" s="618"/>
      <c r="BC9" s="618"/>
      <c r="BD9" s="618"/>
      <c r="BE9" s="618"/>
      <c r="BF9" s="619"/>
      <c r="BG9" s="620">
        <v>910383</v>
      </c>
      <c r="BH9" s="621"/>
      <c r="BI9" s="621"/>
      <c r="BJ9" s="621"/>
      <c r="BK9" s="621"/>
      <c r="BL9" s="621"/>
      <c r="BM9" s="621"/>
      <c r="BN9" s="622"/>
      <c r="BO9" s="623">
        <v>19</v>
      </c>
      <c r="BP9" s="623"/>
      <c r="BQ9" s="623"/>
      <c r="BR9" s="623"/>
      <c r="BS9" s="624" t="s">
        <v>127</v>
      </c>
      <c r="BT9" s="624"/>
      <c r="BU9" s="624"/>
      <c r="BV9" s="624"/>
      <c r="BW9" s="624"/>
      <c r="BX9" s="624"/>
      <c r="BY9" s="624"/>
      <c r="BZ9" s="624"/>
      <c r="CA9" s="624"/>
      <c r="CB9" s="628"/>
      <c r="CD9" s="617" t="s">
        <v>244</v>
      </c>
      <c r="CE9" s="618"/>
      <c r="CF9" s="618"/>
      <c r="CG9" s="618"/>
      <c r="CH9" s="618"/>
      <c r="CI9" s="618"/>
      <c r="CJ9" s="618"/>
      <c r="CK9" s="618"/>
      <c r="CL9" s="618"/>
      <c r="CM9" s="618"/>
      <c r="CN9" s="618"/>
      <c r="CO9" s="618"/>
      <c r="CP9" s="618"/>
      <c r="CQ9" s="619"/>
      <c r="CR9" s="620">
        <v>1551775</v>
      </c>
      <c r="CS9" s="621"/>
      <c r="CT9" s="621"/>
      <c r="CU9" s="621"/>
      <c r="CV9" s="621"/>
      <c r="CW9" s="621"/>
      <c r="CX9" s="621"/>
      <c r="CY9" s="622"/>
      <c r="CZ9" s="623">
        <v>10.5</v>
      </c>
      <c r="DA9" s="623"/>
      <c r="DB9" s="623"/>
      <c r="DC9" s="623"/>
      <c r="DD9" s="629">
        <v>40143</v>
      </c>
      <c r="DE9" s="621"/>
      <c r="DF9" s="621"/>
      <c r="DG9" s="621"/>
      <c r="DH9" s="621"/>
      <c r="DI9" s="621"/>
      <c r="DJ9" s="621"/>
      <c r="DK9" s="621"/>
      <c r="DL9" s="621"/>
      <c r="DM9" s="621"/>
      <c r="DN9" s="621"/>
      <c r="DO9" s="621"/>
      <c r="DP9" s="622"/>
      <c r="DQ9" s="629">
        <v>1218254</v>
      </c>
      <c r="DR9" s="621"/>
      <c r="DS9" s="621"/>
      <c r="DT9" s="621"/>
      <c r="DU9" s="621"/>
      <c r="DV9" s="621"/>
      <c r="DW9" s="621"/>
      <c r="DX9" s="621"/>
      <c r="DY9" s="621"/>
      <c r="DZ9" s="621"/>
      <c r="EA9" s="621"/>
      <c r="EB9" s="621"/>
      <c r="EC9" s="630"/>
    </row>
    <row r="10" spans="2:143" ht="11.25" customHeight="1" x14ac:dyDescent="0.15">
      <c r="B10" s="617" t="s">
        <v>245</v>
      </c>
      <c r="C10" s="618"/>
      <c r="D10" s="618"/>
      <c r="E10" s="618"/>
      <c r="F10" s="618"/>
      <c r="G10" s="618"/>
      <c r="H10" s="618"/>
      <c r="I10" s="618"/>
      <c r="J10" s="618"/>
      <c r="K10" s="618"/>
      <c r="L10" s="618"/>
      <c r="M10" s="618"/>
      <c r="N10" s="618"/>
      <c r="O10" s="618"/>
      <c r="P10" s="618"/>
      <c r="Q10" s="619"/>
      <c r="R10" s="620" t="s">
        <v>127</v>
      </c>
      <c r="S10" s="621"/>
      <c r="T10" s="621"/>
      <c r="U10" s="621"/>
      <c r="V10" s="621"/>
      <c r="W10" s="621"/>
      <c r="X10" s="621"/>
      <c r="Y10" s="622"/>
      <c r="Z10" s="623" t="s">
        <v>127</v>
      </c>
      <c r="AA10" s="623"/>
      <c r="AB10" s="623"/>
      <c r="AC10" s="623"/>
      <c r="AD10" s="624" t="s">
        <v>127</v>
      </c>
      <c r="AE10" s="624"/>
      <c r="AF10" s="624"/>
      <c r="AG10" s="624"/>
      <c r="AH10" s="624"/>
      <c r="AI10" s="624"/>
      <c r="AJ10" s="624"/>
      <c r="AK10" s="624"/>
      <c r="AL10" s="625" t="s">
        <v>127</v>
      </c>
      <c r="AM10" s="626"/>
      <c r="AN10" s="626"/>
      <c r="AO10" s="627"/>
      <c r="AP10" s="617" t="s">
        <v>246</v>
      </c>
      <c r="AQ10" s="618"/>
      <c r="AR10" s="618"/>
      <c r="AS10" s="618"/>
      <c r="AT10" s="618"/>
      <c r="AU10" s="618"/>
      <c r="AV10" s="618"/>
      <c r="AW10" s="618"/>
      <c r="AX10" s="618"/>
      <c r="AY10" s="618"/>
      <c r="AZ10" s="618"/>
      <c r="BA10" s="618"/>
      <c r="BB10" s="618"/>
      <c r="BC10" s="618"/>
      <c r="BD10" s="618"/>
      <c r="BE10" s="618"/>
      <c r="BF10" s="619"/>
      <c r="BG10" s="620">
        <v>191499</v>
      </c>
      <c r="BH10" s="621"/>
      <c r="BI10" s="621"/>
      <c r="BJ10" s="621"/>
      <c r="BK10" s="621"/>
      <c r="BL10" s="621"/>
      <c r="BM10" s="621"/>
      <c r="BN10" s="622"/>
      <c r="BO10" s="623">
        <v>4</v>
      </c>
      <c r="BP10" s="623"/>
      <c r="BQ10" s="623"/>
      <c r="BR10" s="623"/>
      <c r="BS10" s="624">
        <v>12412</v>
      </c>
      <c r="BT10" s="624"/>
      <c r="BU10" s="624"/>
      <c r="BV10" s="624"/>
      <c r="BW10" s="624"/>
      <c r="BX10" s="624"/>
      <c r="BY10" s="624"/>
      <c r="BZ10" s="624"/>
      <c r="CA10" s="624"/>
      <c r="CB10" s="628"/>
      <c r="CD10" s="617" t="s">
        <v>247</v>
      </c>
      <c r="CE10" s="618"/>
      <c r="CF10" s="618"/>
      <c r="CG10" s="618"/>
      <c r="CH10" s="618"/>
      <c r="CI10" s="618"/>
      <c r="CJ10" s="618"/>
      <c r="CK10" s="618"/>
      <c r="CL10" s="618"/>
      <c r="CM10" s="618"/>
      <c r="CN10" s="618"/>
      <c r="CO10" s="618"/>
      <c r="CP10" s="618"/>
      <c r="CQ10" s="619"/>
      <c r="CR10" s="620">
        <v>634</v>
      </c>
      <c r="CS10" s="621"/>
      <c r="CT10" s="621"/>
      <c r="CU10" s="621"/>
      <c r="CV10" s="621"/>
      <c r="CW10" s="621"/>
      <c r="CX10" s="621"/>
      <c r="CY10" s="622"/>
      <c r="CZ10" s="623">
        <v>0</v>
      </c>
      <c r="DA10" s="623"/>
      <c r="DB10" s="623"/>
      <c r="DC10" s="623"/>
      <c r="DD10" s="629" t="s">
        <v>127</v>
      </c>
      <c r="DE10" s="621"/>
      <c r="DF10" s="621"/>
      <c r="DG10" s="621"/>
      <c r="DH10" s="621"/>
      <c r="DI10" s="621"/>
      <c r="DJ10" s="621"/>
      <c r="DK10" s="621"/>
      <c r="DL10" s="621"/>
      <c r="DM10" s="621"/>
      <c r="DN10" s="621"/>
      <c r="DO10" s="621"/>
      <c r="DP10" s="622"/>
      <c r="DQ10" s="629">
        <v>634</v>
      </c>
      <c r="DR10" s="621"/>
      <c r="DS10" s="621"/>
      <c r="DT10" s="621"/>
      <c r="DU10" s="621"/>
      <c r="DV10" s="621"/>
      <c r="DW10" s="621"/>
      <c r="DX10" s="621"/>
      <c r="DY10" s="621"/>
      <c r="DZ10" s="621"/>
      <c r="EA10" s="621"/>
      <c r="EB10" s="621"/>
      <c r="EC10" s="630"/>
    </row>
    <row r="11" spans="2:143" ht="11.25" customHeight="1" x14ac:dyDescent="0.15">
      <c r="B11" s="617" t="s">
        <v>248</v>
      </c>
      <c r="C11" s="618"/>
      <c r="D11" s="618"/>
      <c r="E11" s="618"/>
      <c r="F11" s="618"/>
      <c r="G11" s="618"/>
      <c r="H11" s="618"/>
      <c r="I11" s="618"/>
      <c r="J11" s="618"/>
      <c r="K11" s="618"/>
      <c r="L11" s="618"/>
      <c r="M11" s="618"/>
      <c r="N11" s="618"/>
      <c r="O11" s="618"/>
      <c r="P11" s="618"/>
      <c r="Q11" s="619"/>
      <c r="R11" s="620">
        <v>632793</v>
      </c>
      <c r="S11" s="621"/>
      <c r="T11" s="621"/>
      <c r="U11" s="621"/>
      <c r="V11" s="621"/>
      <c r="W11" s="621"/>
      <c r="X11" s="621"/>
      <c r="Y11" s="622"/>
      <c r="Z11" s="625">
        <v>4</v>
      </c>
      <c r="AA11" s="626"/>
      <c r="AB11" s="626"/>
      <c r="AC11" s="632"/>
      <c r="AD11" s="629">
        <v>632793</v>
      </c>
      <c r="AE11" s="621"/>
      <c r="AF11" s="621"/>
      <c r="AG11" s="621"/>
      <c r="AH11" s="621"/>
      <c r="AI11" s="621"/>
      <c r="AJ11" s="621"/>
      <c r="AK11" s="622"/>
      <c r="AL11" s="625">
        <v>7.9</v>
      </c>
      <c r="AM11" s="626"/>
      <c r="AN11" s="626"/>
      <c r="AO11" s="627"/>
      <c r="AP11" s="617" t="s">
        <v>249</v>
      </c>
      <c r="AQ11" s="618"/>
      <c r="AR11" s="618"/>
      <c r="AS11" s="618"/>
      <c r="AT11" s="618"/>
      <c r="AU11" s="618"/>
      <c r="AV11" s="618"/>
      <c r="AW11" s="618"/>
      <c r="AX11" s="618"/>
      <c r="AY11" s="618"/>
      <c r="AZ11" s="618"/>
      <c r="BA11" s="618"/>
      <c r="BB11" s="618"/>
      <c r="BC11" s="618"/>
      <c r="BD11" s="618"/>
      <c r="BE11" s="618"/>
      <c r="BF11" s="619"/>
      <c r="BG11" s="620">
        <v>97913</v>
      </c>
      <c r="BH11" s="621"/>
      <c r="BI11" s="621"/>
      <c r="BJ11" s="621"/>
      <c r="BK11" s="621"/>
      <c r="BL11" s="621"/>
      <c r="BM11" s="621"/>
      <c r="BN11" s="622"/>
      <c r="BO11" s="623">
        <v>2</v>
      </c>
      <c r="BP11" s="623"/>
      <c r="BQ11" s="623"/>
      <c r="BR11" s="623"/>
      <c r="BS11" s="624">
        <v>27299</v>
      </c>
      <c r="BT11" s="624"/>
      <c r="BU11" s="624"/>
      <c r="BV11" s="624"/>
      <c r="BW11" s="624"/>
      <c r="BX11" s="624"/>
      <c r="BY11" s="624"/>
      <c r="BZ11" s="624"/>
      <c r="CA11" s="624"/>
      <c r="CB11" s="628"/>
      <c r="CD11" s="617" t="s">
        <v>250</v>
      </c>
      <c r="CE11" s="618"/>
      <c r="CF11" s="618"/>
      <c r="CG11" s="618"/>
      <c r="CH11" s="618"/>
      <c r="CI11" s="618"/>
      <c r="CJ11" s="618"/>
      <c r="CK11" s="618"/>
      <c r="CL11" s="618"/>
      <c r="CM11" s="618"/>
      <c r="CN11" s="618"/>
      <c r="CO11" s="618"/>
      <c r="CP11" s="618"/>
      <c r="CQ11" s="619"/>
      <c r="CR11" s="620">
        <v>568099</v>
      </c>
      <c r="CS11" s="621"/>
      <c r="CT11" s="621"/>
      <c r="CU11" s="621"/>
      <c r="CV11" s="621"/>
      <c r="CW11" s="621"/>
      <c r="CX11" s="621"/>
      <c r="CY11" s="622"/>
      <c r="CZ11" s="623">
        <v>3.8</v>
      </c>
      <c r="DA11" s="623"/>
      <c r="DB11" s="623"/>
      <c r="DC11" s="623"/>
      <c r="DD11" s="629">
        <v>163211</v>
      </c>
      <c r="DE11" s="621"/>
      <c r="DF11" s="621"/>
      <c r="DG11" s="621"/>
      <c r="DH11" s="621"/>
      <c r="DI11" s="621"/>
      <c r="DJ11" s="621"/>
      <c r="DK11" s="621"/>
      <c r="DL11" s="621"/>
      <c r="DM11" s="621"/>
      <c r="DN11" s="621"/>
      <c r="DO11" s="621"/>
      <c r="DP11" s="622"/>
      <c r="DQ11" s="629">
        <v>292957</v>
      </c>
      <c r="DR11" s="621"/>
      <c r="DS11" s="621"/>
      <c r="DT11" s="621"/>
      <c r="DU11" s="621"/>
      <c r="DV11" s="621"/>
      <c r="DW11" s="621"/>
      <c r="DX11" s="621"/>
      <c r="DY11" s="621"/>
      <c r="DZ11" s="621"/>
      <c r="EA11" s="621"/>
      <c r="EB11" s="621"/>
      <c r="EC11" s="630"/>
    </row>
    <row r="12" spans="2:143" ht="11.25" customHeight="1" x14ac:dyDescent="0.15">
      <c r="B12" s="617" t="s">
        <v>251</v>
      </c>
      <c r="C12" s="618"/>
      <c r="D12" s="618"/>
      <c r="E12" s="618"/>
      <c r="F12" s="618"/>
      <c r="G12" s="618"/>
      <c r="H12" s="618"/>
      <c r="I12" s="618"/>
      <c r="J12" s="618"/>
      <c r="K12" s="618"/>
      <c r="L12" s="618"/>
      <c r="M12" s="618"/>
      <c r="N12" s="618"/>
      <c r="O12" s="618"/>
      <c r="P12" s="618"/>
      <c r="Q12" s="619"/>
      <c r="R12" s="620">
        <v>51224</v>
      </c>
      <c r="S12" s="621"/>
      <c r="T12" s="621"/>
      <c r="U12" s="621"/>
      <c r="V12" s="621"/>
      <c r="W12" s="621"/>
      <c r="X12" s="621"/>
      <c r="Y12" s="622"/>
      <c r="Z12" s="623">
        <v>0.3</v>
      </c>
      <c r="AA12" s="623"/>
      <c r="AB12" s="623"/>
      <c r="AC12" s="623"/>
      <c r="AD12" s="624">
        <v>51224</v>
      </c>
      <c r="AE12" s="624"/>
      <c r="AF12" s="624"/>
      <c r="AG12" s="624"/>
      <c r="AH12" s="624"/>
      <c r="AI12" s="624"/>
      <c r="AJ12" s="624"/>
      <c r="AK12" s="624"/>
      <c r="AL12" s="625">
        <v>0.6</v>
      </c>
      <c r="AM12" s="626"/>
      <c r="AN12" s="626"/>
      <c r="AO12" s="627"/>
      <c r="AP12" s="617" t="s">
        <v>252</v>
      </c>
      <c r="AQ12" s="618"/>
      <c r="AR12" s="618"/>
      <c r="AS12" s="618"/>
      <c r="AT12" s="618"/>
      <c r="AU12" s="618"/>
      <c r="AV12" s="618"/>
      <c r="AW12" s="618"/>
      <c r="AX12" s="618"/>
      <c r="AY12" s="618"/>
      <c r="AZ12" s="618"/>
      <c r="BA12" s="618"/>
      <c r="BB12" s="618"/>
      <c r="BC12" s="618"/>
      <c r="BD12" s="618"/>
      <c r="BE12" s="618"/>
      <c r="BF12" s="619"/>
      <c r="BG12" s="620">
        <v>3115994</v>
      </c>
      <c r="BH12" s="621"/>
      <c r="BI12" s="621"/>
      <c r="BJ12" s="621"/>
      <c r="BK12" s="621"/>
      <c r="BL12" s="621"/>
      <c r="BM12" s="621"/>
      <c r="BN12" s="622"/>
      <c r="BO12" s="623">
        <v>64.900000000000006</v>
      </c>
      <c r="BP12" s="623"/>
      <c r="BQ12" s="623"/>
      <c r="BR12" s="623"/>
      <c r="BS12" s="624" t="s">
        <v>127</v>
      </c>
      <c r="BT12" s="624"/>
      <c r="BU12" s="624"/>
      <c r="BV12" s="624"/>
      <c r="BW12" s="624"/>
      <c r="BX12" s="624"/>
      <c r="BY12" s="624"/>
      <c r="BZ12" s="624"/>
      <c r="CA12" s="624"/>
      <c r="CB12" s="628"/>
      <c r="CD12" s="617" t="s">
        <v>253</v>
      </c>
      <c r="CE12" s="618"/>
      <c r="CF12" s="618"/>
      <c r="CG12" s="618"/>
      <c r="CH12" s="618"/>
      <c r="CI12" s="618"/>
      <c r="CJ12" s="618"/>
      <c r="CK12" s="618"/>
      <c r="CL12" s="618"/>
      <c r="CM12" s="618"/>
      <c r="CN12" s="618"/>
      <c r="CO12" s="618"/>
      <c r="CP12" s="618"/>
      <c r="CQ12" s="619"/>
      <c r="CR12" s="620">
        <v>944006</v>
      </c>
      <c r="CS12" s="621"/>
      <c r="CT12" s="621"/>
      <c r="CU12" s="621"/>
      <c r="CV12" s="621"/>
      <c r="CW12" s="621"/>
      <c r="CX12" s="621"/>
      <c r="CY12" s="622"/>
      <c r="CZ12" s="623">
        <v>6.4</v>
      </c>
      <c r="DA12" s="623"/>
      <c r="DB12" s="623"/>
      <c r="DC12" s="623"/>
      <c r="DD12" s="629">
        <v>128224</v>
      </c>
      <c r="DE12" s="621"/>
      <c r="DF12" s="621"/>
      <c r="DG12" s="621"/>
      <c r="DH12" s="621"/>
      <c r="DI12" s="621"/>
      <c r="DJ12" s="621"/>
      <c r="DK12" s="621"/>
      <c r="DL12" s="621"/>
      <c r="DM12" s="621"/>
      <c r="DN12" s="621"/>
      <c r="DO12" s="621"/>
      <c r="DP12" s="622"/>
      <c r="DQ12" s="629">
        <v>401710</v>
      </c>
      <c r="DR12" s="621"/>
      <c r="DS12" s="621"/>
      <c r="DT12" s="621"/>
      <c r="DU12" s="621"/>
      <c r="DV12" s="621"/>
      <c r="DW12" s="621"/>
      <c r="DX12" s="621"/>
      <c r="DY12" s="621"/>
      <c r="DZ12" s="621"/>
      <c r="EA12" s="621"/>
      <c r="EB12" s="621"/>
      <c r="EC12" s="630"/>
    </row>
    <row r="13" spans="2:143" ht="11.25" customHeight="1" x14ac:dyDescent="0.15">
      <c r="B13" s="617" t="s">
        <v>254</v>
      </c>
      <c r="C13" s="618"/>
      <c r="D13" s="618"/>
      <c r="E13" s="618"/>
      <c r="F13" s="618"/>
      <c r="G13" s="618"/>
      <c r="H13" s="618"/>
      <c r="I13" s="618"/>
      <c r="J13" s="618"/>
      <c r="K13" s="618"/>
      <c r="L13" s="618"/>
      <c r="M13" s="618"/>
      <c r="N13" s="618"/>
      <c r="O13" s="618"/>
      <c r="P13" s="618"/>
      <c r="Q13" s="619"/>
      <c r="R13" s="620" t="s">
        <v>127</v>
      </c>
      <c r="S13" s="621"/>
      <c r="T13" s="621"/>
      <c r="U13" s="621"/>
      <c r="V13" s="621"/>
      <c r="W13" s="621"/>
      <c r="X13" s="621"/>
      <c r="Y13" s="622"/>
      <c r="Z13" s="623" t="s">
        <v>127</v>
      </c>
      <c r="AA13" s="623"/>
      <c r="AB13" s="623"/>
      <c r="AC13" s="623"/>
      <c r="AD13" s="624" t="s">
        <v>127</v>
      </c>
      <c r="AE13" s="624"/>
      <c r="AF13" s="624"/>
      <c r="AG13" s="624"/>
      <c r="AH13" s="624"/>
      <c r="AI13" s="624"/>
      <c r="AJ13" s="624"/>
      <c r="AK13" s="624"/>
      <c r="AL13" s="625" t="s">
        <v>127</v>
      </c>
      <c r="AM13" s="626"/>
      <c r="AN13" s="626"/>
      <c r="AO13" s="627"/>
      <c r="AP13" s="617" t="s">
        <v>255</v>
      </c>
      <c r="AQ13" s="618"/>
      <c r="AR13" s="618"/>
      <c r="AS13" s="618"/>
      <c r="AT13" s="618"/>
      <c r="AU13" s="618"/>
      <c r="AV13" s="618"/>
      <c r="AW13" s="618"/>
      <c r="AX13" s="618"/>
      <c r="AY13" s="618"/>
      <c r="AZ13" s="618"/>
      <c r="BA13" s="618"/>
      <c r="BB13" s="618"/>
      <c r="BC13" s="618"/>
      <c r="BD13" s="618"/>
      <c r="BE13" s="618"/>
      <c r="BF13" s="619"/>
      <c r="BG13" s="620">
        <v>3105330</v>
      </c>
      <c r="BH13" s="621"/>
      <c r="BI13" s="621"/>
      <c r="BJ13" s="621"/>
      <c r="BK13" s="621"/>
      <c r="BL13" s="621"/>
      <c r="BM13" s="621"/>
      <c r="BN13" s="622"/>
      <c r="BO13" s="623">
        <v>64.7</v>
      </c>
      <c r="BP13" s="623"/>
      <c r="BQ13" s="623"/>
      <c r="BR13" s="623"/>
      <c r="BS13" s="624" t="s">
        <v>127</v>
      </c>
      <c r="BT13" s="624"/>
      <c r="BU13" s="624"/>
      <c r="BV13" s="624"/>
      <c r="BW13" s="624"/>
      <c r="BX13" s="624"/>
      <c r="BY13" s="624"/>
      <c r="BZ13" s="624"/>
      <c r="CA13" s="624"/>
      <c r="CB13" s="628"/>
      <c r="CD13" s="617" t="s">
        <v>256</v>
      </c>
      <c r="CE13" s="618"/>
      <c r="CF13" s="618"/>
      <c r="CG13" s="618"/>
      <c r="CH13" s="618"/>
      <c r="CI13" s="618"/>
      <c r="CJ13" s="618"/>
      <c r="CK13" s="618"/>
      <c r="CL13" s="618"/>
      <c r="CM13" s="618"/>
      <c r="CN13" s="618"/>
      <c r="CO13" s="618"/>
      <c r="CP13" s="618"/>
      <c r="CQ13" s="619"/>
      <c r="CR13" s="620">
        <v>909709</v>
      </c>
      <c r="CS13" s="621"/>
      <c r="CT13" s="621"/>
      <c r="CU13" s="621"/>
      <c r="CV13" s="621"/>
      <c r="CW13" s="621"/>
      <c r="CX13" s="621"/>
      <c r="CY13" s="622"/>
      <c r="CZ13" s="623">
        <v>6.1</v>
      </c>
      <c r="DA13" s="623"/>
      <c r="DB13" s="623"/>
      <c r="DC13" s="623"/>
      <c r="DD13" s="629">
        <v>437481</v>
      </c>
      <c r="DE13" s="621"/>
      <c r="DF13" s="621"/>
      <c r="DG13" s="621"/>
      <c r="DH13" s="621"/>
      <c r="DI13" s="621"/>
      <c r="DJ13" s="621"/>
      <c r="DK13" s="621"/>
      <c r="DL13" s="621"/>
      <c r="DM13" s="621"/>
      <c r="DN13" s="621"/>
      <c r="DO13" s="621"/>
      <c r="DP13" s="622"/>
      <c r="DQ13" s="629">
        <v>480744</v>
      </c>
      <c r="DR13" s="621"/>
      <c r="DS13" s="621"/>
      <c r="DT13" s="621"/>
      <c r="DU13" s="621"/>
      <c r="DV13" s="621"/>
      <c r="DW13" s="621"/>
      <c r="DX13" s="621"/>
      <c r="DY13" s="621"/>
      <c r="DZ13" s="621"/>
      <c r="EA13" s="621"/>
      <c r="EB13" s="621"/>
      <c r="EC13" s="630"/>
    </row>
    <row r="14" spans="2:143" ht="11.25" customHeight="1" x14ac:dyDescent="0.15">
      <c r="B14" s="617" t="s">
        <v>257</v>
      </c>
      <c r="C14" s="618"/>
      <c r="D14" s="618"/>
      <c r="E14" s="618"/>
      <c r="F14" s="618"/>
      <c r="G14" s="618"/>
      <c r="H14" s="618"/>
      <c r="I14" s="618"/>
      <c r="J14" s="618"/>
      <c r="K14" s="618"/>
      <c r="L14" s="618"/>
      <c r="M14" s="618"/>
      <c r="N14" s="618"/>
      <c r="O14" s="618"/>
      <c r="P14" s="618"/>
      <c r="Q14" s="619"/>
      <c r="R14" s="620" t="s">
        <v>127</v>
      </c>
      <c r="S14" s="621"/>
      <c r="T14" s="621"/>
      <c r="U14" s="621"/>
      <c r="V14" s="621"/>
      <c r="W14" s="621"/>
      <c r="X14" s="621"/>
      <c r="Y14" s="622"/>
      <c r="Z14" s="623" t="s">
        <v>127</v>
      </c>
      <c r="AA14" s="623"/>
      <c r="AB14" s="623"/>
      <c r="AC14" s="623"/>
      <c r="AD14" s="624" t="s">
        <v>127</v>
      </c>
      <c r="AE14" s="624"/>
      <c r="AF14" s="624"/>
      <c r="AG14" s="624"/>
      <c r="AH14" s="624"/>
      <c r="AI14" s="624"/>
      <c r="AJ14" s="624"/>
      <c r="AK14" s="624"/>
      <c r="AL14" s="625" t="s">
        <v>127</v>
      </c>
      <c r="AM14" s="626"/>
      <c r="AN14" s="626"/>
      <c r="AO14" s="627"/>
      <c r="AP14" s="617" t="s">
        <v>258</v>
      </c>
      <c r="AQ14" s="618"/>
      <c r="AR14" s="618"/>
      <c r="AS14" s="618"/>
      <c r="AT14" s="618"/>
      <c r="AU14" s="618"/>
      <c r="AV14" s="618"/>
      <c r="AW14" s="618"/>
      <c r="AX14" s="618"/>
      <c r="AY14" s="618"/>
      <c r="AZ14" s="618"/>
      <c r="BA14" s="618"/>
      <c r="BB14" s="618"/>
      <c r="BC14" s="618"/>
      <c r="BD14" s="618"/>
      <c r="BE14" s="618"/>
      <c r="BF14" s="619"/>
      <c r="BG14" s="620">
        <v>103115</v>
      </c>
      <c r="BH14" s="621"/>
      <c r="BI14" s="621"/>
      <c r="BJ14" s="621"/>
      <c r="BK14" s="621"/>
      <c r="BL14" s="621"/>
      <c r="BM14" s="621"/>
      <c r="BN14" s="622"/>
      <c r="BO14" s="623">
        <v>2.1</v>
      </c>
      <c r="BP14" s="623"/>
      <c r="BQ14" s="623"/>
      <c r="BR14" s="623"/>
      <c r="BS14" s="624" t="s">
        <v>127</v>
      </c>
      <c r="BT14" s="624"/>
      <c r="BU14" s="624"/>
      <c r="BV14" s="624"/>
      <c r="BW14" s="624"/>
      <c r="BX14" s="624"/>
      <c r="BY14" s="624"/>
      <c r="BZ14" s="624"/>
      <c r="CA14" s="624"/>
      <c r="CB14" s="628"/>
      <c r="CD14" s="617" t="s">
        <v>259</v>
      </c>
      <c r="CE14" s="618"/>
      <c r="CF14" s="618"/>
      <c r="CG14" s="618"/>
      <c r="CH14" s="618"/>
      <c r="CI14" s="618"/>
      <c r="CJ14" s="618"/>
      <c r="CK14" s="618"/>
      <c r="CL14" s="618"/>
      <c r="CM14" s="618"/>
      <c r="CN14" s="618"/>
      <c r="CO14" s="618"/>
      <c r="CP14" s="618"/>
      <c r="CQ14" s="619"/>
      <c r="CR14" s="620">
        <v>745788</v>
      </c>
      <c r="CS14" s="621"/>
      <c r="CT14" s="621"/>
      <c r="CU14" s="621"/>
      <c r="CV14" s="621"/>
      <c r="CW14" s="621"/>
      <c r="CX14" s="621"/>
      <c r="CY14" s="622"/>
      <c r="CZ14" s="623">
        <v>5</v>
      </c>
      <c r="DA14" s="623"/>
      <c r="DB14" s="623"/>
      <c r="DC14" s="623"/>
      <c r="DD14" s="629">
        <v>131813</v>
      </c>
      <c r="DE14" s="621"/>
      <c r="DF14" s="621"/>
      <c r="DG14" s="621"/>
      <c r="DH14" s="621"/>
      <c r="DI14" s="621"/>
      <c r="DJ14" s="621"/>
      <c r="DK14" s="621"/>
      <c r="DL14" s="621"/>
      <c r="DM14" s="621"/>
      <c r="DN14" s="621"/>
      <c r="DO14" s="621"/>
      <c r="DP14" s="622"/>
      <c r="DQ14" s="629">
        <v>631283</v>
      </c>
      <c r="DR14" s="621"/>
      <c r="DS14" s="621"/>
      <c r="DT14" s="621"/>
      <c r="DU14" s="621"/>
      <c r="DV14" s="621"/>
      <c r="DW14" s="621"/>
      <c r="DX14" s="621"/>
      <c r="DY14" s="621"/>
      <c r="DZ14" s="621"/>
      <c r="EA14" s="621"/>
      <c r="EB14" s="621"/>
      <c r="EC14" s="630"/>
    </row>
    <row r="15" spans="2:143" ht="11.25" customHeight="1" x14ac:dyDescent="0.15">
      <c r="B15" s="617" t="s">
        <v>260</v>
      </c>
      <c r="C15" s="618"/>
      <c r="D15" s="618"/>
      <c r="E15" s="618"/>
      <c r="F15" s="618"/>
      <c r="G15" s="618"/>
      <c r="H15" s="618"/>
      <c r="I15" s="618"/>
      <c r="J15" s="618"/>
      <c r="K15" s="618"/>
      <c r="L15" s="618"/>
      <c r="M15" s="618"/>
      <c r="N15" s="618"/>
      <c r="O15" s="618"/>
      <c r="P15" s="618"/>
      <c r="Q15" s="619"/>
      <c r="R15" s="620" t="s">
        <v>127</v>
      </c>
      <c r="S15" s="621"/>
      <c r="T15" s="621"/>
      <c r="U15" s="621"/>
      <c r="V15" s="621"/>
      <c r="W15" s="621"/>
      <c r="X15" s="621"/>
      <c r="Y15" s="622"/>
      <c r="Z15" s="623" t="s">
        <v>127</v>
      </c>
      <c r="AA15" s="623"/>
      <c r="AB15" s="623"/>
      <c r="AC15" s="623"/>
      <c r="AD15" s="624" t="s">
        <v>127</v>
      </c>
      <c r="AE15" s="624"/>
      <c r="AF15" s="624"/>
      <c r="AG15" s="624"/>
      <c r="AH15" s="624"/>
      <c r="AI15" s="624"/>
      <c r="AJ15" s="624"/>
      <c r="AK15" s="624"/>
      <c r="AL15" s="625" t="s">
        <v>127</v>
      </c>
      <c r="AM15" s="626"/>
      <c r="AN15" s="626"/>
      <c r="AO15" s="627"/>
      <c r="AP15" s="617" t="s">
        <v>261</v>
      </c>
      <c r="AQ15" s="618"/>
      <c r="AR15" s="618"/>
      <c r="AS15" s="618"/>
      <c r="AT15" s="618"/>
      <c r="AU15" s="618"/>
      <c r="AV15" s="618"/>
      <c r="AW15" s="618"/>
      <c r="AX15" s="618"/>
      <c r="AY15" s="618"/>
      <c r="AZ15" s="618"/>
      <c r="BA15" s="618"/>
      <c r="BB15" s="618"/>
      <c r="BC15" s="618"/>
      <c r="BD15" s="618"/>
      <c r="BE15" s="618"/>
      <c r="BF15" s="619"/>
      <c r="BG15" s="620">
        <v>171399</v>
      </c>
      <c r="BH15" s="621"/>
      <c r="BI15" s="621"/>
      <c r="BJ15" s="621"/>
      <c r="BK15" s="621"/>
      <c r="BL15" s="621"/>
      <c r="BM15" s="621"/>
      <c r="BN15" s="622"/>
      <c r="BO15" s="623">
        <v>3.6</v>
      </c>
      <c r="BP15" s="623"/>
      <c r="BQ15" s="623"/>
      <c r="BR15" s="623"/>
      <c r="BS15" s="624" t="s">
        <v>127</v>
      </c>
      <c r="BT15" s="624"/>
      <c r="BU15" s="624"/>
      <c r="BV15" s="624"/>
      <c r="BW15" s="624"/>
      <c r="BX15" s="624"/>
      <c r="BY15" s="624"/>
      <c r="BZ15" s="624"/>
      <c r="CA15" s="624"/>
      <c r="CB15" s="628"/>
      <c r="CD15" s="617" t="s">
        <v>262</v>
      </c>
      <c r="CE15" s="618"/>
      <c r="CF15" s="618"/>
      <c r="CG15" s="618"/>
      <c r="CH15" s="618"/>
      <c r="CI15" s="618"/>
      <c r="CJ15" s="618"/>
      <c r="CK15" s="618"/>
      <c r="CL15" s="618"/>
      <c r="CM15" s="618"/>
      <c r="CN15" s="618"/>
      <c r="CO15" s="618"/>
      <c r="CP15" s="618"/>
      <c r="CQ15" s="619"/>
      <c r="CR15" s="620">
        <v>1196574</v>
      </c>
      <c r="CS15" s="621"/>
      <c r="CT15" s="621"/>
      <c r="CU15" s="621"/>
      <c r="CV15" s="621"/>
      <c r="CW15" s="621"/>
      <c r="CX15" s="621"/>
      <c r="CY15" s="622"/>
      <c r="CZ15" s="623">
        <v>8.1</v>
      </c>
      <c r="DA15" s="623"/>
      <c r="DB15" s="623"/>
      <c r="DC15" s="623"/>
      <c r="DD15" s="629">
        <v>49178</v>
      </c>
      <c r="DE15" s="621"/>
      <c r="DF15" s="621"/>
      <c r="DG15" s="621"/>
      <c r="DH15" s="621"/>
      <c r="DI15" s="621"/>
      <c r="DJ15" s="621"/>
      <c r="DK15" s="621"/>
      <c r="DL15" s="621"/>
      <c r="DM15" s="621"/>
      <c r="DN15" s="621"/>
      <c r="DO15" s="621"/>
      <c r="DP15" s="622"/>
      <c r="DQ15" s="629">
        <v>1046919</v>
      </c>
      <c r="DR15" s="621"/>
      <c r="DS15" s="621"/>
      <c r="DT15" s="621"/>
      <c r="DU15" s="621"/>
      <c r="DV15" s="621"/>
      <c r="DW15" s="621"/>
      <c r="DX15" s="621"/>
      <c r="DY15" s="621"/>
      <c r="DZ15" s="621"/>
      <c r="EA15" s="621"/>
      <c r="EB15" s="621"/>
      <c r="EC15" s="630"/>
    </row>
    <row r="16" spans="2:143" ht="11.25" customHeight="1" x14ac:dyDescent="0.15">
      <c r="B16" s="617" t="s">
        <v>263</v>
      </c>
      <c r="C16" s="618"/>
      <c r="D16" s="618"/>
      <c r="E16" s="618"/>
      <c r="F16" s="618"/>
      <c r="G16" s="618"/>
      <c r="H16" s="618"/>
      <c r="I16" s="618"/>
      <c r="J16" s="618"/>
      <c r="K16" s="618"/>
      <c r="L16" s="618"/>
      <c r="M16" s="618"/>
      <c r="N16" s="618"/>
      <c r="O16" s="618"/>
      <c r="P16" s="618"/>
      <c r="Q16" s="619"/>
      <c r="R16" s="620">
        <v>17238</v>
      </c>
      <c r="S16" s="621"/>
      <c r="T16" s="621"/>
      <c r="U16" s="621"/>
      <c r="V16" s="621"/>
      <c r="W16" s="621"/>
      <c r="X16" s="621"/>
      <c r="Y16" s="622"/>
      <c r="Z16" s="623">
        <v>0.1</v>
      </c>
      <c r="AA16" s="623"/>
      <c r="AB16" s="623"/>
      <c r="AC16" s="623"/>
      <c r="AD16" s="624">
        <v>17238</v>
      </c>
      <c r="AE16" s="624"/>
      <c r="AF16" s="624"/>
      <c r="AG16" s="624"/>
      <c r="AH16" s="624"/>
      <c r="AI16" s="624"/>
      <c r="AJ16" s="624"/>
      <c r="AK16" s="624"/>
      <c r="AL16" s="625">
        <v>0.2</v>
      </c>
      <c r="AM16" s="626"/>
      <c r="AN16" s="626"/>
      <c r="AO16" s="627"/>
      <c r="AP16" s="617" t="s">
        <v>264</v>
      </c>
      <c r="AQ16" s="618"/>
      <c r="AR16" s="618"/>
      <c r="AS16" s="618"/>
      <c r="AT16" s="618"/>
      <c r="AU16" s="618"/>
      <c r="AV16" s="618"/>
      <c r="AW16" s="618"/>
      <c r="AX16" s="618"/>
      <c r="AY16" s="618"/>
      <c r="AZ16" s="618"/>
      <c r="BA16" s="618"/>
      <c r="BB16" s="618"/>
      <c r="BC16" s="618"/>
      <c r="BD16" s="618"/>
      <c r="BE16" s="618"/>
      <c r="BF16" s="619"/>
      <c r="BG16" s="620" t="s">
        <v>127</v>
      </c>
      <c r="BH16" s="621"/>
      <c r="BI16" s="621"/>
      <c r="BJ16" s="621"/>
      <c r="BK16" s="621"/>
      <c r="BL16" s="621"/>
      <c r="BM16" s="621"/>
      <c r="BN16" s="622"/>
      <c r="BO16" s="623" t="s">
        <v>127</v>
      </c>
      <c r="BP16" s="623"/>
      <c r="BQ16" s="623"/>
      <c r="BR16" s="623"/>
      <c r="BS16" s="624" t="s">
        <v>127</v>
      </c>
      <c r="BT16" s="624"/>
      <c r="BU16" s="624"/>
      <c r="BV16" s="624"/>
      <c r="BW16" s="624"/>
      <c r="BX16" s="624"/>
      <c r="BY16" s="624"/>
      <c r="BZ16" s="624"/>
      <c r="CA16" s="624"/>
      <c r="CB16" s="628"/>
      <c r="CD16" s="617" t="s">
        <v>265</v>
      </c>
      <c r="CE16" s="618"/>
      <c r="CF16" s="618"/>
      <c r="CG16" s="618"/>
      <c r="CH16" s="618"/>
      <c r="CI16" s="618"/>
      <c r="CJ16" s="618"/>
      <c r="CK16" s="618"/>
      <c r="CL16" s="618"/>
      <c r="CM16" s="618"/>
      <c r="CN16" s="618"/>
      <c r="CO16" s="618"/>
      <c r="CP16" s="618"/>
      <c r="CQ16" s="619"/>
      <c r="CR16" s="620">
        <v>99660</v>
      </c>
      <c r="CS16" s="621"/>
      <c r="CT16" s="621"/>
      <c r="CU16" s="621"/>
      <c r="CV16" s="621"/>
      <c r="CW16" s="621"/>
      <c r="CX16" s="621"/>
      <c r="CY16" s="622"/>
      <c r="CZ16" s="623">
        <v>0.7</v>
      </c>
      <c r="DA16" s="623"/>
      <c r="DB16" s="623"/>
      <c r="DC16" s="623"/>
      <c r="DD16" s="629" t="s">
        <v>127</v>
      </c>
      <c r="DE16" s="621"/>
      <c r="DF16" s="621"/>
      <c r="DG16" s="621"/>
      <c r="DH16" s="621"/>
      <c r="DI16" s="621"/>
      <c r="DJ16" s="621"/>
      <c r="DK16" s="621"/>
      <c r="DL16" s="621"/>
      <c r="DM16" s="621"/>
      <c r="DN16" s="621"/>
      <c r="DO16" s="621"/>
      <c r="DP16" s="622"/>
      <c r="DQ16" s="629">
        <v>6015</v>
      </c>
      <c r="DR16" s="621"/>
      <c r="DS16" s="621"/>
      <c r="DT16" s="621"/>
      <c r="DU16" s="621"/>
      <c r="DV16" s="621"/>
      <c r="DW16" s="621"/>
      <c r="DX16" s="621"/>
      <c r="DY16" s="621"/>
      <c r="DZ16" s="621"/>
      <c r="EA16" s="621"/>
      <c r="EB16" s="621"/>
      <c r="EC16" s="630"/>
    </row>
    <row r="17" spans="2:133" ht="11.25" customHeight="1" x14ac:dyDescent="0.15">
      <c r="B17" s="617" t="s">
        <v>266</v>
      </c>
      <c r="C17" s="618"/>
      <c r="D17" s="618"/>
      <c r="E17" s="618"/>
      <c r="F17" s="618"/>
      <c r="G17" s="618"/>
      <c r="H17" s="618"/>
      <c r="I17" s="618"/>
      <c r="J17" s="618"/>
      <c r="K17" s="618"/>
      <c r="L17" s="618"/>
      <c r="M17" s="618"/>
      <c r="N17" s="618"/>
      <c r="O17" s="618"/>
      <c r="P17" s="618"/>
      <c r="Q17" s="619"/>
      <c r="R17" s="620">
        <v>39551</v>
      </c>
      <c r="S17" s="621"/>
      <c r="T17" s="621"/>
      <c r="U17" s="621"/>
      <c r="V17" s="621"/>
      <c r="W17" s="621"/>
      <c r="X17" s="621"/>
      <c r="Y17" s="622"/>
      <c r="Z17" s="623">
        <v>0.2</v>
      </c>
      <c r="AA17" s="623"/>
      <c r="AB17" s="623"/>
      <c r="AC17" s="623"/>
      <c r="AD17" s="624">
        <v>39551</v>
      </c>
      <c r="AE17" s="624"/>
      <c r="AF17" s="624"/>
      <c r="AG17" s="624"/>
      <c r="AH17" s="624"/>
      <c r="AI17" s="624"/>
      <c r="AJ17" s="624"/>
      <c r="AK17" s="624"/>
      <c r="AL17" s="625">
        <v>0.5</v>
      </c>
      <c r="AM17" s="626"/>
      <c r="AN17" s="626"/>
      <c r="AO17" s="627"/>
      <c r="AP17" s="617" t="s">
        <v>267</v>
      </c>
      <c r="AQ17" s="618"/>
      <c r="AR17" s="618"/>
      <c r="AS17" s="618"/>
      <c r="AT17" s="618"/>
      <c r="AU17" s="618"/>
      <c r="AV17" s="618"/>
      <c r="AW17" s="618"/>
      <c r="AX17" s="618"/>
      <c r="AY17" s="618"/>
      <c r="AZ17" s="618"/>
      <c r="BA17" s="618"/>
      <c r="BB17" s="618"/>
      <c r="BC17" s="618"/>
      <c r="BD17" s="618"/>
      <c r="BE17" s="618"/>
      <c r="BF17" s="619"/>
      <c r="BG17" s="620" t="s">
        <v>127</v>
      </c>
      <c r="BH17" s="621"/>
      <c r="BI17" s="621"/>
      <c r="BJ17" s="621"/>
      <c r="BK17" s="621"/>
      <c r="BL17" s="621"/>
      <c r="BM17" s="621"/>
      <c r="BN17" s="622"/>
      <c r="BO17" s="623" t="s">
        <v>127</v>
      </c>
      <c r="BP17" s="623"/>
      <c r="BQ17" s="623"/>
      <c r="BR17" s="623"/>
      <c r="BS17" s="624" t="s">
        <v>127</v>
      </c>
      <c r="BT17" s="624"/>
      <c r="BU17" s="624"/>
      <c r="BV17" s="624"/>
      <c r="BW17" s="624"/>
      <c r="BX17" s="624"/>
      <c r="BY17" s="624"/>
      <c r="BZ17" s="624"/>
      <c r="CA17" s="624"/>
      <c r="CB17" s="628"/>
      <c r="CD17" s="617" t="s">
        <v>268</v>
      </c>
      <c r="CE17" s="618"/>
      <c r="CF17" s="618"/>
      <c r="CG17" s="618"/>
      <c r="CH17" s="618"/>
      <c r="CI17" s="618"/>
      <c r="CJ17" s="618"/>
      <c r="CK17" s="618"/>
      <c r="CL17" s="618"/>
      <c r="CM17" s="618"/>
      <c r="CN17" s="618"/>
      <c r="CO17" s="618"/>
      <c r="CP17" s="618"/>
      <c r="CQ17" s="619"/>
      <c r="CR17" s="620">
        <v>1058530</v>
      </c>
      <c r="CS17" s="621"/>
      <c r="CT17" s="621"/>
      <c r="CU17" s="621"/>
      <c r="CV17" s="621"/>
      <c r="CW17" s="621"/>
      <c r="CX17" s="621"/>
      <c r="CY17" s="622"/>
      <c r="CZ17" s="623">
        <v>7.1</v>
      </c>
      <c r="DA17" s="623"/>
      <c r="DB17" s="623"/>
      <c r="DC17" s="623"/>
      <c r="DD17" s="629" t="s">
        <v>127</v>
      </c>
      <c r="DE17" s="621"/>
      <c r="DF17" s="621"/>
      <c r="DG17" s="621"/>
      <c r="DH17" s="621"/>
      <c r="DI17" s="621"/>
      <c r="DJ17" s="621"/>
      <c r="DK17" s="621"/>
      <c r="DL17" s="621"/>
      <c r="DM17" s="621"/>
      <c r="DN17" s="621"/>
      <c r="DO17" s="621"/>
      <c r="DP17" s="622"/>
      <c r="DQ17" s="629">
        <v>1041887</v>
      </c>
      <c r="DR17" s="621"/>
      <c r="DS17" s="621"/>
      <c r="DT17" s="621"/>
      <c r="DU17" s="621"/>
      <c r="DV17" s="621"/>
      <c r="DW17" s="621"/>
      <c r="DX17" s="621"/>
      <c r="DY17" s="621"/>
      <c r="DZ17" s="621"/>
      <c r="EA17" s="621"/>
      <c r="EB17" s="621"/>
      <c r="EC17" s="630"/>
    </row>
    <row r="18" spans="2:133" ht="11.25" customHeight="1" x14ac:dyDescent="0.15">
      <c r="B18" s="617" t="s">
        <v>269</v>
      </c>
      <c r="C18" s="618"/>
      <c r="D18" s="618"/>
      <c r="E18" s="618"/>
      <c r="F18" s="618"/>
      <c r="G18" s="618"/>
      <c r="H18" s="618"/>
      <c r="I18" s="618"/>
      <c r="J18" s="618"/>
      <c r="K18" s="618"/>
      <c r="L18" s="618"/>
      <c r="M18" s="618"/>
      <c r="N18" s="618"/>
      <c r="O18" s="618"/>
      <c r="P18" s="618"/>
      <c r="Q18" s="619"/>
      <c r="R18" s="620">
        <v>221861</v>
      </c>
      <c r="S18" s="621"/>
      <c r="T18" s="621"/>
      <c r="U18" s="621"/>
      <c r="V18" s="621"/>
      <c r="W18" s="621"/>
      <c r="X18" s="621"/>
      <c r="Y18" s="622"/>
      <c r="Z18" s="623">
        <v>1.4</v>
      </c>
      <c r="AA18" s="623"/>
      <c r="AB18" s="623"/>
      <c r="AC18" s="623"/>
      <c r="AD18" s="624">
        <v>221861</v>
      </c>
      <c r="AE18" s="624"/>
      <c r="AF18" s="624"/>
      <c r="AG18" s="624"/>
      <c r="AH18" s="624"/>
      <c r="AI18" s="624"/>
      <c r="AJ18" s="624"/>
      <c r="AK18" s="624"/>
      <c r="AL18" s="625">
        <v>2.7999999523162842</v>
      </c>
      <c r="AM18" s="626"/>
      <c r="AN18" s="626"/>
      <c r="AO18" s="627"/>
      <c r="AP18" s="617" t="s">
        <v>270</v>
      </c>
      <c r="AQ18" s="618"/>
      <c r="AR18" s="618"/>
      <c r="AS18" s="618"/>
      <c r="AT18" s="618"/>
      <c r="AU18" s="618"/>
      <c r="AV18" s="618"/>
      <c r="AW18" s="618"/>
      <c r="AX18" s="618"/>
      <c r="AY18" s="618"/>
      <c r="AZ18" s="618"/>
      <c r="BA18" s="618"/>
      <c r="BB18" s="618"/>
      <c r="BC18" s="618"/>
      <c r="BD18" s="618"/>
      <c r="BE18" s="618"/>
      <c r="BF18" s="619"/>
      <c r="BG18" s="620" t="s">
        <v>127</v>
      </c>
      <c r="BH18" s="621"/>
      <c r="BI18" s="621"/>
      <c r="BJ18" s="621"/>
      <c r="BK18" s="621"/>
      <c r="BL18" s="621"/>
      <c r="BM18" s="621"/>
      <c r="BN18" s="622"/>
      <c r="BO18" s="623" t="s">
        <v>127</v>
      </c>
      <c r="BP18" s="623"/>
      <c r="BQ18" s="623"/>
      <c r="BR18" s="623"/>
      <c r="BS18" s="624" t="s">
        <v>127</v>
      </c>
      <c r="BT18" s="624"/>
      <c r="BU18" s="624"/>
      <c r="BV18" s="624"/>
      <c r="BW18" s="624"/>
      <c r="BX18" s="624"/>
      <c r="BY18" s="624"/>
      <c r="BZ18" s="624"/>
      <c r="CA18" s="624"/>
      <c r="CB18" s="628"/>
      <c r="CD18" s="617" t="s">
        <v>271</v>
      </c>
      <c r="CE18" s="618"/>
      <c r="CF18" s="618"/>
      <c r="CG18" s="618"/>
      <c r="CH18" s="618"/>
      <c r="CI18" s="618"/>
      <c r="CJ18" s="618"/>
      <c r="CK18" s="618"/>
      <c r="CL18" s="618"/>
      <c r="CM18" s="618"/>
      <c r="CN18" s="618"/>
      <c r="CO18" s="618"/>
      <c r="CP18" s="618"/>
      <c r="CQ18" s="619"/>
      <c r="CR18" s="620" t="s">
        <v>127</v>
      </c>
      <c r="CS18" s="621"/>
      <c r="CT18" s="621"/>
      <c r="CU18" s="621"/>
      <c r="CV18" s="621"/>
      <c r="CW18" s="621"/>
      <c r="CX18" s="621"/>
      <c r="CY18" s="622"/>
      <c r="CZ18" s="623" t="s">
        <v>127</v>
      </c>
      <c r="DA18" s="623"/>
      <c r="DB18" s="623"/>
      <c r="DC18" s="623"/>
      <c r="DD18" s="629" t="s">
        <v>127</v>
      </c>
      <c r="DE18" s="621"/>
      <c r="DF18" s="621"/>
      <c r="DG18" s="621"/>
      <c r="DH18" s="621"/>
      <c r="DI18" s="621"/>
      <c r="DJ18" s="621"/>
      <c r="DK18" s="621"/>
      <c r="DL18" s="621"/>
      <c r="DM18" s="621"/>
      <c r="DN18" s="621"/>
      <c r="DO18" s="621"/>
      <c r="DP18" s="622"/>
      <c r="DQ18" s="629" t="s">
        <v>127</v>
      </c>
      <c r="DR18" s="621"/>
      <c r="DS18" s="621"/>
      <c r="DT18" s="621"/>
      <c r="DU18" s="621"/>
      <c r="DV18" s="621"/>
      <c r="DW18" s="621"/>
      <c r="DX18" s="621"/>
      <c r="DY18" s="621"/>
      <c r="DZ18" s="621"/>
      <c r="EA18" s="621"/>
      <c r="EB18" s="621"/>
      <c r="EC18" s="630"/>
    </row>
    <row r="19" spans="2:133" ht="11.25" customHeight="1" x14ac:dyDescent="0.15">
      <c r="B19" s="617" t="s">
        <v>272</v>
      </c>
      <c r="C19" s="618"/>
      <c r="D19" s="618"/>
      <c r="E19" s="618"/>
      <c r="F19" s="618"/>
      <c r="G19" s="618"/>
      <c r="H19" s="618"/>
      <c r="I19" s="618"/>
      <c r="J19" s="618"/>
      <c r="K19" s="618"/>
      <c r="L19" s="618"/>
      <c r="M19" s="618"/>
      <c r="N19" s="618"/>
      <c r="O19" s="618"/>
      <c r="P19" s="618"/>
      <c r="Q19" s="619"/>
      <c r="R19" s="620">
        <v>9832</v>
      </c>
      <c r="S19" s="621"/>
      <c r="T19" s="621"/>
      <c r="U19" s="621"/>
      <c r="V19" s="621"/>
      <c r="W19" s="621"/>
      <c r="X19" s="621"/>
      <c r="Y19" s="622"/>
      <c r="Z19" s="623">
        <v>0.1</v>
      </c>
      <c r="AA19" s="623"/>
      <c r="AB19" s="623"/>
      <c r="AC19" s="623"/>
      <c r="AD19" s="624">
        <v>9832</v>
      </c>
      <c r="AE19" s="624"/>
      <c r="AF19" s="624"/>
      <c r="AG19" s="624"/>
      <c r="AH19" s="624"/>
      <c r="AI19" s="624"/>
      <c r="AJ19" s="624"/>
      <c r="AK19" s="624"/>
      <c r="AL19" s="625">
        <v>0.1</v>
      </c>
      <c r="AM19" s="626"/>
      <c r="AN19" s="626"/>
      <c r="AO19" s="627"/>
      <c r="AP19" s="617" t="s">
        <v>273</v>
      </c>
      <c r="AQ19" s="618"/>
      <c r="AR19" s="618"/>
      <c r="AS19" s="618"/>
      <c r="AT19" s="618"/>
      <c r="AU19" s="618"/>
      <c r="AV19" s="618"/>
      <c r="AW19" s="618"/>
      <c r="AX19" s="618"/>
      <c r="AY19" s="618"/>
      <c r="AZ19" s="618"/>
      <c r="BA19" s="618"/>
      <c r="BB19" s="618"/>
      <c r="BC19" s="618"/>
      <c r="BD19" s="618"/>
      <c r="BE19" s="618"/>
      <c r="BF19" s="619"/>
      <c r="BG19" s="620">
        <v>135741</v>
      </c>
      <c r="BH19" s="621"/>
      <c r="BI19" s="621"/>
      <c r="BJ19" s="621"/>
      <c r="BK19" s="621"/>
      <c r="BL19" s="621"/>
      <c r="BM19" s="621"/>
      <c r="BN19" s="622"/>
      <c r="BO19" s="623">
        <v>2.8</v>
      </c>
      <c r="BP19" s="623"/>
      <c r="BQ19" s="623"/>
      <c r="BR19" s="623"/>
      <c r="BS19" s="624" t="s">
        <v>127</v>
      </c>
      <c r="BT19" s="624"/>
      <c r="BU19" s="624"/>
      <c r="BV19" s="624"/>
      <c r="BW19" s="624"/>
      <c r="BX19" s="624"/>
      <c r="BY19" s="624"/>
      <c r="BZ19" s="624"/>
      <c r="CA19" s="624"/>
      <c r="CB19" s="628"/>
      <c r="CD19" s="617" t="s">
        <v>274</v>
      </c>
      <c r="CE19" s="618"/>
      <c r="CF19" s="618"/>
      <c r="CG19" s="618"/>
      <c r="CH19" s="618"/>
      <c r="CI19" s="618"/>
      <c r="CJ19" s="618"/>
      <c r="CK19" s="618"/>
      <c r="CL19" s="618"/>
      <c r="CM19" s="618"/>
      <c r="CN19" s="618"/>
      <c r="CO19" s="618"/>
      <c r="CP19" s="618"/>
      <c r="CQ19" s="619"/>
      <c r="CR19" s="620" t="s">
        <v>127</v>
      </c>
      <c r="CS19" s="621"/>
      <c r="CT19" s="621"/>
      <c r="CU19" s="621"/>
      <c r="CV19" s="621"/>
      <c r="CW19" s="621"/>
      <c r="CX19" s="621"/>
      <c r="CY19" s="622"/>
      <c r="CZ19" s="623" t="s">
        <v>127</v>
      </c>
      <c r="DA19" s="623"/>
      <c r="DB19" s="623"/>
      <c r="DC19" s="623"/>
      <c r="DD19" s="629" t="s">
        <v>127</v>
      </c>
      <c r="DE19" s="621"/>
      <c r="DF19" s="621"/>
      <c r="DG19" s="621"/>
      <c r="DH19" s="621"/>
      <c r="DI19" s="621"/>
      <c r="DJ19" s="621"/>
      <c r="DK19" s="621"/>
      <c r="DL19" s="621"/>
      <c r="DM19" s="621"/>
      <c r="DN19" s="621"/>
      <c r="DO19" s="621"/>
      <c r="DP19" s="622"/>
      <c r="DQ19" s="629" t="s">
        <v>127</v>
      </c>
      <c r="DR19" s="621"/>
      <c r="DS19" s="621"/>
      <c r="DT19" s="621"/>
      <c r="DU19" s="621"/>
      <c r="DV19" s="621"/>
      <c r="DW19" s="621"/>
      <c r="DX19" s="621"/>
      <c r="DY19" s="621"/>
      <c r="DZ19" s="621"/>
      <c r="EA19" s="621"/>
      <c r="EB19" s="621"/>
      <c r="EC19" s="630"/>
    </row>
    <row r="20" spans="2:133" ht="11.25" customHeight="1" x14ac:dyDescent="0.15">
      <c r="B20" s="617" t="s">
        <v>275</v>
      </c>
      <c r="C20" s="618"/>
      <c r="D20" s="618"/>
      <c r="E20" s="618"/>
      <c r="F20" s="618"/>
      <c r="G20" s="618"/>
      <c r="H20" s="618"/>
      <c r="I20" s="618"/>
      <c r="J20" s="618"/>
      <c r="K20" s="618"/>
      <c r="L20" s="618"/>
      <c r="M20" s="618"/>
      <c r="N20" s="618"/>
      <c r="O20" s="618"/>
      <c r="P20" s="618"/>
      <c r="Q20" s="619"/>
      <c r="R20" s="620">
        <v>5062</v>
      </c>
      <c r="S20" s="621"/>
      <c r="T20" s="621"/>
      <c r="U20" s="621"/>
      <c r="V20" s="621"/>
      <c r="W20" s="621"/>
      <c r="X20" s="621"/>
      <c r="Y20" s="622"/>
      <c r="Z20" s="623">
        <v>0</v>
      </c>
      <c r="AA20" s="623"/>
      <c r="AB20" s="623"/>
      <c r="AC20" s="623"/>
      <c r="AD20" s="624">
        <v>5062</v>
      </c>
      <c r="AE20" s="624"/>
      <c r="AF20" s="624"/>
      <c r="AG20" s="624"/>
      <c r="AH20" s="624"/>
      <c r="AI20" s="624"/>
      <c r="AJ20" s="624"/>
      <c r="AK20" s="624"/>
      <c r="AL20" s="625">
        <v>0.1</v>
      </c>
      <c r="AM20" s="626"/>
      <c r="AN20" s="626"/>
      <c r="AO20" s="627"/>
      <c r="AP20" s="617" t="s">
        <v>276</v>
      </c>
      <c r="AQ20" s="618"/>
      <c r="AR20" s="618"/>
      <c r="AS20" s="618"/>
      <c r="AT20" s="618"/>
      <c r="AU20" s="618"/>
      <c r="AV20" s="618"/>
      <c r="AW20" s="618"/>
      <c r="AX20" s="618"/>
      <c r="AY20" s="618"/>
      <c r="AZ20" s="618"/>
      <c r="BA20" s="618"/>
      <c r="BB20" s="618"/>
      <c r="BC20" s="618"/>
      <c r="BD20" s="618"/>
      <c r="BE20" s="618"/>
      <c r="BF20" s="619"/>
      <c r="BG20" s="620">
        <v>135741</v>
      </c>
      <c r="BH20" s="621"/>
      <c r="BI20" s="621"/>
      <c r="BJ20" s="621"/>
      <c r="BK20" s="621"/>
      <c r="BL20" s="621"/>
      <c r="BM20" s="621"/>
      <c r="BN20" s="622"/>
      <c r="BO20" s="623">
        <v>2.8</v>
      </c>
      <c r="BP20" s="623"/>
      <c r="BQ20" s="623"/>
      <c r="BR20" s="623"/>
      <c r="BS20" s="624" t="s">
        <v>127</v>
      </c>
      <c r="BT20" s="624"/>
      <c r="BU20" s="624"/>
      <c r="BV20" s="624"/>
      <c r="BW20" s="624"/>
      <c r="BX20" s="624"/>
      <c r="BY20" s="624"/>
      <c r="BZ20" s="624"/>
      <c r="CA20" s="624"/>
      <c r="CB20" s="628"/>
      <c r="CD20" s="617" t="s">
        <v>277</v>
      </c>
      <c r="CE20" s="618"/>
      <c r="CF20" s="618"/>
      <c r="CG20" s="618"/>
      <c r="CH20" s="618"/>
      <c r="CI20" s="618"/>
      <c r="CJ20" s="618"/>
      <c r="CK20" s="618"/>
      <c r="CL20" s="618"/>
      <c r="CM20" s="618"/>
      <c r="CN20" s="618"/>
      <c r="CO20" s="618"/>
      <c r="CP20" s="618"/>
      <c r="CQ20" s="619"/>
      <c r="CR20" s="620">
        <v>14812930</v>
      </c>
      <c r="CS20" s="621"/>
      <c r="CT20" s="621"/>
      <c r="CU20" s="621"/>
      <c r="CV20" s="621"/>
      <c r="CW20" s="621"/>
      <c r="CX20" s="621"/>
      <c r="CY20" s="622"/>
      <c r="CZ20" s="623">
        <v>100</v>
      </c>
      <c r="DA20" s="623"/>
      <c r="DB20" s="623"/>
      <c r="DC20" s="623"/>
      <c r="DD20" s="629">
        <v>1393647</v>
      </c>
      <c r="DE20" s="621"/>
      <c r="DF20" s="621"/>
      <c r="DG20" s="621"/>
      <c r="DH20" s="621"/>
      <c r="DI20" s="621"/>
      <c r="DJ20" s="621"/>
      <c r="DK20" s="621"/>
      <c r="DL20" s="621"/>
      <c r="DM20" s="621"/>
      <c r="DN20" s="621"/>
      <c r="DO20" s="621"/>
      <c r="DP20" s="622"/>
      <c r="DQ20" s="629">
        <v>9775497</v>
      </c>
      <c r="DR20" s="621"/>
      <c r="DS20" s="621"/>
      <c r="DT20" s="621"/>
      <c r="DU20" s="621"/>
      <c r="DV20" s="621"/>
      <c r="DW20" s="621"/>
      <c r="DX20" s="621"/>
      <c r="DY20" s="621"/>
      <c r="DZ20" s="621"/>
      <c r="EA20" s="621"/>
      <c r="EB20" s="621"/>
      <c r="EC20" s="630"/>
    </row>
    <row r="21" spans="2:133" ht="11.25" customHeight="1" x14ac:dyDescent="0.15">
      <c r="B21" s="617" t="s">
        <v>278</v>
      </c>
      <c r="C21" s="618"/>
      <c r="D21" s="618"/>
      <c r="E21" s="618"/>
      <c r="F21" s="618"/>
      <c r="G21" s="618"/>
      <c r="H21" s="618"/>
      <c r="I21" s="618"/>
      <c r="J21" s="618"/>
      <c r="K21" s="618"/>
      <c r="L21" s="618"/>
      <c r="M21" s="618"/>
      <c r="N21" s="618"/>
      <c r="O21" s="618"/>
      <c r="P21" s="618"/>
      <c r="Q21" s="619"/>
      <c r="R21" s="620">
        <v>1264</v>
      </c>
      <c r="S21" s="621"/>
      <c r="T21" s="621"/>
      <c r="U21" s="621"/>
      <c r="V21" s="621"/>
      <c r="W21" s="621"/>
      <c r="X21" s="621"/>
      <c r="Y21" s="622"/>
      <c r="Z21" s="623">
        <v>0</v>
      </c>
      <c r="AA21" s="623"/>
      <c r="AB21" s="623"/>
      <c r="AC21" s="623"/>
      <c r="AD21" s="624">
        <v>1264</v>
      </c>
      <c r="AE21" s="624"/>
      <c r="AF21" s="624"/>
      <c r="AG21" s="624"/>
      <c r="AH21" s="624"/>
      <c r="AI21" s="624"/>
      <c r="AJ21" s="624"/>
      <c r="AK21" s="624"/>
      <c r="AL21" s="625">
        <v>0</v>
      </c>
      <c r="AM21" s="626"/>
      <c r="AN21" s="626"/>
      <c r="AO21" s="627"/>
      <c r="AP21" s="617" t="s">
        <v>279</v>
      </c>
      <c r="AQ21" s="633"/>
      <c r="AR21" s="633"/>
      <c r="AS21" s="633"/>
      <c r="AT21" s="633"/>
      <c r="AU21" s="633"/>
      <c r="AV21" s="633"/>
      <c r="AW21" s="633"/>
      <c r="AX21" s="633"/>
      <c r="AY21" s="633"/>
      <c r="AZ21" s="633"/>
      <c r="BA21" s="633"/>
      <c r="BB21" s="633"/>
      <c r="BC21" s="633"/>
      <c r="BD21" s="633"/>
      <c r="BE21" s="633"/>
      <c r="BF21" s="634"/>
      <c r="BG21" s="620">
        <v>135741</v>
      </c>
      <c r="BH21" s="621"/>
      <c r="BI21" s="621"/>
      <c r="BJ21" s="621"/>
      <c r="BK21" s="621"/>
      <c r="BL21" s="621"/>
      <c r="BM21" s="621"/>
      <c r="BN21" s="622"/>
      <c r="BO21" s="623">
        <v>2.8</v>
      </c>
      <c r="BP21" s="623"/>
      <c r="BQ21" s="623"/>
      <c r="BR21" s="623"/>
      <c r="BS21" s="624" t="s">
        <v>127</v>
      </c>
      <c r="BT21" s="624"/>
      <c r="BU21" s="624"/>
      <c r="BV21" s="624"/>
      <c r="BW21" s="624"/>
      <c r="BX21" s="624"/>
      <c r="BY21" s="624"/>
      <c r="BZ21" s="624"/>
      <c r="CA21" s="624"/>
      <c r="CB21" s="628"/>
      <c r="CD21" s="641"/>
      <c r="CE21" s="642"/>
      <c r="CF21" s="642"/>
      <c r="CG21" s="642"/>
      <c r="CH21" s="642"/>
      <c r="CI21" s="642"/>
      <c r="CJ21" s="642"/>
      <c r="CK21" s="642"/>
      <c r="CL21" s="642"/>
      <c r="CM21" s="642"/>
      <c r="CN21" s="642"/>
      <c r="CO21" s="642"/>
      <c r="CP21" s="642"/>
      <c r="CQ21" s="643"/>
      <c r="CR21" s="644"/>
      <c r="CS21" s="636"/>
      <c r="CT21" s="636"/>
      <c r="CU21" s="636"/>
      <c r="CV21" s="636"/>
      <c r="CW21" s="636"/>
      <c r="CX21" s="636"/>
      <c r="CY21" s="645"/>
      <c r="CZ21" s="646"/>
      <c r="DA21" s="646"/>
      <c r="DB21" s="646"/>
      <c r="DC21" s="646"/>
      <c r="DD21" s="635"/>
      <c r="DE21" s="636"/>
      <c r="DF21" s="636"/>
      <c r="DG21" s="636"/>
      <c r="DH21" s="636"/>
      <c r="DI21" s="636"/>
      <c r="DJ21" s="636"/>
      <c r="DK21" s="636"/>
      <c r="DL21" s="636"/>
      <c r="DM21" s="636"/>
      <c r="DN21" s="636"/>
      <c r="DO21" s="636"/>
      <c r="DP21" s="645"/>
      <c r="DQ21" s="635"/>
      <c r="DR21" s="636"/>
      <c r="DS21" s="636"/>
      <c r="DT21" s="636"/>
      <c r="DU21" s="636"/>
      <c r="DV21" s="636"/>
      <c r="DW21" s="636"/>
      <c r="DX21" s="636"/>
      <c r="DY21" s="636"/>
      <c r="DZ21" s="636"/>
      <c r="EA21" s="636"/>
      <c r="EB21" s="636"/>
      <c r="EC21" s="637"/>
    </row>
    <row r="22" spans="2:133" ht="11.25" customHeight="1" x14ac:dyDescent="0.15">
      <c r="B22" s="638" t="s">
        <v>280</v>
      </c>
      <c r="C22" s="639"/>
      <c r="D22" s="639"/>
      <c r="E22" s="639"/>
      <c r="F22" s="639"/>
      <c r="G22" s="639"/>
      <c r="H22" s="639"/>
      <c r="I22" s="639"/>
      <c r="J22" s="639"/>
      <c r="K22" s="639"/>
      <c r="L22" s="639"/>
      <c r="M22" s="639"/>
      <c r="N22" s="639"/>
      <c r="O22" s="639"/>
      <c r="P22" s="639"/>
      <c r="Q22" s="640"/>
      <c r="R22" s="620">
        <v>205703</v>
      </c>
      <c r="S22" s="621"/>
      <c r="T22" s="621"/>
      <c r="U22" s="621"/>
      <c r="V22" s="621"/>
      <c r="W22" s="621"/>
      <c r="X22" s="621"/>
      <c r="Y22" s="622"/>
      <c r="Z22" s="623">
        <v>1.3</v>
      </c>
      <c r="AA22" s="623"/>
      <c r="AB22" s="623"/>
      <c r="AC22" s="623"/>
      <c r="AD22" s="624">
        <v>205703</v>
      </c>
      <c r="AE22" s="624"/>
      <c r="AF22" s="624"/>
      <c r="AG22" s="624"/>
      <c r="AH22" s="624"/>
      <c r="AI22" s="624"/>
      <c r="AJ22" s="624"/>
      <c r="AK22" s="624"/>
      <c r="AL22" s="625">
        <v>2.5999999046325684</v>
      </c>
      <c r="AM22" s="626"/>
      <c r="AN22" s="626"/>
      <c r="AO22" s="627"/>
      <c r="AP22" s="617" t="s">
        <v>281</v>
      </c>
      <c r="AQ22" s="633"/>
      <c r="AR22" s="633"/>
      <c r="AS22" s="633"/>
      <c r="AT22" s="633"/>
      <c r="AU22" s="633"/>
      <c r="AV22" s="633"/>
      <c r="AW22" s="633"/>
      <c r="AX22" s="633"/>
      <c r="AY22" s="633"/>
      <c r="AZ22" s="633"/>
      <c r="BA22" s="633"/>
      <c r="BB22" s="633"/>
      <c r="BC22" s="633"/>
      <c r="BD22" s="633"/>
      <c r="BE22" s="633"/>
      <c r="BF22" s="634"/>
      <c r="BG22" s="620" t="s">
        <v>127</v>
      </c>
      <c r="BH22" s="621"/>
      <c r="BI22" s="621"/>
      <c r="BJ22" s="621"/>
      <c r="BK22" s="621"/>
      <c r="BL22" s="621"/>
      <c r="BM22" s="621"/>
      <c r="BN22" s="622"/>
      <c r="BO22" s="623" t="s">
        <v>127</v>
      </c>
      <c r="BP22" s="623"/>
      <c r="BQ22" s="623"/>
      <c r="BR22" s="623"/>
      <c r="BS22" s="624" t="s">
        <v>127</v>
      </c>
      <c r="BT22" s="624"/>
      <c r="BU22" s="624"/>
      <c r="BV22" s="624"/>
      <c r="BW22" s="624"/>
      <c r="BX22" s="624"/>
      <c r="BY22" s="624"/>
      <c r="BZ22" s="624"/>
      <c r="CA22" s="624"/>
      <c r="CB22" s="628"/>
      <c r="CD22" s="602" t="s">
        <v>282</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15">
      <c r="B23" s="617" t="s">
        <v>283</v>
      </c>
      <c r="C23" s="618"/>
      <c r="D23" s="618"/>
      <c r="E23" s="618"/>
      <c r="F23" s="618"/>
      <c r="G23" s="618"/>
      <c r="H23" s="618"/>
      <c r="I23" s="618"/>
      <c r="J23" s="618"/>
      <c r="K23" s="618"/>
      <c r="L23" s="618"/>
      <c r="M23" s="618"/>
      <c r="N23" s="618"/>
      <c r="O23" s="618"/>
      <c r="P23" s="618"/>
      <c r="Q23" s="619"/>
      <c r="R23" s="620">
        <v>2547555</v>
      </c>
      <c r="S23" s="621"/>
      <c r="T23" s="621"/>
      <c r="U23" s="621"/>
      <c r="V23" s="621"/>
      <c r="W23" s="621"/>
      <c r="X23" s="621"/>
      <c r="Y23" s="622"/>
      <c r="Z23" s="623">
        <v>16.100000000000001</v>
      </c>
      <c r="AA23" s="623"/>
      <c r="AB23" s="623"/>
      <c r="AC23" s="623"/>
      <c r="AD23" s="624">
        <v>1986820</v>
      </c>
      <c r="AE23" s="624"/>
      <c r="AF23" s="624"/>
      <c r="AG23" s="624"/>
      <c r="AH23" s="624"/>
      <c r="AI23" s="624"/>
      <c r="AJ23" s="624"/>
      <c r="AK23" s="624"/>
      <c r="AL23" s="625">
        <v>24.8</v>
      </c>
      <c r="AM23" s="626"/>
      <c r="AN23" s="626"/>
      <c r="AO23" s="627"/>
      <c r="AP23" s="617" t="s">
        <v>284</v>
      </c>
      <c r="AQ23" s="633"/>
      <c r="AR23" s="633"/>
      <c r="AS23" s="633"/>
      <c r="AT23" s="633"/>
      <c r="AU23" s="633"/>
      <c r="AV23" s="633"/>
      <c r="AW23" s="633"/>
      <c r="AX23" s="633"/>
      <c r="AY23" s="633"/>
      <c r="AZ23" s="633"/>
      <c r="BA23" s="633"/>
      <c r="BB23" s="633"/>
      <c r="BC23" s="633"/>
      <c r="BD23" s="633"/>
      <c r="BE23" s="633"/>
      <c r="BF23" s="634"/>
      <c r="BG23" s="620" t="s">
        <v>127</v>
      </c>
      <c r="BH23" s="621"/>
      <c r="BI23" s="621"/>
      <c r="BJ23" s="621"/>
      <c r="BK23" s="621"/>
      <c r="BL23" s="621"/>
      <c r="BM23" s="621"/>
      <c r="BN23" s="622"/>
      <c r="BO23" s="623" t="s">
        <v>127</v>
      </c>
      <c r="BP23" s="623"/>
      <c r="BQ23" s="623"/>
      <c r="BR23" s="623"/>
      <c r="BS23" s="624" t="s">
        <v>127</v>
      </c>
      <c r="BT23" s="624"/>
      <c r="BU23" s="624"/>
      <c r="BV23" s="624"/>
      <c r="BW23" s="624"/>
      <c r="BX23" s="624"/>
      <c r="BY23" s="624"/>
      <c r="BZ23" s="624"/>
      <c r="CA23" s="624"/>
      <c r="CB23" s="628"/>
      <c r="CD23" s="602" t="s">
        <v>224</v>
      </c>
      <c r="CE23" s="603"/>
      <c r="CF23" s="603"/>
      <c r="CG23" s="603"/>
      <c r="CH23" s="603"/>
      <c r="CI23" s="603"/>
      <c r="CJ23" s="603"/>
      <c r="CK23" s="603"/>
      <c r="CL23" s="603"/>
      <c r="CM23" s="603"/>
      <c r="CN23" s="603"/>
      <c r="CO23" s="603"/>
      <c r="CP23" s="603"/>
      <c r="CQ23" s="604"/>
      <c r="CR23" s="602" t="s">
        <v>285</v>
      </c>
      <c r="CS23" s="603"/>
      <c r="CT23" s="603"/>
      <c r="CU23" s="603"/>
      <c r="CV23" s="603"/>
      <c r="CW23" s="603"/>
      <c r="CX23" s="603"/>
      <c r="CY23" s="604"/>
      <c r="CZ23" s="602" t="s">
        <v>286</v>
      </c>
      <c r="DA23" s="603"/>
      <c r="DB23" s="603"/>
      <c r="DC23" s="604"/>
      <c r="DD23" s="602" t="s">
        <v>287</v>
      </c>
      <c r="DE23" s="603"/>
      <c r="DF23" s="603"/>
      <c r="DG23" s="603"/>
      <c r="DH23" s="603"/>
      <c r="DI23" s="603"/>
      <c r="DJ23" s="603"/>
      <c r="DK23" s="604"/>
      <c r="DL23" s="647" t="s">
        <v>288</v>
      </c>
      <c r="DM23" s="648"/>
      <c r="DN23" s="648"/>
      <c r="DO23" s="648"/>
      <c r="DP23" s="648"/>
      <c r="DQ23" s="648"/>
      <c r="DR23" s="648"/>
      <c r="DS23" s="648"/>
      <c r="DT23" s="648"/>
      <c r="DU23" s="648"/>
      <c r="DV23" s="649"/>
      <c r="DW23" s="602" t="s">
        <v>289</v>
      </c>
      <c r="DX23" s="603"/>
      <c r="DY23" s="603"/>
      <c r="DZ23" s="603"/>
      <c r="EA23" s="603"/>
      <c r="EB23" s="603"/>
      <c r="EC23" s="604"/>
    </row>
    <row r="24" spans="2:133" ht="11.25" customHeight="1" x14ac:dyDescent="0.15">
      <c r="B24" s="617" t="s">
        <v>290</v>
      </c>
      <c r="C24" s="618"/>
      <c r="D24" s="618"/>
      <c r="E24" s="618"/>
      <c r="F24" s="618"/>
      <c r="G24" s="618"/>
      <c r="H24" s="618"/>
      <c r="I24" s="618"/>
      <c r="J24" s="618"/>
      <c r="K24" s="618"/>
      <c r="L24" s="618"/>
      <c r="M24" s="618"/>
      <c r="N24" s="618"/>
      <c r="O24" s="618"/>
      <c r="P24" s="618"/>
      <c r="Q24" s="619"/>
      <c r="R24" s="620">
        <v>1986820</v>
      </c>
      <c r="S24" s="621"/>
      <c r="T24" s="621"/>
      <c r="U24" s="621"/>
      <c r="V24" s="621"/>
      <c r="W24" s="621"/>
      <c r="X24" s="621"/>
      <c r="Y24" s="622"/>
      <c r="Z24" s="623">
        <v>12.6</v>
      </c>
      <c r="AA24" s="623"/>
      <c r="AB24" s="623"/>
      <c r="AC24" s="623"/>
      <c r="AD24" s="624">
        <v>1986820</v>
      </c>
      <c r="AE24" s="624"/>
      <c r="AF24" s="624"/>
      <c r="AG24" s="624"/>
      <c r="AH24" s="624"/>
      <c r="AI24" s="624"/>
      <c r="AJ24" s="624"/>
      <c r="AK24" s="624"/>
      <c r="AL24" s="625">
        <v>24.8</v>
      </c>
      <c r="AM24" s="626"/>
      <c r="AN24" s="626"/>
      <c r="AO24" s="627"/>
      <c r="AP24" s="617" t="s">
        <v>291</v>
      </c>
      <c r="AQ24" s="633"/>
      <c r="AR24" s="633"/>
      <c r="AS24" s="633"/>
      <c r="AT24" s="633"/>
      <c r="AU24" s="633"/>
      <c r="AV24" s="633"/>
      <c r="AW24" s="633"/>
      <c r="AX24" s="633"/>
      <c r="AY24" s="633"/>
      <c r="AZ24" s="633"/>
      <c r="BA24" s="633"/>
      <c r="BB24" s="633"/>
      <c r="BC24" s="633"/>
      <c r="BD24" s="633"/>
      <c r="BE24" s="633"/>
      <c r="BF24" s="634"/>
      <c r="BG24" s="620" t="s">
        <v>127</v>
      </c>
      <c r="BH24" s="621"/>
      <c r="BI24" s="621"/>
      <c r="BJ24" s="621"/>
      <c r="BK24" s="621"/>
      <c r="BL24" s="621"/>
      <c r="BM24" s="621"/>
      <c r="BN24" s="622"/>
      <c r="BO24" s="623" t="s">
        <v>127</v>
      </c>
      <c r="BP24" s="623"/>
      <c r="BQ24" s="623"/>
      <c r="BR24" s="623"/>
      <c r="BS24" s="624" t="s">
        <v>127</v>
      </c>
      <c r="BT24" s="624"/>
      <c r="BU24" s="624"/>
      <c r="BV24" s="624"/>
      <c r="BW24" s="624"/>
      <c r="BX24" s="624"/>
      <c r="BY24" s="624"/>
      <c r="BZ24" s="624"/>
      <c r="CA24" s="624"/>
      <c r="CB24" s="628"/>
      <c r="CD24" s="606" t="s">
        <v>292</v>
      </c>
      <c r="CE24" s="607"/>
      <c r="CF24" s="607"/>
      <c r="CG24" s="607"/>
      <c r="CH24" s="607"/>
      <c r="CI24" s="607"/>
      <c r="CJ24" s="607"/>
      <c r="CK24" s="607"/>
      <c r="CL24" s="607"/>
      <c r="CM24" s="607"/>
      <c r="CN24" s="607"/>
      <c r="CO24" s="607"/>
      <c r="CP24" s="607"/>
      <c r="CQ24" s="608"/>
      <c r="CR24" s="609">
        <v>5540401</v>
      </c>
      <c r="CS24" s="610"/>
      <c r="CT24" s="610"/>
      <c r="CU24" s="610"/>
      <c r="CV24" s="610"/>
      <c r="CW24" s="610"/>
      <c r="CX24" s="610"/>
      <c r="CY24" s="611"/>
      <c r="CZ24" s="614">
        <v>37.4</v>
      </c>
      <c r="DA24" s="615"/>
      <c r="DB24" s="615"/>
      <c r="DC24" s="631"/>
      <c r="DD24" s="650">
        <v>3715668</v>
      </c>
      <c r="DE24" s="610"/>
      <c r="DF24" s="610"/>
      <c r="DG24" s="610"/>
      <c r="DH24" s="610"/>
      <c r="DI24" s="610"/>
      <c r="DJ24" s="610"/>
      <c r="DK24" s="611"/>
      <c r="DL24" s="650">
        <v>3710356</v>
      </c>
      <c r="DM24" s="610"/>
      <c r="DN24" s="610"/>
      <c r="DO24" s="610"/>
      <c r="DP24" s="610"/>
      <c r="DQ24" s="610"/>
      <c r="DR24" s="610"/>
      <c r="DS24" s="610"/>
      <c r="DT24" s="610"/>
      <c r="DU24" s="610"/>
      <c r="DV24" s="611"/>
      <c r="DW24" s="614">
        <v>42.7</v>
      </c>
      <c r="DX24" s="615"/>
      <c r="DY24" s="615"/>
      <c r="DZ24" s="615"/>
      <c r="EA24" s="615"/>
      <c r="EB24" s="615"/>
      <c r="EC24" s="616"/>
    </row>
    <row r="25" spans="2:133" ht="11.25" customHeight="1" x14ac:dyDescent="0.15">
      <c r="B25" s="617" t="s">
        <v>293</v>
      </c>
      <c r="C25" s="618"/>
      <c r="D25" s="618"/>
      <c r="E25" s="618"/>
      <c r="F25" s="618"/>
      <c r="G25" s="618"/>
      <c r="H25" s="618"/>
      <c r="I25" s="618"/>
      <c r="J25" s="618"/>
      <c r="K25" s="618"/>
      <c r="L25" s="618"/>
      <c r="M25" s="618"/>
      <c r="N25" s="618"/>
      <c r="O25" s="618"/>
      <c r="P25" s="618"/>
      <c r="Q25" s="619"/>
      <c r="R25" s="620">
        <v>263245</v>
      </c>
      <c r="S25" s="621"/>
      <c r="T25" s="621"/>
      <c r="U25" s="621"/>
      <c r="V25" s="621"/>
      <c r="W25" s="621"/>
      <c r="X25" s="621"/>
      <c r="Y25" s="622"/>
      <c r="Z25" s="623">
        <v>1.7</v>
      </c>
      <c r="AA25" s="623"/>
      <c r="AB25" s="623"/>
      <c r="AC25" s="623"/>
      <c r="AD25" s="624" t="s">
        <v>127</v>
      </c>
      <c r="AE25" s="624"/>
      <c r="AF25" s="624"/>
      <c r="AG25" s="624"/>
      <c r="AH25" s="624"/>
      <c r="AI25" s="624"/>
      <c r="AJ25" s="624"/>
      <c r="AK25" s="624"/>
      <c r="AL25" s="625" t="s">
        <v>127</v>
      </c>
      <c r="AM25" s="626"/>
      <c r="AN25" s="626"/>
      <c r="AO25" s="627"/>
      <c r="AP25" s="617" t="s">
        <v>294</v>
      </c>
      <c r="AQ25" s="633"/>
      <c r="AR25" s="633"/>
      <c r="AS25" s="633"/>
      <c r="AT25" s="633"/>
      <c r="AU25" s="633"/>
      <c r="AV25" s="633"/>
      <c r="AW25" s="633"/>
      <c r="AX25" s="633"/>
      <c r="AY25" s="633"/>
      <c r="AZ25" s="633"/>
      <c r="BA25" s="633"/>
      <c r="BB25" s="633"/>
      <c r="BC25" s="633"/>
      <c r="BD25" s="633"/>
      <c r="BE25" s="633"/>
      <c r="BF25" s="634"/>
      <c r="BG25" s="620" t="s">
        <v>127</v>
      </c>
      <c r="BH25" s="621"/>
      <c r="BI25" s="621"/>
      <c r="BJ25" s="621"/>
      <c r="BK25" s="621"/>
      <c r="BL25" s="621"/>
      <c r="BM25" s="621"/>
      <c r="BN25" s="622"/>
      <c r="BO25" s="623" t="s">
        <v>127</v>
      </c>
      <c r="BP25" s="623"/>
      <c r="BQ25" s="623"/>
      <c r="BR25" s="623"/>
      <c r="BS25" s="624" t="s">
        <v>127</v>
      </c>
      <c r="BT25" s="624"/>
      <c r="BU25" s="624"/>
      <c r="BV25" s="624"/>
      <c r="BW25" s="624"/>
      <c r="BX25" s="624"/>
      <c r="BY25" s="624"/>
      <c r="BZ25" s="624"/>
      <c r="CA25" s="624"/>
      <c r="CB25" s="628"/>
      <c r="CD25" s="617" t="s">
        <v>295</v>
      </c>
      <c r="CE25" s="618"/>
      <c r="CF25" s="618"/>
      <c r="CG25" s="618"/>
      <c r="CH25" s="618"/>
      <c r="CI25" s="618"/>
      <c r="CJ25" s="618"/>
      <c r="CK25" s="618"/>
      <c r="CL25" s="618"/>
      <c r="CM25" s="618"/>
      <c r="CN25" s="618"/>
      <c r="CO25" s="618"/>
      <c r="CP25" s="618"/>
      <c r="CQ25" s="619"/>
      <c r="CR25" s="620">
        <v>2408224</v>
      </c>
      <c r="CS25" s="651"/>
      <c r="CT25" s="651"/>
      <c r="CU25" s="651"/>
      <c r="CV25" s="651"/>
      <c r="CW25" s="651"/>
      <c r="CX25" s="651"/>
      <c r="CY25" s="652"/>
      <c r="CZ25" s="625">
        <v>16.3</v>
      </c>
      <c r="DA25" s="653"/>
      <c r="DB25" s="653"/>
      <c r="DC25" s="655"/>
      <c r="DD25" s="629">
        <v>2169797</v>
      </c>
      <c r="DE25" s="651"/>
      <c r="DF25" s="651"/>
      <c r="DG25" s="651"/>
      <c r="DH25" s="651"/>
      <c r="DI25" s="651"/>
      <c r="DJ25" s="651"/>
      <c r="DK25" s="652"/>
      <c r="DL25" s="629">
        <v>2168850</v>
      </c>
      <c r="DM25" s="651"/>
      <c r="DN25" s="651"/>
      <c r="DO25" s="651"/>
      <c r="DP25" s="651"/>
      <c r="DQ25" s="651"/>
      <c r="DR25" s="651"/>
      <c r="DS25" s="651"/>
      <c r="DT25" s="651"/>
      <c r="DU25" s="651"/>
      <c r="DV25" s="652"/>
      <c r="DW25" s="625">
        <v>25</v>
      </c>
      <c r="DX25" s="653"/>
      <c r="DY25" s="653"/>
      <c r="DZ25" s="653"/>
      <c r="EA25" s="653"/>
      <c r="EB25" s="653"/>
      <c r="EC25" s="654"/>
    </row>
    <row r="26" spans="2:133" ht="11.25" customHeight="1" x14ac:dyDescent="0.15">
      <c r="B26" s="617" t="s">
        <v>296</v>
      </c>
      <c r="C26" s="618"/>
      <c r="D26" s="618"/>
      <c r="E26" s="618"/>
      <c r="F26" s="618"/>
      <c r="G26" s="618"/>
      <c r="H26" s="618"/>
      <c r="I26" s="618"/>
      <c r="J26" s="618"/>
      <c r="K26" s="618"/>
      <c r="L26" s="618"/>
      <c r="M26" s="618"/>
      <c r="N26" s="618"/>
      <c r="O26" s="618"/>
      <c r="P26" s="618"/>
      <c r="Q26" s="619"/>
      <c r="R26" s="620">
        <v>297490</v>
      </c>
      <c r="S26" s="621"/>
      <c r="T26" s="621"/>
      <c r="U26" s="621"/>
      <c r="V26" s="621"/>
      <c r="W26" s="621"/>
      <c r="X26" s="621"/>
      <c r="Y26" s="622"/>
      <c r="Z26" s="623">
        <v>1.9</v>
      </c>
      <c r="AA26" s="623"/>
      <c r="AB26" s="623"/>
      <c r="AC26" s="623"/>
      <c r="AD26" s="624" t="s">
        <v>127</v>
      </c>
      <c r="AE26" s="624"/>
      <c r="AF26" s="624"/>
      <c r="AG26" s="624"/>
      <c r="AH26" s="624"/>
      <c r="AI26" s="624"/>
      <c r="AJ26" s="624"/>
      <c r="AK26" s="624"/>
      <c r="AL26" s="625" t="s">
        <v>127</v>
      </c>
      <c r="AM26" s="626"/>
      <c r="AN26" s="626"/>
      <c r="AO26" s="627"/>
      <c r="AP26" s="617" t="s">
        <v>297</v>
      </c>
      <c r="AQ26" s="633"/>
      <c r="AR26" s="633"/>
      <c r="AS26" s="633"/>
      <c r="AT26" s="633"/>
      <c r="AU26" s="633"/>
      <c r="AV26" s="633"/>
      <c r="AW26" s="633"/>
      <c r="AX26" s="633"/>
      <c r="AY26" s="633"/>
      <c r="AZ26" s="633"/>
      <c r="BA26" s="633"/>
      <c r="BB26" s="633"/>
      <c r="BC26" s="633"/>
      <c r="BD26" s="633"/>
      <c r="BE26" s="633"/>
      <c r="BF26" s="634"/>
      <c r="BG26" s="620" t="s">
        <v>127</v>
      </c>
      <c r="BH26" s="621"/>
      <c r="BI26" s="621"/>
      <c r="BJ26" s="621"/>
      <c r="BK26" s="621"/>
      <c r="BL26" s="621"/>
      <c r="BM26" s="621"/>
      <c r="BN26" s="622"/>
      <c r="BO26" s="623" t="s">
        <v>127</v>
      </c>
      <c r="BP26" s="623"/>
      <c r="BQ26" s="623"/>
      <c r="BR26" s="623"/>
      <c r="BS26" s="624" t="s">
        <v>127</v>
      </c>
      <c r="BT26" s="624"/>
      <c r="BU26" s="624"/>
      <c r="BV26" s="624"/>
      <c r="BW26" s="624"/>
      <c r="BX26" s="624"/>
      <c r="BY26" s="624"/>
      <c r="BZ26" s="624"/>
      <c r="CA26" s="624"/>
      <c r="CB26" s="628"/>
      <c r="CD26" s="617" t="s">
        <v>298</v>
      </c>
      <c r="CE26" s="618"/>
      <c r="CF26" s="618"/>
      <c r="CG26" s="618"/>
      <c r="CH26" s="618"/>
      <c r="CI26" s="618"/>
      <c r="CJ26" s="618"/>
      <c r="CK26" s="618"/>
      <c r="CL26" s="618"/>
      <c r="CM26" s="618"/>
      <c r="CN26" s="618"/>
      <c r="CO26" s="618"/>
      <c r="CP26" s="618"/>
      <c r="CQ26" s="619"/>
      <c r="CR26" s="620">
        <v>1451859</v>
      </c>
      <c r="CS26" s="621"/>
      <c r="CT26" s="621"/>
      <c r="CU26" s="621"/>
      <c r="CV26" s="621"/>
      <c r="CW26" s="621"/>
      <c r="CX26" s="621"/>
      <c r="CY26" s="622"/>
      <c r="CZ26" s="625">
        <v>9.8000000000000007</v>
      </c>
      <c r="DA26" s="653"/>
      <c r="DB26" s="653"/>
      <c r="DC26" s="655"/>
      <c r="DD26" s="629">
        <v>1296988</v>
      </c>
      <c r="DE26" s="621"/>
      <c r="DF26" s="621"/>
      <c r="DG26" s="621"/>
      <c r="DH26" s="621"/>
      <c r="DI26" s="621"/>
      <c r="DJ26" s="621"/>
      <c r="DK26" s="622"/>
      <c r="DL26" s="629" t="s">
        <v>127</v>
      </c>
      <c r="DM26" s="621"/>
      <c r="DN26" s="621"/>
      <c r="DO26" s="621"/>
      <c r="DP26" s="621"/>
      <c r="DQ26" s="621"/>
      <c r="DR26" s="621"/>
      <c r="DS26" s="621"/>
      <c r="DT26" s="621"/>
      <c r="DU26" s="621"/>
      <c r="DV26" s="622"/>
      <c r="DW26" s="625" t="s">
        <v>127</v>
      </c>
      <c r="DX26" s="653"/>
      <c r="DY26" s="653"/>
      <c r="DZ26" s="653"/>
      <c r="EA26" s="653"/>
      <c r="EB26" s="653"/>
      <c r="EC26" s="654"/>
    </row>
    <row r="27" spans="2:133" ht="11.25" customHeight="1" x14ac:dyDescent="0.15">
      <c r="B27" s="617" t="s">
        <v>299</v>
      </c>
      <c r="C27" s="618"/>
      <c r="D27" s="618"/>
      <c r="E27" s="618"/>
      <c r="F27" s="618"/>
      <c r="G27" s="618"/>
      <c r="H27" s="618"/>
      <c r="I27" s="618"/>
      <c r="J27" s="618"/>
      <c r="K27" s="618"/>
      <c r="L27" s="618"/>
      <c r="M27" s="618"/>
      <c r="N27" s="618"/>
      <c r="O27" s="618"/>
      <c r="P27" s="618"/>
      <c r="Q27" s="619"/>
      <c r="R27" s="620">
        <v>8533692</v>
      </c>
      <c r="S27" s="621"/>
      <c r="T27" s="621"/>
      <c r="U27" s="621"/>
      <c r="V27" s="621"/>
      <c r="W27" s="621"/>
      <c r="X27" s="621"/>
      <c r="Y27" s="622"/>
      <c r="Z27" s="623">
        <v>53.9</v>
      </c>
      <c r="AA27" s="623"/>
      <c r="AB27" s="623"/>
      <c r="AC27" s="623"/>
      <c r="AD27" s="624">
        <v>7972957</v>
      </c>
      <c r="AE27" s="624"/>
      <c r="AF27" s="624"/>
      <c r="AG27" s="624"/>
      <c r="AH27" s="624"/>
      <c r="AI27" s="624"/>
      <c r="AJ27" s="624"/>
      <c r="AK27" s="624"/>
      <c r="AL27" s="625">
        <v>99.699996948242188</v>
      </c>
      <c r="AM27" s="626"/>
      <c r="AN27" s="626"/>
      <c r="AO27" s="627"/>
      <c r="AP27" s="617" t="s">
        <v>300</v>
      </c>
      <c r="AQ27" s="618"/>
      <c r="AR27" s="618"/>
      <c r="AS27" s="618"/>
      <c r="AT27" s="618"/>
      <c r="AU27" s="618"/>
      <c r="AV27" s="618"/>
      <c r="AW27" s="618"/>
      <c r="AX27" s="618"/>
      <c r="AY27" s="618"/>
      <c r="AZ27" s="618"/>
      <c r="BA27" s="618"/>
      <c r="BB27" s="618"/>
      <c r="BC27" s="618"/>
      <c r="BD27" s="618"/>
      <c r="BE27" s="618"/>
      <c r="BF27" s="619"/>
      <c r="BG27" s="620">
        <v>4801065</v>
      </c>
      <c r="BH27" s="621"/>
      <c r="BI27" s="621"/>
      <c r="BJ27" s="621"/>
      <c r="BK27" s="621"/>
      <c r="BL27" s="621"/>
      <c r="BM27" s="621"/>
      <c r="BN27" s="622"/>
      <c r="BO27" s="623">
        <v>100</v>
      </c>
      <c r="BP27" s="623"/>
      <c r="BQ27" s="623"/>
      <c r="BR27" s="623"/>
      <c r="BS27" s="624">
        <v>39711</v>
      </c>
      <c r="BT27" s="624"/>
      <c r="BU27" s="624"/>
      <c r="BV27" s="624"/>
      <c r="BW27" s="624"/>
      <c r="BX27" s="624"/>
      <c r="BY27" s="624"/>
      <c r="BZ27" s="624"/>
      <c r="CA27" s="624"/>
      <c r="CB27" s="628"/>
      <c r="CD27" s="617" t="s">
        <v>301</v>
      </c>
      <c r="CE27" s="618"/>
      <c r="CF27" s="618"/>
      <c r="CG27" s="618"/>
      <c r="CH27" s="618"/>
      <c r="CI27" s="618"/>
      <c r="CJ27" s="618"/>
      <c r="CK27" s="618"/>
      <c r="CL27" s="618"/>
      <c r="CM27" s="618"/>
      <c r="CN27" s="618"/>
      <c r="CO27" s="618"/>
      <c r="CP27" s="618"/>
      <c r="CQ27" s="619"/>
      <c r="CR27" s="620">
        <v>2073647</v>
      </c>
      <c r="CS27" s="651"/>
      <c r="CT27" s="651"/>
      <c r="CU27" s="651"/>
      <c r="CV27" s="651"/>
      <c r="CW27" s="651"/>
      <c r="CX27" s="651"/>
      <c r="CY27" s="652"/>
      <c r="CZ27" s="625">
        <v>14</v>
      </c>
      <c r="DA27" s="653"/>
      <c r="DB27" s="653"/>
      <c r="DC27" s="655"/>
      <c r="DD27" s="629">
        <v>503984</v>
      </c>
      <c r="DE27" s="651"/>
      <c r="DF27" s="651"/>
      <c r="DG27" s="651"/>
      <c r="DH27" s="651"/>
      <c r="DI27" s="651"/>
      <c r="DJ27" s="651"/>
      <c r="DK27" s="652"/>
      <c r="DL27" s="629">
        <v>499619</v>
      </c>
      <c r="DM27" s="651"/>
      <c r="DN27" s="651"/>
      <c r="DO27" s="651"/>
      <c r="DP27" s="651"/>
      <c r="DQ27" s="651"/>
      <c r="DR27" s="651"/>
      <c r="DS27" s="651"/>
      <c r="DT27" s="651"/>
      <c r="DU27" s="651"/>
      <c r="DV27" s="652"/>
      <c r="DW27" s="625">
        <v>5.8</v>
      </c>
      <c r="DX27" s="653"/>
      <c r="DY27" s="653"/>
      <c r="DZ27" s="653"/>
      <c r="EA27" s="653"/>
      <c r="EB27" s="653"/>
      <c r="EC27" s="654"/>
    </row>
    <row r="28" spans="2:133" ht="11.25" customHeight="1" x14ac:dyDescent="0.15">
      <c r="B28" s="617" t="s">
        <v>302</v>
      </c>
      <c r="C28" s="618"/>
      <c r="D28" s="618"/>
      <c r="E28" s="618"/>
      <c r="F28" s="618"/>
      <c r="G28" s="618"/>
      <c r="H28" s="618"/>
      <c r="I28" s="618"/>
      <c r="J28" s="618"/>
      <c r="K28" s="618"/>
      <c r="L28" s="618"/>
      <c r="M28" s="618"/>
      <c r="N28" s="618"/>
      <c r="O28" s="618"/>
      <c r="P28" s="618"/>
      <c r="Q28" s="619"/>
      <c r="R28" s="620">
        <v>2664</v>
      </c>
      <c r="S28" s="621"/>
      <c r="T28" s="621"/>
      <c r="U28" s="621"/>
      <c r="V28" s="621"/>
      <c r="W28" s="621"/>
      <c r="X28" s="621"/>
      <c r="Y28" s="622"/>
      <c r="Z28" s="623">
        <v>0</v>
      </c>
      <c r="AA28" s="623"/>
      <c r="AB28" s="623"/>
      <c r="AC28" s="623"/>
      <c r="AD28" s="624">
        <v>2664</v>
      </c>
      <c r="AE28" s="624"/>
      <c r="AF28" s="624"/>
      <c r="AG28" s="624"/>
      <c r="AH28" s="624"/>
      <c r="AI28" s="624"/>
      <c r="AJ28" s="624"/>
      <c r="AK28" s="624"/>
      <c r="AL28" s="625">
        <v>0</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303</v>
      </c>
      <c r="CE28" s="618"/>
      <c r="CF28" s="618"/>
      <c r="CG28" s="618"/>
      <c r="CH28" s="618"/>
      <c r="CI28" s="618"/>
      <c r="CJ28" s="618"/>
      <c r="CK28" s="618"/>
      <c r="CL28" s="618"/>
      <c r="CM28" s="618"/>
      <c r="CN28" s="618"/>
      <c r="CO28" s="618"/>
      <c r="CP28" s="618"/>
      <c r="CQ28" s="619"/>
      <c r="CR28" s="620">
        <v>1058530</v>
      </c>
      <c r="CS28" s="621"/>
      <c r="CT28" s="621"/>
      <c r="CU28" s="621"/>
      <c r="CV28" s="621"/>
      <c r="CW28" s="621"/>
      <c r="CX28" s="621"/>
      <c r="CY28" s="622"/>
      <c r="CZ28" s="625">
        <v>7.1</v>
      </c>
      <c r="DA28" s="653"/>
      <c r="DB28" s="653"/>
      <c r="DC28" s="655"/>
      <c r="DD28" s="629">
        <v>1041887</v>
      </c>
      <c r="DE28" s="621"/>
      <c r="DF28" s="621"/>
      <c r="DG28" s="621"/>
      <c r="DH28" s="621"/>
      <c r="DI28" s="621"/>
      <c r="DJ28" s="621"/>
      <c r="DK28" s="622"/>
      <c r="DL28" s="629">
        <v>1041887</v>
      </c>
      <c r="DM28" s="621"/>
      <c r="DN28" s="621"/>
      <c r="DO28" s="621"/>
      <c r="DP28" s="621"/>
      <c r="DQ28" s="621"/>
      <c r="DR28" s="621"/>
      <c r="DS28" s="621"/>
      <c r="DT28" s="621"/>
      <c r="DU28" s="621"/>
      <c r="DV28" s="622"/>
      <c r="DW28" s="625">
        <v>12</v>
      </c>
      <c r="DX28" s="653"/>
      <c r="DY28" s="653"/>
      <c r="DZ28" s="653"/>
      <c r="EA28" s="653"/>
      <c r="EB28" s="653"/>
      <c r="EC28" s="654"/>
    </row>
    <row r="29" spans="2:133" ht="11.25" customHeight="1" x14ac:dyDescent="0.15">
      <c r="B29" s="617" t="s">
        <v>304</v>
      </c>
      <c r="C29" s="618"/>
      <c r="D29" s="618"/>
      <c r="E29" s="618"/>
      <c r="F29" s="618"/>
      <c r="G29" s="618"/>
      <c r="H29" s="618"/>
      <c r="I29" s="618"/>
      <c r="J29" s="618"/>
      <c r="K29" s="618"/>
      <c r="L29" s="618"/>
      <c r="M29" s="618"/>
      <c r="N29" s="618"/>
      <c r="O29" s="618"/>
      <c r="P29" s="618"/>
      <c r="Q29" s="619"/>
      <c r="R29" s="620">
        <v>56558</v>
      </c>
      <c r="S29" s="621"/>
      <c r="T29" s="621"/>
      <c r="U29" s="621"/>
      <c r="V29" s="621"/>
      <c r="W29" s="621"/>
      <c r="X29" s="621"/>
      <c r="Y29" s="622"/>
      <c r="Z29" s="623">
        <v>0.4</v>
      </c>
      <c r="AA29" s="623"/>
      <c r="AB29" s="623"/>
      <c r="AC29" s="623"/>
      <c r="AD29" s="624" t="s">
        <v>127</v>
      </c>
      <c r="AE29" s="624"/>
      <c r="AF29" s="624"/>
      <c r="AG29" s="624"/>
      <c r="AH29" s="624"/>
      <c r="AI29" s="624"/>
      <c r="AJ29" s="624"/>
      <c r="AK29" s="624"/>
      <c r="AL29" s="625" t="s">
        <v>127</v>
      </c>
      <c r="AM29" s="626"/>
      <c r="AN29" s="626"/>
      <c r="AO29" s="627"/>
      <c r="AP29" s="641"/>
      <c r="AQ29" s="642"/>
      <c r="AR29" s="642"/>
      <c r="AS29" s="642"/>
      <c r="AT29" s="642"/>
      <c r="AU29" s="642"/>
      <c r="AV29" s="642"/>
      <c r="AW29" s="642"/>
      <c r="AX29" s="642"/>
      <c r="AY29" s="642"/>
      <c r="AZ29" s="642"/>
      <c r="BA29" s="642"/>
      <c r="BB29" s="642"/>
      <c r="BC29" s="642"/>
      <c r="BD29" s="642"/>
      <c r="BE29" s="642"/>
      <c r="BF29" s="643"/>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305</v>
      </c>
      <c r="CE29" s="659"/>
      <c r="CF29" s="617" t="s">
        <v>69</v>
      </c>
      <c r="CG29" s="618"/>
      <c r="CH29" s="618"/>
      <c r="CI29" s="618"/>
      <c r="CJ29" s="618"/>
      <c r="CK29" s="618"/>
      <c r="CL29" s="618"/>
      <c r="CM29" s="618"/>
      <c r="CN29" s="618"/>
      <c r="CO29" s="618"/>
      <c r="CP29" s="618"/>
      <c r="CQ29" s="619"/>
      <c r="CR29" s="620">
        <v>1058438</v>
      </c>
      <c r="CS29" s="651"/>
      <c r="CT29" s="651"/>
      <c r="CU29" s="651"/>
      <c r="CV29" s="651"/>
      <c r="CW29" s="651"/>
      <c r="CX29" s="651"/>
      <c r="CY29" s="652"/>
      <c r="CZ29" s="625">
        <v>7.1</v>
      </c>
      <c r="DA29" s="653"/>
      <c r="DB29" s="653"/>
      <c r="DC29" s="655"/>
      <c r="DD29" s="629">
        <v>1041795</v>
      </c>
      <c r="DE29" s="651"/>
      <c r="DF29" s="651"/>
      <c r="DG29" s="651"/>
      <c r="DH29" s="651"/>
      <c r="DI29" s="651"/>
      <c r="DJ29" s="651"/>
      <c r="DK29" s="652"/>
      <c r="DL29" s="629">
        <v>1041795</v>
      </c>
      <c r="DM29" s="651"/>
      <c r="DN29" s="651"/>
      <c r="DO29" s="651"/>
      <c r="DP29" s="651"/>
      <c r="DQ29" s="651"/>
      <c r="DR29" s="651"/>
      <c r="DS29" s="651"/>
      <c r="DT29" s="651"/>
      <c r="DU29" s="651"/>
      <c r="DV29" s="652"/>
      <c r="DW29" s="625">
        <v>12</v>
      </c>
      <c r="DX29" s="653"/>
      <c r="DY29" s="653"/>
      <c r="DZ29" s="653"/>
      <c r="EA29" s="653"/>
      <c r="EB29" s="653"/>
      <c r="EC29" s="654"/>
    </row>
    <row r="30" spans="2:133" ht="11.25" customHeight="1" x14ac:dyDescent="0.15">
      <c r="B30" s="617" t="s">
        <v>306</v>
      </c>
      <c r="C30" s="618"/>
      <c r="D30" s="618"/>
      <c r="E30" s="618"/>
      <c r="F30" s="618"/>
      <c r="G30" s="618"/>
      <c r="H30" s="618"/>
      <c r="I30" s="618"/>
      <c r="J30" s="618"/>
      <c r="K30" s="618"/>
      <c r="L30" s="618"/>
      <c r="M30" s="618"/>
      <c r="N30" s="618"/>
      <c r="O30" s="618"/>
      <c r="P30" s="618"/>
      <c r="Q30" s="619"/>
      <c r="R30" s="620">
        <v>118817</v>
      </c>
      <c r="S30" s="621"/>
      <c r="T30" s="621"/>
      <c r="U30" s="621"/>
      <c r="V30" s="621"/>
      <c r="W30" s="621"/>
      <c r="X30" s="621"/>
      <c r="Y30" s="622"/>
      <c r="Z30" s="623">
        <v>0.8</v>
      </c>
      <c r="AA30" s="623"/>
      <c r="AB30" s="623"/>
      <c r="AC30" s="623"/>
      <c r="AD30" s="624">
        <v>6235</v>
      </c>
      <c r="AE30" s="624"/>
      <c r="AF30" s="624"/>
      <c r="AG30" s="624"/>
      <c r="AH30" s="624"/>
      <c r="AI30" s="624"/>
      <c r="AJ30" s="624"/>
      <c r="AK30" s="624"/>
      <c r="AL30" s="625">
        <v>0.1</v>
      </c>
      <c r="AM30" s="626"/>
      <c r="AN30" s="626"/>
      <c r="AO30" s="627"/>
      <c r="AP30" s="602" t="s">
        <v>224</v>
      </c>
      <c r="AQ30" s="603"/>
      <c r="AR30" s="603"/>
      <c r="AS30" s="603"/>
      <c r="AT30" s="603"/>
      <c r="AU30" s="603"/>
      <c r="AV30" s="603"/>
      <c r="AW30" s="603"/>
      <c r="AX30" s="603"/>
      <c r="AY30" s="603"/>
      <c r="AZ30" s="603"/>
      <c r="BA30" s="603"/>
      <c r="BB30" s="603"/>
      <c r="BC30" s="603"/>
      <c r="BD30" s="603"/>
      <c r="BE30" s="603"/>
      <c r="BF30" s="604"/>
      <c r="BG30" s="602" t="s">
        <v>307</v>
      </c>
      <c r="BH30" s="656"/>
      <c r="BI30" s="656"/>
      <c r="BJ30" s="656"/>
      <c r="BK30" s="656"/>
      <c r="BL30" s="656"/>
      <c r="BM30" s="656"/>
      <c r="BN30" s="656"/>
      <c r="BO30" s="656"/>
      <c r="BP30" s="656"/>
      <c r="BQ30" s="657"/>
      <c r="BR30" s="602" t="s">
        <v>308</v>
      </c>
      <c r="BS30" s="656"/>
      <c r="BT30" s="656"/>
      <c r="BU30" s="656"/>
      <c r="BV30" s="656"/>
      <c r="BW30" s="656"/>
      <c r="BX30" s="656"/>
      <c r="BY30" s="656"/>
      <c r="BZ30" s="656"/>
      <c r="CA30" s="656"/>
      <c r="CB30" s="657"/>
      <c r="CD30" s="660"/>
      <c r="CE30" s="661"/>
      <c r="CF30" s="617" t="s">
        <v>309</v>
      </c>
      <c r="CG30" s="618"/>
      <c r="CH30" s="618"/>
      <c r="CI30" s="618"/>
      <c r="CJ30" s="618"/>
      <c r="CK30" s="618"/>
      <c r="CL30" s="618"/>
      <c r="CM30" s="618"/>
      <c r="CN30" s="618"/>
      <c r="CO30" s="618"/>
      <c r="CP30" s="618"/>
      <c r="CQ30" s="619"/>
      <c r="CR30" s="620">
        <v>1016929</v>
      </c>
      <c r="CS30" s="621"/>
      <c r="CT30" s="621"/>
      <c r="CU30" s="621"/>
      <c r="CV30" s="621"/>
      <c r="CW30" s="621"/>
      <c r="CX30" s="621"/>
      <c r="CY30" s="622"/>
      <c r="CZ30" s="625">
        <v>6.9</v>
      </c>
      <c r="DA30" s="653"/>
      <c r="DB30" s="653"/>
      <c r="DC30" s="655"/>
      <c r="DD30" s="629">
        <v>1000286</v>
      </c>
      <c r="DE30" s="621"/>
      <c r="DF30" s="621"/>
      <c r="DG30" s="621"/>
      <c r="DH30" s="621"/>
      <c r="DI30" s="621"/>
      <c r="DJ30" s="621"/>
      <c r="DK30" s="622"/>
      <c r="DL30" s="629">
        <v>1000286</v>
      </c>
      <c r="DM30" s="621"/>
      <c r="DN30" s="621"/>
      <c r="DO30" s="621"/>
      <c r="DP30" s="621"/>
      <c r="DQ30" s="621"/>
      <c r="DR30" s="621"/>
      <c r="DS30" s="621"/>
      <c r="DT30" s="621"/>
      <c r="DU30" s="621"/>
      <c r="DV30" s="622"/>
      <c r="DW30" s="625">
        <v>11.5</v>
      </c>
      <c r="DX30" s="653"/>
      <c r="DY30" s="653"/>
      <c r="DZ30" s="653"/>
      <c r="EA30" s="653"/>
      <c r="EB30" s="653"/>
      <c r="EC30" s="654"/>
    </row>
    <row r="31" spans="2:133" ht="11.25" customHeight="1" x14ac:dyDescent="0.15">
      <c r="B31" s="617" t="s">
        <v>310</v>
      </c>
      <c r="C31" s="618"/>
      <c r="D31" s="618"/>
      <c r="E31" s="618"/>
      <c r="F31" s="618"/>
      <c r="G31" s="618"/>
      <c r="H31" s="618"/>
      <c r="I31" s="618"/>
      <c r="J31" s="618"/>
      <c r="K31" s="618"/>
      <c r="L31" s="618"/>
      <c r="M31" s="618"/>
      <c r="N31" s="618"/>
      <c r="O31" s="618"/>
      <c r="P31" s="618"/>
      <c r="Q31" s="619"/>
      <c r="R31" s="620">
        <v>122930</v>
      </c>
      <c r="S31" s="621"/>
      <c r="T31" s="621"/>
      <c r="U31" s="621"/>
      <c r="V31" s="621"/>
      <c r="W31" s="621"/>
      <c r="X31" s="621"/>
      <c r="Y31" s="622"/>
      <c r="Z31" s="623">
        <v>0.8</v>
      </c>
      <c r="AA31" s="623"/>
      <c r="AB31" s="623"/>
      <c r="AC31" s="623"/>
      <c r="AD31" s="624" t="s">
        <v>127</v>
      </c>
      <c r="AE31" s="624"/>
      <c r="AF31" s="624"/>
      <c r="AG31" s="624"/>
      <c r="AH31" s="624"/>
      <c r="AI31" s="624"/>
      <c r="AJ31" s="624"/>
      <c r="AK31" s="624"/>
      <c r="AL31" s="625" t="s">
        <v>127</v>
      </c>
      <c r="AM31" s="626"/>
      <c r="AN31" s="626"/>
      <c r="AO31" s="627"/>
      <c r="AP31" s="664" t="s">
        <v>311</v>
      </c>
      <c r="AQ31" s="665"/>
      <c r="AR31" s="665"/>
      <c r="AS31" s="665"/>
      <c r="AT31" s="670" t="s">
        <v>312</v>
      </c>
      <c r="AU31" s="356"/>
      <c r="AV31" s="356"/>
      <c r="AW31" s="356"/>
      <c r="AX31" s="606" t="s">
        <v>187</v>
      </c>
      <c r="AY31" s="607"/>
      <c r="AZ31" s="607"/>
      <c r="BA31" s="607"/>
      <c r="BB31" s="607"/>
      <c r="BC31" s="607"/>
      <c r="BD31" s="607"/>
      <c r="BE31" s="607"/>
      <c r="BF31" s="608"/>
      <c r="BG31" s="673">
        <v>99</v>
      </c>
      <c r="BH31" s="674"/>
      <c r="BI31" s="674"/>
      <c r="BJ31" s="674"/>
      <c r="BK31" s="674"/>
      <c r="BL31" s="674"/>
      <c r="BM31" s="615">
        <v>94.8</v>
      </c>
      <c r="BN31" s="674"/>
      <c r="BO31" s="674"/>
      <c r="BP31" s="674"/>
      <c r="BQ31" s="675"/>
      <c r="BR31" s="673">
        <v>97.1</v>
      </c>
      <c r="BS31" s="674"/>
      <c r="BT31" s="674"/>
      <c r="BU31" s="674"/>
      <c r="BV31" s="674"/>
      <c r="BW31" s="674"/>
      <c r="BX31" s="615">
        <v>92.1</v>
      </c>
      <c r="BY31" s="674"/>
      <c r="BZ31" s="674"/>
      <c r="CA31" s="674"/>
      <c r="CB31" s="675"/>
      <c r="CD31" s="660"/>
      <c r="CE31" s="661"/>
      <c r="CF31" s="617" t="s">
        <v>313</v>
      </c>
      <c r="CG31" s="618"/>
      <c r="CH31" s="618"/>
      <c r="CI31" s="618"/>
      <c r="CJ31" s="618"/>
      <c r="CK31" s="618"/>
      <c r="CL31" s="618"/>
      <c r="CM31" s="618"/>
      <c r="CN31" s="618"/>
      <c r="CO31" s="618"/>
      <c r="CP31" s="618"/>
      <c r="CQ31" s="619"/>
      <c r="CR31" s="620">
        <v>41509</v>
      </c>
      <c r="CS31" s="651"/>
      <c r="CT31" s="651"/>
      <c r="CU31" s="651"/>
      <c r="CV31" s="651"/>
      <c r="CW31" s="651"/>
      <c r="CX31" s="651"/>
      <c r="CY31" s="652"/>
      <c r="CZ31" s="625">
        <v>0.3</v>
      </c>
      <c r="DA31" s="653"/>
      <c r="DB31" s="653"/>
      <c r="DC31" s="655"/>
      <c r="DD31" s="629">
        <v>41509</v>
      </c>
      <c r="DE31" s="651"/>
      <c r="DF31" s="651"/>
      <c r="DG31" s="651"/>
      <c r="DH31" s="651"/>
      <c r="DI31" s="651"/>
      <c r="DJ31" s="651"/>
      <c r="DK31" s="652"/>
      <c r="DL31" s="629">
        <v>41509</v>
      </c>
      <c r="DM31" s="651"/>
      <c r="DN31" s="651"/>
      <c r="DO31" s="651"/>
      <c r="DP31" s="651"/>
      <c r="DQ31" s="651"/>
      <c r="DR31" s="651"/>
      <c r="DS31" s="651"/>
      <c r="DT31" s="651"/>
      <c r="DU31" s="651"/>
      <c r="DV31" s="652"/>
      <c r="DW31" s="625">
        <v>0.5</v>
      </c>
      <c r="DX31" s="653"/>
      <c r="DY31" s="653"/>
      <c r="DZ31" s="653"/>
      <c r="EA31" s="653"/>
      <c r="EB31" s="653"/>
      <c r="EC31" s="654"/>
    </row>
    <row r="32" spans="2:133" ht="11.25" customHeight="1" x14ac:dyDescent="0.15">
      <c r="B32" s="617" t="s">
        <v>314</v>
      </c>
      <c r="C32" s="618"/>
      <c r="D32" s="618"/>
      <c r="E32" s="618"/>
      <c r="F32" s="618"/>
      <c r="G32" s="618"/>
      <c r="H32" s="618"/>
      <c r="I32" s="618"/>
      <c r="J32" s="618"/>
      <c r="K32" s="618"/>
      <c r="L32" s="618"/>
      <c r="M32" s="618"/>
      <c r="N32" s="618"/>
      <c r="O32" s="618"/>
      <c r="P32" s="618"/>
      <c r="Q32" s="619"/>
      <c r="R32" s="620">
        <v>2246676</v>
      </c>
      <c r="S32" s="621"/>
      <c r="T32" s="621"/>
      <c r="U32" s="621"/>
      <c r="V32" s="621"/>
      <c r="W32" s="621"/>
      <c r="X32" s="621"/>
      <c r="Y32" s="622"/>
      <c r="Z32" s="623">
        <v>14.2</v>
      </c>
      <c r="AA32" s="623"/>
      <c r="AB32" s="623"/>
      <c r="AC32" s="623"/>
      <c r="AD32" s="624" t="s">
        <v>127</v>
      </c>
      <c r="AE32" s="624"/>
      <c r="AF32" s="624"/>
      <c r="AG32" s="624"/>
      <c r="AH32" s="624"/>
      <c r="AI32" s="624"/>
      <c r="AJ32" s="624"/>
      <c r="AK32" s="624"/>
      <c r="AL32" s="625" t="s">
        <v>127</v>
      </c>
      <c r="AM32" s="626"/>
      <c r="AN32" s="626"/>
      <c r="AO32" s="627"/>
      <c r="AP32" s="666"/>
      <c r="AQ32" s="667"/>
      <c r="AR32" s="667"/>
      <c r="AS32" s="667"/>
      <c r="AT32" s="671"/>
      <c r="AU32" s="211" t="s">
        <v>315</v>
      </c>
      <c r="AX32" s="617" t="s">
        <v>316</v>
      </c>
      <c r="AY32" s="618"/>
      <c r="AZ32" s="618"/>
      <c r="BA32" s="618"/>
      <c r="BB32" s="618"/>
      <c r="BC32" s="618"/>
      <c r="BD32" s="618"/>
      <c r="BE32" s="618"/>
      <c r="BF32" s="619"/>
      <c r="BG32" s="676">
        <v>99.3</v>
      </c>
      <c r="BH32" s="651"/>
      <c r="BI32" s="651"/>
      <c r="BJ32" s="651"/>
      <c r="BK32" s="651"/>
      <c r="BL32" s="651"/>
      <c r="BM32" s="626">
        <v>96.3</v>
      </c>
      <c r="BN32" s="651"/>
      <c r="BO32" s="651"/>
      <c r="BP32" s="651"/>
      <c r="BQ32" s="677"/>
      <c r="BR32" s="676">
        <v>98.7</v>
      </c>
      <c r="BS32" s="651"/>
      <c r="BT32" s="651"/>
      <c r="BU32" s="651"/>
      <c r="BV32" s="651"/>
      <c r="BW32" s="651"/>
      <c r="BX32" s="626">
        <v>95.2</v>
      </c>
      <c r="BY32" s="651"/>
      <c r="BZ32" s="651"/>
      <c r="CA32" s="651"/>
      <c r="CB32" s="677"/>
      <c r="CD32" s="662"/>
      <c r="CE32" s="663"/>
      <c r="CF32" s="617" t="s">
        <v>317</v>
      </c>
      <c r="CG32" s="618"/>
      <c r="CH32" s="618"/>
      <c r="CI32" s="618"/>
      <c r="CJ32" s="618"/>
      <c r="CK32" s="618"/>
      <c r="CL32" s="618"/>
      <c r="CM32" s="618"/>
      <c r="CN32" s="618"/>
      <c r="CO32" s="618"/>
      <c r="CP32" s="618"/>
      <c r="CQ32" s="619"/>
      <c r="CR32" s="620">
        <v>92</v>
      </c>
      <c r="CS32" s="621"/>
      <c r="CT32" s="621"/>
      <c r="CU32" s="621"/>
      <c r="CV32" s="621"/>
      <c r="CW32" s="621"/>
      <c r="CX32" s="621"/>
      <c r="CY32" s="622"/>
      <c r="CZ32" s="625">
        <v>0</v>
      </c>
      <c r="DA32" s="653"/>
      <c r="DB32" s="653"/>
      <c r="DC32" s="655"/>
      <c r="DD32" s="629">
        <v>92</v>
      </c>
      <c r="DE32" s="621"/>
      <c r="DF32" s="621"/>
      <c r="DG32" s="621"/>
      <c r="DH32" s="621"/>
      <c r="DI32" s="621"/>
      <c r="DJ32" s="621"/>
      <c r="DK32" s="622"/>
      <c r="DL32" s="629">
        <v>92</v>
      </c>
      <c r="DM32" s="621"/>
      <c r="DN32" s="621"/>
      <c r="DO32" s="621"/>
      <c r="DP32" s="621"/>
      <c r="DQ32" s="621"/>
      <c r="DR32" s="621"/>
      <c r="DS32" s="621"/>
      <c r="DT32" s="621"/>
      <c r="DU32" s="621"/>
      <c r="DV32" s="622"/>
      <c r="DW32" s="625">
        <v>0</v>
      </c>
      <c r="DX32" s="653"/>
      <c r="DY32" s="653"/>
      <c r="DZ32" s="653"/>
      <c r="EA32" s="653"/>
      <c r="EB32" s="653"/>
      <c r="EC32" s="654"/>
    </row>
    <row r="33" spans="2:133" ht="11.25" customHeight="1" x14ac:dyDescent="0.15">
      <c r="B33" s="638" t="s">
        <v>318</v>
      </c>
      <c r="C33" s="639"/>
      <c r="D33" s="639"/>
      <c r="E33" s="639"/>
      <c r="F33" s="639"/>
      <c r="G33" s="639"/>
      <c r="H33" s="639"/>
      <c r="I33" s="639"/>
      <c r="J33" s="639"/>
      <c r="K33" s="639"/>
      <c r="L33" s="639"/>
      <c r="M33" s="639"/>
      <c r="N33" s="639"/>
      <c r="O33" s="639"/>
      <c r="P33" s="639"/>
      <c r="Q33" s="640"/>
      <c r="R33" s="620" t="s">
        <v>127</v>
      </c>
      <c r="S33" s="621"/>
      <c r="T33" s="621"/>
      <c r="U33" s="621"/>
      <c r="V33" s="621"/>
      <c r="W33" s="621"/>
      <c r="X33" s="621"/>
      <c r="Y33" s="622"/>
      <c r="Z33" s="623" t="s">
        <v>127</v>
      </c>
      <c r="AA33" s="623"/>
      <c r="AB33" s="623"/>
      <c r="AC33" s="623"/>
      <c r="AD33" s="624" t="s">
        <v>127</v>
      </c>
      <c r="AE33" s="624"/>
      <c r="AF33" s="624"/>
      <c r="AG33" s="624"/>
      <c r="AH33" s="624"/>
      <c r="AI33" s="624"/>
      <c r="AJ33" s="624"/>
      <c r="AK33" s="624"/>
      <c r="AL33" s="625" t="s">
        <v>127</v>
      </c>
      <c r="AM33" s="626"/>
      <c r="AN33" s="626"/>
      <c r="AO33" s="627"/>
      <c r="AP33" s="668"/>
      <c r="AQ33" s="669"/>
      <c r="AR33" s="669"/>
      <c r="AS33" s="669"/>
      <c r="AT33" s="672"/>
      <c r="AU33" s="355"/>
      <c r="AV33" s="355"/>
      <c r="AW33" s="355"/>
      <c r="AX33" s="641" t="s">
        <v>319</v>
      </c>
      <c r="AY33" s="642"/>
      <c r="AZ33" s="642"/>
      <c r="BA33" s="642"/>
      <c r="BB33" s="642"/>
      <c r="BC33" s="642"/>
      <c r="BD33" s="642"/>
      <c r="BE33" s="642"/>
      <c r="BF33" s="643"/>
      <c r="BG33" s="678">
        <v>98.8</v>
      </c>
      <c r="BH33" s="679"/>
      <c r="BI33" s="679"/>
      <c r="BJ33" s="679"/>
      <c r="BK33" s="679"/>
      <c r="BL33" s="679"/>
      <c r="BM33" s="680">
        <v>94.1</v>
      </c>
      <c r="BN33" s="679"/>
      <c r="BO33" s="679"/>
      <c r="BP33" s="679"/>
      <c r="BQ33" s="681"/>
      <c r="BR33" s="678">
        <v>96.3</v>
      </c>
      <c r="BS33" s="679"/>
      <c r="BT33" s="679"/>
      <c r="BU33" s="679"/>
      <c r="BV33" s="679"/>
      <c r="BW33" s="679"/>
      <c r="BX33" s="680">
        <v>90.6</v>
      </c>
      <c r="BY33" s="679"/>
      <c r="BZ33" s="679"/>
      <c r="CA33" s="679"/>
      <c r="CB33" s="681"/>
      <c r="CD33" s="617" t="s">
        <v>320</v>
      </c>
      <c r="CE33" s="618"/>
      <c r="CF33" s="618"/>
      <c r="CG33" s="618"/>
      <c r="CH33" s="618"/>
      <c r="CI33" s="618"/>
      <c r="CJ33" s="618"/>
      <c r="CK33" s="618"/>
      <c r="CL33" s="618"/>
      <c r="CM33" s="618"/>
      <c r="CN33" s="618"/>
      <c r="CO33" s="618"/>
      <c r="CP33" s="618"/>
      <c r="CQ33" s="619"/>
      <c r="CR33" s="620">
        <v>7779222</v>
      </c>
      <c r="CS33" s="651"/>
      <c r="CT33" s="651"/>
      <c r="CU33" s="651"/>
      <c r="CV33" s="651"/>
      <c r="CW33" s="651"/>
      <c r="CX33" s="651"/>
      <c r="CY33" s="652"/>
      <c r="CZ33" s="625">
        <v>52.5</v>
      </c>
      <c r="DA33" s="653"/>
      <c r="DB33" s="653"/>
      <c r="DC33" s="655"/>
      <c r="DD33" s="629">
        <v>5700365</v>
      </c>
      <c r="DE33" s="651"/>
      <c r="DF33" s="651"/>
      <c r="DG33" s="651"/>
      <c r="DH33" s="651"/>
      <c r="DI33" s="651"/>
      <c r="DJ33" s="651"/>
      <c r="DK33" s="652"/>
      <c r="DL33" s="629">
        <v>3555914</v>
      </c>
      <c r="DM33" s="651"/>
      <c r="DN33" s="651"/>
      <c r="DO33" s="651"/>
      <c r="DP33" s="651"/>
      <c r="DQ33" s="651"/>
      <c r="DR33" s="651"/>
      <c r="DS33" s="651"/>
      <c r="DT33" s="651"/>
      <c r="DU33" s="651"/>
      <c r="DV33" s="652"/>
      <c r="DW33" s="625">
        <v>40.9</v>
      </c>
      <c r="DX33" s="653"/>
      <c r="DY33" s="653"/>
      <c r="DZ33" s="653"/>
      <c r="EA33" s="653"/>
      <c r="EB33" s="653"/>
      <c r="EC33" s="654"/>
    </row>
    <row r="34" spans="2:133" ht="11.25" customHeight="1" x14ac:dyDescent="0.15">
      <c r="B34" s="617" t="s">
        <v>321</v>
      </c>
      <c r="C34" s="618"/>
      <c r="D34" s="618"/>
      <c r="E34" s="618"/>
      <c r="F34" s="618"/>
      <c r="G34" s="618"/>
      <c r="H34" s="618"/>
      <c r="I34" s="618"/>
      <c r="J34" s="618"/>
      <c r="K34" s="618"/>
      <c r="L34" s="618"/>
      <c r="M34" s="618"/>
      <c r="N34" s="618"/>
      <c r="O34" s="618"/>
      <c r="P34" s="618"/>
      <c r="Q34" s="619"/>
      <c r="R34" s="620">
        <v>1015766</v>
      </c>
      <c r="S34" s="621"/>
      <c r="T34" s="621"/>
      <c r="U34" s="621"/>
      <c r="V34" s="621"/>
      <c r="W34" s="621"/>
      <c r="X34" s="621"/>
      <c r="Y34" s="622"/>
      <c r="Z34" s="623">
        <v>6.4</v>
      </c>
      <c r="AA34" s="623"/>
      <c r="AB34" s="623"/>
      <c r="AC34" s="623"/>
      <c r="AD34" s="624" t="s">
        <v>127</v>
      </c>
      <c r="AE34" s="624"/>
      <c r="AF34" s="624"/>
      <c r="AG34" s="624"/>
      <c r="AH34" s="624"/>
      <c r="AI34" s="624"/>
      <c r="AJ34" s="624"/>
      <c r="AK34" s="624"/>
      <c r="AL34" s="625" t="s">
        <v>127</v>
      </c>
      <c r="AM34" s="626"/>
      <c r="AN34" s="626"/>
      <c r="AO34" s="62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7" t="s">
        <v>322</v>
      </c>
      <c r="CE34" s="618"/>
      <c r="CF34" s="618"/>
      <c r="CG34" s="618"/>
      <c r="CH34" s="618"/>
      <c r="CI34" s="618"/>
      <c r="CJ34" s="618"/>
      <c r="CK34" s="618"/>
      <c r="CL34" s="618"/>
      <c r="CM34" s="618"/>
      <c r="CN34" s="618"/>
      <c r="CO34" s="618"/>
      <c r="CP34" s="618"/>
      <c r="CQ34" s="619"/>
      <c r="CR34" s="620">
        <v>2284395</v>
      </c>
      <c r="CS34" s="621"/>
      <c r="CT34" s="621"/>
      <c r="CU34" s="621"/>
      <c r="CV34" s="621"/>
      <c r="CW34" s="621"/>
      <c r="CX34" s="621"/>
      <c r="CY34" s="622"/>
      <c r="CZ34" s="625">
        <v>15.4</v>
      </c>
      <c r="DA34" s="653"/>
      <c r="DB34" s="653"/>
      <c r="DC34" s="655"/>
      <c r="DD34" s="629">
        <v>1608717</v>
      </c>
      <c r="DE34" s="621"/>
      <c r="DF34" s="621"/>
      <c r="DG34" s="621"/>
      <c r="DH34" s="621"/>
      <c r="DI34" s="621"/>
      <c r="DJ34" s="621"/>
      <c r="DK34" s="622"/>
      <c r="DL34" s="629">
        <v>1303973</v>
      </c>
      <c r="DM34" s="621"/>
      <c r="DN34" s="621"/>
      <c r="DO34" s="621"/>
      <c r="DP34" s="621"/>
      <c r="DQ34" s="621"/>
      <c r="DR34" s="621"/>
      <c r="DS34" s="621"/>
      <c r="DT34" s="621"/>
      <c r="DU34" s="621"/>
      <c r="DV34" s="622"/>
      <c r="DW34" s="625">
        <v>15</v>
      </c>
      <c r="DX34" s="653"/>
      <c r="DY34" s="653"/>
      <c r="DZ34" s="653"/>
      <c r="EA34" s="653"/>
      <c r="EB34" s="653"/>
      <c r="EC34" s="654"/>
    </row>
    <row r="35" spans="2:133" ht="11.25" customHeight="1" x14ac:dyDescent="0.15">
      <c r="B35" s="617" t="s">
        <v>323</v>
      </c>
      <c r="C35" s="618"/>
      <c r="D35" s="618"/>
      <c r="E35" s="618"/>
      <c r="F35" s="618"/>
      <c r="G35" s="618"/>
      <c r="H35" s="618"/>
      <c r="I35" s="618"/>
      <c r="J35" s="618"/>
      <c r="K35" s="618"/>
      <c r="L35" s="618"/>
      <c r="M35" s="618"/>
      <c r="N35" s="618"/>
      <c r="O35" s="618"/>
      <c r="P35" s="618"/>
      <c r="Q35" s="619"/>
      <c r="R35" s="620">
        <v>54228</v>
      </c>
      <c r="S35" s="621"/>
      <c r="T35" s="621"/>
      <c r="U35" s="621"/>
      <c r="V35" s="621"/>
      <c r="W35" s="621"/>
      <c r="X35" s="621"/>
      <c r="Y35" s="622"/>
      <c r="Z35" s="623">
        <v>0.3</v>
      </c>
      <c r="AA35" s="623"/>
      <c r="AB35" s="623"/>
      <c r="AC35" s="623"/>
      <c r="AD35" s="624">
        <v>15719</v>
      </c>
      <c r="AE35" s="624"/>
      <c r="AF35" s="624"/>
      <c r="AG35" s="624"/>
      <c r="AH35" s="624"/>
      <c r="AI35" s="624"/>
      <c r="AJ35" s="624"/>
      <c r="AK35" s="624"/>
      <c r="AL35" s="625">
        <v>0.2</v>
      </c>
      <c r="AM35" s="626"/>
      <c r="AN35" s="626"/>
      <c r="AO35" s="627"/>
      <c r="AP35" s="216"/>
      <c r="AQ35" s="602" t="s">
        <v>324</v>
      </c>
      <c r="AR35" s="603"/>
      <c r="AS35" s="603"/>
      <c r="AT35" s="603"/>
      <c r="AU35" s="603"/>
      <c r="AV35" s="603"/>
      <c r="AW35" s="603"/>
      <c r="AX35" s="603"/>
      <c r="AY35" s="603"/>
      <c r="AZ35" s="603"/>
      <c r="BA35" s="603"/>
      <c r="BB35" s="603"/>
      <c r="BC35" s="603"/>
      <c r="BD35" s="603"/>
      <c r="BE35" s="603"/>
      <c r="BF35" s="604"/>
      <c r="BG35" s="602" t="s">
        <v>325</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326</v>
      </c>
      <c r="CE35" s="618"/>
      <c r="CF35" s="618"/>
      <c r="CG35" s="618"/>
      <c r="CH35" s="618"/>
      <c r="CI35" s="618"/>
      <c r="CJ35" s="618"/>
      <c r="CK35" s="618"/>
      <c r="CL35" s="618"/>
      <c r="CM35" s="618"/>
      <c r="CN35" s="618"/>
      <c r="CO35" s="618"/>
      <c r="CP35" s="618"/>
      <c r="CQ35" s="619"/>
      <c r="CR35" s="620">
        <v>103823</v>
      </c>
      <c r="CS35" s="651"/>
      <c r="CT35" s="651"/>
      <c r="CU35" s="651"/>
      <c r="CV35" s="651"/>
      <c r="CW35" s="651"/>
      <c r="CX35" s="651"/>
      <c r="CY35" s="652"/>
      <c r="CZ35" s="625">
        <v>0.7</v>
      </c>
      <c r="DA35" s="653"/>
      <c r="DB35" s="653"/>
      <c r="DC35" s="655"/>
      <c r="DD35" s="629">
        <v>95773</v>
      </c>
      <c r="DE35" s="651"/>
      <c r="DF35" s="651"/>
      <c r="DG35" s="651"/>
      <c r="DH35" s="651"/>
      <c r="DI35" s="651"/>
      <c r="DJ35" s="651"/>
      <c r="DK35" s="652"/>
      <c r="DL35" s="629">
        <v>92465</v>
      </c>
      <c r="DM35" s="651"/>
      <c r="DN35" s="651"/>
      <c r="DO35" s="651"/>
      <c r="DP35" s="651"/>
      <c r="DQ35" s="651"/>
      <c r="DR35" s="651"/>
      <c r="DS35" s="651"/>
      <c r="DT35" s="651"/>
      <c r="DU35" s="651"/>
      <c r="DV35" s="652"/>
      <c r="DW35" s="625">
        <v>1.1000000000000001</v>
      </c>
      <c r="DX35" s="653"/>
      <c r="DY35" s="653"/>
      <c r="DZ35" s="653"/>
      <c r="EA35" s="653"/>
      <c r="EB35" s="653"/>
      <c r="EC35" s="654"/>
    </row>
    <row r="36" spans="2:133" ht="11.25" customHeight="1" x14ac:dyDescent="0.15">
      <c r="B36" s="617" t="s">
        <v>327</v>
      </c>
      <c r="C36" s="618"/>
      <c r="D36" s="618"/>
      <c r="E36" s="618"/>
      <c r="F36" s="618"/>
      <c r="G36" s="618"/>
      <c r="H36" s="618"/>
      <c r="I36" s="618"/>
      <c r="J36" s="618"/>
      <c r="K36" s="618"/>
      <c r="L36" s="618"/>
      <c r="M36" s="618"/>
      <c r="N36" s="618"/>
      <c r="O36" s="618"/>
      <c r="P36" s="618"/>
      <c r="Q36" s="619"/>
      <c r="R36" s="620">
        <v>430557</v>
      </c>
      <c r="S36" s="621"/>
      <c r="T36" s="621"/>
      <c r="U36" s="621"/>
      <c r="V36" s="621"/>
      <c r="W36" s="621"/>
      <c r="X36" s="621"/>
      <c r="Y36" s="622"/>
      <c r="Z36" s="623">
        <v>2.7</v>
      </c>
      <c r="AA36" s="623"/>
      <c r="AB36" s="623"/>
      <c r="AC36" s="623"/>
      <c r="AD36" s="624" t="s">
        <v>127</v>
      </c>
      <c r="AE36" s="624"/>
      <c r="AF36" s="624"/>
      <c r="AG36" s="624"/>
      <c r="AH36" s="624"/>
      <c r="AI36" s="624"/>
      <c r="AJ36" s="624"/>
      <c r="AK36" s="624"/>
      <c r="AL36" s="625" t="s">
        <v>127</v>
      </c>
      <c r="AM36" s="626"/>
      <c r="AN36" s="626"/>
      <c r="AO36" s="627"/>
      <c r="AP36" s="216"/>
      <c r="AQ36" s="682" t="s">
        <v>328</v>
      </c>
      <c r="AR36" s="683"/>
      <c r="AS36" s="683"/>
      <c r="AT36" s="683"/>
      <c r="AU36" s="683"/>
      <c r="AV36" s="683"/>
      <c r="AW36" s="683"/>
      <c r="AX36" s="683"/>
      <c r="AY36" s="684"/>
      <c r="AZ36" s="609">
        <v>1362078</v>
      </c>
      <c r="BA36" s="610"/>
      <c r="BB36" s="610"/>
      <c r="BC36" s="610"/>
      <c r="BD36" s="610"/>
      <c r="BE36" s="610"/>
      <c r="BF36" s="685"/>
      <c r="BG36" s="606" t="s">
        <v>329</v>
      </c>
      <c r="BH36" s="607"/>
      <c r="BI36" s="607"/>
      <c r="BJ36" s="607"/>
      <c r="BK36" s="607"/>
      <c r="BL36" s="607"/>
      <c r="BM36" s="607"/>
      <c r="BN36" s="607"/>
      <c r="BO36" s="607"/>
      <c r="BP36" s="607"/>
      <c r="BQ36" s="607"/>
      <c r="BR36" s="607"/>
      <c r="BS36" s="607"/>
      <c r="BT36" s="607"/>
      <c r="BU36" s="608"/>
      <c r="BV36" s="609">
        <v>90767</v>
      </c>
      <c r="BW36" s="610"/>
      <c r="BX36" s="610"/>
      <c r="BY36" s="610"/>
      <c r="BZ36" s="610"/>
      <c r="CA36" s="610"/>
      <c r="CB36" s="685"/>
      <c r="CD36" s="617" t="s">
        <v>330</v>
      </c>
      <c r="CE36" s="618"/>
      <c r="CF36" s="618"/>
      <c r="CG36" s="618"/>
      <c r="CH36" s="618"/>
      <c r="CI36" s="618"/>
      <c r="CJ36" s="618"/>
      <c r="CK36" s="618"/>
      <c r="CL36" s="618"/>
      <c r="CM36" s="618"/>
      <c r="CN36" s="618"/>
      <c r="CO36" s="618"/>
      <c r="CP36" s="618"/>
      <c r="CQ36" s="619"/>
      <c r="CR36" s="620">
        <v>2409159</v>
      </c>
      <c r="CS36" s="621"/>
      <c r="CT36" s="621"/>
      <c r="CU36" s="621"/>
      <c r="CV36" s="621"/>
      <c r="CW36" s="621"/>
      <c r="CX36" s="621"/>
      <c r="CY36" s="622"/>
      <c r="CZ36" s="625">
        <v>16.3</v>
      </c>
      <c r="DA36" s="653"/>
      <c r="DB36" s="653"/>
      <c r="DC36" s="655"/>
      <c r="DD36" s="629">
        <v>1988750</v>
      </c>
      <c r="DE36" s="621"/>
      <c r="DF36" s="621"/>
      <c r="DG36" s="621"/>
      <c r="DH36" s="621"/>
      <c r="DI36" s="621"/>
      <c r="DJ36" s="621"/>
      <c r="DK36" s="622"/>
      <c r="DL36" s="629">
        <v>1197407</v>
      </c>
      <c r="DM36" s="621"/>
      <c r="DN36" s="621"/>
      <c r="DO36" s="621"/>
      <c r="DP36" s="621"/>
      <c r="DQ36" s="621"/>
      <c r="DR36" s="621"/>
      <c r="DS36" s="621"/>
      <c r="DT36" s="621"/>
      <c r="DU36" s="621"/>
      <c r="DV36" s="622"/>
      <c r="DW36" s="625">
        <v>13.8</v>
      </c>
      <c r="DX36" s="653"/>
      <c r="DY36" s="653"/>
      <c r="DZ36" s="653"/>
      <c r="EA36" s="653"/>
      <c r="EB36" s="653"/>
      <c r="EC36" s="654"/>
    </row>
    <row r="37" spans="2:133" ht="11.25" customHeight="1" x14ac:dyDescent="0.15">
      <c r="B37" s="617" t="s">
        <v>331</v>
      </c>
      <c r="C37" s="618"/>
      <c r="D37" s="618"/>
      <c r="E37" s="618"/>
      <c r="F37" s="618"/>
      <c r="G37" s="618"/>
      <c r="H37" s="618"/>
      <c r="I37" s="618"/>
      <c r="J37" s="618"/>
      <c r="K37" s="618"/>
      <c r="L37" s="618"/>
      <c r="M37" s="618"/>
      <c r="N37" s="618"/>
      <c r="O37" s="618"/>
      <c r="P37" s="618"/>
      <c r="Q37" s="619"/>
      <c r="R37" s="620">
        <v>473611</v>
      </c>
      <c r="S37" s="621"/>
      <c r="T37" s="621"/>
      <c r="U37" s="621"/>
      <c r="V37" s="621"/>
      <c r="W37" s="621"/>
      <c r="X37" s="621"/>
      <c r="Y37" s="622"/>
      <c r="Z37" s="623">
        <v>3</v>
      </c>
      <c r="AA37" s="623"/>
      <c r="AB37" s="623"/>
      <c r="AC37" s="623"/>
      <c r="AD37" s="624" t="s">
        <v>127</v>
      </c>
      <c r="AE37" s="624"/>
      <c r="AF37" s="624"/>
      <c r="AG37" s="624"/>
      <c r="AH37" s="624"/>
      <c r="AI37" s="624"/>
      <c r="AJ37" s="624"/>
      <c r="AK37" s="624"/>
      <c r="AL37" s="625" t="s">
        <v>127</v>
      </c>
      <c r="AM37" s="626"/>
      <c r="AN37" s="626"/>
      <c r="AO37" s="627"/>
      <c r="AQ37" s="686" t="s">
        <v>332</v>
      </c>
      <c r="AR37" s="687"/>
      <c r="AS37" s="687"/>
      <c r="AT37" s="687"/>
      <c r="AU37" s="687"/>
      <c r="AV37" s="687"/>
      <c r="AW37" s="687"/>
      <c r="AX37" s="687"/>
      <c r="AY37" s="688"/>
      <c r="AZ37" s="620">
        <v>187073</v>
      </c>
      <c r="BA37" s="621"/>
      <c r="BB37" s="621"/>
      <c r="BC37" s="621"/>
      <c r="BD37" s="651"/>
      <c r="BE37" s="651"/>
      <c r="BF37" s="677"/>
      <c r="BG37" s="617" t="s">
        <v>333</v>
      </c>
      <c r="BH37" s="618"/>
      <c r="BI37" s="618"/>
      <c r="BJ37" s="618"/>
      <c r="BK37" s="618"/>
      <c r="BL37" s="618"/>
      <c r="BM37" s="618"/>
      <c r="BN37" s="618"/>
      <c r="BO37" s="618"/>
      <c r="BP37" s="618"/>
      <c r="BQ37" s="618"/>
      <c r="BR37" s="618"/>
      <c r="BS37" s="618"/>
      <c r="BT37" s="618"/>
      <c r="BU37" s="619"/>
      <c r="BV37" s="620">
        <v>90767</v>
      </c>
      <c r="BW37" s="621"/>
      <c r="BX37" s="621"/>
      <c r="BY37" s="621"/>
      <c r="BZ37" s="621"/>
      <c r="CA37" s="621"/>
      <c r="CB37" s="630"/>
      <c r="CD37" s="617" t="s">
        <v>334</v>
      </c>
      <c r="CE37" s="618"/>
      <c r="CF37" s="618"/>
      <c r="CG37" s="618"/>
      <c r="CH37" s="618"/>
      <c r="CI37" s="618"/>
      <c r="CJ37" s="618"/>
      <c r="CK37" s="618"/>
      <c r="CL37" s="618"/>
      <c r="CM37" s="618"/>
      <c r="CN37" s="618"/>
      <c r="CO37" s="618"/>
      <c r="CP37" s="618"/>
      <c r="CQ37" s="619"/>
      <c r="CR37" s="620">
        <v>1408832</v>
      </c>
      <c r="CS37" s="651"/>
      <c r="CT37" s="651"/>
      <c r="CU37" s="651"/>
      <c r="CV37" s="651"/>
      <c r="CW37" s="651"/>
      <c r="CX37" s="651"/>
      <c r="CY37" s="652"/>
      <c r="CZ37" s="625">
        <v>9.5</v>
      </c>
      <c r="DA37" s="653"/>
      <c r="DB37" s="653"/>
      <c r="DC37" s="655"/>
      <c r="DD37" s="629">
        <v>1408832</v>
      </c>
      <c r="DE37" s="651"/>
      <c r="DF37" s="651"/>
      <c r="DG37" s="651"/>
      <c r="DH37" s="651"/>
      <c r="DI37" s="651"/>
      <c r="DJ37" s="651"/>
      <c r="DK37" s="652"/>
      <c r="DL37" s="629">
        <v>759138</v>
      </c>
      <c r="DM37" s="651"/>
      <c r="DN37" s="651"/>
      <c r="DO37" s="651"/>
      <c r="DP37" s="651"/>
      <c r="DQ37" s="651"/>
      <c r="DR37" s="651"/>
      <c r="DS37" s="651"/>
      <c r="DT37" s="651"/>
      <c r="DU37" s="651"/>
      <c r="DV37" s="652"/>
      <c r="DW37" s="625">
        <v>8.6999999999999993</v>
      </c>
      <c r="DX37" s="653"/>
      <c r="DY37" s="653"/>
      <c r="DZ37" s="653"/>
      <c r="EA37" s="653"/>
      <c r="EB37" s="653"/>
      <c r="EC37" s="654"/>
    </row>
    <row r="38" spans="2:133" ht="11.25" customHeight="1" x14ac:dyDescent="0.15">
      <c r="B38" s="617" t="s">
        <v>335</v>
      </c>
      <c r="C38" s="618"/>
      <c r="D38" s="618"/>
      <c r="E38" s="618"/>
      <c r="F38" s="618"/>
      <c r="G38" s="618"/>
      <c r="H38" s="618"/>
      <c r="I38" s="618"/>
      <c r="J38" s="618"/>
      <c r="K38" s="618"/>
      <c r="L38" s="618"/>
      <c r="M38" s="618"/>
      <c r="N38" s="618"/>
      <c r="O38" s="618"/>
      <c r="P38" s="618"/>
      <c r="Q38" s="619"/>
      <c r="R38" s="620">
        <v>1128480</v>
      </c>
      <c r="S38" s="621"/>
      <c r="T38" s="621"/>
      <c r="U38" s="621"/>
      <c r="V38" s="621"/>
      <c r="W38" s="621"/>
      <c r="X38" s="621"/>
      <c r="Y38" s="622"/>
      <c r="Z38" s="623">
        <v>7.1</v>
      </c>
      <c r="AA38" s="623"/>
      <c r="AB38" s="623"/>
      <c r="AC38" s="623"/>
      <c r="AD38" s="624" t="s">
        <v>127</v>
      </c>
      <c r="AE38" s="624"/>
      <c r="AF38" s="624"/>
      <c r="AG38" s="624"/>
      <c r="AH38" s="624"/>
      <c r="AI38" s="624"/>
      <c r="AJ38" s="624"/>
      <c r="AK38" s="624"/>
      <c r="AL38" s="625" t="s">
        <v>127</v>
      </c>
      <c r="AM38" s="626"/>
      <c r="AN38" s="626"/>
      <c r="AO38" s="627"/>
      <c r="AQ38" s="686" t="s">
        <v>336</v>
      </c>
      <c r="AR38" s="687"/>
      <c r="AS38" s="687"/>
      <c r="AT38" s="687"/>
      <c r="AU38" s="687"/>
      <c r="AV38" s="687"/>
      <c r="AW38" s="687"/>
      <c r="AX38" s="687"/>
      <c r="AY38" s="688"/>
      <c r="AZ38" s="620">
        <v>35094</v>
      </c>
      <c r="BA38" s="621"/>
      <c r="BB38" s="621"/>
      <c r="BC38" s="621"/>
      <c r="BD38" s="651"/>
      <c r="BE38" s="651"/>
      <c r="BF38" s="677"/>
      <c r="BG38" s="617" t="s">
        <v>337</v>
      </c>
      <c r="BH38" s="618"/>
      <c r="BI38" s="618"/>
      <c r="BJ38" s="618"/>
      <c r="BK38" s="618"/>
      <c r="BL38" s="618"/>
      <c r="BM38" s="618"/>
      <c r="BN38" s="618"/>
      <c r="BO38" s="618"/>
      <c r="BP38" s="618"/>
      <c r="BQ38" s="618"/>
      <c r="BR38" s="618"/>
      <c r="BS38" s="618"/>
      <c r="BT38" s="618"/>
      <c r="BU38" s="619"/>
      <c r="BV38" s="620">
        <v>4848</v>
      </c>
      <c r="BW38" s="621"/>
      <c r="BX38" s="621"/>
      <c r="BY38" s="621"/>
      <c r="BZ38" s="621"/>
      <c r="CA38" s="621"/>
      <c r="CB38" s="630"/>
      <c r="CD38" s="617" t="s">
        <v>338</v>
      </c>
      <c r="CE38" s="618"/>
      <c r="CF38" s="618"/>
      <c r="CG38" s="618"/>
      <c r="CH38" s="618"/>
      <c r="CI38" s="618"/>
      <c r="CJ38" s="618"/>
      <c r="CK38" s="618"/>
      <c r="CL38" s="618"/>
      <c r="CM38" s="618"/>
      <c r="CN38" s="618"/>
      <c r="CO38" s="618"/>
      <c r="CP38" s="618"/>
      <c r="CQ38" s="619"/>
      <c r="CR38" s="620">
        <v>1326984</v>
      </c>
      <c r="CS38" s="621"/>
      <c r="CT38" s="621"/>
      <c r="CU38" s="621"/>
      <c r="CV38" s="621"/>
      <c r="CW38" s="621"/>
      <c r="CX38" s="621"/>
      <c r="CY38" s="622"/>
      <c r="CZ38" s="625">
        <v>9</v>
      </c>
      <c r="DA38" s="653"/>
      <c r="DB38" s="653"/>
      <c r="DC38" s="655"/>
      <c r="DD38" s="629">
        <v>1089966</v>
      </c>
      <c r="DE38" s="621"/>
      <c r="DF38" s="621"/>
      <c r="DG38" s="621"/>
      <c r="DH38" s="621"/>
      <c r="DI38" s="621"/>
      <c r="DJ38" s="621"/>
      <c r="DK38" s="622"/>
      <c r="DL38" s="629">
        <v>962069</v>
      </c>
      <c r="DM38" s="621"/>
      <c r="DN38" s="621"/>
      <c r="DO38" s="621"/>
      <c r="DP38" s="621"/>
      <c r="DQ38" s="621"/>
      <c r="DR38" s="621"/>
      <c r="DS38" s="621"/>
      <c r="DT38" s="621"/>
      <c r="DU38" s="621"/>
      <c r="DV38" s="622"/>
      <c r="DW38" s="625">
        <v>11.1</v>
      </c>
      <c r="DX38" s="653"/>
      <c r="DY38" s="653"/>
      <c r="DZ38" s="653"/>
      <c r="EA38" s="653"/>
      <c r="EB38" s="653"/>
      <c r="EC38" s="654"/>
    </row>
    <row r="39" spans="2:133" ht="11.25" customHeight="1" x14ac:dyDescent="0.15">
      <c r="B39" s="617" t="s">
        <v>339</v>
      </c>
      <c r="C39" s="618"/>
      <c r="D39" s="618"/>
      <c r="E39" s="618"/>
      <c r="F39" s="618"/>
      <c r="G39" s="618"/>
      <c r="H39" s="618"/>
      <c r="I39" s="618"/>
      <c r="J39" s="618"/>
      <c r="K39" s="618"/>
      <c r="L39" s="618"/>
      <c r="M39" s="618"/>
      <c r="N39" s="618"/>
      <c r="O39" s="618"/>
      <c r="P39" s="618"/>
      <c r="Q39" s="619"/>
      <c r="R39" s="620">
        <v>501058</v>
      </c>
      <c r="S39" s="621"/>
      <c r="T39" s="621"/>
      <c r="U39" s="621"/>
      <c r="V39" s="621"/>
      <c r="W39" s="621"/>
      <c r="X39" s="621"/>
      <c r="Y39" s="622"/>
      <c r="Z39" s="623">
        <v>3.2</v>
      </c>
      <c r="AA39" s="623"/>
      <c r="AB39" s="623"/>
      <c r="AC39" s="623"/>
      <c r="AD39" s="624">
        <v>166</v>
      </c>
      <c r="AE39" s="624"/>
      <c r="AF39" s="624"/>
      <c r="AG39" s="624"/>
      <c r="AH39" s="624"/>
      <c r="AI39" s="624"/>
      <c r="AJ39" s="624"/>
      <c r="AK39" s="624"/>
      <c r="AL39" s="625">
        <v>0</v>
      </c>
      <c r="AM39" s="626"/>
      <c r="AN39" s="626"/>
      <c r="AO39" s="627"/>
      <c r="AQ39" s="686" t="s">
        <v>340</v>
      </c>
      <c r="AR39" s="687"/>
      <c r="AS39" s="687"/>
      <c r="AT39" s="687"/>
      <c r="AU39" s="687"/>
      <c r="AV39" s="687"/>
      <c r="AW39" s="687"/>
      <c r="AX39" s="687"/>
      <c r="AY39" s="688"/>
      <c r="AZ39" s="620">
        <v>17861</v>
      </c>
      <c r="BA39" s="621"/>
      <c r="BB39" s="621"/>
      <c r="BC39" s="621"/>
      <c r="BD39" s="651"/>
      <c r="BE39" s="651"/>
      <c r="BF39" s="677"/>
      <c r="BG39" s="617" t="s">
        <v>341</v>
      </c>
      <c r="BH39" s="618"/>
      <c r="BI39" s="618"/>
      <c r="BJ39" s="618"/>
      <c r="BK39" s="618"/>
      <c r="BL39" s="618"/>
      <c r="BM39" s="618"/>
      <c r="BN39" s="618"/>
      <c r="BO39" s="618"/>
      <c r="BP39" s="618"/>
      <c r="BQ39" s="618"/>
      <c r="BR39" s="618"/>
      <c r="BS39" s="618"/>
      <c r="BT39" s="618"/>
      <c r="BU39" s="619"/>
      <c r="BV39" s="620">
        <v>8059</v>
      </c>
      <c r="BW39" s="621"/>
      <c r="BX39" s="621"/>
      <c r="BY39" s="621"/>
      <c r="BZ39" s="621"/>
      <c r="CA39" s="621"/>
      <c r="CB39" s="630"/>
      <c r="CD39" s="617" t="s">
        <v>342</v>
      </c>
      <c r="CE39" s="618"/>
      <c r="CF39" s="618"/>
      <c r="CG39" s="618"/>
      <c r="CH39" s="618"/>
      <c r="CI39" s="618"/>
      <c r="CJ39" s="618"/>
      <c r="CK39" s="618"/>
      <c r="CL39" s="618"/>
      <c r="CM39" s="618"/>
      <c r="CN39" s="618"/>
      <c r="CO39" s="618"/>
      <c r="CP39" s="618"/>
      <c r="CQ39" s="619"/>
      <c r="CR39" s="620">
        <v>1354861</v>
      </c>
      <c r="CS39" s="651"/>
      <c r="CT39" s="651"/>
      <c r="CU39" s="651"/>
      <c r="CV39" s="651"/>
      <c r="CW39" s="651"/>
      <c r="CX39" s="651"/>
      <c r="CY39" s="652"/>
      <c r="CZ39" s="625">
        <v>9.1</v>
      </c>
      <c r="DA39" s="653"/>
      <c r="DB39" s="653"/>
      <c r="DC39" s="655"/>
      <c r="DD39" s="629">
        <v>917159</v>
      </c>
      <c r="DE39" s="651"/>
      <c r="DF39" s="651"/>
      <c r="DG39" s="651"/>
      <c r="DH39" s="651"/>
      <c r="DI39" s="651"/>
      <c r="DJ39" s="651"/>
      <c r="DK39" s="652"/>
      <c r="DL39" s="629" t="s">
        <v>127</v>
      </c>
      <c r="DM39" s="651"/>
      <c r="DN39" s="651"/>
      <c r="DO39" s="651"/>
      <c r="DP39" s="651"/>
      <c r="DQ39" s="651"/>
      <c r="DR39" s="651"/>
      <c r="DS39" s="651"/>
      <c r="DT39" s="651"/>
      <c r="DU39" s="651"/>
      <c r="DV39" s="652"/>
      <c r="DW39" s="625" t="s">
        <v>127</v>
      </c>
      <c r="DX39" s="653"/>
      <c r="DY39" s="653"/>
      <c r="DZ39" s="653"/>
      <c r="EA39" s="653"/>
      <c r="EB39" s="653"/>
      <c r="EC39" s="654"/>
    </row>
    <row r="40" spans="2:133" ht="11.25" customHeight="1" x14ac:dyDescent="0.15">
      <c r="B40" s="617" t="s">
        <v>343</v>
      </c>
      <c r="C40" s="618"/>
      <c r="D40" s="618"/>
      <c r="E40" s="618"/>
      <c r="F40" s="618"/>
      <c r="G40" s="618"/>
      <c r="H40" s="618"/>
      <c r="I40" s="618"/>
      <c r="J40" s="618"/>
      <c r="K40" s="618"/>
      <c r="L40" s="618"/>
      <c r="M40" s="618"/>
      <c r="N40" s="618"/>
      <c r="O40" s="618"/>
      <c r="P40" s="618"/>
      <c r="Q40" s="619"/>
      <c r="R40" s="620">
        <v>1137300</v>
      </c>
      <c r="S40" s="621"/>
      <c r="T40" s="621"/>
      <c r="U40" s="621"/>
      <c r="V40" s="621"/>
      <c r="W40" s="621"/>
      <c r="X40" s="621"/>
      <c r="Y40" s="622"/>
      <c r="Z40" s="623">
        <v>7.2</v>
      </c>
      <c r="AA40" s="623"/>
      <c r="AB40" s="623"/>
      <c r="AC40" s="623"/>
      <c r="AD40" s="624" t="s">
        <v>127</v>
      </c>
      <c r="AE40" s="624"/>
      <c r="AF40" s="624"/>
      <c r="AG40" s="624"/>
      <c r="AH40" s="624"/>
      <c r="AI40" s="624"/>
      <c r="AJ40" s="624"/>
      <c r="AK40" s="624"/>
      <c r="AL40" s="625" t="s">
        <v>127</v>
      </c>
      <c r="AM40" s="626"/>
      <c r="AN40" s="626"/>
      <c r="AO40" s="627"/>
      <c r="AQ40" s="686" t="s">
        <v>344</v>
      </c>
      <c r="AR40" s="687"/>
      <c r="AS40" s="687"/>
      <c r="AT40" s="687"/>
      <c r="AU40" s="687"/>
      <c r="AV40" s="687"/>
      <c r="AW40" s="687"/>
      <c r="AX40" s="687"/>
      <c r="AY40" s="688"/>
      <c r="AZ40" s="620">
        <v>11403</v>
      </c>
      <c r="BA40" s="621"/>
      <c r="BB40" s="621"/>
      <c r="BC40" s="621"/>
      <c r="BD40" s="651"/>
      <c r="BE40" s="651"/>
      <c r="BF40" s="677"/>
      <c r="BG40" s="666" t="s">
        <v>345</v>
      </c>
      <c r="BH40" s="667"/>
      <c r="BI40" s="667"/>
      <c r="BJ40" s="667"/>
      <c r="BK40" s="667"/>
      <c r="BL40" s="359"/>
      <c r="BM40" s="618" t="s">
        <v>346</v>
      </c>
      <c r="BN40" s="618"/>
      <c r="BO40" s="618"/>
      <c r="BP40" s="618"/>
      <c r="BQ40" s="618"/>
      <c r="BR40" s="618"/>
      <c r="BS40" s="618"/>
      <c r="BT40" s="618"/>
      <c r="BU40" s="619"/>
      <c r="BV40" s="620">
        <v>99</v>
      </c>
      <c r="BW40" s="621"/>
      <c r="BX40" s="621"/>
      <c r="BY40" s="621"/>
      <c r="BZ40" s="621"/>
      <c r="CA40" s="621"/>
      <c r="CB40" s="630"/>
      <c r="CD40" s="617" t="s">
        <v>347</v>
      </c>
      <c r="CE40" s="618"/>
      <c r="CF40" s="618"/>
      <c r="CG40" s="618"/>
      <c r="CH40" s="618"/>
      <c r="CI40" s="618"/>
      <c r="CJ40" s="618"/>
      <c r="CK40" s="618"/>
      <c r="CL40" s="618"/>
      <c r="CM40" s="618"/>
      <c r="CN40" s="618"/>
      <c r="CO40" s="618"/>
      <c r="CP40" s="618"/>
      <c r="CQ40" s="619"/>
      <c r="CR40" s="620">
        <v>300000</v>
      </c>
      <c r="CS40" s="621"/>
      <c r="CT40" s="621"/>
      <c r="CU40" s="621"/>
      <c r="CV40" s="621"/>
      <c r="CW40" s="621"/>
      <c r="CX40" s="621"/>
      <c r="CY40" s="622"/>
      <c r="CZ40" s="625">
        <v>2</v>
      </c>
      <c r="DA40" s="653"/>
      <c r="DB40" s="653"/>
      <c r="DC40" s="655"/>
      <c r="DD40" s="629" t="s">
        <v>127</v>
      </c>
      <c r="DE40" s="621"/>
      <c r="DF40" s="621"/>
      <c r="DG40" s="621"/>
      <c r="DH40" s="621"/>
      <c r="DI40" s="621"/>
      <c r="DJ40" s="621"/>
      <c r="DK40" s="622"/>
      <c r="DL40" s="629" t="s">
        <v>127</v>
      </c>
      <c r="DM40" s="621"/>
      <c r="DN40" s="621"/>
      <c r="DO40" s="621"/>
      <c r="DP40" s="621"/>
      <c r="DQ40" s="621"/>
      <c r="DR40" s="621"/>
      <c r="DS40" s="621"/>
      <c r="DT40" s="621"/>
      <c r="DU40" s="621"/>
      <c r="DV40" s="622"/>
      <c r="DW40" s="625" t="s">
        <v>127</v>
      </c>
      <c r="DX40" s="653"/>
      <c r="DY40" s="653"/>
      <c r="DZ40" s="653"/>
      <c r="EA40" s="653"/>
      <c r="EB40" s="653"/>
      <c r="EC40" s="654"/>
    </row>
    <row r="41" spans="2:133" ht="11.25" customHeight="1" x14ac:dyDescent="0.15">
      <c r="B41" s="617" t="s">
        <v>348</v>
      </c>
      <c r="C41" s="618"/>
      <c r="D41" s="618"/>
      <c r="E41" s="618"/>
      <c r="F41" s="618"/>
      <c r="G41" s="618"/>
      <c r="H41" s="618"/>
      <c r="I41" s="618"/>
      <c r="J41" s="618"/>
      <c r="K41" s="618"/>
      <c r="L41" s="618"/>
      <c r="M41" s="618"/>
      <c r="N41" s="618"/>
      <c r="O41" s="618"/>
      <c r="P41" s="618"/>
      <c r="Q41" s="619"/>
      <c r="R41" s="620" t="s">
        <v>127</v>
      </c>
      <c r="S41" s="621"/>
      <c r="T41" s="621"/>
      <c r="U41" s="621"/>
      <c r="V41" s="621"/>
      <c r="W41" s="621"/>
      <c r="X41" s="621"/>
      <c r="Y41" s="622"/>
      <c r="Z41" s="623" t="s">
        <v>127</v>
      </c>
      <c r="AA41" s="623"/>
      <c r="AB41" s="623"/>
      <c r="AC41" s="623"/>
      <c r="AD41" s="624" t="s">
        <v>127</v>
      </c>
      <c r="AE41" s="624"/>
      <c r="AF41" s="624"/>
      <c r="AG41" s="624"/>
      <c r="AH41" s="624"/>
      <c r="AI41" s="624"/>
      <c r="AJ41" s="624"/>
      <c r="AK41" s="624"/>
      <c r="AL41" s="625" t="s">
        <v>127</v>
      </c>
      <c r="AM41" s="626"/>
      <c r="AN41" s="626"/>
      <c r="AO41" s="627"/>
      <c r="AQ41" s="686" t="s">
        <v>349</v>
      </c>
      <c r="AR41" s="687"/>
      <c r="AS41" s="687"/>
      <c r="AT41" s="687"/>
      <c r="AU41" s="687"/>
      <c r="AV41" s="687"/>
      <c r="AW41" s="687"/>
      <c r="AX41" s="687"/>
      <c r="AY41" s="688"/>
      <c r="AZ41" s="620">
        <v>258694</v>
      </c>
      <c r="BA41" s="621"/>
      <c r="BB41" s="621"/>
      <c r="BC41" s="621"/>
      <c r="BD41" s="651"/>
      <c r="BE41" s="651"/>
      <c r="BF41" s="677"/>
      <c r="BG41" s="666"/>
      <c r="BH41" s="667"/>
      <c r="BI41" s="667"/>
      <c r="BJ41" s="667"/>
      <c r="BK41" s="667"/>
      <c r="BL41" s="359"/>
      <c r="BM41" s="618" t="s">
        <v>350</v>
      </c>
      <c r="BN41" s="618"/>
      <c r="BO41" s="618"/>
      <c r="BP41" s="618"/>
      <c r="BQ41" s="618"/>
      <c r="BR41" s="618"/>
      <c r="BS41" s="618"/>
      <c r="BT41" s="618"/>
      <c r="BU41" s="619"/>
      <c r="BV41" s="620" t="s">
        <v>127</v>
      </c>
      <c r="BW41" s="621"/>
      <c r="BX41" s="621"/>
      <c r="BY41" s="621"/>
      <c r="BZ41" s="621"/>
      <c r="CA41" s="621"/>
      <c r="CB41" s="630"/>
      <c r="CD41" s="617" t="s">
        <v>351</v>
      </c>
      <c r="CE41" s="618"/>
      <c r="CF41" s="618"/>
      <c r="CG41" s="618"/>
      <c r="CH41" s="618"/>
      <c r="CI41" s="618"/>
      <c r="CJ41" s="618"/>
      <c r="CK41" s="618"/>
      <c r="CL41" s="618"/>
      <c r="CM41" s="618"/>
      <c r="CN41" s="618"/>
      <c r="CO41" s="618"/>
      <c r="CP41" s="618"/>
      <c r="CQ41" s="619"/>
      <c r="CR41" s="620" t="s">
        <v>127</v>
      </c>
      <c r="CS41" s="651"/>
      <c r="CT41" s="651"/>
      <c r="CU41" s="651"/>
      <c r="CV41" s="651"/>
      <c r="CW41" s="651"/>
      <c r="CX41" s="651"/>
      <c r="CY41" s="652"/>
      <c r="CZ41" s="625" t="s">
        <v>127</v>
      </c>
      <c r="DA41" s="653"/>
      <c r="DB41" s="653"/>
      <c r="DC41" s="655"/>
      <c r="DD41" s="629" t="s">
        <v>127</v>
      </c>
      <c r="DE41" s="651"/>
      <c r="DF41" s="651"/>
      <c r="DG41" s="651"/>
      <c r="DH41" s="651"/>
      <c r="DI41" s="651"/>
      <c r="DJ41" s="651"/>
      <c r="DK41" s="652"/>
      <c r="DL41" s="695"/>
      <c r="DM41" s="696"/>
      <c r="DN41" s="696"/>
      <c r="DO41" s="696"/>
      <c r="DP41" s="696"/>
      <c r="DQ41" s="696"/>
      <c r="DR41" s="696"/>
      <c r="DS41" s="696"/>
      <c r="DT41" s="696"/>
      <c r="DU41" s="696"/>
      <c r="DV41" s="697"/>
      <c r="DW41" s="689"/>
      <c r="DX41" s="690"/>
      <c r="DY41" s="690"/>
      <c r="DZ41" s="690"/>
      <c r="EA41" s="690"/>
      <c r="EB41" s="690"/>
      <c r="EC41" s="691"/>
    </row>
    <row r="42" spans="2:133" ht="11.25" customHeight="1" x14ac:dyDescent="0.15">
      <c r="B42" s="617" t="s">
        <v>352</v>
      </c>
      <c r="C42" s="618"/>
      <c r="D42" s="618"/>
      <c r="E42" s="618"/>
      <c r="F42" s="618"/>
      <c r="G42" s="618"/>
      <c r="H42" s="618"/>
      <c r="I42" s="618"/>
      <c r="J42" s="618"/>
      <c r="K42" s="618"/>
      <c r="L42" s="618"/>
      <c r="M42" s="618"/>
      <c r="N42" s="618"/>
      <c r="O42" s="618"/>
      <c r="P42" s="618"/>
      <c r="Q42" s="619"/>
      <c r="R42" s="620" t="s">
        <v>127</v>
      </c>
      <c r="S42" s="621"/>
      <c r="T42" s="621"/>
      <c r="U42" s="621"/>
      <c r="V42" s="621"/>
      <c r="W42" s="621"/>
      <c r="X42" s="621"/>
      <c r="Y42" s="622"/>
      <c r="Z42" s="623" t="s">
        <v>127</v>
      </c>
      <c r="AA42" s="623"/>
      <c r="AB42" s="623"/>
      <c r="AC42" s="623"/>
      <c r="AD42" s="624" t="s">
        <v>127</v>
      </c>
      <c r="AE42" s="624"/>
      <c r="AF42" s="624"/>
      <c r="AG42" s="624"/>
      <c r="AH42" s="624"/>
      <c r="AI42" s="624"/>
      <c r="AJ42" s="624"/>
      <c r="AK42" s="624"/>
      <c r="AL42" s="625" t="s">
        <v>127</v>
      </c>
      <c r="AM42" s="626"/>
      <c r="AN42" s="626"/>
      <c r="AO42" s="627"/>
      <c r="AQ42" s="692" t="s">
        <v>353</v>
      </c>
      <c r="AR42" s="693"/>
      <c r="AS42" s="693"/>
      <c r="AT42" s="693"/>
      <c r="AU42" s="693"/>
      <c r="AV42" s="693"/>
      <c r="AW42" s="693"/>
      <c r="AX42" s="693"/>
      <c r="AY42" s="694"/>
      <c r="AZ42" s="698">
        <v>851953</v>
      </c>
      <c r="BA42" s="699"/>
      <c r="BB42" s="699"/>
      <c r="BC42" s="699"/>
      <c r="BD42" s="679"/>
      <c r="BE42" s="679"/>
      <c r="BF42" s="681"/>
      <c r="BG42" s="668"/>
      <c r="BH42" s="669"/>
      <c r="BI42" s="669"/>
      <c r="BJ42" s="669"/>
      <c r="BK42" s="669"/>
      <c r="BL42" s="357"/>
      <c r="BM42" s="642" t="s">
        <v>354</v>
      </c>
      <c r="BN42" s="642"/>
      <c r="BO42" s="642"/>
      <c r="BP42" s="642"/>
      <c r="BQ42" s="642"/>
      <c r="BR42" s="642"/>
      <c r="BS42" s="642"/>
      <c r="BT42" s="642"/>
      <c r="BU42" s="643"/>
      <c r="BV42" s="698">
        <v>297</v>
      </c>
      <c r="BW42" s="699"/>
      <c r="BX42" s="699"/>
      <c r="BY42" s="699"/>
      <c r="BZ42" s="699"/>
      <c r="CA42" s="699"/>
      <c r="CB42" s="705"/>
      <c r="CD42" s="617" t="s">
        <v>355</v>
      </c>
      <c r="CE42" s="618"/>
      <c r="CF42" s="618"/>
      <c r="CG42" s="618"/>
      <c r="CH42" s="618"/>
      <c r="CI42" s="618"/>
      <c r="CJ42" s="618"/>
      <c r="CK42" s="618"/>
      <c r="CL42" s="618"/>
      <c r="CM42" s="618"/>
      <c r="CN42" s="618"/>
      <c r="CO42" s="618"/>
      <c r="CP42" s="618"/>
      <c r="CQ42" s="619"/>
      <c r="CR42" s="620">
        <v>1493307</v>
      </c>
      <c r="CS42" s="651"/>
      <c r="CT42" s="651"/>
      <c r="CU42" s="651"/>
      <c r="CV42" s="651"/>
      <c r="CW42" s="651"/>
      <c r="CX42" s="651"/>
      <c r="CY42" s="652"/>
      <c r="CZ42" s="625">
        <v>10.1</v>
      </c>
      <c r="DA42" s="653"/>
      <c r="DB42" s="653"/>
      <c r="DC42" s="655"/>
      <c r="DD42" s="629">
        <v>359464</v>
      </c>
      <c r="DE42" s="651"/>
      <c r="DF42" s="651"/>
      <c r="DG42" s="651"/>
      <c r="DH42" s="651"/>
      <c r="DI42" s="651"/>
      <c r="DJ42" s="651"/>
      <c r="DK42" s="652"/>
      <c r="DL42" s="695"/>
      <c r="DM42" s="696"/>
      <c r="DN42" s="696"/>
      <c r="DO42" s="696"/>
      <c r="DP42" s="696"/>
      <c r="DQ42" s="696"/>
      <c r="DR42" s="696"/>
      <c r="DS42" s="696"/>
      <c r="DT42" s="696"/>
      <c r="DU42" s="696"/>
      <c r="DV42" s="697"/>
      <c r="DW42" s="689"/>
      <c r="DX42" s="690"/>
      <c r="DY42" s="690"/>
      <c r="DZ42" s="690"/>
      <c r="EA42" s="690"/>
      <c r="EB42" s="690"/>
      <c r="EC42" s="691"/>
    </row>
    <row r="43" spans="2:133" ht="11.25" customHeight="1" x14ac:dyDescent="0.15">
      <c r="B43" s="617" t="s">
        <v>356</v>
      </c>
      <c r="C43" s="618"/>
      <c r="D43" s="618"/>
      <c r="E43" s="618"/>
      <c r="F43" s="618"/>
      <c r="G43" s="618"/>
      <c r="H43" s="618"/>
      <c r="I43" s="618"/>
      <c r="J43" s="618"/>
      <c r="K43" s="618"/>
      <c r="L43" s="618"/>
      <c r="M43" s="618"/>
      <c r="N43" s="618"/>
      <c r="O43" s="618"/>
      <c r="P43" s="618"/>
      <c r="Q43" s="619"/>
      <c r="R43" s="620">
        <v>690000</v>
      </c>
      <c r="S43" s="621"/>
      <c r="T43" s="621"/>
      <c r="U43" s="621"/>
      <c r="V43" s="621"/>
      <c r="W43" s="621"/>
      <c r="X43" s="621"/>
      <c r="Y43" s="622"/>
      <c r="Z43" s="623">
        <v>4.4000000000000004</v>
      </c>
      <c r="AA43" s="623"/>
      <c r="AB43" s="623"/>
      <c r="AC43" s="623"/>
      <c r="AD43" s="624" t="s">
        <v>127</v>
      </c>
      <c r="AE43" s="624"/>
      <c r="AF43" s="624"/>
      <c r="AG43" s="624"/>
      <c r="AH43" s="624"/>
      <c r="AI43" s="624"/>
      <c r="AJ43" s="624"/>
      <c r="AK43" s="624"/>
      <c r="AL43" s="625" t="s">
        <v>127</v>
      </c>
      <c r="AM43" s="626"/>
      <c r="AN43" s="626"/>
      <c r="AO43" s="627"/>
      <c r="CD43" s="617" t="s">
        <v>357</v>
      </c>
      <c r="CE43" s="618"/>
      <c r="CF43" s="618"/>
      <c r="CG43" s="618"/>
      <c r="CH43" s="618"/>
      <c r="CI43" s="618"/>
      <c r="CJ43" s="618"/>
      <c r="CK43" s="618"/>
      <c r="CL43" s="618"/>
      <c r="CM43" s="618"/>
      <c r="CN43" s="618"/>
      <c r="CO43" s="618"/>
      <c r="CP43" s="618"/>
      <c r="CQ43" s="619"/>
      <c r="CR43" s="620">
        <v>49867</v>
      </c>
      <c r="CS43" s="651"/>
      <c r="CT43" s="651"/>
      <c r="CU43" s="651"/>
      <c r="CV43" s="651"/>
      <c r="CW43" s="651"/>
      <c r="CX43" s="651"/>
      <c r="CY43" s="652"/>
      <c r="CZ43" s="625">
        <v>0.3</v>
      </c>
      <c r="DA43" s="653"/>
      <c r="DB43" s="653"/>
      <c r="DC43" s="655"/>
      <c r="DD43" s="629">
        <v>49867</v>
      </c>
      <c r="DE43" s="651"/>
      <c r="DF43" s="651"/>
      <c r="DG43" s="651"/>
      <c r="DH43" s="651"/>
      <c r="DI43" s="651"/>
      <c r="DJ43" s="651"/>
      <c r="DK43" s="652"/>
      <c r="DL43" s="695"/>
      <c r="DM43" s="696"/>
      <c r="DN43" s="696"/>
      <c r="DO43" s="696"/>
      <c r="DP43" s="696"/>
      <c r="DQ43" s="696"/>
      <c r="DR43" s="696"/>
      <c r="DS43" s="696"/>
      <c r="DT43" s="696"/>
      <c r="DU43" s="696"/>
      <c r="DV43" s="697"/>
      <c r="DW43" s="689"/>
      <c r="DX43" s="690"/>
      <c r="DY43" s="690"/>
      <c r="DZ43" s="690"/>
      <c r="EA43" s="690"/>
      <c r="EB43" s="690"/>
      <c r="EC43" s="691"/>
    </row>
    <row r="44" spans="2:133" ht="11.25" customHeight="1" x14ac:dyDescent="0.15">
      <c r="B44" s="641" t="s">
        <v>358</v>
      </c>
      <c r="C44" s="642"/>
      <c r="D44" s="642"/>
      <c r="E44" s="642"/>
      <c r="F44" s="642"/>
      <c r="G44" s="642"/>
      <c r="H44" s="642"/>
      <c r="I44" s="642"/>
      <c r="J44" s="642"/>
      <c r="K44" s="642"/>
      <c r="L44" s="642"/>
      <c r="M44" s="642"/>
      <c r="N44" s="642"/>
      <c r="O44" s="642"/>
      <c r="P44" s="642"/>
      <c r="Q44" s="643"/>
      <c r="R44" s="698">
        <v>15822337</v>
      </c>
      <c r="S44" s="699"/>
      <c r="T44" s="699"/>
      <c r="U44" s="699"/>
      <c r="V44" s="699"/>
      <c r="W44" s="699"/>
      <c r="X44" s="699"/>
      <c r="Y44" s="700"/>
      <c r="Z44" s="701">
        <v>100</v>
      </c>
      <c r="AA44" s="701"/>
      <c r="AB44" s="701"/>
      <c r="AC44" s="701"/>
      <c r="AD44" s="702">
        <v>7997741</v>
      </c>
      <c r="AE44" s="702"/>
      <c r="AF44" s="702"/>
      <c r="AG44" s="702"/>
      <c r="AH44" s="702"/>
      <c r="AI44" s="702"/>
      <c r="AJ44" s="702"/>
      <c r="AK44" s="702"/>
      <c r="AL44" s="703">
        <v>100</v>
      </c>
      <c r="AM44" s="680"/>
      <c r="AN44" s="680"/>
      <c r="AO44" s="704"/>
      <c r="CD44" s="658" t="s">
        <v>305</v>
      </c>
      <c r="CE44" s="659"/>
      <c r="CF44" s="617" t="s">
        <v>359</v>
      </c>
      <c r="CG44" s="618"/>
      <c r="CH44" s="618"/>
      <c r="CI44" s="618"/>
      <c r="CJ44" s="618"/>
      <c r="CK44" s="618"/>
      <c r="CL44" s="618"/>
      <c r="CM44" s="618"/>
      <c r="CN44" s="618"/>
      <c r="CO44" s="618"/>
      <c r="CP44" s="618"/>
      <c r="CQ44" s="619"/>
      <c r="CR44" s="620">
        <v>1393647</v>
      </c>
      <c r="CS44" s="621"/>
      <c r="CT44" s="621"/>
      <c r="CU44" s="621"/>
      <c r="CV44" s="621"/>
      <c r="CW44" s="621"/>
      <c r="CX44" s="621"/>
      <c r="CY44" s="622"/>
      <c r="CZ44" s="625">
        <v>9.4</v>
      </c>
      <c r="DA44" s="626"/>
      <c r="DB44" s="626"/>
      <c r="DC44" s="632"/>
      <c r="DD44" s="629">
        <v>353449</v>
      </c>
      <c r="DE44" s="621"/>
      <c r="DF44" s="621"/>
      <c r="DG44" s="621"/>
      <c r="DH44" s="621"/>
      <c r="DI44" s="621"/>
      <c r="DJ44" s="621"/>
      <c r="DK44" s="622"/>
      <c r="DL44" s="695"/>
      <c r="DM44" s="696"/>
      <c r="DN44" s="696"/>
      <c r="DO44" s="696"/>
      <c r="DP44" s="696"/>
      <c r="DQ44" s="696"/>
      <c r="DR44" s="696"/>
      <c r="DS44" s="696"/>
      <c r="DT44" s="696"/>
      <c r="DU44" s="696"/>
      <c r="DV44" s="697"/>
      <c r="DW44" s="689"/>
      <c r="DX44" s="690"/>
      <c r="DY44" s="690"/>
      <c r="DZ44" s="690"/>
      <c r="EA44" s="690"/>
      <c r="EB44" s="690"/>
      <c r="EC44" s="691"/>
    </row>
    <row r="45" spans="2:133" ht="11.25" customHeight="1" x14ac:dyDescent="0.15">
      <c r="CD45" s="660"/>
      <c r="CE45" s="661"/>
      <c r="CF45" s="617" t="s">
        <v>360</v>
      </c>
      <c r="CG45" s="618"/>
      <c r="CH45" s="618"/>
      <c r="CI45" s="618"/>
      <c r="CJ45" s="618"/>
      <c r="CK45" s="618"/>
      <c r="CL45" s="618"/>
      <c r="CM45" s="618"/>
      <c r="CN45" s="618"/>
      <c r="CO45" s="618"/>
      <c r="CP45" s="618"/>
      <c r="CQ45" s="619"/>
      <c r="CR45" s="620">
        <v>868142</v>
      </c>
      <c r="CS45" s="651"/>
      <c r="CT45" s="651"/>
      <c r="CU45" s="651"/>
      <c r="CV45" s="651"/>
      <c r="CW45" s="651"/>
      <c r="CX45" s="651"/>
      <c r="CY45" s="652"/>
      <c r="CZ45" s="625">
        <v>5.9</v>
      </c>
      <c r="DA45" s="653"/>
      <c r="DB45" s="653"/>
      <c r="DC45" s="655"/>
      <c r="DD45" s="629">
        <v>78081</v>
      </c>
      <c r="DE45" s="651"/>
      <c r="DF45" s="651"/>
      <c r="DG45" s="651"/>
      <c r="DH45" s="651"/>
      <c r="DI45" s="651"/>
      <c r="DJ45" s="651"/>
      <c r="DK45" s="652"/>
      <c r="DL45" s="695"/>
      <c r="DM45" s="696"/>
      <c r="DN45" s="696"/>
      <c r="DO45" s="696"/>
      <c r="DP45" s="696"/>
      <c r="DQ45" s="696"/>
      <c r="DR45" s="696"/>
      <c r="DS45" s="696"/>
      <c r="DT45" s="696"/>
      <c r="DU45" s="696"/>
      <c r="DV45" s="697"/>
      <c r="DW45" s="689"/>
      <c r="DX45" s="690"/>
      <c r="DY45" s="690"/>
      <c r="DZ45" s="690"/>
      <c r="EA45" s="690"/>
      <c r="EB45" s="690"/>
      <c r="EC45" s="691"/>
    </row>
    <row r="46" spans="2:133" ht="11.25" customHeight="1" x14ac:dyDescent="0.15">
      <c r="B46" s="211" t="s">
        <v>361</v>
      </c>
      <c r="CD46" s="660"/>
      <c r="CE46" s="661"/>
      <c r="CF46" s="617" t="s">
        <v>362</v>
      </c>
      <c r="CG46" s="618"/>
      <c r="CH46" s="618"/>
      <c r="CI46" s="618"/>
      <c r="CJ46" s="618"/>
      <c r="CK46" s="618"/>
      <c r="CL46" s="618"/>
      <c r="CM46" s="618"/>
      <c r="CN46" s="618"/>
      <c r="CO46" s="618"/>
      <c r="CP46" s="618"/>
      <c r="CQ46" s="619"/>
      <c r="CR46" s="620">
        <v>525505</v>
      </c>
      <c r="CS46" s="621"/>
      <c r="CT46" s="621"/>
      <c r="CU46" s="621"/>
      <c r="CV46" s="621"/>
      <c r="CW46" s="621"/>
      <c r="CX46" s="621"/>
      <c r="CY46" s="622"/>
      <c r="CZ46" s="625">
        <v>3.5</v>
      </c>
      <c r="DA46" s="626"/>
      <c r="DB46" s="626"/>
      <c r="DC46" s="632"/>
      <c r="DD46" s="629">
        <v>275368</v>
      </c>
      <c r="DE46" s="621"/>
      <c r="DF46" s="621"/>
      <c r="DG46" s="621"/>
      <c r="DH46" s="621"/>
      <c r="DI46" s="621"/>
      <c r="DJ46" s="621"/>
      <c r="DK46" s="622"/>
      <c r="DL46" s="695"/>
      <c r="DM46" s="696"/>
      <c r="DN46" s="696"/>
      <c r="DO46" s="696"/>
      <c r="DP46" s="696"/>
      <c r="DQ46" s="696"/>
      <c r="DR46" s="696"/>
      <c r="DS46" s="696"/>
      <c r="DT46" s="696"/>
      <c r="DU46" s="696"/>
      <c r="DV46" s="697"/>
      <c r="DW46" s="689"/>
      <c r="DX46" s="690"/>
      <c r="DY46" s="690"/>
      <c r="DZ46" s="690"/>
      <c r="EA46" s="690"/>
      <c r="EB46" s="690"/>
      <c r="EC46" s="691"/>
    </row>
    <row r="47" spans="2:133" ht="11.25" customHeight="1" x14ac:dyDescent="0.15">
      <c r="B47" s="716" t="s">
        <v>363</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17" t="s">
        <v>364</v>
      </c>
      <c r="CG47" s="618"/>
      <c r="CH47" s="618"/>
      <c r="CI47" s="618"/>
      <c r="CJ47" s="618"/>
      <c r="CK47" s="618"/>
      <c r="CL47" s="618"/>
      <c r="CM47" s="618"/>
      <c r="CN47" s="618"/>
      <c r="CO47" s="618"/>
      <c r="CP47" s="618"/>
      <c r="CQ47" s="619"/>
      <c r="CR47" s="620">
        <v>99660</v>
      </c>
      <c r="CS47" s="651"/>
      <c r="CT47" s="651"/>
      <c r="CU47" s="651"/>
      <c r="CV47" s="651"/>
      <c r="CW47" s="651"/>
      <c r="CX47" s="651"/>
      <c r="CY47" s="652"/>
      <c r="CZ47" s="625">
        <v>0.7</v>
      </c>
      <c r="DA47" s="653"/>
      <c r="DB47" s="653"/>
      <c r="DC47" s="655"/>
      <c r="DD47" s="629">
        <v>6015</v>
      </c>
      <c r="DE47" s="651"/>
      <c r="DF47" s="651"/>
      <c r="DG47" s="651"/>
      <c r="DH47" s="651"/>
      <c r="DI47" s="651"/>
      <c r="DJ47" s="651"/>
      <c r="DK47" s="652"/>
      <c r="DL47" s="695"/>
      <c r="DM47" s="696"/>
      <c r="DN47" s="696"/>
      <c r="DO47" s="696"/>
      <c r="DP47" s="696"/>
      <c r="DQ47" s="696"/>
      <c r="DR47" s="696"/>
      <c r="DS47" s="696"/>
      <c r="DT47" s="696"/>
      <c r="DU47" s="696"/>
      <c r="DV47" s="697"/>
      <c r="DW47" s="689"/>
      <c r="DX47" s="690"/>
      <c r="DY47" s="690"/>
      <c r="DZ47" s="690"/>
      <c r="EA47" s="690"/>
      <c r="EB47" s="690"/>
      <c r="EC47" s="691"/>
    </row>
    <row r="48" spans="2:133" x14ac:dyDescent="0.15">
      <c r="B48" s="716" t="s">
        <v>365</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17" t="s">
        <v>366</v>
      </c>
      <c r="CG48" s="618"/>
      <c r="CH48" s="618"/>
      <c r="CI48" s="618"/>
      <c r="CJ48" s="618"/>
      <c r="CK48" s="618"/>
      <c r="CL48" s="618"/>
      <c r="CM48" s="618"/>
      <c r="CN48" s="618"/>
      <c r="CO48" s="618"/>
      <c r="CP48" s="618"/>
      <c r="CQ48" s="619"/>
      <c r="CR48" s="620" t="s">
        <v>127</v>
      </c>
      <c r="CS48" s="621"/>
      <c r="CT48" s="621"/>
      <c r="CU48" s="621"/>
      <c r="CV48" s="621"/>
      <c r="CW48" s="621"/>
      <c r="CX48" s="621"/>
      <c r="CY48" s="622"/>
      <c r="CZ48" s="625" t="s">
        <v>127</v>
      </c>
      <c r="DA48" s="626"/>
      <c r="DB48" s="626"/>
      <c r="DC48" s="632"/>
      <c r="DD48" s="629" t="s">
        <v>127</v>
      </c>
      <c r="DE48" s="621"/>
      <c r="DF48" s="621"/>
      <c r="DG48" s="621"/>
      <c r="DH48" s="621"/>
      <c r="DI48" s="621"/>
      <c r="DJ48" s="621"/>
      <c r="DK48" s="622"/>
      <c r="DL48" s="695"/>
      <c r="DM48" s="696"/>
      <c r="DN48" s="696"/>
      <c r="DO48" s="696"/>
      <c r="DP48" s="696"/>
      <c r="DQ48" s="696"/>
      <c r="DR48" s="696"/>
      <c r="DS48" s="696"/>
      <c r="DT48" s="696"/>
      <c r="DU48" s="696"/>
      <c r="DV48" s="697"/>
      <c r="DW48" s="689"/>
      <c r="DX48" s="690"/>
      <c r="DY48" s="690"/>
      <c r="DZ48" s="690"/>
      <c r="EA48" s="690"/>
      <c r="EB48" s="690"/>
      <c r="EC48" s="691"/>
    </row>
    <row r="49" spans="2:133" ht="11.25" customHeight="1" x14ac:dyDescent="0.15">
      <c r="B49" s="360"/>
      <c r="CD49" s="641" t="s">
        <v>367</v>
      </c>
      <c r="CE49" s="642"/>
      <c r="CF49" s="642"/>
      <c r="CG49" s="642"/>
      <c r="CH49" s="642"/>
      <c r="CI49" s="642"/>
      <c r="CJ49" s="642"/>
      <c r="CK49" s="642"/>
      <c r="CL49" s="642"/>
      <c r="CM49" s="642"/>
      <c r="CN49" s="642"/>
      <c r="CO49" s="642"/>
      <c r="CP49" s="642"/>
      <c r="CQ49" s="643"/>
      <c r="CR49" s="698">
        <v>14812930</v>
      </c>
      <c r="CS49" s="679"/>
      <c r="CT49" s="679"/>
      <c r="CU49" s="679"/>
      <c r="CV49" s="679"/>
      <c r="CW49" s="679"/>
      <c r="CX49" s="679"/>
      <c r="CY49" s="706"/>
      <c r="CZ49" s="703">
        <v>100</v>
      </c>
      <c r="DA49" s="707"/>
      <c r="DB49" s="707"/>
      <c r="DC49" s="708"/>
      <c r="DD49" s="709">
        <v>9775497</v>
      </c>
      <c r="DE49" s="679"/>
      <c r="DF49" s="679"/>
      <c r="DG49" s="679"/>
      <c r="DH49" s="679"/>
      <c r="DI49" s="679"/>
      <c r="DJ49" s="679"/>
      <c r="DK49" s="706"/>
      <c r="DL49" s="710"/>
      <c r="DM49" s="711"/>
      <c r="DN49" s="711"/>
      <c r="DO49" s="711"/>
      <c r="DP49" s="711"/>
      <c r="DQ49" s="711"/>
      <c r="DR49" s="711"/>
      <c r="DS49" s="711"/>
      <c r="DT49" s="711"/>
      <c r="DU49" s="711"/>
      <c r="DV49" s="712"/>
      <c r="DW49" s="713"/>
      <c r="DX49" s="714"/>
      <c r="DY49" s="714"/>
      <c r="DZ49" s="714"/>
      <c r="EA49" s="714"/>
      <c r="EB49" s="714"/>
      <c r="EC49" s="715"/>
    </row>
    <row r="50" spans="2:133" hidden="1" x14ac:dyDescent="0.15">
      <c r="B50" s="36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AU9" sqref="AU9:AY9"/>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7" t="s">
        <v>368</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369</v>
      </c>
      <c r="DK2" s="719"/>
      <c r="DL2" s="719"/>
      <c r="DM2" s="719"/>
      <c r="DN2" s="719"/>
      <c r="DO2" s="720"/>
      <c r="DP2" s="219"/>
      <c r="DQ2" s="718" t="s">
        <v>370</v>
      </c>
      <c r="DR2" s="719"/>
      <c r="DS2" s="719"/>
      <c r="DT2" s="719"/>
      <c r="DU2" s="719"/>
      <c r="DV2" s="719"/>
      <c r="DW2" s="719"/>
      <c r="DX2" s="719"/>
      <c r="DY2" s="719"/>
      <c r="DZ2" s="72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1" t="s">
        <v>371</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372</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15">
      <c r="A5" s="723" t="s">
        <v>373</v>
      </c>
      <c r="B5" s="724"/>
      <c r="C5" s="724"/>
      <c r="D5" s="724"/>
      <c r="E5" s="724"/>
      <c r="F5" s="724"/>
      <c r="G5" s="724"/>
      <c r="H5" s="724"/>
      <c r="I5" s="724"/>
      <c r="J5" s="724"/>
      <c r="K5" s="724"/>
      <c r="L5" s="724"/>
      <c r="M5" s="724"/>
      <c r="N5" s="724"/>
      <c r="O5" s="724"/>
      <c r="P5" s="725"/>
      <c r="Q5" s="729" t="s">
        <v>374</v>
      </c>
      <c r="R5" s="730"/>
      <c r="S5" s="730"/>
      <c r="T5" s="730"/>
      <c r="U5" s="731"/>
      <c r="V5" s="729" t="s">
        <v>375</v>
      </c>
      <c r="W5" s="730"/>
      <c r="X5" s="730"/>
      <c r="Y5" s="730"/>
      <c r="Z5" s="731"/>
      <c r="AA5" s="729" t="s">
        <v>376</v>
      </c>
      <c r="AB5" s="730"/>
      <c r="AC5" s="730"/>
      <c r="AD5" s="730"/>
      <c r="AE5" s="730"/>
      <c r="AF5" s="735" t="s">
        <v>377</v>
      </c>
      <c r="AG5" s="730"/>
      <c r="AH5" s="730"/>
      <c r="AI5" s="730"/>
      <c r="AJ5" s="736"/>
      <c r="AK5" s="730" t="s">
        <v>378</v>
      </c>
      <c r="AL5" s="730"/>
      <c r="AM5" s="730"/>
      <c r="AN5" s="730"/>
      <c r="AO5" s="731"/>
      <c r="AP5" s="729" t="s">
        <v>379</v>
      </c>
      <c r="AQ5" s="730"/>
      <c r="AR5" s="730"/>
      <c r="AS5" s="730"/>
      <c r="AT5" s="731"/>
      <c r="AU5" s="729" t="s">
        <v>380</v>
      </c>
      <c r="AV5" s="730"/>
      <c r="AW5" s="730"/>
      <c r="AX5" s="730"/>
      <c r="AY5" s="736"/>
      <c r="AZ5" s="223"/>
      <c r="BA5" s="223"/>
      <c r="BB5" s="223"/>
      <c r="BC5" s="223"/>
      <c r="BD5" s="223"/>
      <c r="BE5" s="224"/>
      <c r="BF5" s="224"/>
      <c r="BG5" s="224"/>
      <c r="BH5" s="224"/>
      <c r="BI5" s="224"/>
      <c r="BJ5" s="224"/>
      <c r="BK5" s="224"/>
      <c r="BL5" s="224"/>
      <c r="BM5" s="224"/>
      <c r="BN5" s="224"/>
      <c r="BO5" s="224"/>
      <c r="BP5" s="224"/>
      <c r="BQ5" s="723" t="s">
        <v>381</v>
      </c>
      <c r="BR5" s="724"/>
      <c r="BS5" s="724"/>
      <c r="BT5" s="724"/>
      <c r="BU5" s="724"/>
      <c r="BV5" s="724"/>
      <c r="BW5" s="724"/>
      <c r="BX5" s="724"/>
      <c r="BY5" s="724"/>
      <c r="BZ5" s="724"/>
      <c r="CA5" s="724"/>
      <c r="CB5" s="724"/>
      <c r="CC5" s="724"/>
      <c r="CD5" s="724"/>
      <c r="CE5" s="724"/>
      <c r="CF5" s="724"/>
      <c r="CG5" s="725"/>
      <c r="CH5" s="729" t="s">
        <v>382</v>
      </c>
      <c r="CI5" s="730"/>
      <c r="CJ5" s="730"/>
      <c r="CK5" s="730"/>
      <c r="CL5" s="731"/>
      <c r="CM5" s="729" t="s">
        <v>383</v>
      </c>
      <c r="CN5" s="730"/>
      <c r="CO5" s="730"/>
      <c r="CP5" s="730"/>
      <c r="CQ5" s="731"/>
      <c r="CR5" s="729" t="s">
        <v>384</v>
      </c>
      <c r="CS5" s="730"/>
      <c r="CT5" s="730"/>
      <c r="CU5" s="730"/>
      <c r="CV5" s="731"/>
      <c r="CW5" s="729" t="s">
        <v>385</v>
      </c>
      <c r="CX5" s="730"/>
      <c r="CY5" s="730"/>
      <c r="CZ5" s="730"/>
      <c r="DA5" s="731"/>
      <c r="DB5" s="729" t="s">
        <v>386</v>
      </c>
      <c r="DC5" s="730"/>
      <c r="DD5" s="730"/>
      <c r="DE5" s="730"/>
      <c r="DF5" s="731"/>
      <c r="DG5" s="759" t="s">
        <v>387</v>
      </c>
      <c r="DH5" s="760"/>
      <c r="DI5" s="760"/>
      <c r="DJ5" s="760"/>
      <c r="DK5" s="761"/>
      <c r="DL5" s="759" t="s">
        <v>388</v>
      </c>
      <c r="DM5" s="760"/>
      <c r="DN5" s="760"/>
      <c r="DO5" s="760"/>
      <c r="DP5" s="761"/>
      <c r="DQ5" s="729" t="s">
        <v>389</v>
      </c>
      <c r="DR5" s="730"/>
      <c r="DS5" s="730"/>
      <c r="DT5" s="730"/>
      <c r="DU5" s="731"/>
      <c r="DV5" s="729" t="s">
        <v>380</v>
      </c>
      <c r="DW5" s="730"/>
      <c r="DX5" s="730"/>
      <c r="DY5" s="730"/>
      <c r="DZ5" s="736"/>
      <c r="EA5" s="225"/>
    </row>
    <row r="6" spans="1:131" s="226"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15">
      <c r="A7" s="227">
        <v>1</v>
      </c>
      <c r="B7" s="745" t="s">
        <v>390</v>
      </c>
      <c r="C7" s="746"/>
      <c r="D7" s="746"/>
      <c r="E7" s="746"/>
      <c r="F7" s="746"/>
      <c r="G7" s="746"/>
      <c r="H7" s="746"/>
      <c r="I7" s="746"/>
      <c r="J7" s="746"/>
      <c r="K7" s="746"/>
      <c r="L7" s="746"/>
      <c r="M7" s="746"/>
      <c r="N7" s="746"/>
      <c r="O7" s="746"/>
      <c r="P7" s="747"/>
      <c r="Q7" s="748">
        <v>16184</v>
      </c>
      <c r="R7" s="749"/>
      <c r="S7" s="749"/>
      <c r="T7" s="749"/>
      <c r="U7" s="749"/>
      <c r="V7" s="749">
        <v>15175</v>
      </c>
      <c r="W7" s="749"/>
      <c r="X7" s="749"/>
      <c r="Y7" s="749"/>
      <c r="Z7" s="749"/>
      <c r="AA7" s="749">
        <v>1009</v>
      </c>
      <c r="AB7" s="749"/>
      <c r="AC7" s="749"/>
      <c r="AD7" s="749"/>
      <c r="AE7" s="750"/>
      <c r="AF7" s="751">
        <v>904</v>
      </c>
      <c r="AG7" s="752"/>
      <c r="AH7" s="752"/>
      <c r="AI7" s="752"/>
      <c r="AJ7" s="753"/>
      <c r="AK7" s="754">
        <v>474</v>
      </c>
      <c r="AL7" s="755"/>
      <c r="AM7" s="755"/>
      <c r="AN7" s="755"/>
      <c r="AO7" s="755"/>
      <c r="AP7" s="755">
        <v>11829</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t="s">
        <v>607</v>
      </c>
      <c r="BT7" s="743"/>
      <c r="BU7" s="743"/>
      <c r="BV7" s="743"/>
      <c r="BW7" s="743"/>
      <c r="BX7" s="743"/>
      <c r="BY7" s="743"/>
      <c r="BZ7" s="743"/>
      <c r="CA7" s="743"/>
      <c r="CB7" s="743"/>
      <c r="CC7" s="743"/>
      <c r="CD7" s="743"/>
      <c r="CE7" s="743"/>
      <c r="CF7" s="743"/>
      <c r="CG7" s="758"/>
      <c r="CH7" s="739">
        <v>-2</v>
      </c>
      <c r="CI7" s="740"/>
      <c r="CJ7" s="740"/>
      <c r="CK7" s="740"/>
      <c r="CL7" s="741"/>
      <c r="CM7" s="739">
        <v>63</v>
      </c>
      <c r="CN7" s="740"/>
      <c r="CO7" s="740"/>
      <c r="CP7" s="740"/>
      <c r="CQ7" s="741"/>
      <c r="CR7" s="739">
        <v>10</v>
      </c>
      <c r="CS7" s="740"/>
      <c r="CT7" s="740"/>
      <c r="CU7" s="740"/>
      <c r="CV7" s="741"/>
      <c r="CW7" s="739" t="s">
        <v>591</v>
      </c>
      <c r="CX7" s="740"/>
      <c r="CY7" s="740"/>
      <c r="CZ7" s="740"/>
      <c r="DA7" s="741"/>
      <c r="DB7" s="739" t="s">
        <v>591</v>
      </c>
      <c r="DC7" s="740"/>
      <c r="DD7" s="740"/>
      <c r="DE7" s="740"/>
      <c r="DF7" s="741"/>
      <c r="DG7" s="739" t="s">
        <v>591</v>
      </c>
      <c r="DH7" s="740"/>
      <c r="DI7" s="740"/>
      <c r="DJ7" s="740"/>
      <c r="DK7" s="741"/>
      <c r="DL7" s="739" t="s">
        <v>591</v>
      </c>
      <c r="DM7" s="740"/>
      <c r="DN7" s="740"/>
      <c r="DO7" s="740"/>
      <c r="DP7" s="741"/>
      <c r="DQ7" s="739" t="s">
        <v>591</v>
      </c>
      <c r="DR7" s="740"/>
      <c r="DS7" s="740"/>
      <c r="DT7" s="740"/>
      <c r="DU7" s="741"/>
      <c r="DV7" s="742"/>
      <c r="DW7" s="743"/>
      <c r="DX7" s="743"/>
      <c r="DY7" s="743"/>
      <c r="DZ7" s="744"/>
      <c r="EA7" s="225"/>
    </row>
    <row r="8" spans="1:131" s="226" customFormat="1" ht="26.25" customHeight="1" x14ac:dyDescent="0.15">
      <c r="A8" s="229">
        <v>2</v>
      </c>
      <c r="B8" s="776" t="s">
        <v>391</v>
      </c>
      <c r="C8" s="777"/>
      <c r="D8" s="777"/>
      <c r="E8" s="777"/>
      <c r="F8" s="777"/>
      <c r="G8" s="777"/>
      <c r="H8" s="777"/>
      <c r="I8" s="777"/>
      <c r="J8" s="777"/>
      <c r="K8" s="777"/>
      <c r="L8" s="777"/>
      <c r="M8" s="777"/>
      <c r="N8" s="777"/>
      <c r="O8" s="777"/>
      <c r="P8" s="778"/>
      <c r="Q8" s="779">
        <v>9</v>
      </c>
      <c r="R8" s="780"/>
      <c r="S8" s="780"/>
      <c r="T8" s="780"/>
      <c r="U8" s="780"/>
      <c r="V8" s="780">
        <v>9</v>
      </c>
      <c r="W8" s="780"/>
      <c r="X8" s="780"/>
      <c r="Y8" s="780"/>
      <c r="Z8" s="780"/>
      <c r="AA8" s="780">
        <v>0</v>
      </c>
      <c r="AB8" s="780"/>
      <c r="AC8" s="780"/>
      <c r="AD8" s="780"/>
      <c r="AE8" s="781"/>
      <c r="AF8" s="782">
        <v>0</v>
      </c>
      <c r="AG8" s="783"/>
      <c r="AH8" s="783"/>
      <c r="AI8" s="783"/>
      <c r="AJ8" s="784"/>
      <c r="AK8" s="765" t="s">
        <v>591</v>
      </c>
      <c r="AL8" s="766"/>
      <c r="AM8" s="766"/>
      <c r="AN8" s="766"/>
      <c r="AO8" s="766"/>
      <c r="AP8" s="766">
        <v>19</v>
      </c>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t="s">
        <v>608</v>
      </c>
      <c r="BT8" s="770"/>
      <c r="BU8" s="770"/>
      <c r="BV8" s="770"/>
      <c r="BW8" s="770"/>
      <c r="BX8" s="770"/>
      <c r="BY8" s="770"/>
      <c r="BZ8" s="770"/>
      <c r="CA8" s="770"/>
      <c r="CB8" s="770"/>
      <c r="CC8" s="770"/>
      <c r="CD8" s="770"/>
      <c r="CE8" s="770"/>
      <c r="CF8" s="770"/>
      <c r="CG8" s="771"/>
      <c r="CH8" s="772" t="s">
        <v>591</v>
      </c>
      <c r="CI8" s="773"/>
      <c r="CJ8" s="773"/>
      <c r="CK8" s="773"/>
      <c r="CL8" s="774"/>
      <c r="CM8" s="772">
        <v>30</v>
      </c>
      <c r="CN8" s="773"/>
      <c r="CO8" s="773"/>
      <c r="CP8" s="773"/>
      <c r="CQ8" s="774"/>
      <c r="CR8" s="772">
        <v>20</v>
      </c>
      <c r="CS8" s="773"/>
      <c r="CT8" s="773"/>
      <c r="CU8" s="773"/>
      <c r="CV8" s="774"/>
      <c r="CW8" s="772">
        <v>21</v>
      </c>
      <c r="CX8" s="773"/>
      <c r="CY8" s="773"/>
      <c r="CZ8" s="773"/>
      <c r="DA8" s="774"/>
      <c r="DB8" s="772" t="s">
        <v>591</v>
      </c>
      <c r="DC8" s="773"/>
      <c r="DD8" s="773"/>
      <c r="DE8" s="773"/>
      <c r="DF8" s="774"/>
      <c r="DG8" s="772" t="s">
        <v>591</v>
      </c>
      <c r="DH8" s="773"/>
      <c r="DI8" s="773"/>
      <c r="DJ8" s="773"/>
      <c r="DK8" s="774"/>
      <c r="DL8" s="772" t="s">
        <v>591</v>
      </c>
      <c r="DM8" s="773"/>
      <c r="DN8" s="773"/>
      <c r="DO8" s="773"/>
      <c r="DP8" s="774"/>
      <c r="DQ8" s="772" t="s">
        <v>591</v>
      </c>
      <c r="DR8" s="773"/>
      <c r="DS8" s="773"/>
      <c r="DT8" s="773"/>
      <c r="DU8" s="774"/>
      <c r="DV8" s="769"/>
      <c r="DW8" s="770"/>
      <c r="DX8" s="770"/>
      <c r="DY8" s="770"/>
      <c r="DZ8" s="775"/>
      <c r="EA8" s="225"/>
    </row>
    <row r="9" spans="1:131" s="226" customFormat="1" ht="26.25" customHeight="1" x14ac:dyDescent="0.15">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5"/>
    </row>
    <row r="10" spans="1:131" s="226" customFormat="1" ht="26.25" customHeight="1" x14ac:dyDescent="0.15">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x14ac:dyDescent="0.15">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15">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15">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15">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15">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15">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15">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15">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15">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15">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15">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392</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
      <c r="A23" s="231" t="s">
        <v>393</v>
      </c>
      <c r="B23" s="785" t="s">
        <v>394</v>
      </c>
      <c r="C23" s="786"/>
      <c r="D23" s="786"/>
      <c r="E23" s="786"/>
      <c r="F23" s="786"/>
      <c r="G23" s="786"/>
      <c r="H23" s="786"/>
      <c r="I23" s="786"/>
      <c r="J23" s="786"/>
      <c r="K23" s="786"/>
      <c r="L23" s="786"/>
      <c r="M23" s="786"/>
      <c r="N23" s="786"/>
      <c r="O23" s="786"/>
      <c r="P23" s="787"/>
      <c r="Q23" s="788">
        <v>15822</v>
      </c>
      <c r="R23" s="789"/>
      <c r="S23" s="789"/>
      <c r="T23" s="789"/>
      <c r="U23" s="789"/>
      <c r="V23" s="789">
        <v>14813</v>
      </c>
      <c r="W23" s="789"/>
      <c r="X23" s="789"/>
      <c r="Y23" s="789"/>
      <c r="Z23" s="789"/>
      <c r="AA23" s="789">
        <v>1009</v>
      </c>
      <c r="AB23" s="789"/>
      <c r="AC23" s="789"/>
      <c r="AD23" s="789"/>
      <c r="AE23" s="790"/>
      <c r="AF23" s="791">
        <v>904</v>
      </c>
      <c r="AG23" s="789"/>
      <c r="AH23" s="789"/>
      <c r="AI23" s="789"/>
      <c r="AJ23" s="792"/>
      <c r="AK23" s="793"/>
      <c r="AL23" s="794"/>
      <c r="AM23" s="794"/>
      <c r="AN23" s="794"/>
      <c r="AO23" s="794"/>
      <c r="AP23" s="789">
        <v>11848</v>
      </c>
      <c r="AQ23" s="789"/>
      <c r="AR23" s="789"/>
      <c r="AS23" s="789"/>
      <c r="AT23" s="789"/>
      <c r="AU23" s="805"/>
      <c r="AV23" s="805"/>
      <c r="AW23" s="805"/>
      <c r="AX23" s="805"/>
      <c r="AY23" s="806"/>
      <c r="AZ23" s="807" t="s">
        <v>395</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15">
      <c r="A24" s="804" t="s">
        <v>396</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
      <c r="A25" s="721" t="s">
        <v>397</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15">
      <c r="A26" s="723" t="s">
        <v>373</v>
      </c>
      <c r="B26" s="724"/>
      <c r="C26" s="724"/>
      <c r="D26" s="724"/>
      <c r="E26" s="724"/>
      <c r="F26" s="724"/>
      <c r="G26" s="724"/>
      <c r="H26" s="724"/>
      <c r="I26" s="724"/>
      <c r="J26" s="724"/>
      <c r="K26" s="724"/>
      <c r="L26" s="724"/>
      <c r="M26" s="724"/>
      <c r="N26" s="724"/>
      <c r="O26" s="724"/>
      <c r="P26" s="725"/>
      <c r="Q26" s="729" t="s">
        <v>398</v>
      </c>
      <c r="R26" s="730"/>
      <c r="S26" s="730"/>
      <c r="T26" s="730"/>
      <c r="U26" s="731"/>
      <c r="V26" s="729" t="s">
        <v>399</v>
      </c>
      <c r="W26" s="730"/>
      <c r="X26" s="730"/>
      <c r="Y26" s="730"/>
      <c r="Z26" s="731"/>
      <c r="AA26" s="729" t="s">
        <v>400</v>
      </c>
      <c r="AB26" s="730"/>
      <c r="AC26" s="730"/>
      <c r="AD26" s="730"/>
      <c r="AE26" s="730"/>
      <c r="AF26" s="810" t="s">
        <v>401</v>
      </c>
      <c r="AG26" s="811"/>
      <c r="AH26" s="811"/>
      <c r="AI26" s="811"/>
      <c r="AJ26" s="812"/>
      <c r="AK26" s="730" t="s">
        <v>402</v>
      </c>
      <c r="AL26" s="730"/>
      <c r="AM26" s="730"/>
      <c r="AN26" s="730"/>
      <c r="AO26" s="731"/>
      <c r="AP26" s="729" t="s">
        <v>403</v>
      </c>
      <c r="AQ26" s="730"/>
      <c r="AR26" s="730"/>
      <c r="AS26" s="730"/>
      <c r="AT26" s="731"/>
      <c r="AU26" s="729" t="s">
        <v>404</v>
      </c>
      <c r="AV26" s="730"/>
      <c r="AW26" s="730"/>
      <c r="AX26" s="730"/>
      <c r="AY26" s="731"/>
      <c r="AZ26" s="729" t="s">
        <v>405</v>
      </c>
      <c r="BA26" s="730"/>
      <c r="BB26" s="730"/>
      <c r="BC26" s="730"/>
      <c r="BD26" s="731"/>
      <c r="BE26" s="729" t="s">
        <v>380</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15">
      <c r="A28" s="233">
        <v>1</v>
      </c>
      <c r="B28" s="745" t="s">
        <v>406</v>
      </c>
      <c r="C28" s="746"/>
      <c r="D28" s="746"/>
      <c r="E28" s="746"/>
      <c r="F28" s="746"/>
      <c r="G28" s="746"/>
      <c r="H28" s="746"/>
      <c r="I28" s="746"/>
      <c r="J28" s="746"/>
      <c r="K28" s="746"/>
      <c r="L28" s="746"/>
      <c r="M28" s="746"/>
      <c r="N28" s="746"/>
      <c r="O28" s="746"/>
      <c r="P28" s="747"/>
      <c r="Q28" s="818">
        <v>3689</v>
      </c>
      <c r="R28" s="819"/>
      <c r="S28" s="819"/>
      <c r="T28" s="819"/>
      <c r="U28" s="819"/>
      <c r="V28" s="819">
        <v>3598</v>
      </c>
      <c r="W28" s="819"/>
      <c r="X28" s="819"/>
      <c r="Y28" s="819"/>
      <c r="Z28" s="819"/>
      <c r="AA28" s="819">
        <v>91</v>
      </c>
      <c r="AB28" s="819"/>
      <c r="AC28" s="819"/>
      <c r="AD28" s="819"/>
      <c r="AE28" s="820"/>
      <c r="AF28" s="821">
        <v>91</v>
      </c>
      <c r="AG28" s="819"/>
      <c r="AH28" s="819"/>
      <c r="AI28" s="819"/>
      <c r="AJ28" s="822"/>
      <c r="AK28" s="823">
        <v>264</v>
      </c>
      <c r="AL28" s="824"/>
      <c r="AM28" s="824"/>
      <c r="AN28" s="824"/>
      <c r="AO28" s="824"/>
      <c r="AP28" s="824" t="s">
        <v>591</v>
      </c>
      <c r="AQ28" s="824"/>
      <c r="AR28" s="824"/>
      <c r="AS28" s="824"/>
      <c r="AT28" s="824"/>
      <c r="AU28" s="824" t="s">
        <v>591</v>
      </c>
      <c r="AV28" s="824"/>
      <c r="AW28" s="824"/>
      <c r="AX28" s="824"/>
      <c r="AY28" s="824"/>
      <c r="AZ28" s="825" t="s">
        <v>591</v>
      </c>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15">
      <c r="A29" s="233">
        <v>2</v>
      </c>
      <c r="B29" s="776" t="s">
        <v>407</v>
      </c>
      <c r="C29" s="777"/>
      <c r="D29" s="777"/>
      <c r="E29" s="777"/>
      <c r="F29" s="777"/>
      <c r="G29" s="777"/>
      <c r="H29" s="777"/>
      <c r="I29" s="777"/>
      <c r="J29" s="777"/>
      <c r="K29" s="777"/>
      <c r="L29" s="777"/>
      <c r="M29" s="777"/>
      <c r="N29" s="777"/>
      <c r="O29" s="777"/>
      <c r="P29" s="778"/>
      <c r="Q29" s="779">
        <v>3092</v>
      </c>
      <c r="R29" s="780"/>
      <c r="S29" s="780"/>
      <c r="T29" s="780"/>
      <c r="U29" s="780"/>
      <c r="V29" s="780">
        <v>2964</v>
      </c>
      <c r="W29" s="780"/>
      <c r="X29" s="780"/>
      <c r="Y29" s="780"/>
      <c r="Z29" s="780"/>
      <c r="AA29" s="780">
        <v>127</v>
      </c>
      <c r="AB29" s="780"/>
      <c r="AC29" s="780"/>
      <c r="AD29" s="780"/>
      <c r="AE29" s="781"/>
      <c r="AF29" s="782">
        <v>127</v>
      </c>
      <c r="AG29" s="783"/>
      <c r="AH29" s="783"/>
      <c r="AI29" s="783"/>
      <c r="AJ29" s="784"/>
      <c r="AK29" s="830">
        <v>483</v>
      </c>
      <c r="AL29" s="826"/>
      <c r="AM29" s="826"/>
      <c r="AN29" s="826"/>
      <c r="AO29" s="826"/>
      <c r="AP29" s="826" t="s">
        <v>591</v>
      </c>
      <c r="AQ29" s="826"/>
      <c r="AR29" s="826"/>
      <c r="AS29" s="826"/>
      <c r="AT29" s="826"/>
      <c r="AU29" s="826" t="s">
        <v>591</v>
      </c>
      <c r="AV29" s="826"/>
      <c r="AW29" s="826"/>
      <c r="AX29" s="826"/>
      <c r="AY29" s="826"/>
      <c r="AZ29" s="827" t="s">
        <v>591</v>
      </c>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15">
      <c r="A30" s="233">
        <v>3</v>
      </c>
      <c r="B30" s="776" t="s">
        <v>408</v>
      </c>
      <c r="C30" s="777"/>
      <c r="D30" s="777"/>
      <c r="E30" s="777"/>
      <c r="F30" s="777"/>
      <c r="G30" s="777"/>
      <c r="H30" s="777"/>
      <c r="I30" s="777"/>
      <c r="J30" s="777"/>
      <c r="K30" s="777"/>
      <c r="L30" s="777"/>
      <c r="M30" s="777"/>
      <c r="N30" s="777"/>
      <c r="O30" s="777"/>
      <c r="P30" s="778"/>
      <c r="Q30" s="779">
        <v>366</v>
      </c>
      <c r="R30" s="780"/>
      <c r="S30" s="780"/>
      <c r="T30" s="780"/>
      <c r="U30" s="780"/>
      <c r="V30" s="780">
        <v>364</v>
      </c>
      <c r="W30" s="780"/>
      <c r="X30" s="780"/>
      <c r="Y30" s="780"/>
      <c r="Z30" s="780"/>
      <c r="AA30" s="780">
        <v>2</v>
      </c>
      <c r="AB30" s="780"/>
      <c r="AC30" s="780"/>
      <c r="AD30" s="780"/>
      <c r="AE30" s="781"/>
      <c r="AF30" s="782">
        <v>2</v>
      </c>
      <c r="AG30" s="783"/>
      <c r="AH30" s="783"/>
      <c r="AI30" s="783"/>
      <c r="AJ30" s="784"/>
      <c r="AK30" s="830">
        <v>85</v>
      </c>
      <c r="AL30" s="826"/>
      <c r="AM30" s="826"/>
      <c r="AN30" s="826"/>
      <c r="AO30" s="826"/>
      <c r="AP30" s="826" t="s">
        <v>591</v>
      </c>
      <c r="AQ30" s="826"/>
      <c r="AR30" s="826"/>
      <c r="AS30" s="826"/>
      <c r="AT30" s="826"/>
      <c r="AU30" s="826" t="s">
        <v>591</v>
      </c>
      <c r="AV30" s="826"/>
      <c r="AW30" s="826"/>
      <c r="AX30" s="826"/>
      <c r="AY30" s="826"/>
      <c r="AZ30" s="827" t="s">
        <v>591</v>
      </c>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15">
      <c r="A31" s="233">
        <v>4</v>
      </c>
      <c r="B31" s="776" t="s">
        <v>409</v>
      </c>
      <c r="C31" s="777"/>
      <c r="D31" s="777"/>
      <c r="E31" s="777"/>
      <c r="F31" s="777"/>
      <c r="G31" s="777"/>
      <c r="H31" s="777"/>
      <c r="I31" s="777"/>
      <c r="J31" s="777"/>
      <c r="K31" s="777"/>
      <c r="L31" s="777"/>
      <c r="M31" s="777"/>
      <c r="N31" s="777"/>
      <c r="O31" s="777"/>
      <c r="P31" s="778"/>
      <c r="Q31" s="779">
        <v>682</v>
      </c>
      <c r="R31" s="780"/>
      <c r="S31" s="780"/>
      <c r="T31" s="780"/>
      <c r="U31" s="780"/>
      <c r="V31" s="780">
        <v>641</v>
      </c>
      <c r="W31" s="780"/>
      <c r="X31" s="780"/>
      <c r="Y31" s="780"/>
      <c r="Z31" s="780"/>
      <c r="AA31" s="780">
        <v>41</v>
      </c>
      <c r="AB31" s="780"/>
      <c r="AC31" s="780"/>
      <c r="AD31" s="780"/>
      <c r="AE31" s="781"/>
      <c r="AF31" s="782">
        <v>1301</v>
      </c>
      <c r="AG31" s="783"/>
      <c r="AH31" s="783"/>
      <c r="AI31" s="783"/>
      <c r="AJ31" s="784"/>
      <c r="AK31" s="830">
        <v>35</v>
      </c>
      <c r="AL31" s="826"/>
      <c r="AM31" s="826"/>
      <c r="AN31" s="826"/>
      <c r="AO31" s="826"/>
      <c r="AP31" s="826">
        <v>2228</v>
      </c>
      <c r="AQ31" s="826"/>
      <c r="AR31" s="826"/>
      <c r="AS31" s="826"/>
      <c r="AT31" s="826"/>
      <c r="AU31" s="826">
        <v>319</v>
      </c>
      <c r="AV31" s="826"/>
      <c r="AW31" s="826"/>
      <c r="AX31" s="826"/>
      <c r="AY31" s="826"/>
      <c r="AZ31" s="827" t="s">
        <v>591</v>
      </c>
      <c r="BA31" s="827"/>
      <c r="BB31" s="827"/>
      <c r="BC31" s="827"/>
      <c r="BD31" s="827"/>
      <c r="BE31" s="828" t="s">
        <v>410</v>
      </c>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15">
      <c r="A32" s="233">
        <v>5</v>
      </c>
      <c r="B32" s="776" t="s">
        <v>411</v>
      </c>
      <c r="C32" s="777"/>
      <c r="D32" s="777"/>
      <c r="E32" s="777"/>
      <c r="F32" s="777"/>
      <c r="G32" s="777"/>
      <c r="H32" s="777"/>
      <c r="I32" s="777"/>
      <c r="J32" s="777"/>
      <c r="K32" s="777"/>
      <c r="L32" s="777"/>
      <c r="M32" s="777"/>
      <c r="N32" s="777"/>
      <c r="O32" s="777"/>
      <c r="P32" s="778"/>
      <c r="Q32" s="779">
        <v>471</v>
      </c>
      <c r="R32" s="780"/>
      <c r="S32" s="780"/>
      <c r="T32" s="780"/>
      <c r="U32" s="780"/>
      <c r="V32" s="780">
        <v>369</v>
      </c>
      <c r="W32" s="780"/>
      <c r="X32" s="780"/>
      <c r="Y32" s="780"/>
      <c r="Z32" s="780"/>
      <c r="AA32" s="780">
        <v>102</v>
      </c>
      <c r="AB32" s="780"/>
      <c r="AC32" s="780"/>
      <c r="AD32" s="780"/>
      <c r="AE32" s="781"/>
      <c r="AF32" s="782">
        <v>93</v>
      </c>
      <c r="AG32" s="783"/>
      <c r="AH32" s="783"/>
      <c r="AI32" s="783"/>
      <c r="AJ32" s="784"/>
      <c r="AK32" s="830">
        <v>187</v>
      </c>
      <c r="AL32" s="826"/>
      <c r="AM32" s="826"/>
      <c r="AN32" s="826"/>
      <c r="AO32" s="826"/>
      <c r="AP32" s="826">
        <v>1422</v>
      </c>
      <c r="AQ32" s="826"/>
      <c r="AR32" s="826"/>
      <c r="AS32" s="826"/>
      <c r="AT32" s="826"/>
      <c r="AU32" s="826">
        <v>1422</v>
      </c>
      <c r="AV32" s="826"/>
      <c r="AW32" s="826"/>
      <c r="AX32" s="826"/>
      <c r="AY32" s="826"/>
      <c r="AZ32" s="827" t="s">
        <v>591</v>
      </c>
      <c r="BA32" s="827"/>
      <c r="BB32" s="827"/>
      <c r="BC32" s="827"/>
      <c r="BD32" s="827"/>
      <c r="BE32" s="828" t="s">
        <v>412</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15">
      <c r="A33" s="233">
        <v>6</v>
      </c>
      <c r="B33" s="776" t="s">
        <v>413</v>
      </c>
      <c r="C33" s="777"/>
      <c r="D33" s="777"/>
      <c r="E33" s="777"/>
      <c r="F33" s="777"/>
      <c r="G33" s="777"/>
      <c r="H33" s="777"/>
      <c r="I33" s="777"/>
      <c r="J33" s="777"/>
      <c r="K33" s="777"/>
      <c r="L33" s="777"/>
      <c r="M33" s="777"/>
      <c r="N33" s="777"/>
      <c r="O33" s="777"/>
      <c r="P33" s="778"/>
      <c r="Q33" s="779">
        <v>18</v>
      </c>
      <c r="R33" s="780"/>
      <c r="S33" s="780"/>
      <c r="T33" s="780"/>
      <c r="U33" s="780"/>
      <c r="V33" s="780">
        <v>18</v>
      </c>
      <c r="W33" s="780"/>
      <c r="X33" s="780"/>
      <c r="Y33" s="780"/>
      <c r="Z33" s="780"/>
      <c r="AA33" s="780" t="s">
        <v>591</v>
      </c>
      <c r="AB33" s="780"/>
      <c r="AC33" s="780"/>
      <c r="AD33" s="780"/>
      <c r="AE33" s="781"/>
      <c r="AF33" s="782" t="s">
        <v>591</v>
      </c>
      <c r="AG33" s="783"/>
      <c r="AH33" s="783"/>
      <c r="AI33" s="783"/>
      <c r="AJ33" s="784"/>
      <c r="AK33" s="830">
        <v>18</v>
      </c>
      <c r="AL33" s="826"/>
      <c r="AM33" s="826"/>
      <c r="AN33" s="826"/>
      <c r="AO33" s="826"/>
      <c r="AP33" s="826" t="s">
        <v>591</v>
      </c>
      <c r="AQ33" s="826"/>
      <c r="AR33" s="826"/>
      <c r="AS33" s="826"/>
      <c r="AT33" s="826"/>
      <c r="AU33" s="826" t="s">
        <v>591</v>
      </c>
      <c r="AV33" s="826"/>
      <c r="AW33" s="826"/>
      <c r="AX33" s="826"/>
      <c r="AY33" s="826"/>
      <c r="AZ33" s="827" t="s">
        <v>591</v>
      </c>
      <c r="BA33" s="827"/>
      <c r="BB33" s="827"/>
      <c r="BC33" s="827"/>
      <c r="BD33" s="827"/>
      <c r="BE33" s="828" t="s">
        <v>414</v>
      </c>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15">
      <c r="A34" s="233">
        <v>7</v>
      </c>
      <c r="B34" s="776" t="s">
        <v>415</v>
      </c>
      <c r="C34" s="777"/>
      <c r="D34" s="777"/>
      <c r="E34" s="777"/>
      <c r="F34" s="777"/>
      <c r="G34" s="777"/>
      <c r="H34" s="777"/>
      <c r="I34" s="777"/>
      <c r="J34" s="777"/>
      <c r="K34" s="777"/>
      <c r="L34" s="777"/>
      <c r="M34" s="777"/>
      <c r="N34" s="777"/>
      <c r="O34" s="777"/>
      <c r="P34" s="778"/>
      <c r="Q34" s="779">
        <v>13</v>
      </c>
      <c r="R34" s="780"/>
      <c r="S34" s="780"/>
      <c r="T34" s="780"/>
      <c r="U34" s="780"/>
      <c r="V34" s="780">
        <v>11</v>
      </c>
      <c r="W34" s="780"/>
      <c r="X34" s="780"/>
      <c r="Y34" s="780"/>
      <c r="Z34" s="780"/>
      <c r="AA34" s="780">
        <v>2</v>
      </c>
      <c r="AB34" s="780"/>
      <c r="AC34" s="780"/>
      <c r="AD34" s="780"/>
      <c r="AE34" s="781"/>
      <c r="AF34" s="782" t="s">
        <v>395</v>
      </c>
      <c r="AG34" s="783"/>
      <c r="AH34" s="783"/>
      <c r="AI34" s="783"/>
      <c r="AJ34" s="784"/>
      <c r="AK34" s="830">
        <v>11</v>
      </c>
      <c r="AL34" s="826"/>
      <c r="AM34" s="826"/>
      <c r="AN34" s="826"/>
      <c r="AO34" s="826"/>
      <c r="AP34" s="826" t="s">
        <v>591</v>
      </c>
      <c r="AQ34" s="826"/>
      <c r="AR34" s="826"/>
      <c r="AS34" s="826"/>
      <c r="AT34" s="826"/>
      <c r="AU34" s="826" t="s">
        <v>591</v>
      </c>
      <c r="AV34" s="826"/>
      <c r="AW34" s="826"/>
      <c r="AX34" s="826"/>
      <c r="AY34" s="826"/>
      <c r="AZ34" s="827" t="s">
        <v>591</v>
      </c>
      <c r="BA34" s="827"/>
      <c r="BB34" s="827"/>
      <c r="BC34" s="827"/>
      <c r="BD34" s="827"/>
      <c r="BE34" s="828" t="s">
        <v>412</v>
      </c>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15">
      <c r="A35" s="233">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30"/>
      <c r="AL35" s="826"/>
      <c r="AM35" s="826"/>
      <c r="AN35" s="826"/>
      <c r="AO35" s="826"/>
      <c r="AP35" s="826"/>
      <c r="AQ35" s="826"/>
      <c r="AR35" s="826"/>
      <c r="AS35" s="826"/>
      <c r="AT35" s="826"/>
      <c r="AU35" s="826"/>
      <c r="AV35" s="826"/>
      <c r="AW35" s="826"/>
      <c r="AX35" s="826"/>
      <c r="AY35" s="826"/>
      <c r="AZ35" s="827"/>
      <c r="BA35" s="827"/>
      <c r="BB35" s="827"/>
      <c r="BC35" s="827"/>
      <c r="BD35" s="827"/>
      <c r="BE35" s="828"/>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15">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15">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15">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15">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15">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15">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15">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15">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15">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15">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15">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15">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15">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15">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15">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15">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15">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15">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15">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15">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15">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15">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15">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15">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15">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15">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416</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
      <c r="A63" s="231" t="s">
        <v>393</v>
      </c>
      <c r="B63" s="785" t="s">
        <v>417</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1614</v>
      </c>
      <c r="AG63" s="840"/>
      <c r="AH63" s="840"/>
      <c r="AI63" s="840"/>
      <c r="AJ63" s="841"/>
      <c r="AK63" s="842"/>
      <c r="AL63" s="837"/>
      <c r="AM63" s="837"/>
      <c r="AN63" s="837"/>
      <c r="AO63" s="837"/>
      <c r="AP63" s="840">
        <v>3650</v>
      </c>
      <c r="AQ63" s="840"/>
      <c r="AR63" s="840"/>
      <c r="AS63" s="840"/>
      <c r="AT63" s="840"/>
      <c r="AU63" s="840">
        <v>1741</v>
      </c>
      <c r="AV63" s="840"/>
      <c r="AW63" s="840"/>
      <c r="AX63" s="840"/>
      <c r="AY63" s="840"/>
      <c r="AZ63" s="844"/>
      <c r="BA63" s="844"/>
      <c r="BB63" s="844"/>
      <c r="BC63" s="844"/>
      <c r="BD63" s="844"/>
      <c r="BE63" s="845"/>
      <c r="BF63" s="845"/>
      <c r="BG63" s="845"/>
      <c r="BH63" s="845"/>
      <c r="BI63" s="846"/>
      <c r="BJ63" s="847" t="s">
        <v>418</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
      <c r="A65" s="223" t="s">
        <v>419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15">
      <c r="A66" s="723" t="s">
        <v>420</v>
      </c>
      <c r="B66" s="724"/>
      <c r="C66" s="724"/>
      <c r="D66" s="724"/>
      <c r="E66" s="724"/>
      <c r="F66" s="724"/>
      <c r="G66" s="724"/>
      <c r="H66" s="724"/>
      <c r="I66" s="724"/>
      <c r="J66" s="724"/>
      <c r="K66" s="724"/>
      <c r="L66" s="724"/>
      <c r="M66" s="724"/>
      <c r="N66" s="724"/>
      <c r="O66" s="724"/>
      <c r="P66" s="725"/>
      <c r="Q66" s="729" t="s">
        <v>421</v>
      </c>
      <c r="R66" s="730"/>
      <c r="S66" s="730"/>
      <c r="T66" s="730"/>
      <c r="U66" s="731"/>
      <c r="V66" s="729" t="s">
        <v>422</v>
      </c>
      <c r="W66" s="730"/>
      <c r="X66" s="730"/>
      <c r="Y66" s="730"/>
      <c r="Z66" s="731"/>
      <c r="AA66" s="729" t="s">
        <v>400</v>
      </c>
      <c r="AB66" s="730"/>
      <c r="AC66" s="730"/>
      <c r="AD66" s="730"/>
      <c r="AE66" s="731"/>
      <c r="AF66" s="850" t="s">
        <v>423</v>
      </c>
      <c r="AG66" s="811"/>
      <c r="AH66" s="811"/>
      <c r="AI66" s="811"/>
      <c r="AJ66" s="851"/>
      <c r="AK66" s="729" t="s">
        <v>424</v>
      </c>
      <c r="AL66" s="724"/>
      <c r="AM66" s="724"/>
      <c r="AN66" s="724"/>
      <c r="AO66" s="725"/>
      <c r="AP66" s="729" t="s">
        <v>425</v>
      </c>
      <c r="AQ66" s="730"/>
      <c r="AR66" s="730"/>
      <c r="AS66" s="730"/>
      <c r="AT66" s="731"/>
      <c r="AU66" s="729" t="s">
        <v>426</v>
      </c>
      <c r="AV66" s="730"/>
      <c r="AW66" s="730"/>
      <c r="AX66" s="730"/>
      <c r="AY66" s="731"/>
      <c r="AZ66" s="729" t="s">
        <v>380</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x14ac:dyDescent="0.15">
      <c r="A68" s="227">
        <v>1</v>
      </c>
      <c r="B68" s="865" t="s">
        <v>592</v>
      </c>
      <c r="C68" s="866" t="s">
        <v>592</v>
      </c>
      <c r="D68" s="866" t="s">
        <v>592</v>
      </c>
      <c r="E68" s="866" t="s">
        <v>592</v>
      </c>
      <c r="F68" s="866" t="s">
        <v>592</v>
      </c>
      <c r="G68" s="866" t="s">
        <v>592</v>
      </c>
      <c r="H68" s="866" t="s">
        <v>592</v>
      </c>
      <c r="I68" s="866" t="s">
        <v>592</v>
      </c>
      <c r="J68" s="866" t="s">
        <v>592</v>
      </c>
      <c r="K68" s="866" t="s">
        <v>592</v>
      </c>
      <c r="L68" s="866" t="s">
        <v>592</v>
      </c>
      <c r="M68" s="866" t="s">
        <v>592</v>
      </c>
      <c r="N68" s="866" t="s">
        <v>592</v>
      </c>
      <c r="O68" s="866" t="s">
        <v>592</v>
      </c>
      <c r="P68" s="867" t="s">
        <v>592</v>
      </c>
      <c r="Q68" s="868">
        <v>557</v>
      </c>
      <c r="R68" s="862"/>
      <c r="S68" s="862"/>
      <c r="T68" s="862"/>
      <c r="U68" s="862"/>
      <c r="V68" s="862">
        <v>498</v>
      </c>
      <c r="W68" s="862"/>
      <c r="X68" s="862"/>
      <c r="Y68" s="862"/>
      <c r="Z68" s="862"/>
      <c r="AA68" s="862">
        <v>59</v>
      </c>
      <c r="AB68" s="862"/>
      <c r="AC68" s="862"/>
      <c r="AD68" s="862"/>
      <c r="AE68" s="862"/>
      <c r="AF68" s="862">
        <v>51</v>
      </c>
      <c r="AG68" s="862"/>
      <c r="AH68" s="862"/>
      <c r="AI68" s="862"/>
      <c r="AJ68" s="862"/>
      <c r="AK68" s="862" t="s">
        <v>591</v>
      </c>
      <c r="AL68" s="862"/>
      <c r="AM68" s="862"/>
      <c r="AN68" s="862"/>
      <c r="AO68" s="862"/>
      <c r="AP68" s="862">
        <v>3</v>
      </c>
      <c r="AQ68" s="862"/>
      <c r="AR68" s="862"/>
      <c r="AS68" s="862"/>
      <c r="AT68" s="862"/>
      <c r="AU68" s="862">
        <v>1</v>
      </c>
      <c r="AV68" s="862"/>
      <c r="AW68" s="862"/>
      <c r="AX68" s="862"/>
      <c r="AY68" s="862"/>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x14ac:dyDescent="0.15">
      <c r="A69" s="229">
        <v>2</v>
      </c>
      <c r="B69" s="869" t="s">
        <v>593</v>
      </c>
      <c r="C69" s="870" t="s">
        <v>594</v>
      </c>
      <c r="D69" s="870" t="s">
        <v>594</v>
      </c>
      <c r="E69" s="870" t="s">
        <v>594</v>
      </c>
      <c r="F69" s="870" t="s">
        <v>594</v>
      </c>
      <c r="G69" s="870" t="s">
        <v>594</v>
      </c>
      <c r="H69" s="870" t="s">
        <v>594</v>
      </c>
      <c r="I69" s="870" t="s">
        <v>594</v>
      </c>
      <c r="J69" s="870" t="s">
        <v>594</v>
      </c>
      <c r="K69" s="870" t="s">
        <v>594</v>
      </c>
      <c r="L69" s="870" t="s">
        <v>594</v>
      </c>
      <c r="M69" s="870" t="s">
        <v>594</v>
      </c>
      <c r="N69" s="870" t="s">
        <v>594</v>
      </c>
      <c r="O69" s="870" t="s">
        <v>594</v>
      </c>
      <c r="P69" s="871" t="s">
        <v>594</v>
      </c>
      <c r="Q69" s="872">
        <v>2238</v>
      </c>
      <c r="R69" s="826"/>
      <c r="S69" s="826"/>
      <c r="T69" s="826"/>
      <c r="U69" s="826"/>
      <c r="V69" s="826">
        <v>2125</v>
      </c>
      <c r="W69" s="826"/>
      <c r="X69" s="826"/>
      <c r="Y69" s="826"/>
      <c r="Z69" s="826"/>
      <c r="AA69" s="826">
        <v>114</v>
      </c>
      <c r="AB69" s="826"/>
      <c r="AC69" s="826"/>
      <c r="AD69" s="826"/>
      <c r="AE69" s="826"/>
      <c r="AF69" s="826">
        <v>101</v>
      </c>
      <c r="AG69" s="826"/>
      <c r="AH69" s="826"/>
      <c r="AI69" s="826"/>
      <c r="AJ69" s="826"/>
      <c r="AK69" s="826" t="s">
        <v>591</v>
      </c>
      <c r="AL69" s="826"/>
      <c r="AM69" s="826"/>
      <c r="AN69" s="826"/>
      <c r="AO69" s="826"/>
      <c r="AP69" s="826">
        <v>427</v>
      </c>
      <c r="AQ69" s="826"/>
      <c r="AR69" s="826"/>
      <c r="AS69" s="826"/>
      <c r="AT69" s="826"/>
      <c r="AU69" s="826">
        <v>138</v>
      </c>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x14ac:dyDescent="0.15">
      <c r="A70" s="229">
        <v>3</v>
      </c>
      <c r="B70" s="869" t="s">
        <v>595</v>
      </c>
      <c r="C70" s="870" t="s">
        <v>594</v>
      </c>
      <c r="D70" s="870" t="s">
        <v>594</v>
      </c>
      <c r="E70" s="870" t="s">
        <v>594</v>
      </c>
      <c r="F70" s="870" t="s">
        <v>594</v>
      </c>
      <c r="G70" s="870" t="s">
        <v>594</v>
      </c>
      <c r="H70" s="870" t="s">
        <v>594</v>
      </c>
      <c r="I70" s="870" t="s">
        <v>594</v>
      </c>
      <c r="J70" s="870" t="s">
        <v>594</v>
      </c>
      <c r="K70" s="870" t="s">
        <v>594</v>
      </c>
      <c r="L70" s="870" t="s">
        <v>594</v>
      </c>
      <c r="M70" s="870" t="s">
        <v>594</v>
      </c>
      <c r="N70" s="870" t="s">
        <v>594</v>
      </c>
      <c r="O70" s="870" t="s">
        <v>594</v>
      </c>
      <c r="P70" s="871" t="s">
        <v>594</v>
      </c>
      <c r="Q70" s="872">
        <v>52</v>
      </c>
      <c r="R70" s="826"/>
      <c r="S70" s="826"/>
      <c r="T70" s="826"/>
      <c r="U70" s="826"/>
      <c r="V70" s="826">
        <v>39</v>
      </c>
      <c r="W70" s="826"/>
      <c r="X70" s="826"/>
      <c r="Y70" s="826"/>
      <c r="Z70" s="826"/>
      <c r="AA70" s="826">
        <v>14</v>
      </c>
      <c r="AB70" s="826"/>
      <c r="AC70" s="826"/>
      <c r="AD70" s="826"/>
      <c r="AE70" s="826"/>
      <c r="AF70" s="826">
        <v>14</v>
      </c>
      <c r="AG70" s="826"/>
      <c r="AH70" s="826"/>
      <c r="AI70" s="826"/>
      <c r="AJ70" s="826"/>
      <c r="AK70" s="826" t="s">
        <v>591</v>
      </c>
      <c r="AL70" s="826"/>
      <c r="AM70" s="826"/>
      <c r="AN70" s="826"/>
      <c r="AO70" s="826"/>
      <c r="AP70" s="826" t="s">
        <v>591</v>
      </c>
      <c r="AQ70" s="826"/>
      <c r="AR70" s="826"/>
      <c r="AS70" s="826"/>
      <c r="AT70" s="826"/>
      <c r="AU70" s="826" t="s">
        <v>591</v>
      </c>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x14ac:dyDescent="0.15">
      <c r="A71" s="229">
        <v>4</v>
      </c>
      <c r="B71" s="869" t="s">
        <v>596</v>
      </c>
      <c r="C71" s="870" t="s">
        <v>594</v>
      </c>
      <c r="D71" s="870" t="s">
        <v>594</v>
      </c>
      <c r="E71" s="870" t="s">
        <v>594</v>
      </c>
      <c r="F71" s="870" t="s">
        <v>594</v>
      </c>
      <c r="G71" s="870" t="s">
        <v>594</v>
      </c>
      <c r="H71" s="870" t="s">
        <v>594</v>
      </c>
      <c r="I71" s="870" t="s">
        <v>594</v>
      </c>
      <c r="J71" s="870" t="s">
        <v>594</v>
      </c>
      <c r="K71" s="870" t="s">
        <v>594</v>
      </c>
      <c r="L71" s="870" t="s">
        <v>594</v>
      </c>
      <c r="M71" s="870" t="s">
        <v>594</v>
      </c>
      <c r="N71" s="870" t="s">
        <v>594</v>
      </c>
      <c r="O71" s="870" t="s">
        <v>594</v>
      </c>
      <c r="P71" s="871" t="s">
        <v>594</v>
      </c>
      <c r="Q71" s="872">
        <v>1720</v>
      </c>
      <c r="R71" s="826"/>
      <c r="S71" s="826"/>
      <c r="T71" s="826"/>
      <c r="U71" s="826"/>
      <c r="V71" s="826">
        <v>1690</v>
      </c>
      <c r="W71" s="826"/>
      <c r="X71" s="826"/>
      <c r="Y71" s="826"/>
      <c r="Z71" s="826"/>
      <c r="AA71" s="826">
        <v>31</v>
      </c>
      <c r="AB71" s="826"/>
      <c r="AC71" s="826"/>
      <c r="AD71" s="826"/>
      <c r="AE71" s="826"/>
      <c r="AF71" s="826">
        <v>31</v>
      </c>
      <c r="AG71" s="826"/>
      <c r="AH71" s="826"/>
      <c r="AI71" s="826"/>
      <c r="AJ71" s="826"/>
      <c r="AK71" s="826" t="s">
        <v>591</v>
      </c>
      <c r="AL71" s="826"/>
      <c r="AM71" s="826"/>
      <c r="AN71" s="826"/>
      <c r="AO71" s="826"/>
      <c r="AP71" s="826">
        <v>472</v>
      </c>
      <c r="AQ71" s="826"/>
      <c r="AR71" s="826"/>
      <c r="AS71" s="826"/>
      <c r="AT71" s="826"/>
      <c r="AU71" s="826">
        <v>154</v>
      </c>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x14ac:dyDescent="0.15">
      <c r="A72" s="229">
        <v>5</v>
      </c>
      <c r="B72" s="869" t="s">
        <v>597</v>
      </c>
      <c r="C72" s="870" t="s">
        <v>598</v>
      </c>
      <c r="D72" s="870" t="s">
        <v>598</v>
      </c>
      <c r="E72" s="870" t="s">
        <v>598</v>
      </c>
      <c r="F72" s="870" t="s">
        <v>598</v>
      </c>
      <c r="G72" s="870" t="s">
        <v>598</v>
      </c>
      <c r="H72" s="870" t="s">
        <v>598</v>
      </c>
      <c r="I72" s="870" t="s">
        <v>598</v>
      </c>
      <c r="J72" s="870" t="s">
        <v>598</v>
      </c>
      <c r="K72" s="870" t="s">
        <v>598</v>
      </c>
      <c r="L72" s="870" t="s">
        <v>598</v>
      </c>
      <c r="M72" s="870" t="s">
        <v>598</v>
      </c>
      <c r="N72" s="870" t="s">
        <v>598</v>
      </c>
      <c r="O72" s="870" t="s">
        <v>598</v>
      </c>
      <c r="P72" s="871" t="s">
        <v>598</v>
      </c>
      <c r="Q72" s="872">
        <v>4255</v>
      </c>
      <c r="R72" s="826"/>
      <c r="S72" s="826"/>
      <c r="T72" s="826"/>
      <c r="U72" s="826"/>
      <c r="V72" s="826">
        <v>4086</v>
      </c>
      <c r="W72" s="826"/>
      <c r="X72" s="826"/>
      <c r="Y72" s="826"/>
      <c r="Z72" s="826"/>
      <c r="AA72" s="826">
        <v>169</v>
      </c>
      <c r="AB72" s="826"/>
      <c r="AC72" s="826"/>
      <c r="AD72" s="826"/>
      <c r="AE72" s="826"/>
      <c r="AF72" s="826">
        <v>169</v>
      </c>
      <c r="AG72" s="826"/>
      <c r="AH72" s="826"/>
      <c r="AI72" s="826"/>
      <c r="AJ72" s="826"/>
      <c r="AK72" s="826" t="s">
        <v>591</v>
      </c>
      <c r="AL72" s="826"/>
      <c r="AM72" s="826"/>
      <c r="AN72" s="826"/>
      <c r="AO72" s="826"/>
      <c r="AP72" s="826">
        <v>3938</v>
      </c>
      <c r="AQ72" s="826"/>
      <c r="AR72" s="826"/>
      <c r="AS72" s="826"/>
      <c r="AT72" s="826"/>
      <c r="AU72" s="826">
        <v>524</v>
      </c>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x14ac:dyDescent="0.15">
      <c r="A73" s="229">
        <v>6</v>
      </c>
      <c r="B73" s="869" t="s">
        <v>599</v>
      </c>
      <c r="C73" s="870" t="s">
        <v>600</v>
      </c>
      <c r="D73" s="870" t="s">
        <v>600</v>
      </c>
      <c r="E73" s="870" t="s">
        <v>600</v>
      </c>
      <c r="F73" s="870" t="s">
        <v>600</v>
      </c>
      <c r="G73" s="870" t="s">
        <v>600</v>
      </c>
      <c r="H73" s="870" t="s">
        <v>600</v>
      </c>
      <c r="I73" s="870" t="s">
        <v>600</v>
      </c>
      <c r="J73" s="870" t="s">
        <v>600</v>
      </c>
      <c r="K73" s="870" t="s">
        <v>600</v>
      </c>
      <c r="L73" s="870" t="s">
        <v>600</v>
      </c>
      <c r="M73" s="870" t="s">
        <v>600</v>
      </c>
      <c r="N73" s="870" t="s">
        <v>600</v>
      </c>
      <c r="O73" s="870" t="s">
        <v>600</v>
      </c>
      <c r="P73" s="871" t="s">
        <v>600</v>
      </c>
      <c r="Q73" s="872">
        <v>50</v>
      </c>
      <c r="R73" s="826"/>
      <c r="S73" s="826"/>
      <c r="T73" s="826"/>
      <c r="U73" s="826"/>
      <c r="V73" s="826">
        <v>43</v>
      </c>
      <c r="W73" s="826"/>
      <c r="X73" s="826"/>
      <c r="Y73" s="826"/>
      <c r="Z73" s="826"/>
      <c r="AA73" s="826">
        <v>8</v>
      </c>
      <c r="AB73" s="826"/>
      <c r="AC73" s="826"/>
      <c r="AD73" s="826"/>
      <c r="AE73" s="826"/>
      <c r="AF73" s="826">
        <v>3</v>
      </c>
      <c r="AG73" s="826"/>
      <c r="AH73" s="826"/>
      <c r="AI73" s="826"/>
      <c r="AJ73" s="826"/>
      <c r="AK73" s="826" t="s">
        <v>591</v>
      </c>
      <c r="AL73" s="826"/>
      <c r="AM73" s="826"/>
      <c r="AN73" s="826"/>
      <c r="AO73" s="826"/>
      <c r="AP73" s="826" t="s">
        <v>591</v>
      </c>
      <c r="AQ73" s="826"/>
      <c r="AR73" s="826"/>
      <c r="AS73" s="826"/>
      <c r="AT73" s="826"/>
      <c r="AU73" s="826" t="s">
        <v>591</v>
      </c>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x14ac:dyDescent="0.15">
      <c r="A74" s="229">
        <v>7</v>
      </c>
      <c r="B74" s="869" t="s">
        <v>601</v>
      </c>
      <c r="C74" s="870" t="s">
        <v>602</v>
      </c>
      <c r="D74" s="870" t="s">
        <v>602</v>
      </c>
      <c r="E74" s="870" t="s">
        <v>602</v>
      </c>
      <c r="F74" s="870" t="s">
        <v>602</v>
      </c>
      <c r="G74" s="870" t="s">
        <v>602</v>
      </c>
      <c r="H74" s="870" t="s">
        <v>602</v>
      </c>
      <c r="I74" s="870" t="s">
        <v>602</v>
      </c>
      <c r="J74" s="870" t="s">
        <v>602</v>
      </c>
      <c r="K74" s="870" t="s">
        <v>602</v>
      </c>
      <c r="L74" s="870" t="s">
        <v>602</v>
      </c>
      <c r="M74" s="870" t="s">
        <v>602</v>
      </c>
      <c r="N74" s="870" t="s">
        <v>602</v>
      </c>
      <c r="O74" s="870" t="s">
        <v>602</v>
      </c>
      <c r="P74" s="871" t="s">
        <v>602</v>
      </c>
      <c r="Q74" s="872">
        <v>78</v>
      </c>
      <c r="R74" s="826"/>
      <c r="S74" s="826"/>
      <c r="T74" s="826"/>
      <c r="U74" s="826"/>
      <c r="V74" s="826">
        <v>76</v>
      </c>
      <c r="W74" s="826"/>
      <c r="X74" s="826"/>
      <c r="Y74" s="826"/>
      <c r="Z74" s="826"/>
      <c r="AA74" s="826">
        <v>2</v>
      </c>
      <c r="AB74" s="826"/>
      <c r="AC74" s="826"/>
      <c r="AD74" s="826"/>
      <c r="AE74" s="826"/>
      <c r="AF74" s="826">
        <v>2</v>
      </c>
      <c r="AG74" s="826"/>
      <c r="AH74" s="826"/>
      <c r="AI74" s="826"/>
      <c r="AJ74" s="826"/>
      <c r="AK74" s="826" t="s">
        <v>591</v>
      </c>
      <c r="AL74" s="826"/>
      <c r="AM74" s="826"/>
      <c r="AN74" s="826"/>
      <c r="AO74" s="826"/>
      <c r="AP74" s="826">
        <v>117</v>
      </c>
      <c r="AQ74" s="826"/>
      <c r="AR74" s="826"/>
      <c r="AS74" s="826"/>
      <c r="AT74" s="826"/>
      <c r="AU74" s="826">
        <v>23</v>
      </c>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x14ac:dyDescent="0.15">
      <c r="A75" s="229">
        <v>8</v>
      </c>
      <c r="B75" s="869" t="s">
        <v>609</v>
      </c>
      <c r="C75" s="870" t="s">
        <v>603</v>
      </c>
      <c r="D75" s="870" t="s">
        <v>603</v>
      </c>
      <c r="E75" s="870" t="s">
        <v>603</v>
      </c>
      <c r="F75" s="870" t="s">
        <v>603</v>
      </c>
      <c r="G75" s="870" t="s">
        <v>603</v>
      </c>
      <c r="H75" s="870" t="s">
        <v>603</v>
      </c>
      <c r="I75" s="870" t="s">
        <v>603</v>
      </c>
      <c r="J75" s="870" t="s">
        <v>603</v>
      </c>
      <c r="K75" s="870" t="s">
        <v>603</v>
      </c>
      <c r="L75" s="870" t="s">
        <v>603</v>
      </c>
      <c r="M75" s="870" t="s">
        <v>603</v>
      </c>
      <c r="N75" s="870" t="s">
        <v>603</v>
      </c>
      <c r="O75" s="870" t="s">
        <v>603</v>
      </c>
      <c r="P75" s="871" t="s">
        <v>603</v>
      </c>
      <c r="Q75" s="873">
        <v>8141</v>
      </c>
      <c r="R75" s="874"/>
      <c r="S75" s="874"/>
      <c r="T75" s="874"/>
      <c r="U75" s="830"/>
      <c r="V75" s="875">
        <v>7919</v>
      </c>
      <c r="W75" s="874"/>
      <c r="X75" s="874"/>
      <c r="Y75" s="874"/>
      <c r="Z75" s="830"/>
      <c r="AA75" s="875">
        <v>222</v>
      </c>
      <c r="AB75" s="874"/>
      <c r="AC75" s="874"/>
      <c r="AD75" s="874"/>
      <c r="AE75" s="830"/>
      <c r="AF75" s="875">
        <v>222</v>
      </c>
      <c r="AG75" s="874"/>
      <c r="AH75" s="874"/>
      <c r="AI75" s="874"/>
      <c r="AJ75" s="830"/>
      <c r="AK75" s="875">
        <v>4</v>
      </c>
      <c r="AL75" s="874"/>
      <c r="AM75" s="874"/>
      <c r="AN75" s="874"/>
      <c r="AO75" s="830"/>
      <c r="AP75" s="875" t="s">
        <v>591</v>
      </c>
      <c r="AQ75" s="874"/>
      <c r="AR75" s="874"/>
      <c r="AS75" s="874"/>
      <c r="AT75" s="830"/>
      <c r="AU75" s="875" t="s">
        <v>591</v>
      </c>
      <c r="AV75" s="874"/>
      <c r="AW75" s="874"/>
      <c r="AX75" s="874"/>
      <c r="AY75" s="830"/>
      <c r="AZ75" s="828"/>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x14ac:dyDescent="0.15">
      <c r="A76" s="229">
        <v>9</v>
      </c>
      <c r="B76" s="869" t="s">
        <v>604</v>
      </c>
      <c r="C76" s="870" t="s">
        <v>603</v>
      </c>
      <c r="D76" s="870" t="s">
        <v>603</v>
      </c>
      <c r="E76" s="870" t="s">
        <v>603</v>
      </c>
      <c r="F76" s="870" t="s">
        <v>603</v>
      </c>
      <c r="G76" s="870" t="s">
        <v>603</v>
      </c>
      <c r="H76" s="870" t="s">
        <v>603</v>
      </c>
      <c r="I76" s="870" t="s">
        <v>603</v>
      </c>
      <c r="J76" s="870" t="s">
        <v>603</v>
      </c>
      <c r="K76" s="870" t="s">
        <v>603</v>
      </c>
      <c r="L76" s="870" t="s">
        <v>603</v>
      </c>
      <c r="M76" s="870" t="s">
        <v>603</v>
      </c>
      <c r="N76" s="870" t="s">
        <v>603</v>
      </c>
      <c r="O76" s="870" t="s">
        <v>603</v>
      </c>
      <c r="P76" s="871" t="s">
        <v>603</v>
      </c>
      <c r="Q76" s="873">
        <v>22</v>
      </c>
      <c r="R76" s="874"/>
      <c r="S76" s="874"/>
      <c r="T76" s="874"/>
      <c r="U76" s="830"/>
      <c r="V76" s="875">
        <v>16</v>
      </c>
      <c r="W76" s="874"/>
      <c r="X76" s="874"/>
      <c r="Y76" s="874"/>
      <c r="Z76" s="830"/>
      <c r="AA76" s="875">
        <v>6</v>
      </c>
      <c r="AB76" s="874"/>
      <c r="AC76" s="874"/>
      <c r="AD76" s="874"/>
      <c r="AE76" s="830"/>
      <c r="AF76" s="875">
        <v>6</v>
      </c>
      <c r="AG76" s="874"/>
      <c r="AH76" s="874"/>
      <c r="AI76" s="874"/>
      <c r="AJ76" s="830"/>
      <c r="AK76" s="875">
        <v>4</v>
      </c>
      <c r="AL76" s="874"/>
      <c r="AM76" s="874"/>
      <c r="AN76" s="874"/>
      <c r="AO76" s="830"/>
      <c r="AP76" s="875" t="s">
        <v>591</v>
      </c>
      <c r="AQ76" s="874"/>
      <c r="AR76" s="874"/>
      <c r="AS76" s="874"/>
      <c r="AT76" s="830"/>
      <c r="AU76" s="875" t="s">
        <v>591</v>
      </c>
      <c r="AV76" s="874"/>
      <c r="AW76" s="874"/>
      <c r="AX76" s="874"/>
      <c r="AY76" s="830"/>
      <c r="AZ76" s="828"/>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x14ac:dyDescent="0.15">
      <c r="A77" s="229">
        <v>10</v>
      </c>
      <c r="B77" s="869" t="s">
        <v>605</v>
      </c>
      <c r="C77" s="870" t="s">
        <v>606</v>
      </c>
      <c r="D77" s="870" t="s">
        <v>606</v>
      </c>
      <c r="E77" s="870" t="s">
        <v>606</v>
      </c>
      <c r="F77" s="870" t="s">
        <v>606</v>
      </c>
      <c r="G77" s="870" t="s">
        <v>606</v>
      </c>
      <c r="H77" s="870" t="s">
        <v>606</v>
      </c>
      <c r="I77" s="870" t="s">
        <v>606</v>
      </c>
      <c r="J77" s="870" t="s">
        <v>606</v>
      </c>
      <c r="K77" s="870" t="s">
        <v>606</v>
      </c>
      <c r="L77" s="870" t="s">
        <v>606</v>
      </c>
      <c r="M77" s="870" t="s">
        <v>606</v>
      </c>
      <c r="N77" s="870" t="s">
        <v>606</v>
      </c>
      <c r="O77" s="870" t="s">
        <v>606</v>
      </c>
      <c r="P77" s="871" t="s">
        <v>606</v>
      </c>
      <c r="Q77" s="873">
        <v>227919</v>
      </c>
      <c r="R77" s="874"/>
      <c r="S77" s="874"/>
      <c r="T77" s="874"/>
      <c r="U77" s="830"/>
      <c r="V77" s="875">
        <v>221155</v>
      </c>
      <c r="W77" s="874"/>
      <c r="X77" s="874"/>
      <c r="Y77" s="874"/>
      <c r="Z77" s="830"/>
      <c r="AA77" s="875">
        <v>6765</v>
      </c>
      <c r="AB77" s="874"/>
      <c r="AC77" s="874"/>
      <c r="AD77" s="874"/>
      <c r="AE77" s="830"/>
      <c r="AF77" s="875">
        <v>6765</v>
      </c>
      <c r="AG77" s="874"/>
      <c r="AH77" s="874"/>
      <c r="AI77" s="874"/>
      <c r="AJ77" s="830"/>
      <c r="AK77" s="875">
        <v>43</v>
      </c>
      <c r="AL77" s="874"/>
      <c r="AM77" s="874"/>
      <c r="AN77" s="874"/>
      <c r="AO77" s="830"/>
      <c r="AP77" s="875" t="s">
        <v>591</v>
      </c>
      <c r="AQ77" s="874"/>
      <c r="AR77" s="874"/>
      <c r="AS77" s="874"/>
      <c r="AT77" s="830"/>
      <c r="AU77" s="875" t="s">
        <v>591</v>
      </c>
      <c r="AV77" s="874"/>
      <c r="AW77" s="874"/>
      <c r="AX77" s="874"/>
      <c r="AY77" s="830"/>
      <c r="AZ77" s="828" t="s">
        <v>615</v>
      </c>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x14ac:dyDescent="0.15">
      <c r="A78" s="229">
        <v>11</v>
      </c>
      <c r="B78" s="869"/>
      <c r="C78" s="870"/>
      <c r="D78" s="870"/>
      <c r="E78" s="870"/>
      <c r="F78" s="870"/>
      <c r="G78" s="870"/>
      <c r="H78" s="870"/>
      <c r="I78" s="870"/>
      <c r="J78" s="870"/>
      <c r="K78" s="870"/>
      <c r="L78" s="870"/>
      <c r="M78" s="870"/>
      <c r="N78" s="870"/>
      <c r="O78" s="870"/>
      <c r="P78" s="871"/>
      <c r="Q78" s="872"/>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28"/>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x14ac:dyDescent="0.15">
      <c r="A79" s="229">
        <v>12</v>
      </c>
      <c r="B79" s="869"/>
      <c r="C79" s="870"/>
      <c r="D79" s="870"/>
      <c r="E79" s="870"/>
      <c r="F79" s="870"/>
      <c r="G79" s="870"/>
      <c r="H79" s="870"/>
      <c r="I79" s="870"/>
      <c r="J79" s="870"/>
      <c r="K79" s="870"/>
      <c r="L79" s="870"/>
      <c r="M79" s="870"/>
      <c r="N79" s="870"/>
      <c r="O79" s="870"/>
      <c r="P79" s="871"/>
      <c r="Q79" s="872"/>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x14ac:dyDescent="0.15">
      <c r="A80" s="229">
        <v>13</v>
      </c>
      <c r="B80" s="869"/>
      <c r="C80" s="870"/>
      <c r="D80" s="870"/>
      <c r="E80" s="870"/>
      <c r="F80" s="870"/>
      <c r="G80" s="870"/>
      <c r="H80" s="870"/>
      <c r="I80" s="870"/>
      <c r="J80" s="870"/>
      <c r="K80" s="870"/>
      <c r="L80" s="870"/>
      <c r="M80" s="870"/>
      <c r="N80" s="870"/>
      <c r="O80" s="870"/>
      <c r="P80" s="871"/>
      <c r="Q80" s="872"/>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x14ac:dyDescent="0.15">
      <c r="A81" s="229">
        <v>14</v>
      </c>
      <c r="B81" s="869"/>
      <c r="C81" s="870"/>
      <c r="D81" s="870"/>
      <c r="E81" s="870"/>
      <c r="F81" s="870"/>
      <c r="G81" s="870"/>
      <c r="H81" s="870"/>
      <c r="I81" s="870"/>
      <c r="J81" s="870"/>
      <c r="K81" s="870"/>
      <c r="L81" s="870"/>
      <c r="M81" s="870"/>
      <c r="N81" s="870"/>
      <c r="O81" s="870"/>
      <c r="P81" s="871"/>
      <c r="Q81" s="872"/>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x14ac:dyDescent="0.15">
      <c r="A82" s="229">
        <v>15</v>
      </c>
      <c r="B82" s="869"/>
      <c r="C82" s="870"/>
      <c r="D82" s="870"/>
      <c r="E82" s="870"/>
      <c r="F82" s="870"/>
      <c r="G82" s="870"/>
      <c r="H82" s="870"/>
      <c r="I82" s="870"/>
      <c r="J82" s="870"/>
      <c r="K82" s="870"/>
      <c r="L82" s="870"/>
      <c r="M82" s="870"/>
      <c r="N82" s="870"/>
      <c r="O82" s="870"/>
      <c r="P82" s="871"/>
      <c r="Q82" s="872"/>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x14ac:dyDescent="0.15">
      <c r="A83" s="229">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x14ac:dyDescent="0.15">
      <c r="A84" s="229">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x14ac:dyDescent="0.15">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x14ac:dyDescent="0.15">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x14ac:dyDescent="0.15">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x14ac:dyDescent="0.2">
      <c r="A88" s="231" t="s">
        <v>393</v>
      </c>
      <c r="B88" s="785" t="s">
        <v>427</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v>7364</v>
      </c>
      <c r="AG88" s="840"/>
      <c r="AH88" s="840"/>
      <c r="AI88" s="840"/>
      <c r="AJ88" s="840"/>
      <c r="AK88" s="837"/>
      <c r="AL88" s="837"/>
      <c r="AM88" s="837"/>
      <c r="AN88" s="837"/>
      <c r="AO88" s="837"/>
      <c r="AP88" s="840">
        <v>4957</v>
      </c>
      <c r="AQ88" s="840"/>
      <c r="AR88" s="840"/>
      <c r="AS88" s="840"/>
      <c r="AT88" s="840"/>
      <c r="AU88" s="840">
        <v>840</v>
      </c>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785" t="s">
        <v>428</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v>30</v>
      </c>
      <c r="CS102" s="848"/>
      <c r="CT102" s="848"/>
      <c r="CU102" s="848"/>
      <c r="CV102" s="887"/>
      <c r="CW102" s="886">
        <v>21</v>
      </c>
      <c r="CX102" s="848"/>
      <c r="CY102" s="848"/>
      <c r="CZ102" s="848"/>
      <c r="DA102" s="887"/>
      <c r="DB102" s="886" t="s">
        <v>591</v>
      </c>
      <c r="DC102" s="848"/>
      <c r="DD102" s="848"/>
      <c r="DE102" s="848"/>
      <c r="DF102" s="887"/>
      <c r="DG102" s="886" t="s">
        <v>591</v>
      </c>
      <c r="DH102" s="848"/>
      <c r="DI102" s="848"/>
      <c r="DJ102" s="848"/>
      <c r="DK102" s="887"/>
      <c r="DL102" s="886" t="s">
        <v>591</v>
      </c>
      <c r="DM102" s="848"/>
      <c r="DN102" s="848"/>
      <c r="DO102" s="848"/>
      <c r="DP102" s="887"/>
      <c r="DQ102" s="886" t="s">
        <v>591</v>
      </c>
      <c r="DR102" s="848"/>
      <c r="DS102" s="848"/>
      <c r="DT102" s="848"/>
      <c r="DU102" s="887"/>
      <c r="DV102" s="785"/>
      <c r="DW102" s="786"/>
      <c r="DX102" s="786"/>
      <c r="DY102" s="786"/>
      <c r="DZ102" s="91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429</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430</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431</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432</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3" t="s">
        <v>433</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434</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x14ac:dyDescent="0.15">
      <c r="A109" s="908" t="s">
        <v>435</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436</v>
      </c>
      <c r="AB109" s="889"/>
      <c r="AC109" s="889"/>
      <c r="AD109" s="889"/>
      <c r="AE109" s="890"/>
      <c r="AF109" s="888" t="s">
        <v>437</v>
      </c>
      <c r="AG109" s="889"/>
      <c r="AH109" s="889"/>
      <c r="AI109" s="889"/>
      <c r="AJ109" s="890"/>
      <c r="AK109" s="888" t="s">
        <v>307</v>
      </c>
      <c r="AL109" s="889"/>
      <c r="AM109" s="889"/>
      <c r="AN109" s="889"/>
      <c r="AO109" s="890"/>
      <c r="AP109" s="888" t="s">
        <v>438</v>
      </c>
      <c r="AQ109" s="889"/>
      <c r="AR109" s="889"/>
      <c r="AS109" s="889"/>
      <c r="AT109" s="891"/>
      <c r="AU109" s="908" t="s">
        <v>435</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436</v>
      </c>
      <c r="BR109" s="889"/>
      <c r="BS109" s="889"/>
      <c r="BT109" s="889"/>
      <c r="BU109" s="890"/>
      <c r="BV109" s="888" t="s">
        <v>437</v>
      </c>
      <c r="BW109" s="889"/>
      <c r="BX109" s="889"/>
      <c r="BY109" s="889"/>
      <c r="BZ109" s="890"/>
      <c r="CA109" s="888" t="s">
        <v>307</v>
      </c>
      <c r="CB109" s="889"/>
      <c r="CC109" s="889"/>
      <c r="CD109" s="889"/>
      <c r="CE109" s="890"/>
      <c r="CF109" s="909" t="s">
        <v>438</v>
      </c>
      <c r="CG109" s="909"/>
      <c r="CH109" s="909"/>
      <c r="CI109" s="909"/>
      <c r="CJ109" s="909"/>
      <c r="CK109" s="888" t="s">
        <v>439</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436</v>
      </c>
      <c r="DH109" s="889"/>
      <c r="DI109" s="889"/>
      <c r="DJ109" s="889"/>
      <c r="DK109" s="890"/>
      <c r="DL109" s="888" t="s">
        <v>437</v>
      </c>
      <c r="DM109" s="889"/>
      <c r="DN109" s="889"/>
      <c r="DO109" s="889"/>
      <c r="DP109" s="890"/>
      <c r="DQ109" s="888" t="s">
        <v>307</v>
      </c>
      <c r="DR109" s="889"/>
      <c r="DS109" s="889"/>
      <c r="DT109" s="889"/>
      <c r="DU109" s="890"/>
      <c r="DV109" s="888" t="s">
        <v>438</v>
      </c>
      <c r="DW109" s="889"/>
      <c r="DX109" s="889"/>
      <c r="DY109" s="889"/>
      <c r="DZ109" s="891"/>
    </row>
    <row r="110" spans="1:131" s="221" customFormat="1" ht="26.25" customHeight="1" x14ac:dyDescent="0.15">
      <c r="A110" s="892" t="s">
        <v>440</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1049215</v>
      </c>
      <c r="AB110" s="896"/>
      <c r="AC110" s="896"/>
      <c r="AD110" s="896"/>
      <c r="AE110" s="897"/>
      <c r="AF110" s="898">
        <v>1066870</v>
      </c>
      <c r="AG110" s="896"/>
      <c r="AH110" s="896"/>
      <c r="AI110" s="896"/>
      <c r="AJ110" s="897"/>
      <c r="AK110" s="898">
        <v>1058438</v>
      </c>
      <c r="AL110" s="896"/>
      <c r="AM110" s="896"/>
      <c r="AN110" s="896"/>
      <c r="AO110" s="897"/>
      <c r="AP110" s="899">
        <v>14</v>
      </c>
      <c r="AQ110" s="900"/>
      <c r="AR110" s="900"/>
      <c r="AS110" s="900"/>
      <c r="AT110" s="901"/>
      <c r="AU110" s="902" t="s">
        <v>72</v>
      </c>
      <c r="AV110" s="903"/>
      <c r="AW110" s="903"/>
      <c r="AX110" s="903"/>
      <c r="AY110" s="903"/>
      <c r="AZ110" s="925" t="s">
        <v>441</v>
      </c>
      <c r="BA110" s="893"/>
      <c r="BB110" s="893"/>
      <c r="BC110" s="893"/>
      <c r="BD110" s="893"/>
      <c r="BE110" s="893"/>
      <c r="BF110" s="893"/>
      <c r="BG110" s="893"/>
      <c r="BH110" s="893"/>
      <c r="BI110" s="893"/>
      <c r="BJ110" s="893"/>
      <c r="BK110" s="893"/>
      <c r="BL110" s="893"/>
      <c r="BM110" s="893"/>
      <c r="BN110" s="893"/>
      <c r="BO110" s="893"/>
      <c r="BP110" s="894"/>
      <c r="BQ110" s="926">
        <v>11562774</v>
      </c>
      <c r="BR110" s="927"/>
      <c r="BS110" s="927"/>
      <c r="BT110" s="927"/>
      <c r="BU110" s="927"/>
      <c r="BV110" s="927">
        <v>11709087</v>
      </c>
      <c r="BW110" s="927"/>
      <c r="BX110" s="927"/>
      <c r="BY110" s="927"/>
      <c r="BZ110" s="927"/>
      <c r="CA110" s="927">
        <v>11848121</v>
      </c>
      <c r="CB110" s="927"/>
      <c r="CC110" s="927"/>
      <c r="CD110" s="927"/>
      <c r="CE110" s="927"/>
      <c r="CF110" s="940">
        <v>157.19999999999999</v>
      </c>
      <c r="CG110" s="941"/>
      <c r="CH110" s="941"/>
      <c r="CI110" s="941"/>
      <c r="CJ110" s="941"/>
      <c r="CK110" s="942" t="s">
        <v>442</v>
      </c>
      <c r="CL110" s="943"/>
      <c r="CM110" s="925" t="s">
        <v>443</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444</v>
      </c>
      <c r="DH110" s="927"/>
      <c r="DI110" s="927"/>
      <c r="DJ110" s="927"/>
      <c r="DK110" s="927"/>
      <c r="DL110" s="927">
        <v>652390</v>
      </c>
      <c r="DM110" s="927"/>
      <c r="DN110" s="927"/>
      <c r="DO110" s="927"/>
      <c r="DP110" s="927"/>
      <c r="DQ110" s="927">
        <v>430205</v>
      </c>
      <c r="DR110" s="927"/>
      <c r="DS110" s="927"/>
      <c r="DT110" s="927"/>
      <c r="DU110" s="927"/>
      <c r="DV110" s="928">
        <v>5.7</v>
      </c>
      <c r="DW110" s="928"/>
      <c r="DX110" s="928"/>
      <c r="DY110" s="928"/>
      <c r="DZ110" s="929"/>
    </row>
    <row r="111" spans="1:131" s="221" customFormat="1" ht="26.25" customHeight="1" x14ac:dyDescent="0.15">
      <c r="A111" s="930" t="s">
        <v>445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446</v>
      </c>
      <c r="AB111" s="934"/>
      <c r="AC111" s="934"/>
      <c r="AD111" s="934"/>
      <c r="AE111" s="935"/>
      <c r="AF111" s="936" t="s">
        <v>446</v>
      </c>
      <c r="AG111" s="934"/>
      <c r="AH111" s="934"/>
      <c r="AI111" s="934"/>
      <c r="AJ111" s="935"/>
      <c r="AK111" s="936" t="s">
        <v>444</v>
      </c>
      <c r="AL111" s="934"/>
      <c r="AM111" s="934"/>
      <c r="AN111" s="934"/>
      <c r="AO111" s="935"/>
      <c r="AP111" s="937" t="s">
        <v>446</v>
      </c>
      <c r="AQ111" s="938"/>
      <c r="AR111" s="938"/>
      <c r="AS111" s="938"/>
      <c r="AT111" s="939"/>
      <c r="AU111" s="904"/>
      <c r="AV111" s="905"/>
      <c r="AW111" s="905"/>
      <c r="AX111" s="905"/>
      <c r="AY111" s="905"/>
      <c r="AZ111" s="918" t="s">
        <v>447</v>
      </c>
      <c r="BA111" s="919"/>
      <c r="BB111" s="919"/>
      <c r="BC111" s="919"/>
      <c r="BD111" s="919"/>
      <c r="BE111" s="919"/>
      <c r="BF111" s="919"/>
      <c r="BG111" s="919"/>
      <c r="BH111" s="919"/>
      <c r="BI111" s="919"/>
      <c r="BJ111" s="919"/>
      <c r="BK111" s="919"/>
      <c r="BL111" s="919"/>
      <c r="BM111" s="919"/>
      <c r="BN111" s="919"/>
      <c r="BO111" s="919"/>
      <c r="BP111" s="920"/>
      <c r="BQ111" s="921" t="s">
        <v>448</v>
      </c>
      <c r="BR111" s="922"/>
      <c r="BS111" s="922"/>
      <c r="BT111" s="922"/>
      <c r="BU111" s="922"/>
      <c r="BV111" s="922">
        <v>652390</v>
      </c>
      <c r="BW111" s="922"/>
      <c r="BX111" s="922"/>
      <c r="BY111" s="922"/>
      <c r="BZ111" s="922"/>
      <c r="CA111" s="922">
        <v>430205</v>
      </c>
      <c r="CB111" s="922"/>
      <c r="CC111" s="922"/>
      <c r="CD111" s="922"/>
      <c r="CE111" s="922"/>
      <c r="CF111" s="916">
        <v>5.7</v>
      </c>
      <c r="CG111" s="917"/>
      <c r="CH111" s="917"/>
      <c r="CI111" s="917"/>
      <c r="CJ111" s="917"/>
      <c r="CK111" s="944"/>
      <c r="CL111" s="945"/>
      <c r="CM111" s="918" t="s">
        <v>449</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444</v>
      </c>
      <c r="DH111" s="922"/>
      <c r="DI111" s="922"/>
      <c r="DJ111" s="922"/>
      <c r="DK111" s="922"/>
      <c r="DL111" s="922" t="s">
        <v>444</v>
      </c>
      <c r="DM111" s="922"/>
      <c r="DN111" s="922"/>
      <c r="DO111" s="922"/>
      <c r="DP111" s="922"/>
      <c r="DQ111" s="922" t="s">
        <v>448</v>
      </c>
      <c r="DR111" s="922"/>
      <c r="DS111" s="922"/>
      <c r="DT111" s="922"/>
      <c r="DU111" s="922"/>
      <c r="DV111" s="923" t="s">
        <v>444</v>
      </c>
      <c r="DW111" s="923"/>
      <c r="DX111" s="923"/>
      <c r="DY111" s="923"/>
      <c r="DZ111" s="924"/>
    </row>
    <row r="112" spans="1:131" s="221" customFormat="1" ht="26.25" customHeight="1" x14ac:dyDescent="0.15">
      <c r="A112" s="948" t="s">
        <v>450</v>
      </c>
      <c r="B112" s="949"/>
      <c r="C112" s="919" t="s">
        <v>451</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448</v>
      </c>
      <c r="AB112" s="955"/>
      <c r="AC112" s="955"/>
      <c r="AD112" s="955"/>
      <c r="AE112" s="956"/>
      <c r="AF112" s="957" t="s">
        <v>452</v>
      </c>
      <c r="AG112" s="955"/>
      <c r="AH112" s="955"/>
      <c r="AI112" s="955"/>
      <c r="AJ112" s="956"/>
      <c r="AK112" s="957" t="s">
        <v>452</v>
      </c>
      <c r="AL112" s="955"/>
      <c r="AM112" s="955"/>
      <c r="AN112" s="955"/>
      <c r="AO112" s="956"/>
      <c r="AP112" s="958" t="s">
        <v>444</v>
      </c>
      <c r="AQ112" s="959"/>
      <c r="AR112" s="959"/>
      <c r="AS112" s="959"/>
      <c r="AT112" s="960"/>
      <c r="AU112" s="904"/>
      <c r="AV112" s="905"/>
      <c r="AW112" s="905"/>
      <c r="AX112" s="905"/>
      <c r="AY112" s="905"/>
      <c r="AZ112" s="918" t="s">
        <v>453</v>
      </c>
      <c r="BA112" s="919"/>
      <c r="BB112" s="919"/>
      <c r="BC112" s="919"/>
      <c r="BD112" s="919"/>
      <c r="BE112" s="919"/>
      <c r="BF112" s="919"/>
      <c r="BG112" s="919"/>
      <c r="BH112" s="919"/>
      <c r="BI112" s="919"/>
      <c r="BJ112" s="919"/>
      <c r="BK112" s="919"/>
      <c r="BL112" s="919"/>
      <c r="BM112" s="919"/>
      <c r="BN112" s="919"/>
      <c r="BO112" s="919"/>
      <c r="BP112" s="920"/>
      <c r="BQ112" s="921">
        <v>2233773</v>
      </c>
      <c r="BR112" s="922"/>
      <c r="BS112" s="922"/>
      <c r="BT112" s="922"/>
      <c r="BU112" s="922"/>
      <c r="BV112" s="922">
        <v>1752804</v>
      </c>
      <c r="BW112" s="922"/>
      <c r="BX112" s="922"/>
      <c r="BY112" s="922"/>
      <c r="BZ112" s="922"/>
      <c r="CA112" s="922">
        <v>1740643</v>
      </c>
      <c r="CB112" s="922"/>
      <c r="CC112" s="922"/>
      <c r="CD112" s="922"/>
      <c r="CE112" s="922"/>
      <c r="CF112" s="916">
        <v>23.1</v>
      </c>
      <c r="CG112" s="917"/>
      <c r="CH112" s="917"/>
      <c r="CI112" s="917"/>
      <c r="CJ112" s="917"/>
      <c r="CK112" s="944"/>
      <c r="CL112" s="945"/>
      <c r="CM112" s="918" t="s">
        <v>454</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452</v>
      </c>
      <c r="DH112" s="922"/>
      <c r="DI112" s="922"/>
      <c r="DJ112" s="922"/>
      <c r="DK112" s="922"/>
      <c r="DL112" s="922" t="s">
        <v>452</v>
      </c>
      <c r="DM112" s="922"/>
      <c r="DN112" s="922"/>
      <c r="DO112" s="922"/>
      <c r="DP112" s="922"/>
      <c r="DQ112" s="922" t="s">
        <v>452</v>
      </c>
      <c r="DR112" s="922"/>
      <c r="DS112" s="922"/>
      <c r="DT112" s="922"/>
      <c r="DU112" s="922"/>
      <c r="DV112" s="923" t="s">
        <v>448</v>
      </c>
      <c r="DW112" s="923"/>
      <c r="DX112" s="923"/>
      <c r="DY112" s="923"/>
      <c r="DZ112" s="924"/>
    </row>
    <row r="113" spans="1:130" s="221" customFormat="1" ht="26.25" customHeight="1" x14ac:dyDescent="0.15">
      <c r="A113" s="950"/>
      <c r="B113" s="951"/>
      <c r="C113" s="919" t="s">
        <v>455</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161777</v>
      </c>
      <c r="AB113" s="934"/>
      <c r="AC113" s="934"/>
      <c r="AD113" s="934"/>
      <c r="AE113" s="935"/>
      <c r="AF113" s="936">
        <v>152446</v>
      </c>
      <c r="AG113" s="934"/>
      <c r="AH113" s="934"/>
      <c r="AI113" s="934"/>
      <c r="AJ113" s="935"/>
      <c r="AK113" s="936">
        <v>150056</v>
      </c>
      <c r="AL113" s="934"/>
      <c r="AM113" s="934"/>
      <c r="AN113" s="934"/>
      <c r="AO113" s="935"/>
      <c r="AP113" s="937">
        <v>2</v>
      </c>
      <c r="AQ113" s="938"/>
      <c r="AR113" s="938"/>
      <c r="AS113" s="938"/>
      <c r="AT113" s="939"/>
      <c r="AU113" s="904"/>
      <c r="AV113" s="905"/>
      <c r="AW113" s="905"/>
      <c r="AX113" s="905"/>
      <c r="AY113" s="905"/>
      <c r="AZ113" s="918" t="s">
        <v>456</v>
      </c>
      <c r="BA113" s="919"/>
      <c r="BB113" s="919"/>
      <c r="BC113" s="919"/>
      <c r="BD113" s="919"/>
      <c r="BE113" s="919"/>
      <c r="BF113" s="919"/>
      <c r="BG113" s="919"/>
      <c r="BH113" s="919"/>
      <c r="BI113" s="919"/>
      <c r="BJ113" s="919"/>
      <c r="BK113" s="919"/>
      <c r="BL113" s="919"/>
      <c r="BM113" s="919"/>
      <c r="BN113" s="919"/>
      <c r="BO113" s="919"/>
      <c r="BP113" s="920"/>
      <c r="BQ113" s="921">
        <v>537226</v>
      </c>
      <c r="BR113" s="922"/>
      <c r="BS113" s="922"/>
      <c r="BT113" s="922"/>
      <c r="BU113" s="922"/>
      <c r="BV113" s="922">
        <v>675122</v>
      </c>
      <c r="BW113" s="922"/>
      <c r="BX113" s="922"/>
      <c r="BY113" s="922"/>
      <c r="BZ113" s="922"/>
      <c r="CA113" s="922">
        <v>839990</v>
      </c>
      <c r="CB113" s="922"/>
      <c r="CC113" s="922"/>
      <c r="CD113" s="922"/>
      <c r="CE113" s="922"/>
      <c r="CF113" s="916">
        <v>11.1</v>
      </c>
      <c r="CG113" s="917"/>
      <c r="CH113" s="917"/>
      <c r="CI113" s="917"/>
      <c r="CJ113" s="917"/>
      <c r="CK113" s="944"/>
      <c r="CL113" s="945"/>
      <c r="CM113" s="918" t="s">
        <v>457</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452</v>
      </c>
      <c r="DH113" s="955"/>
      <c r="DI113" s="955"/>
      <c r="DJ113" s="955"/>
      <c r="DK113" s="956"/>
      <c r="DL113" s="957" t="s">
        <v>448</v>
      </c>
      <c r="DM113" s="955"/>
      <c r="DN113" s="955"/>
      <c r="DO113" s="955"/>
      <c r="DP113" s="956"/>
      <c r="DQ113" s="957" t="s">
        <v>444</v>
      </c>
      <c r="DR113" s="955"/>
      <c r="DS113" s="955"/>
      <c r="DT113" s="955"/>
      <c r="DU113" s="956"/>
      <c r="DV113" s="958" t="s">
        <v>452</v>
      </c>
      <c r="DW113" s="959"/>
      <c r="DX113" s="959"/>
      <c r="DY113" s="959"/>
      <c r="DZ113" s="960"/>
    </row>
    <row r="114" spans="1:130" s="221" customFormat="1" ht="26.25" customHeight="1" x14ac:dyDescent="0.15">
      <c r="A114" s="950"/>
      <c r="B114" s="951"/>
      <c r="C114" s="919" t="s">
        <v>458</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43292</v>
      </c>
      <c r="AB114" s="955"/>
      <c r="AC114" s="955"/>
      <c r="AD114" s="955"/>
      <c r="AE114" s="956"/>
      <c r="AF114" s="957">
        <v>63674</v>
      </c>
      <c r="AG114" s="955"/>
      <c r="AH114" s="955"/>
      <c r="AI114" s="955"/>
      <c r="AJ114" s="956"/>
      <c r="AK114" s="957">
        <v>56259</v>
      </c>
      <c r="AL114" s="955"/>
      <c r="AM114" s="955"/>
      <c r="AN114" s="955"/>
      <c r="AO114" s="956"/>
      <c r="AP114" s="958">
        <v>0.7</v>
      </c>
      <c r="AQ114" s="959"/>
      <c r="AR114" s="959"/>
      <c r="AS114" s="959"/>
      <c r="AT114" s="960"/>
      <c r="AU114" s="904"/>
      <c r="AV114" s="905"/>
      <c r="AW114" s="905"/>
      <c r="AX114" s="905"/>
      <c r="AY114" s="905"/>
      <c r="AZ114" s="918" t="s">
        <v>459</v>
      </c>
      <c r="BA114" s="919"/>
      <c r="BB114" s="919"/>
      <c r="BC114" s="919"/>
      <c r="BD114" s="919"/>
      <c r="BE114" s="919"/>
      <c r="BF114" s="919"/>
      <c r="BG114" s="919"/>
      <c r="BH114" s="919"/>
      <c r="BI114" s="919"/>
      <c r="BJ114" s="919"/>
      <c r="BK114" s="919"/>
      <c r="BL114" s="919"/>
      <c r="BM114" s="919"/>
      <c r="BN114" s="919"/>
      <c r="BO114" s="919"/>
      <c r="BP114" s="920"/>
      <c r="BQ114" s="921">
        <v>1928311</v>
      </c>
      <c r="BR114" s="922"/>
      <c r="BS114" s="922"/>
      <c r="BT114" s="922"/>
      <c r="BU114" s="922"/>
      <c r="BV114" s="922">
        <v>1934873</v>
      </c>
      <c r="BW114" s="922"/>
      <c r="BX114" s="922"/>
      <c r="BY114" s="922"/>
      <c r="BZ114" s="922"/>
      <c r="CA114" s="922">
        <v>1911548</v>
      </c>
      <c r="CB114" s="922"/>
      <c r="CC114" s="922"/>
      <c r="CD114" s="922"/>
      <c r="CE114" s="922"/>
      <c r="CF114" s="916">
        <v>25.4</v>
      </c>
      <c r="CG114" s="917"/>
      <c r="CH114" s="917"/>
      <c r="CI114" s="917"/>
      <c r="CJ114" s="917"/>
      <c r="CK114" s="944"/>
      <c r="CL114" s="945"/>
      <c r="CM114" s="918" t="s">
        <v>460</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448</v>
      </c>
      <c r="DH114" s="955"/>
      <c r="DI114" s="955"/>
      <c r="DJ114" s="955"/>
      <c r="DK114" s="956"/>
      <c r="DL114" s="957" t="s">
        <v>452</v>
      </c>
      <c r="DM114" s="955"/>
      <c r="DN114" s="955"/>
      <c r="DO114" s="955"/>
      <c r="DP114" s="956"/>
      <c r="DQ114" s="957" t="s">
        <v>444</v>
      </c>
      <c r="DR114" s="955"/>
      <c r="DS114" s="955"/>
      <c r="DT114" s="955"/>
      <c r="DU114" s="956"/>
      <c r="DV114" s="958" t="s">
        <v>452</v>
      </c>
      <c r="DW114" s="959"/>
      <c r="DX114" s="959"/>
      <c r="DY114" s="959"/>
      <c r="DZ114" s="960"/>
    </row>
    <row r="115" spans="1:130" s="221" customFormat="1" ht="26.25" customHeight="1" x14ac:dyDescent="0.15">
      <c r="A115" s="950"/>
      <c r="B115" s="951"/>
      <c r="C115" s="919" t="s">
        <v>461</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v>1462</v>
      </c>
      <c r="AB115" s="934"/>
      <c r="AC115" s="934"/>
      <c r="AD115" s="934"/>
      <c r="AE115" s="935"/>
      <c r="AF115" s="936">
        <v>944</v>
      </c>
      <c r="AG115" s="934"/>
      <c r="AH115" s="934"/>
      <c r="AI115" s="934"/>
      <c r="AJ115" s="935"/>
      <c r="AK115" s="936">
        <v>689</v>
      </c>
      <c r="AL115" s="934"/>
      <c r="AM115" s="934"/>
      <c r="AN115" s="934"/>
      <c r="AO115" s="935"/>
      <c r="AP115" s="937">
        <v>0</v>
      </c>
      <c r="AQ115" s="938"/>
      <c r="AR115" s="938"/>
      <c r="AS115" s="938"/>
      <c r="AT115" s="939"/>
      <c r="AU115" s="904"/>
      <c r="AV115" s="905"/>
      <c r="AW115" s="905"/>
      <c r="AX115" s="905"/>
      <c r="AY115" s="905"/>
      <c r="AZ115" s="918" t="s">
        <v>462</v>
      </c>
      <c r="BA115" s="919"/>
      <c r="BB115" s="919"/>
      <c r="BC115" s="919"/>
      <c r="BD115" s="919"/>
      <c r="BE115" s="919"/>
      <c r="BF115" s="919"/>
      <c r="BG115" s="919"/>
      <c r="BH115" s="919"/>
      <c r="BI115" s="919"/>
      <c r="BJ115" s="919"/>
      <c r="BK115" s="919"/>
      <c r="BL115" s="919"/>
      <c r="BM115" s="919"/>
      <c r="BN115" s="919"/>
      <c r="BO115" s="919"/>
      <c r="BP115" s="920"/>
      <c r="BQ115" s="921" t="s">
        <v>452</v>
      </c>
      <c r="BR115" s="922"/>
      <c r="BS115" s="922"/>
      <c r="BT115" s="922"/>
      <c r="BU115" s="922"/>
      <c r="BV115" s="922" t="s">
        <v>444</v>
      </c>
      <c r="BW115" s="922"/>
      <c r="BX115" s="922"/>
      <c r="BY115" s="922"/>
      <c r="BZ115" s="922"/>
      <c r="CA115" s="922" t="s">
        <v>444</v>
      </c>
      <c r="CB115" s="922"/>
      <c r="CC115" s="922"/>
      <c r="CD115" s="922"/>
      <c r="CE115" s="922"/>
      <c r="CF115" s="916" t="s">
        <v>452</v>
      </c>
      <c r="CG115" s="917"/>
      <c r="CH115" s="917"/>
      <c r="CI115" s="917"/>
      <c r="CJ115" s="917"/>
      <c r="CK115" s="944"/>
      <c r="CL115" s="945"/>
      <c r="CM115" s="918" t="s">
        <v>463</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452</v>
      </c>
      <c r="DH115" s="955"/>
      <c r="DI115" s="955"/>
      <c r="DJ115" s="955"/>
      <c r="DK115" s="956"/>
      <c r="DL115" s="957" t="s">
        <v>452</v>
      </c>
      <c r="DM115" s="955"/>
      <c r="DN115" s="955"/>
      <c r="DO115" s="955"/>
      <c r="DP115" s="956"/>
      <c r="DQ115" s="957" t="s">
        <v>448</v>
      </c>
      <c r="DR115" s="955"/>
      <c r="DS115" s="955"/>
      <c r="DT115" s="955"/>
      <c r="DU115" s="956"/>
      <c r="DV115" s="958" t="s">
        <v>444</v>
      </c>
      <c r="DW115" s="959"/>
      <c r="DX115" s="959"/>
      <c r="DY115" s="959"/>
      <c r="DZ115" s="960"/>
    </row>
    <row r="116" spans="1:130" s="221" customFormat="1" ht="26.25" customHeight="1" x14ac:dyDescent="0.15">
      <c r="A116" s="952"/>
      <c r="B116" s="953"/>
      <c r="C116" s="961" t="s">
        <v>464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v>158</v>
      </c>
      <c r="AB116" s="955"/>
      <c r="AC116" s="955"/>
      <c r="AD116" s="955"/>
      <c r="AE116" s="956"/>
      <c r="AF116" s="957">
        <v>5</v>
      </c>
      <c r="AG116" s="955"/>
      <c r="AH116" s="955"/>
      <c r="AI116" s="955"/>
      <c r="AJ116" s="956"/>
      <c r="AK116" s="957">
        <v>92</v>
      </c>
      <c r="AL116" s="955"/>
      <c r="AM116" s="955"/>
      <c r="AN116" s="955"/>
      <c r="AO116" s="956"/>
      <c r="AP116" s="958">
        <v>0</v>
      </c>
      <c r="AQ116" s="959"/>
      <c r="AR116" s="959"/>
      <c r="AS116" s="959"/>
      <c r="AT116" s="960"/>
      <c r="AU116" s="904"/>
      <c r="AV116" s="905"/>
      <c r="AW116" s="905"/>
      <c r="AX116" s="905"/>
      <c r="AY116" s="905"/>
      <c r="AZ116" s="963" t="s">
        <v>465</v>
      </c>
      <c r="BA116" s="964"/>
      <c r="BB116" s="964"/>
      <c r="BC116" s="964"/>
      <c r="BD116" s="964"/>
      <c r="BE116" s="964"/>
      <c r="BF116" s="964"/>
      <c r="BG116" s="964"/>
      <c r="BH116" s="964"/>
      <c r="BI116" s="964"/>
      <c r="BJ116" s="964"/>
      <c r="BK116" s="964"/>
      <c r="BL116" s="964"/>
      <c r="BM116" s="964"/>
      <c r="BN116" s="964"/>
      <c r="BO116" s="964"/>
      <c r="BP116" s="965"/>
      <c r="BQ116" s="921" t="s">
        <v>444</v>
      </c>
      <c r="BR116" s="922"/>
      <c r="BS116" s="922"/>
      <c r="BT116" s="922"/>
      <c r="BU116" s="922"/>
      <c r="BV116" s="922" t="s">
        <v>452</v>
      </c>
      <c r="BW116" s="922"/>
      <c r="BX116" s="922"/>
      <c r="BY116" s="922"/>
      <c r="BZ116" s="922"/>
      <c r="CA116" s="922" t="s">
        <v>452</v>
      </c>
      <c r="CB116" s="922"/>
      <c r="CC116" s="922"/>
      <c r="CD116" s="922"/>
      <c r="CE116" s="922"/>
      <c r="CF116" s="916" t="s">
        <v>444</v>
      </c>
      <c r="CG116" s="917"/>
      <c r="CH116" s="917"/>
      <c r="CI116" s="917"/>
      <c r="CJ116" s="917"/>
      <c r="CK116" s="944"/>
      <c r="CL116" s="945"/>
      <c r="CM116" s="918" t="s">
        <v>466</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444</v>
      </c>
      <c r="DH116" s="955"/>
      <c r="DI116" s="955"/>
      <c r="DJ116" s="955"/>
      <c r="DK116" s="956"/>
      <c r="DL116" s="957" t="s">
        <v>452</v>
      </c>
      <c r="DM116" s="955"/>
      <c r="DN116" s="955"/>
      <c r="DO116" s="955"/>
      <c r="DP116" s="956"/>
      <c r="DQ116" s="957" t="s">
        <v>452</v>
      </c>
      <c r="DR116" s="955"/>
      <c r="DS116" s="955"/>
      <c r="DT116" s="955"/>
      <c r="DU116" s="956"/>
      <c r="DV116" s="958" t="s">
        <v>448</v>
      </c>
      <c r="DW116" s="959"/>
      <c r="DX116" s="959"/>
      <c r="DY116" s="959"/>
      <c r="DZ116" s="960"/>
    </row>
    <row r="117" spans="1:130" s="221" customFormat="1" ht="26.25" customHeight="1" x14ac:dyDescent="0.15">
      <c r="A117" s="908" t="s">
        <v>187</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467</v>
      </c>
      <c r="Z117" s="890"/>
      <c r="AA117" s="974">
        <v>1255904</v>
      </c>
      <c r="AB117" s="975"/>
      <c r="AC117" s="975"/>
      <c r="AD117" s="975"/>
      <c r="AE117" s="976"/>
      <c r="AF117" s="977">
        <v>1283939</v>
      </c>
      <c r="AG117" s="975"/>
      <c r="AH117" s="975"/>
      <c r="AI117" s="975"/>
      <c r="AJ117" s="976"/>
      <c r="AK117" s="977">
        <v>1265534</v>
      </c>
      <c r="AL117" s="975"/>
      <c r="AM117" s="975"/>
      <c r="AN117" s="975"/>
      <c r="AO117" s="976"/>
      <c r="AP117" s="978"/>
      <c r="AQ117" s="979"/>
      <c r="AR117" s="979"/>
      <c r="AS117" s="979"/>
      <c r="AT117" s="980"/>
      <c r="AU117" s="904"/>
      <c r="AV117" s="905"/>
      <c r="AW117" s="905"/>
      <c r="AX117" s="905"/>
      <c r="AY117" s="905"/>
      <c r="AZ117" s="970" t="s">
        <v>468</v>
      </c>
      <c r="BA117" s="971"/>
      <c r="BB117" s="971"/>
      <c r="BC117" s="971"/>
      <c r="BD117" s="971"/>
      <c r="BE117" s="971"/>
      <c r="BF117" s="971"/>
      <c r="BG117" s="971"/>
      <c r="BH117" s="971"/>
      <c r="BI117" s="971"/>
      <c r="BJ117" s="971"/>
      <c r="BK117" s="971"/>
      <c r="BL117" s="971"/>
      <c r="BM117" s="971"/>
      <c r="BN117" s="971"/>
      <c r="BO117" s="971"/>
      <c r="BP117" s="972"/>
      <c r="BQ117" s="921" t="s">
        <v>446</v>
      </c>
      <c r="BR117" s="922"/>
      <c r="BS117" s="922"/>
      <c r="BT117" s="922"/>
      <c r="BU117" s="922"/>
      <c r="BV117" s="922" t="s">
        <v>469</v>
      </c>
      <c r="BW117" s="922"/>
      <c r="BX117" s="922"/>
      <c r="BY117" s="922"/>
      <c r="BZ117" s="922"/>
      <c r="CA117" s="922" t="s">
        <v>469</v>
      </c>
      <c r="CB117" s="922"/>
      <c r="CC117" s="922"/>
      <c r="CD117" s="922"/>
      <c r="CE117" s="922"/>
      <c r="CF117" s="916" t="s">
        <v>470</v>
      </c>
      <c r="CG117" s="917"/>
      <c r="CH117" s="917"/>
      <c r="CI117" s="917"/>
      <c r="CJ117" s="917"/>
      <c r="CK117" s="944"/>
      <c r="CL117" s="945"/>
      <c r="CM117" s="918" t="s">
        <v>471</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469</v>
      </c>
      <c r="DH117" s="955"/>
      <c r="DI117" s="955"/>
      <c r="DJ117" s="955"/>
      <c r="DK117" s="956"/>
      <c r="DL117" s="957" t="s">
        <v>470</v>
      </c>
      <c r="DM117" s="955"/>
      <c r="DN117" s="955"/>
      <c r="DO117" s="955"/>
      <c r="DP117" s="956"/>
      <c r="DQ117" s="957" t="s">
        <v>469</v>
      </c>
      <c r="DR117" s="955"/>
      <c r="DS117" s="955"/>
      <c r="DT117" s="955"/>
      <c r="DU117" s="956"/>
      <c r="DV117" s="958" t="s">
        <v>469</v>
      </c>
      <c r="DW117" s="959"/>
      <c r="DX117" s="959"/>
      <c r="DY117" s="959"/>
      <c r="DZ117" s="960"/>
    </row>
    <row r="118" spans="1:130" s="221" customFormat="1" ht="26.25" customHeight="1" x14ac:dyDescent="0.15">
      <c r="A118" s="908" t="s">
        <v>439</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436</v>
      </c>
      <c r="AB118" s="889"/>
      <c r="AC118" s="889"/>
      <c r="AD118" s="889"/>
      <c r="AE118" s="890"/>
      <c r="AF118" s="888" t="s">
        <v>437</v>
      </c>
      <c r="AG118" s="889"/>
      <c r="AH118" s="889"/>
      <c r="AI118" s="889"/>
      <c r="AJ118" s="890"/>
      <c r="AK118" s="888" t="s">
        <v>307</v>
      </c>
      <c r="AL118" s="889"/>
      <c r="AM118" s="889"/>
      <c r="AN118" s="889"/>
      <c r="AO118" s="890"/>
      <c r="AP118" s="966" t="s">
        <v>438</v>
      </c>
      <c r="AQ118" s="967"/>
      <c r="AR118" s="967"/>
      <c r="AS118" s="967"/>
      <c r="AT118" s="968"/>
      <c r="AU118" s="904"/>
      <c r="AV118" s="905"/>
      <c r="AW118" s="905"/>
      <c r="AX118" s="905"/>
      <c r="AY118" s="905"/>
      <c r="AZ118" s="969" t="s">
        <v>472</v>
      </c>
      <c r="BA118" s="961"/>
      <c r="BB118" s="961"/>
      <c r="BC118" s="961"/>
      <c r="BD118" s="961"/>
      <c r="BE118" s="961"/>
      <c r="BF118" s="961"/>
      <c r="BG118" s="961"/>
      <c r="BH118" s="961"/>
      <c r="BI118" s="961"/>
      <c r="BJ118" s="961"/>
      <c r="BK118" s="961"/>
      <c r="BL118" s="961"/>
      <c r="BM118" s="961"/>
      <c r="BN118" s="961"/>
      <c r="BO118" s="961"/>
      <c r="BP118" s="962"/>
      <c r="BQ118" s="995" t="s">
        <v>470</v>
      </c>
      <c r="BR118" s="996"/>
      <c r="BS118" s="996"/>
      <c r="BT118" s="996"/>
      <c r="BU118" s="996"/>
      <c r="BV118" s="996" t="s">
        <v>469</v>
      </c>
      <c r="BW118" s="996"/>
      <c r="BX118" s="996"/>
      <c r="BY118" s="996"/>
      <c r="BZ118" s="996"/>
      <c r="CA118" s="996" t="s">
        <v>470</v>
      </c>
      <c r="CB118" s="996"/>
      <c r="CC118" s="996"/>
      <c r="CD118" s="996"/>
      <c r="CE118" s="996"/>
      <c r="CF118" s="916" t="s">
        <v>469</v>
      </c>
      <c r="CG118" s="917"/>
      <c r="CH118" s="917"/>
      <c r="CI118" s="917"/>
      <c r="CJ118" s="917"/>
      <c r="CK118" s="944"/>
      <c r="CL118" s="945"/>
      <c r="CM118" s="918" t="s">
        <v>473</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469</v>
      </c>
      <c r="DH118" s="955"/>
      <c r="DI118" s="955"/>
      <c r="DJ118" s="955"/>
      <c r="DK118" s="956"/>
      <c r="DL118" s="957" t="s">
        <v>470</v>
      </c>
      <c r="DM118" s="955"/>
      <c r="DN118" s="955"/>
      <c r="DO118" s="955"/>
      <c r="DP118" s="956"/>
      <c r="DQ118" s="957" t="s">
        <v>446</v>
      </c>
      <c r="DR118" s="955"/>
      <c r="DS118" s="955"/>
      <c r="DT118" s="955"/>
      <c r="DU118" s="956"/>
      <c r="DV118" s="958" t="s">
        <v>469</v>
      </c>
      <c r="DW118" s="959"/>
      <c r="DX118" s="959"/>
      <c r="DY118" s="959"/>
      <c r="DZ118" s="960"/>
    </row>
    <row r="119" spans="1:130" s="221" customFormat="1" ht="26.25" customHeight="1" x14ac:dyDescent="0.15">
      <c r="A119" s="1052" t="s">
        <v>442</v>
      </c>
      <c r="B119" s="943"/>
      <c r="C119" s="925" t="s">
        <v>443</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469</v>
      </c>
      <c r="AB119" s="896"/>
      <c r="AC119" s="896"/>
      <c r="AD119" s="896"/>
      <c r="AE119" s="897"/>
      <c r="AF119" s="898" t="s">
        <v>469</v>
      </c>
      <c r="AG119" s="896"/>
      <c r="AH119" s="896"/>
      <c r="AI119" s="896"/>
      <c r="AJ119" s="897"/>
      <c r="AK119" s="898" t="s">
        <v>470</v>
      </c>
      <c r="AL119" s="896"/>
      <c r="AM119" s="896"/>
      <c r="AN119" s="896"/>
      <c r="AO119" s="897"/>
      <c r="AP119" s="899" t="s">
        <v>474</v>
      </c>
      <c r="AQ119" s="900"/>
      <c r="AR119" s="900"/>
      <c r="AS119" s="900"/>
      <c r="AT119" s="901"/>
      <c r="AU119" s="906"/>
      <c r="AV119" s="907"/>
      <c r="AW119" s="907"/>
      <c r="AX119" s="907"/>
      <c r="AY119" s="907"/>
      <c r="AZ119" s="242" t="s">
        <v>187</v>
      </c>
      <c r="BA119" s="242"/>
      <c r="BB119" s="242"/>
      <c r="BC119" s="242"/>
      <c r="BD119" s="242"/>
      <c r="BE119" s="242"/>
      <c r="BF119" s="242"/>
      <c r="BG119" s="242"/>
      <c r="BH119" s="242"/>
      <c r="BI119" s="242"/>
      <c r="BJ119" s="242"/>
      <c r="BK119" s="242"/>
      <c r="BL119" s="242"/>
      <c r="BM119" s="242"/>
      <c r="BN119" s="242"/>
      <c r="BO119" s="973" t="s">
        <v>475</v>
      </c>
      <c r="BP119" s="1001"/>
      <c r="BQ119" s="995">
        <v>16262084</v>
      </c>
      <c r="BR119" s="996"/>
      <c r="BS119" s="996"/>
      <c r="BT119" s="996"/>
      <c r="BU119" s="996"/>
      <c r="BV119" s="996">
        <v>16724276</v>
      </c>
      <c r="BW119" s="996"/>
      <c r="BX119" s="996"/>
      <c r="BY119" s="996"/>
      <c r="BZ119" s="996"/>
      <c r="CA119" s="996">
        <v>16770507</v>
      </c>
      <c r="CB119" s="996"/>
      <c r="CC119" s="996"/>
      <c r="CD119" s="996"/>
      <c r="CE119" s="996"/>
      <c r="CF119" s="997"/>
      <c r="CG119" s="998"/>
      <c r="CH119" s="998"/>
      <c r="CI119" s="998"/>
      <c r="CJ119" s="999"/>
      <c r="CK119" s="946"/>
      <c r="CL119" s="947"/>
      <c r="CM119" s="969" t="s">
        <v>476</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t="s">
        <v>470</v>
      </c>
      <c r="DH119" s="982"/>
      <c r="DI119" s="982"/>
      <c r="DJ119" s="982"/>
      <c r="DK119" s="983"/>
      <c r="DL119" s="981" t="s">
        <v>470</v>
      </c>
      <c r="DM119" s="982"/>
      <c r="DN119" s="982"/>
      <c r="DO119" s="982"/>
      <c r="DP119" s="983"/>
      <c r="DQ119" s="981" t="s">
        <v>469</v>
      </c>
      <c r="DR119" s="982"/>
      <c r="DS119" s="982"/>
      <c r="DT119" s="982"/>
      <c r="DU119" s="983"/>
      <c r="DV119" s="984" t="s">
        <v>469</v>
      </c>
      <c r="DW119" s="985"/>
      <c r="DX119" s="985"/>
      <c r="DY119" s="985"/>
      <c r="DZ119" s="986"/>
    </row>
    <row r="120" spans="1:130" s="221" customFormat="1" ht="26.25" customHeight="1" x14ac:dyDescent="0.15">
      <c r="A120" s="1053"/>
      <c r="B120" s="945"/>
      <c r="C120" s="918" t="s">
        <v>449</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470</v>
      </c>
      <c r="AB120" s="955"/>
      <c r="AC120" s="955"/>
      <c r="AD120" s="955"/>
      <c r="AE120" s="956"/>
      <c r="AF120" s="957" t="s">
        <v>470</v>
      </c>
      <c r="AG120" s="955"/>
      <c r="AH120" s="955"/>
      <c r="AI120" s="955"/>
      <c r="AJ120" s="956"/>
      <c r="AK120" s="957" t="s">
        <v>470</v>
      </c>
      <c r="AL120" s="955"/>
      <c r="AM120" s="955"/>
      <c r="AN120" s="955"/>
      <c r="AO120" s="956"/>
      <c r="AP120" s="958" t="s">
        <v>469</v>
      </c>
      <c r="AQ120" s="959"/>
      <c r="AR120" s="959"/>
      <c r="AS120" s="959"/>
      <c r="AT120" s="960"/>
      <c r="AU120" s="987" t="s">
        <v>477</v>
      </c>
      <c r="AV120" s="988"/>
      <c r="AW120" s="988"/>
      <c r="AX120" s="988"/>
      <c r="AY120" s="989"/>
      <c r="AZ120" s="925" t="s">
        <v>478</v>
      </c>
      <c r="BA120" s="893"/>
      <c r="BB120" s="893"/>
      <c r="BC120" s="893"/>
      <c r="BD120" s="893"/>
      <c r="BE120" s="893"/>
      <c r="BF120" s="893"/>
      <c r="BG120" s="893"/>
      <c r="BH120" s="893"/>
      <c r="BI120" s="893"/>
      <c r="BJ120" s="893"/>
      <c r="BK120" s="893"/>
      <c r="BL120" s="893"/>
      <c r="BM120" s="893"/>
      <c r="BN120" s="893"/>
      <c r="BO120" s="893"/>
      <c r="BP120" s="894"/>
      <c r="BQ120" s="926">
        <v>3355978</v>
      </c>
      <c r="BR120" s="927"/>
      <c r="BS120" s="927"/>
      <c r="BT120" s="927"/>
      <c r="BU120" s="927"/>
      <c r="BV120" s="927">
        <v>3749659</v>
      </c>
      <c r="BW120" s="927"/>
      <c r="BX120" s="927"/>
      <c r="BY120" s="927"/>
      <c r="BZ120" s="927"/>
      <c r="CA120" s="927">
        <v>4807168</v>
      </c>
      <c r="CB120" s="927"/>
      <c r="CC120" s="927"/>
      <c r="CD120" s="927"/>
      <c r="CE120" s="927"/>
      <c r="CF120" s="940">
        <v>63.8</v>
      </c>
      <c r="CG120" s="941"/>
      <c r="CH120" s="941"/>
      <c r="CI120" s="941"/>
      <c r="CJ120" s="941"/>
      <c r="CK120" s="1002" t="s">
        <v>479</v>
      </c>
      <c r="CL120" s="1003"/>
      <c r="CM120" s="1003"/>
      <c r="CN120" s="1003"/>
      <c r="CO120" s="1004"/>
      <c r="CP120" s="1010" t="s">
        <v>480</v>
      </c>
      <c r="CQ120" s="1011"/>
      <c r="CR120" s="1011"/>
      <c r="CS120" s="1011"/>
      <c r="CT120" s="1011"/>
      <c r="CU120" s="1011"/>
      <c r="CV120" s="1011"/>
      <c r="CW120" s="1011"/>
      <c r="CX120" s="1011"/>
      <c r="CY120" s="1011"/>
      <c r="CZ120" s="1011"/>
      <c r="DA120" s="1011"/>
      <c r="DB120" s="1011"/>
      <c r="DC120" s="1011"/>
      <c r="DD120" s="1011"/>
      <c r="DE120" s="1011"/>
      <c r="DF120" s="1012"/>
      <c r="DG120" s="926">
        <v>1503312</v>
      </c>
      <c r="DH120" s="927"/>
      <c r="DI120" s="927"/>
      <c r="DJ120" s="927"/>
      <c r="DK120" s="927"/>
      <c r="DL120" s="927">
        <v>1485137</v>
      </c>
      <c r="DM120" s="927"/>
      <c r="DN120" s="927"/>
      <c r="DO120" s="927"/>
      <c r="DP120" s="927"/>
      <c r="DQ120" s="927">
        <v>1421981</v>
      </c>
      <c r="DR120" s="927"/>
      <c r="DS120" s="927"/>
      <c r="DT120" s="927"/>
      <c r="DU120" s="927"/>
      <c r="DV120" s="928">
        <v>18.899999999999999</v>
      </c>
      <c r="DW120" s="928"/>
      <c r="DX120" s="928"/>
      <c r="DY120" s="928"/>
      <c r="DZ120" s="929"/>
    </row>
    <row r="121" spans="1:130" s="221" customFormat="1" ht="26.25" customHeight="1" x14ac:dyDescent="0.15">
      <c r="A121" s="1053"/>
      <c r="B121" s="945"/>
      <c r="C121" s="970" t="s">
        <v>481</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469</v>
      </c>
      <c r="AB121" s="955"/>
      <c r="AC121" s="955"/>
      <c r="AD121" s="955"/>
      <c r="AE121" s="956"/>
      <c r="AF121" s="957" t="s">
        <v>469</v>
      </c>
      <c r="AG121" s="955"/>
      <c r="AH121" s="955"/>
      <c r="AI121" s="955"/>
      <c r="AJ121" s="956"/>
      <c r="AK121" s="957" t="s">
        <v>469</v>
      </c>
      <c r="AL121" s="955"/>
      <c r="AM121" s="955"/>
      <c r="AN121" s="955"/>
      <c r="AO121" s="956"/>
      <c r="AP121" s="958" t="s">
        <v>482</v>
      </c>
      <c r="AQ121" s="959"/>
      <c r="AR121" s="959"/>
      <c r="AS121" s="959"/>
      <c r="AT121" s="960"/>
      <c r="AU121" s="990"/>
      <c r="AV121" s="991"/>
      <c r="AW121" s="991"/>
      <c r="AX121" s="991"/>
      <c r="AY121" s="992"/>
      <c r="AZ121" s="918" t="s">
        <v>483</v>
      </c>
      <c r="BA121" s="919"/>
      <c r="BB121" s="919"/>
      <c r="BC121" s="919"/>
      <c r="BD121" s="919"/>
      <c r="BE121" s="919"/>
      <c r="BF121" s="919"/>
      <c r="BG121" s="919"/>
      <c r="BH121" s="919"/>
      <c r="BI121" s="919"/>
      <c r="BJ121" s="919"/>
      <c r="BK121" s="919"/>
      <c r="BL121" s="919"/>
      <c r="BM121" s="919"/>
      <c r="BN121" s="919"/>
      <c r="BO121" s="919"/>
      <c r="BP121" s="920"/>
      <c r="BQ121" s="921">
        <v>247440</v>
      </c>
      <c r="BR121" s="922"/>
      <c r="BS121" s="922"/>
      <c r="BT121" s="922"/>
      <c r="BU121" s="922"/>
      <c r="BV121" s="922">
        <v>443395</v>
      </c>
      <c r="BW121" s="922"/>
      <c r="BX121" s="922"/>
      <c r="BY121" s="922"/>
      <c r="BZ121" s="922"/>
      <c r="CA121" s="922">
        <v>208365</v>
      </c>
      <c r="CB121" s="922"/>
      <c r="CC121" s="922"/>
      <c r="CD121" s="922"/>
      <c r="CE121" s="922"/>
      <c r="CF121" s="916">
        <v>2.8</v>
      </c>
      <c r="CG121" s="917"/>
      <c r="CH121" s="917"/>
      <c r="CI121" s="917"/>
      <c r="CJ121" s="917"/>
      <c r="CK121" s="1005"/>
      <c r="CL121" s="1006"/>
      <c r="CM121" s="1006"/>
      <c r="CN121" s="1006"/>
      <c r="CO121" s="1007"/>
      <c r="CP121" s="1015" t="s">
        <v>484</v>
      </c>
      <c r="CQ121" s="1016"/>
      <c r="CR121" s="1016"/>
      <c r="CS121" s="1016"/>
      <c r="CT121" s="1016"/>
      <c r="CU121" s="1016"/>
      <c r="CV121" s="1016"/>
      <c r="CW121" s="1016"/>
      <c r="CX121" s="1016"/>
      <c r="CY121" s="1016"/>
      <c r="CZ121" s="1016"/>
      <c r="DA121" s="1016"/>
      <c r="DB121" s="1016"/>
      <c r="DC121" s="1016"/>
      <c r="DD121" s="1016"/>
      <c r="DE121" s="1016"/>
      <c r="DF121" s="1017"/>
      <c r="DG121" s="921">
        <v>730461</v>
      </c>
      <c r="DH121" s="922"/>
      <c r="DI121" s="922"/>
      <c r="DJ121" s="922"/>
      <c r="DK121" s="922"/>
      <c r="DL121" s="922">
        <v>267667</v>
      </c>
      <c r="DM121" s="922"/>
      <c r="DN121" s="922"/>
      <c r="DO121" s="922"/>
      <c r="DP121" s="922"/>
      <c r="DQ121" s="922">
        <v>318662</v>
      </c>
      <c r="DR121" s="922"/>
      <c r="DS121" s="922"/>
      <c r="DT121" s="922"/>
      <c r="DU121" s="922"/>
      <c r="DV121" s="923">
        <v>4.2</v>
      </c>
      <c r="DW121" s="923"/>
      <c r="DX121" s="923"/>
      <c r="DY121" s="923"/>
      <c r="DZ121" s="924"/>
    </row>
    <row r="122" spans="1:130" s="221" customFormat="1" ht="26.25" customHeight="1" x14ac:dyDescent="0.15">
      <c r="A122" s="1053"/>
      <c r="B122" s="945"/>
      <c r="C122" s="918" t="s">
        <v>460</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470</v>
      </c>
      <c r="AB122" s="955"/>
      <c r="AC122" s="955"/>
      <c r="AD122" s="955"/>
      <c r="AE122" s="956"/>
      <c r="AF122" s="957" t="s">
        <v>482</v>
      </c>
      <c r="AG122" s="955"/>
      <c r="AH122" s="955"/>
      <c r="AI122" s="955"/>
      <c r="AJ122" s="956"/>
      <c r="AK122" s="957" t="s">
        <v>469</v>
      </c>
      <c r="AL122" s="955"/>
      <c r="AM122" s="955"/>
      <c r="AN122" s="955"/>
      <c r="AO122" s="956"/>
      <c r="AP122" s="958" t="s">
        <v>469</v>
      </c>
      <c r="AQ122" s="959"/>
      <c r="AR122" s="959"/>
      <c r="AS122" s="959"/>
      <c r="AT122" s="960"/>
      <c r="AU122" s="990"/>
      <c r="AV122" s="991"/>
      <c r="AW122" s="991"/>
      <c r="AX122" s="991"/>
      <c r="AY122" s="992"/>
      <c r="AZ122" s="969" t="s">
        <v>485</v>
      </c>
      <c r="BA122" s="961"/>
      <c r="BB122" s="961"/>
      <c r="BC122" s="961"/>
      <c r="BD122" s="961"/>
      <c r="BE122" s="961"/>
      <c r="BF122" s="961"/>
      <c r="BG122" s="961"/>
      <c r="BH122" s="961"/>
      <c r="BI122" s="961"/>
      <c r="BJ122" s="961"/>
      <c r="BK122" s="961"/>
      <c r="BL122" s="961"/>
      <c r="BM122" s="961"/>
      <c r="BN122" s="961"/>
      <c r="BO122" s="961"/>
      <c r="BP122" s="962"/>
      <c r="BQ122" s="995">
        <v>9195926</v>
      </c>
      <c r="BR122" s="996"/>
      <c r="BS122" s="996"/>
      <c r="BT122" s="996"/>
      <c r="BU122" s="996"/>
      <c r="BV122" s="996">
        <v>9572781</v>
      </c>
      <c r="BW122" s="996"/>
      <c r="BX122" s="996"/>
      <c r="BY122" s="996"/>
      <c r="BZ122" s="996"/>
      <c r="CA122" s="996">
        <v>9610840</v>
      </c>
      <c r="CB122" s="996"/>
      <c r="CC122" s="996"/>
      <c r="CD122" s="996"/>
      <c r="CE122" s="996"/>
      <c r="CF122" s="1013">
        <v>127.5</v>
      </c>
      <c r="CG122" s="1014"/>
      <c r="CH122" s="1014"/>
      <c r="CI122" s="1014"/>
      <c r="CJ122" s="1014"/>
      <c r="CK122" s="1005"/>
      <c r="CL122" s="1006"/>
      <c r="CM122" s="1006"/>
      <c r="CN122" s="1006"/>
      <c r="CO122" s="1007"/>
      <c r="CP122" s="1015" t="s">
        <v>486</v>
      </c>
      <c r="CQ122" s="1016"/>
      <c r="CR122" s="1016"/>
      <c r="CS122" s="1016"/>
      <c r="CT122" s="1016"/>
      <c r="CU122" s="1016"/>
      <c r="CV122" s="1016"/>
      <c r="CW122" s="1016"/>
      <c r="CX122" s="1016"/>
      <c r="CY122" s="1016"/>
      <c r="CZ122" s="1016"/>
      <c r="DA122" s="1016"/>
      <c r="DB122" s="1016"/>
      <c r="DC122" s="1016"/>
      <c r="DD122" s="1016"/>
      <c r="DE122" s="1016"/>
      <c r="DF122" s="1017"/>
      <c r="DG122" s="921" t="s">
        <v>470</v>
      </c>
      <c r="DH122" s="922"/>
      <c r="DI122" s="922"/>
      <c r="DJ122" s="922"/>
      <c r="DK122" s="922"/>
      <c r="DL122" s="922" t="s">
        <v>474</v>
      </c>
      <c r="DM122" s="922"/>
      <c r="DN122" s="922"/>
      <c r="DO122" s="922"/>
      <c r="DP122" s="922"/>
      <c r="DQ122" s="922" t="s">
        <v>469</v>
      </c>
      <c r="DR122" s="922"/>
      <c r="DS122" s="922"/>
      <c r="DT122" s="922"/>
      <c r="DU122" s="922"/>
      <c r="DV122" s="923" t="s">
        <v>469</v>
      </c>
      <c r="DW122" s="923"/>
      <c r="DX122" s="923"/>
      <c r="DY122" s="923"/>
      <c r="DZ122" s="924"/>
    </row>
    <row r="123" spans="1:130" s="221" customFormat="1" ht="26.25" customHeight="1" x14ac:dyDescent="0.15">
      <c r="A123" s="1053"/>
      <c r="B123" s="945"/>
      <c r="C123" s="918" t="s">
        <v>466</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470</v>
      </c>
      <c r="AB123" s="955"/>
      <c r="AC123" s="955"/>
      <c r="AD123" s="955"/>
      <c r="AE123" s="956"/>
      <c r="AF123" s="957" t="s">
        <v>470</v>
      </c>
      <c r="AG123" s="955"/>
      <c r="AH123" s="955"/>
      <c r="AI123" s="955"/>
      <c r="AJ123" s="956"/>
      <c r="AK123" s="957" t="s">
        <v>474</v>
      </c>
      <c r="AL123" s="955"/>
      <c r="AM123" s="955"/>
      <c r="AN123" s="955"/>
      <c r="AO123" s="956"/>
      <c r="AP123" s="958" t="s">
        <v>446</v>
      </c>
      <c r="AQ123" s="959"/>
      <c r="AR123" s="959"/>
      <c r="AS123" s="959"/>
      <c r="AT123" s="960"/>
      <c r="AU123" s="993"/>
      <c r="AV123" s="994"/>
      <c r="AW123" s="994"/>
      <c r="AX123" s="994"/>
      <c r="AY123" s="994"/>
      <c r="AZ123" s="242" t="s">
        <v>187</v>
      </c>
      <c r="BA123" s="242"/>
      <c r="BB123" s="242"/>
      <c r="BC123" s="242"/>
      <c r="BD123" s="242"/>
      <c r="BE123" s="242"/>
      <c r="BF123" s="242"/>
      <c r="BG123" s="242"/>
      <c r="BH123" s="242"/>
      <c r="BI123" s="242"/>
      <c r="BJ123" s="242"/>
      <c r="BK123" s="242"/>
      <c r="BL123" s="242"/>
      <c r="BM123" s="242"/>
      <c r="BN123" s="242"/>
      <c r="BO123" s="973" t="s">
        <v>487</v>
      </c>
      <c r="BP123" s="1001"/>
      <c r="BQ123" s="1059">
        <v>12799344</v>
      </c>
      <c r="BR123" s="1060"/>
      <c r="BS123" s="1060"/>
      <c r="BT123" s="1060"/>
      <c r="BU123" s="1060"/>
      <c r="BV123" s="1060">
        <v>13765835</v>
      </c>
      <c r="BW123" s="1060"/>
      <c r="BX123" s="1060"/>
      <c r="BY123" s="1060"/>
      <c r="BZ123" s="1060"/>
      <c r="CA123" s="1060">
        <v>14626373</v>
      </c>
      <c r="CB123" s="1060"/>
      <c r="CC123" s="1060"/>
      <c r="CD123" s="1060"/>
      <c r="CE123" s="1060"/>
      <c r="CF123" s="997"/>
      <c r="CG123" s="998"/>
      <c r="CH123" s="998"/>
      <c r="CI123" s="998"/>
      <c r="CJ123" s="999"/>
      <c r="CK123" s="1005"/>
      <c r="CL123" s="1006"/>
      <c r="CM123" s="1006"/>
      <c r="CN123" s="1006"/>
      <c r="CO123" s="1007"/>
      <c r="CP123" s="1015" t="s">
        <v>488</v>
      </c>
      <c r="CQ123" s="1016"/>
      <c r="CR123" s="1016"/>
      <c r="CS123" s="1016"/>
      <c r="CT123" s="1016"/>
      <c r="CU123" s="1016"/>
      <c r="CV123" s="1016"/>
      <c r="CW123" s="1016"/>
      <c r="CX123" s="1016"/>
      <c r="CY123" s="1016"/>
      <c r="CZ123" s="1016"/>
      <c r="DA123" s="1016"/>
      <c r="DB123" s="1016"/>
      <c r="DC123" s="1016"/>
      <c r="DD123" s="1016"/>
      <c r="DE123" s="1016"/>
      <c r="DF123" s="1017"/>
      <c r="DG123" s="954" t="s">
        <v>474</v>
      </c>
      <c r="DH123" s="955"/>
      <c r="DI123" s="955"/>
      <c r="DJ123" s="955"/>
      <c r="DK123" s="956"/>
      <c r="DL123" s="957" t="s">
        <v>470</v>
      </c>
      <c r="DM123" s="955"/>
      <c r="DN123" s="955"/>
      <c r="DO123" s="955"/>
      <c r="DP123" s="956"/>
      <c r="DQ123" s="957" t="s">
        <v>469</v>
      </c>
      <c r="DR123" s="955"/>
      <c r="DS123" s="955"/>
      <c r="DT123" s="955"/>
      <c r="DU123" s="956"/>
      <c r="DV123" s="958" t="s">
        <v>474</v>
      </c>
      <c r="DW123" s="959"/>
      <c r="DX123" s="959"/>
      <c r="DY123" s="959"/>
      <c r="DZ123" s="960"/>
    </row>
    <row r="124" spans="1:130" s="221" customFormat="1" ht="26.25" customHeight="1" thickBot="1" x14ac:dyDescent="0.2">
      <c r="A124" s="1053"/>
      <c r="B124" s="945"/>
      <c r="C124" s="918" t="s">
        <v>471</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470</v>
      </c>
      <c r="AB124" s="955"/>
      <c r="AC124" s="955"/>
      <c r="AD124" s="955"/>
      <c r="AE124" s="956"/>
      <c r="AF124" s="957" t="s">
        <v>474</v>
      </c>
      <c r="AG124" s="955"/>
      <c r="AH124" s="955"/>
      <c r="AI124" s="955"/>
      <c r="AJ124" s="956"/>
      <c r="AK124" s="957" t="s">
        <v>470</v>
      </c>
      <c r="AL124" s="955"/>
      <c r="AM124" s="955"/>
      <c r="AN124" s="955"/>
      <c r="AO124" s="956"/>
      <c r="AP124" s="958" t="s">
        <v>469</v>
      </c>
      <c r="AQ124" s="959"/>
      <c r="AR124" s="959"/>
      <c r="AS124" s="959"/>
      <c r="AT124" s="960"/>
      <c r="AU124" s="1055" t="s">
        <v>489</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v>51.7</v>
      </c>
      <c r="BR124" s="1023"/>
      <c r="BS124" s="1023"/>
      <c r="BT124" s="1023"/>
      <c r="BU124" s="1023"/>
      <c r="BV124" s="1023">
        <v>41.3</v>
      </c>
      <c r="BW124" s="1023"/>
      <c r="BX124" s="1023"/>
      <c r="BY124" s="1023"/>
      <c r="BZ124" s="1023"/>
      <c r="CA124" s="1023">
        <v>28.4</v>
      </c>
      <c r="CB124" s="1023"/>
      <c r="CC124" s="1023"/>
      <c r="CD124" s="1023"/>
      <c r="CE124" s="1023"/>
      <c r="CF124" s="1024"/>
      <c r="CG124" s="1025"/>
      <c r="CH124" s="1025"/>
      <c r="CI124" s="1025"/>
      <c r="CJ124" s="1026"/>
      <c r="CK124" s="1008"/>
      <c r="CL124" s="1008"/>
      <c r="CM124" s="1008"/>
      <c r="CN124" s="1008"/>
      <c r="CO124" s="1009"/>
      <c r="CP124" s="1015" t="s">
        <v>490</v>
      </c>
      <c r="CQ124" s="1016"/>
      <c r="CR124" s="1016"/>
      <c r="CS124" s="1016"/>
      <c r="CT124" s="1016"/>
      <c r="CU124" s="1016"/>
      <c r="CV124" s="1016"/>
      <c r="CW124" s="1016"/>
      <c r="CX124" s="1016"/>
      <c r="CY124" s="1016"/>
      <c r="CZ124" s="1016"/>
      <c r="DA124" s="1016"/>
      <c r="DB124" s="1016"/>
      <c r="DC124" s="1016"/>
      <c r="DD124" s="1016"/>
      <c r="DE124" s="1016"/>
      <c r="DF124" s="1017"/>
      <c r="DG124" s="1000" t="s">
        <v>482</v>
      </c>
      <c r="DH124" s="982"/>
      <c r="DI124" s="982"/>
      <c r="DJ124" s="982"/>
      <c r="DK124" s="983"/>
      <c r="DL124" s="981" t="s">
        <v>470</v>
      </c>
      <c r="DM124" s="982"/>
      <c r="DN124" s="982"/>
      <c r="DO124" s="982"/>
      <c r="DP124" s="983"/>
      <c r="DQ124" s="981" t="s">
        <v>470</v>
      </c>
      <c r="DR124" s="982"/>
      <c r="DS124" s="982"/>
      <c r="DT124" s="982"/>
      <c r="DU124" s="983"/>
      <c r="DV124" s="984" t="s">
        <v>470</v>
      </c>
      <c r="DW124" s="985"/>
      <c r="DX124" s="985"/>
      <c r="DY124" s="985"/>
      <c r="DZ124" s="986"/>
    </row>
    <row r="125" spans="1:130" s="221" customFormat="1" ht="26.25" customHeight="1" x14ac:dyDescent="0.15">
      <c r="A125" s="1053"/>
      <c r="B125" s="945"/>
      <c r="C125" s="918" t="s">
        <v>473</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474</v>
      </c>
      <c r="AB125" s="955"/>
      <c r="AC125" s="955"/>
      <c r="AD125" s="955"/>
      <c r="AE125" s="956"/>
      <c r="AF125" s="957" t="s">
        <v>470</v>
      </c>
      <c r="AG125" s="955"/>
      <c r="AH125" s="955"/>
      <c r="AI125" s="955"/>
      <c r="AJ125" s="956"/>
      <c r="AK125" s="957" t="s">
        <v>474</v>
      </c>
      <c r="AL125" s="955"/>
      <c r="AM125" s="955"/>
      <c r="AN125" s="955"/>
      <c r="AO125" s="956"/>
      <c r="AP125" s="958" t="s">
        <v>482</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491</v>
      </c>
      <c r="CL125" s="1003"/>
      <c r="CM125" s="1003"/>
      <c r="CN125" s="1003"/>
      <c r="CO125" s="1004"/>
      <c r="CP125" s="925" t="s">
        <v>492</v>
      </c>
      <c r="CQ125" s="893"/>
      <c r="CR125" s="893"/>
      <c r="CS125" s="893"/>
      <c r="CT125" s="893"/>
      <c r="CU125" s="893"/>
      <c r="CV125" s="893"/>
      <c r="CW125" s="893"/>
      <c r="CX125" s="893"/>
      <c r="CY125" s="893"/>
      <c r="CZ125" s="893"/>
      <c r="DA125" s="893"/>
      <c r="DB125" s="893"/>
      <c r="DC125" s="893"/>
      <c r="DD125" s="893"/>
      <c r="DE125" s="893"/>
      <c r="DF125" s="894"/>
      <c r="DG125" s="926" t="s">
        <v>470</v>
      </c>
      <c r="DH125" s="927"/>
      <c r="DI125" s="927"/>
      <c r="DJ125" s="927"/>
      <c r="DK125" s="927"/>
      <c r="DL125" s="927" t="s">
        <v>482</v>
      </c>
      <c r="DM125" s="927"/>
      <c r="DN125" s="927"/>
      <c r="DO125" s="927"/>
      <c r="DP125" s="927"/>
      <c r="DQ125" s="927" t="s">
        <v>474</v>
      </c>
      <c r="DR125" s="927"/>
      <c r="DS125" s="927"/>
      <c r="DT125" s="927"/>
      <c r="DU125" s="927"/>
      <c r="DV125" s="928" t="s">
        <v>482</v>
      </c>
      <c r="DW125" s="928"/>
      <c r="DX125" s="928"/>
      <c r="DY125" s="928"/>
      <c r="DZ125" s="929"/>
    </row>
    <row r="126" spans="1:130" s="221" customFormat="1" ht="26.25" customHeight="1" thickBot="1" x14ac:dyDescent="0.2">
      <c r="A126" s="1053"/>
      <c r="B126" s="945"/>
      <c r="C126" s="918" t="s">
        <v>476</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474</v>
      </c>
      <c r="AB126" s="955"/>
      <c r="AC126" s="955"/>
      <c r="AD126" s="955"/>
      <c r="AE126" s="956"/>
      <c r="AF126" s="957" t="s">
        <v>470</v>
      </c>
      <c r="AG126" s="955"/>
      <c r="AH126" s="955"/>
      <c r="AI126" s="955"/>
      <c r="AJ126" s="956"/>
      <c r="AK126" s="957" t="s">
        <v>482</v>
      </c>
      <c r="AL126" s="955"/>
      <c r="AM126" s="955"/>
      <c r="AN126" s="955"/>
      <c r="AO126" s="956"/>
      <c r="AP126" s="958" t="s">
        <v>470</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493</v>
      </c>
      <c r="CQ126" s="919"/>
      <c r="CR126" s="919"/>
      <c r="CS126" s="919"/>
      <c r="CT126" s="919"/>
      <c r="CU126" s="919"/>
      <c r="CV126" s="919"/>
      <c r="CW126" s="919"/>
      <c r="CX126" s="919"/>
      <c r="CY126" s="919"/>
      <c r="CZ126" s="919"/>
      <c r="DA126" s="919"/>
      <c r="DB126" s="919"/>
      <c r="DC126" s="919"/>
      <c r="DD126" s="919"/>
      <c r="DE126" s="919"/>
      <c r="DF126" s="920"/>
      <c r="DG126" s="921" t="s">
        <v>470</v>
      </c>
      <c r="DH126" s="922"/>
      <c r="DI126" s="922"/>
      <c r="DJ126" s="922"/>
      <c r="DK126" s="922"/>
      <c r="DL126" s="922" t="s">
        <v>482</v>
      </c>
      <c r="DM126" s="922"/>
      <c r="DN126" s="922"/>
      <c r="DO126" s="922"/>
      <c r="DP126" s="922"/>
      <c r="DQ126" s="922" t="s">
        <v>482</v>
      </c>
      <c r="DR126" s="922"/>
      <c r="DS126" s="922"/>
      <c r="DT126" s="922"/>
      <c r="DU126" s="922"/>
      <c r="DV126" s="923" t="s">
        <v>470</v>
      </c>
      <c r="DW126" s="923"/>
      <c r="DX126" s="923"/>
      <c r="DY126" s="923"/>
      <c r="DZ126" s="924"/>
    </row>
    <row r="127" spans="1:130" s="221" customFormat="1" ht="26.25" customHeight="1" x14ac:dyDescent="0.15">
      <c r="A127" s="1054"/>
      <c r="B127" s="947"/>
      <c r="C127" s="969" t="s">
        <v>494</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v>1462</v>
      </c>
      <c r="AB127" s="955"/>
      <c r="AC127" s="955"/>
      <c r="AD127" s="955"/>
      <c r="AE127" s="956"/>
      <c r="AF127" s="957">
        <v>944</v>
      </c>
      <c r="AG127" s="955"/>
      <c r="AH127" s="955"/>
      <c r="AI127" s="955"/>
      <c r="AJ127" s="956"/>
      <c r="AK127" s="957">
        <v>689</v>
      </c>
      <c r="AL127" s="955"/>
      <c r="AM127" s="955"/>
      <c r="AN127" s="955"/>
      <c r="AO127" s="956"/>
      <c r="AP127" s="958">
        <v>0</v>
      </c>
      <c r="AQ127" s="959"/>
      <c r="AR127" s="959"/>
      <c r="AS127" s="959"/>
      <c r="AT127" s="960"/>
      <c r="AU127" s="223"/>
      <c r="AV127" s="223"/>
      <c r="AW127" s="223"/>
      <c r="AX127" s="1027" t="s">
        <v>495</v>
      </c>
      <c r="AY127" s="1028"/>
      <c r="AZ127" s="1028"/>
      <c r="BA127" s="1028"/>
      <c r="BB127" s="1028"/>
      <c r="BC127" s="1028"/>
      <c r="BD127" s="1028"/>
      <c r="BE127" s="1029"/>
      <c r="BF127" s="1030" t="s">
        <v>496</v>
      </c>
      <c r="BG127" s="1028"/>
      <c r="BH127" s="1028"/>
      <c r="BI127" s="1028"/>
      <c r="BJ127" s="1028"/>
      <c r="BK127" s="1028"/>
      <c r="BL127" s="1029"/>
      <c r="BM127" s="1030" t="s">
        <v>497</v>
      </c>
      <c r="BN127" s="1028"/>
      <c r="BO127" s="1028"/>
      <c r="BP127" s="1028"/>
      <c r="BQ127" s="1028"/>
      <c r="BR127" s="1028"/>
      <c r="BS127" s="1029"/>
      <c r="BT127" s="1030" t="s">
        <v>498</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499</v>
      </c>
      <c r="CQ127" s="919"/>
      <c r="CR127" s="919"/>
      <c r="CS127" s="919"/>
      <c r="CT127" s="919"/>
      <c r="CU127" s="919"/>
      <c r="CV127" s="919"/>
      <c r="CW127" s="919"/>
      <c r="CX127" s="919"/>
      <c r="CY127" s="919"/>
      <c r="CZ127" s="919"/>
      <c r="DA127" s="919"/>
      <c r="DB127" s="919"/>
      <c r="DC127" s="919"/>
      <c r="DD127" s="919"/>
      <c r="DE127" s="919"/>
      <c r="DF127" s="920"/>
      <c r="DG127" s="921" t="s">
        <v>474</v>
      </c>
      <c r="DH127" s="922"/>
      <c r="DI127" s="922"/>
      <c r="DJ127" s="922"/>
      <c r="DK127" s="922"/>
      <c r="DL127" s="922" t="s">
        <v>482</v>
      </c>
      <c r="DM127" s="922"/>
      <c r="DN127" s="922"/>
      <c r="DO127" s="922"/>
      <c r="DP127" s="922"/>
      <c r="DQ127" s="922" t="s">
        <v>470</v>
      </c>
      <c r="DR127" s="922"/>
      <c r="DS127" s="922"/>
      <c r="DT127" s="922"/>
      <c r="DU127" s="922"/>
      <c r="DV127" s="923" t="s">
        <v>470</v>
      </c>
      <c r="DW127" s="923"/>
      <c r="DX127" s="923"/>
      <c r="DY127" s="923"/>
      <c r="DZ127" s="924"/>
    </row>
    <row r="128" spans="1:130" s="221" customFormat="1" ht="26.25" customHeight="1" thickBot="1" x14ac:dyDescent="0.2">
      <c r="A128" s="1037" t="s">
        <v>500</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501</v>
      </c>
      <c r="X128" s="1039"/>
      <c r="Y128" s="1039"/>
      <c r="Z128" s="1040"/>
      <c r="AA128" s="1041">
        <v>22078</v>
      </c>
      <c r="AB128" s="1042"/>
      <c r="AC128" s="1042"/>
      <c r="AD128" s="1042"/>
      <c r="AE128" s="1043"/>
      <c r="AF128" s="1044">
        <v>22433</v>
      </c>
      <c r="AG128" s="1042"/>
      <c r="AH128" s="1042"/>
      <c r="AI128" s="1042"/>
      <c r="AJ128" s="1043"/>
      <c r="AK128" s="1044">
        <v>16643</v>
      </c>
      <c r="AL128" s="1042"/>
      <c r="AM128" s="1042"/>
      <c r="AN128" s="1042"/>
      <c r="AO128" s="1043"/>
      <c r="AP128" s="1045"/>
      <c r="AQ128" s="1046"/>
      <c r="AR128" s="1046"/>
      <c r="AS128" s="1046"/>
      <c r="AT128" s="1047"/>
      <c r="AU128" s="223"/>
      <c r="AV128" s="223"/>
      <c r="AW128" s="223"/>
      <c r="AX128" s="892" t="s">
        <v>502</v>
      </c>
      <c r="AY128" s="893"/>
      <c r="AZ128" s="893"/>
      <c r="BA128" s="893"/>
      <c r="BB128" s="893"/>
      <c r="BC128" s="893"/>
      <c r="BD128" s="893"/>
      <c r="BE128" s="894"/>
      <c r="BF128" s="1048" t="s">
        <v>503</v>
      </c>
      <c r="BG128" s="1049"/>
      <c r="BH128" s="1049"/>
      <c r="BI128" s="1049"/>
      <c r="BJ128" s="1049"/>
      <c r="BK128" s="1049"/>
      <c r="BL128" s="1050"/>
      <c r="BM128" s="1048">
        <v>13.68</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504</v>
      </c>
      <c r="CQ128" s="722"/>
      <c r="CR128" s="722"/>
      <c r="CS128" s="722"/>
      <c r="CT128" s="722"/>
      <c r="CU128" s="722"/>
      <c r="CV128" s="722"/>
      <c r="CW128" s="722"/>
      <c r="CX128" s="722"/>
      <c r="CY128" s="722"/>
      <c r="CZ128" s="722"/>
      <c r="DA128" s="722"/>
      <c r="DB128" s="722"/>
      <c r="DC128" s="722"/>
      <c r="DD128" s="722"/>
      <c r="DE128" s="722"/>
      <c r="DF128" s="1032"/>
      <c r="DG128" s="1033" t="s">
        <v>128</v>
      </c>
      <c r="DH128" s="1034"/>
      <c r="DI128" s="1034"/>
      <c r="DJ128" s="1034"/>
      <c r="DK128" s="1034"/>
      <c r="DL128" s="1034" t="s">
        <v>128</v>
      </c>
      <c r="DM128" s="1034"/>
      <c r="DN128" s="1034"/>
      <c r="DO128" s="1034"/>
      <c r="DP128" s="1034"/>
      <c r="DQ128" s="1034" t="s">
        <v>128</v>
      </c>
      <c r="DR128" s="1034"/>
      <c r="DS128" s="1034"/>
      <c r="DT128" s="1034"/>
      <c r="DU128" s="1034"/>
      <c r="DV128" s="1035" t="s">
        <v>128</v>
      </c>
      <c r="DW128" s="1035"/>
      <c r="DX128" s="1035"/>
      <c r="DY128" s="1035"/>
      <c r="DZ128" s="1036"/>
    </row>
    <row r="129" spans="1:131" s="221" customFormat="1" ht="26.25" customHeight="1" x14ac:dyDescent="0.15">
      <c r="A129" s="930" t="s">
        <v>105</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505</v>
      </c>
      <c r="X129" s="1067"/>
      <c r="Y129" s="1067"/>
      <c r="Z129" s="1068"/>
      <c r="AA129" s="954">
        <v>7464283</v>
      </c>
      <c r="AB129" s="955"/>
      <c r="AC129" s="955"/>
      <c r="AD129" s="955"/>
      <c r="AE129" s="956"/>
      <c r="AF129" s="957">
        <v>7900435</v>
      </c>
      <c r="AG129" s="955"/>
      <c r="AH129" s="955"/>
      <c r="AI129" s="955"/>
      <c r="AJ129" s="956"/>
      <c r="AK129" s="957">
        <v>8269910</v>
      </c>
      <c r="AL129" s="955"/>
      <c r="AM129" s="955"/>
      <c r="AN129" s="955"/>
      <c r="AO129" s="956"/>
      <c r="AP129" s="1069"/>
      <c r="AQ129" s="1070"/>
      <c r="AR129" s="1070"/>
      <c r="AS129" s="1070"/>
      <c r="AT129" s="1071"/>
      <c r="AU129" s="224"/>
      <c r="AV129" s="224"/>
      <c r="AW129" s="224"/>
      <c r="AX129" s="1061" t="s">
        <v>506</v>
      </c>
      <c r="AY129" s="919"/>
      <c r="AZ129" s="919"/>
      <c r="BA129" s="919"/>
      <c r="BB129" s="919"/>
      <c r="BC129" s="919"/>
      <c r="BD129" s="919"/>
      <c r="BE129" s="920"/>
      <c r="BF129" s="1062" t="s">
        <v>128</v>
      </c>
      <c r="BG129" s="1063"/>
      <c r="BH129" s="1063"/>
      <c r="BI129" s="1063"/>
      <c r="BJ129" s="1063"/>
      <c r="BK129" s="1063"/>
      <c r="BL129" s="1064"/>
      <c r="BM129" s="1062">
        <v>18.68</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0" t="s">
        <v>507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508</v>
      </c>
      <c r="X130" s="1067"/>
      <c r="Y130" s="1067"/>
      <c r="Z130" s="1068"/>
      <c r="AA130" s="954">
        <v>767770</v>
      </c>
      <c r="AB130" s="955"/>
      <c r="AC130" s="955"/>
      <c r="AD130" s="955"/>
      <c r="AE130" s="956"/>
      <c r="AF130" s="957">
        <v>750640</v>
      </c>
      <c r="AG130" s="955"/>
      <c r="AH130" s="955"/>
      <c r="AI130" s="955"/>
      <c r="AJ130" s="956"/>
      <c r="AK130" s="957">
        <v>733654</v>
      </c>
      <c r="AL130" s="955"/>
      <c r="AM130" s="955"/>
      <c r="AN130" s="955"/>
      <c r="AO130" s="956"/>
      <c r="AP130" s="1069"/>
      <c r="AQ130" s="1070"/>
      <c r="AR130" s="1070"/>
      <c r="AS130" s="1070"/>
      <c r="AT130" s="1071"/>
      <c r="AU130" s="224"/>
      <c r="AV130" s="224"/>
      <c r="AW130" s="224"/>
      <c r="AX130" s="1061" t="s">
        <v>509</v>
      </c>
      <c r="AY130" s="919"/>
      <c r="AZ130" s="919"/>
      <c r="BA130" s="919"/>
      <c r="BB130" s="919"/>
      <c r="BC130" s="919"/>
      <c r="BD130" s="919"/>
      <c r="BE130" s="920"/>
      <c r="BF130" s="1097">
        <v>6.9</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510</v>
      </c>
      <c r="X131" s="1104"/>
      <c r="Y131" s="1104"/>
      <c r="Z131" s="1105"/>
      <c r="AA131" s="1000">
        <v>6696513</v>
      </c>
      <c r="AB131" s="982"/>
      <c r="AC131" s="982"/>
      <c r="AD131" s="982"/>
      <c r="AE131" s="983"/>
      <c r="AF131" s="981">
        <v>7149795</v>
      </c>
      <c r="AG131" s="982"/>
      <c r="AH131" s="982"/>
      <c r="AI131" s="982"/>
      <c r="AJ131" s="983"/>
      <c r="AK131" s="981">
        <v>7536256</v>
      </c>
      <c r="AL131" s="982"/>
      <c r="AM131" s="982"/>
      <c r="AN131" s="982"/>
      <c r="AO131" s="983"/>
      <c r="AP131" s="1106"/>
      <c r="AQ131" s="1107"/>
      <c r="AR131" s="1107"/>
      <c r="AS131" s="1107"/>
      <c r="AT131" s="1108"/>
      <c r="AU131" s="224"/>
      <c r="AV131" s="224"/>
      <c r="AW131" s="224"/>
      <c r="AX131" s="1079" t="s">
        <v>511</v>
      </c>
      <c r="AY131" s="722"/>
      <c r="AZ131" s="722"/>
      <c r="BA131" s="722"/>
      <c r="BB131" s="722"/>
      <c r="BC131" s="722"/>
      <c r="BD131" s="722"/>
      <c r="BE131" s="1032"/>
      <c r="BF131" s="1080">
        <v>28.4</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6" t="s">
        <v>512</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513</v>
      </c>
      <c r="W132" s="1090"/>
      <c r="X132" s="1090"/>
      <c r="Y132" s="1090"/>
      <c r="Z132" s="1091"/>
      <c r="AA132" s="1092">
        <v>6.9596818520000001</v>
      </c>
      <c r="AB132" s="1093"/>
      <c r="AC132" s="1093"/>
      <c r="AD132" s="1093"/>
      <c r="AE132" s="1094"/>
      <c r="AF132" s="1095">
        <v>7.1451838829999996</v>
      </c>
      <c r="AG132" s="1093"/>
      <c r="AH132" s="1093"/>
      <c r="AI132" s="1093"/>
      <c r="AJ132" s="1094"/>
      <c r="AK132" s="1095">
        <v>6.8367767759999998</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514</v>
      </c>
      <c r="W133" s="1073"/>
      <c r="X133" s="1073"/>
      <c r="Y133" s="1073"/>
      <c r="Z133" s="1074"/>
      <c r="AA133" s="1075">
        <v>7.2</v>
      </c>
      <c r="AB133" s="1076"/>
      <c r="AC133" s="1076"/>
      <c r="AD133" s="1076"/>
      <c r="AE133" s="1077"/>
      <c r="AF133" s="1075">
        <v>6.9</v>
      </c>
      <c r="AG133" s="1076"/>
      <c r="AH133" s="1076"/>
      <c r="AI133" s="1076"/>
      <c r="AJ133" s="1077"/>
      <c r="AK133" s="1075">
        <v>6.9</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YOCMNUIiooIgmubw1FuHTp5Zio/XBPtt1t3mU0p0DRO1NT3UIUrvqcG2vZbk6RJeLJFRzQ4WZqohgRENrRYp+w==" saltValue="jtLKayzepnmU0Y6desQ/z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2" zoomScale="85" zoomScaleNormal="85" zoomScaleSheetLayoutView="85" workbookViewId="0">
      <selection activeCell="L28" sqref="L28"/>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55" zoomScale="85" zoomScaleNormal="85" zoomScaleSheetLayoutView="55" workbookViewId="0">
      <selection activeCell="BY41" sqref="BY41:CM41"/>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FOnrhu5sbAeb2r8AobuixopwmIEKLbvOhHrl7s8vnw3lljDRjdH2amkyBmz81ZvyFJCHfuxRyGql9vKIT+GPA==" saltValue="ewS9oCf5XAbFvOpyEmhymQ=="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T1" workbookViewId="0">
      <selection activeCell="BY41" sqref="BY41"/>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516</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517</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518</v>
      </c>
      <c r="AP7" s="263"/>
      <c r="AQ7" s="264" t="s">
        <v>519</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520</v>
      </c>
      <c r="AQ8" s="270" t="s">
        <v>521</v>
      </c>
      <c r="AR8" s="271" t="s">
        <v>522</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523</v>
      </c>
      <c r="AL9" s="1113"/>
      <c r="AM9" s="1113"/>
      <c r="AN9" s="1114"/>
      <c r="AO9" s="272">
        <v>2408224</v>
      </c>
      <c r="AP9" s="272">
        <v>98143</v>
      </c>
      <c r="AQ9" s="273">
        <v>75794</v>
      </c>
      <c r="AR9" s="274">
        <v>29.5</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524</v>
      </c>
      <c r="AL10" s="1113"/>
      <c r="AM10" s="1113"/>
      <c r="AN10" s="1114"/>
      <c r="AO10" s="275">
        <v>356958</v>
      </c>
      <c r="AP10" s="275">
        <v>14547</v>
      </c>
      <c r="AQ10" s="276">
        <v>8131</v>
      </c>
      <c r="AR10" s="277">
        <v>78.900000000000006</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525</v>
      </c>
      <c r="AL11" s="1113"/>
      <c r="AM11" s="1113"/>
      <c r="AN11" s="1114"/>
      <c r="AO11" s="275" t="s">
        <v>526</v>
      </c>
      <c r="AP11" s="275" t="s">
        <v>526</v>
      </c>
      <c r="AQ11" s="276">
        <v>549</v>
      </c>
      <c r="AR11" s="277" t="s">
        <v>526</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527</v>
      </c>
      <c r="AL12" s="1113"/>
      <c r="AM12" s="1113"/>
      <c r="AN12" s="1114"/>
      <c r="AO12" s="275" t="s">
        <v>526</v>
      </c>
      <c r="AP12" s="275" t="s">
        <v>526</v>
      </c>
      <c r="AQ12" s="276">
        <v>5</v>
      </c>
      <c r="AR12" s="277" t="s">
        <v>526</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528</v>
      </c>
      <c r="AL13" s="1113"/>
      <c r="AM13" s="1113"/>
      <c r="AN13" s="1114"/>
      <c r="AO13" s="275">
        <v>114662</v>
      </c>
      <c r="AP13" s="275">
        <v>4673</v>
      </c>
      <c r="AQ13" s="276">
        <v>2734</v>
      </c>
      <c r="AR13" s="277">
        <v>70.900000000000006</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529</v>
      </c>
      <c r="AL14" s="1113"/>
      <c r="AM14" s="1113"/>
      <c r="AN14" s="1114"/>
      <c r="AO14" s="275">
        <v>49867</v>
      </c>
      <c r="AP14" s="275">
        <v>2032</v>
      </c>
      <c r="AQ14" s="276">
        <v>1219</v>
      </c>
      <c r="AR14" s="277">
        <v>66.7</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530</v>
      </c>
      <c r="AL15" s="1116"/>
      <c r="AM15" s="1116"/>
      <c r="AN15" s="1117"/>
      <c r="AO15" s="275">
        <v>-175829</v>
      </c>
      <c r="AP15" s="275">
        <v>-7166</v>
      </c>
      <c r="AQ15" s="276">
        <v>-5248</v>
      </c>
      <c r="AR15" s="277">
        <v>36.5</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187</v>
      </c>
      <c r="AL16" s="1116"/>
      <c r="AM16" s="1116"/>
      <c r="AN16" s="1117"/>
      <c r="AO16" s="275">
        <v>2753882</v>
      </c>
      <c r="AP16" s="275">
        <v>112229</v>
      </c>
      <c r="AQ16" s="276">
        <v>83183</v>
      </c>
      <c r="AR16" s="277">
        <v>34.9</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531</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532</v>
      </c>
      <c r="AP20" s="284" t="s">
        <v>533</v>
      </c>
      <c r="AQ20" s="285" t="s">
        <v>534</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535</v>
      </c>
      <c r="AL21" s="1119"/>
      <c r="AM21" s="1119"/>
      <c r="AN21" s="1120"/>
      <c r="AO21" s="288">
        <v>10.47</v>
      </c>
      <c r="AP21" s="289">
        <v>7.75</v>
      </c>
      <c r="AQ21" s="290">
        <v>2.72</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536</v>
      </c>
      <c r="AL22" s="1119"/>
      <c r="AM22" s="1119"/>
      <c r="AN22" s="1120"/>
      <c r="AO22" s="293">
        <v>96.8</v>
      </c>
      <c r="AP22" s="294">
        <v>97.5</v>
      </c>
      <c r="AQ22" s="295">
        <v>-0.7</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09" t="s">
        <v>537</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x14ac:dyDescent="0.15">
      <c r="A27" s="300"/>
      <c r="AO27" s="253"/>
      <c r="AP27" s="253"/>
      <c r="AQ27" s="253"/>
      <c r="AR27" s="253"/>
      <c r="AS27" s="253"/>
      <c r="AT27" s="253"/>
    </row>
    <row r="28" spans="1:46" ht="17.25" x14ac:dyDescent="0.15">
      <c r="A28" s="254" t="s">
        <v>538</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539</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518</v>
      </c>
      <c r="AP30" s="263"/>
      <c r="AQ30" s="264" t="s">
        <v>519</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520</v>
      </c>
      <c r="AQ31" s="270" t="s">
        <v>521</v>
      </c>
      <c r="AR31" s="271" t="s">
        <v>522</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540</v>
      </c>
      <c r="AL32" s="1127"/>
      <c r="AM32" s="1127"/>
      <c r="AN32" s="1128"/>
      <c r="AO32" s="303">
        <v>1058438</v>
      </c>
      <c r="AP32" s="303">
        <v>43135</v>
      </c>
      <c r="AQ32" s="304">
        <v>33516</v>
      </c>
      <c r="AR32" s="305">
        <v>28.7</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541</v>
      </c>
      <c r="AL33" s="1127"/>
      <c r="AM33" s="1127"/>
      <c r="AN33" s="1128"/>
      <c r="AO33" s="303" t="s">
        <v>526</v>
      </c>
      <c r="AP33" s="303" t="s">
        <v>526</v>
      </c>
      <c r="AQ33" s="304" t="s">
        <v>526</v>
      </c>
      <c r="AR33" s="305" t="s">
        <v>526</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542</v>
      </c>
      <c r="AL34" s="1127"/>
      <c r="AM34" s="1127"/>
      <c r="AN34" s="1128"/>
      <c r="AO34" s="303" t="s">
        <v>526</v>
      </c>
      <c r="AP34" s="303" t="s">
        <v>526</v>
      </c>
      <c r="AQ34" s="304" t="s">
        <v>526</v>
      </c>
      <c r="AR34" s="305" t="s">
        <v>526</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543</v>
      </c>
      <c r="AL35" s="1127"/>
      <c r="AM35" s="1127"/>
      <c r="AN35" s="1128"/>
      <c r="AO35" s="303">
        <v>150056</v>
      </c>
      <c r="AP35" s="303">
        <v>6115</v>
      </c>
      <c r="AQ35" s="304">
        <v>11499</v>
      </c>
      <c r="AR35" s="305">
        <v>-46.8</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544</v>
      </c>
      <c r="AL36" s="1127"/>
      <c r="AM36" s="1127"/>
      <c r="AN36" s="1128"/>
      <c r="AO36" s="303">
        <v>56259</v>
      </c>
      <c r="AP36" s="303">
        <v>2293</v>
      </c>
      <c r="AQ36" s="304">
        <v>2953</v>
      </c>
      <c r="AR36" s="305">
        <v>-22.4</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545</v>
      </c>
      <c r="AL37" s="1127"/>
      <c r="AM37" s="1127"/>
      <c r="AN37" s="1128"/>
      <c r="AO37" s="303">
        <v>689</v>
      </c>
      <c r="AP37" s="303">
        <v>28</v>
      </c>
      <c r="AQ37" s="304">
        <v>178</v>
      </c>
      <c r="AR37" s="305">
        <v>-84.3</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546</v>
      </c>
      <c r="AL38" s="1130"/>
      <c r="AM38" s="1130"/>
      <c r="AN38" s="1131"/>
      <c r="AO38" s="306">
        <v>92</v>
      </c>
      <c r="AP38" s="306">
        <v>4</v>
      </c>
      <c r="AQ38" s="307">
        <v>3</v>
      </c>
      <c r="AR38" s="295">
        <v>33.299999999999997</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547</v>
      </c>
      <c r="AL39" s="1130"/>
      <c r="AM39" s="1130"/>
      <c r="AN39" s="1131"/>
      <c r="AO39" s="303">
        <v>-16643</v>
      </c>
      <c r="AP39" s="303">
        <v>-678</v>
      </c>
      <c r="AQ39" s="304">
        <v>-2838</v>
      </c>
      <c r="AR39" s="305">
        <v>-76.099999999999994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548</v>
      </c>
      <c r="AL40" s="1127"/>
      <c r="AM40" s="1127"/>
      <c r="AN40" s="1128"/>
      <c r="AO40" s="303">
        <v>-733654</v>
      </c>
      <c r="AP40" s="303">
        <v>-29899</v>
      </c>
      <c r="AQ40" s="304">
        <v>-31562</v>
      </c>
      <c r="AR40" s="305">
        <v>-5.3</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300</v>
      </c>
      <c r="AL41" s="1133"/>
      <c r="AM41" s="1133"/>
      <c r="AN41" s="1134"/>
      <c r="AO41" s="303">
        <v>515237</v>
      </c>
      <c r="AP41" s="303">
        <v>20998</v>
      </c>
      <c r="AQ41" s="304">
        <v>13749</v>
      </c>
      <c r="AR41" s="305">
        <v>52.7</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549</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550</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551</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518</v>
      </c>
      <c r="AN49" s="1123" t="s">
        <v>552</v>
      </c>
      <c r="AO49" s="1124"/>
      <c r="AP49" s="1124"/>
      <c r="AQ49" s="1124"/>
      <c r="AR49" s="1125"/>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553</v>
      </c>
      <c r="AO50" s="320" t="s">
        <v>554</v>
      </c>
      <c r="AP50" s="321" t="s">
        <v>555</v>
      </c>
      <c r="AQ50" s="322" t="s">
        <v>556</v>
      </c>
      <c r="AR50" s="323" t="s">
        <v>557</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558</v>
      </c>
      <c r="AL51" s="316"/>
      <c r="AM51" s="324">
        <v>1602485</v>
      </c>
      <c r="AN51" s="325">
        <v>62597</v>
      </c>
      <c r="AO51" s="326">
        <v>-2.4</v>
      </c>
      <c r="AP51" s="327">
        <v>53655</v>
      </c>
      <c r="AQ51" s="328">
        <v>-6.1</v>
      </c>
      <c r="AR51" s="329">
        <v>3.7</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559</v>
      </c>
      <c r="AM52" s="332">
        <v>602791</v>
      </c>
      <c r="AN52" s="333">
        <v>23547</v>
      </c>
      <c r="AO52" s="334">
        <v>-41.7</v>
      </c>
      <c r="AP52" s="335">
        <v>32719</v>
      </c>
      <c r="AQ52" s="336">
        <v>-9.6</v>
      </c>
      <c r="AR52" s="337">
        <v>-32.1</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560</v>
      </c>
      <c r="AL53" s="316"/>
      <c r="AM53" s="324">
        <v>962861</v>
      </c>
      <c r="AN53" s="325">
        <v>38076</v>
      </c>
      <c r="AO53" s="326">
        <v>-39.200000000000003</v>
      </c>
      <c r="AP53" s="327">
        <v>53869</v>
      </c>
      <c r="AQ53" s="328">
        <v>0.4</v>
      </c>
      <c r="AR53" s="329">
        <v>-39.6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559</v>
      </c>
      <c r="AM54" s="332">
        <v>552558</v>
      </c>
      <c r="AN54" s="333">
        <v>21851</v>
      </c>
      <c r="AO54" s="334">
        <v>-7.2</v>
      </c>
      <c r="AP54" s="335">
        <v>35046</v>
      </c>
      <c r="AQ54" s="336">
        <v>7.1</v>
      </c>
      <c r="AR54" s="337">
        <v>-14.3</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561</v>
      </c>
      <c r="AL55" s="316"/>
      <c r="AM55" s="324">
        <v>1176751</v>
      </c>
      <c r="AN55" s="325">
        <v>46970</v>
      </c>
      <c r="AO55" s="326">
        <v>23.4</v>
      </c>
      <c r="AP55" s="327">
        <v>59119</v>
      </c>
      <c r="AQ55" s="328">
        <v>9.6999999999999993</v>
      </c>
      <c r="AR55" s="329">
        <v>13.7</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559</v>
      </c>
      <c r="AM56" s="332">
        <v>672713</v>
      </c>
      <c r="AN56" s="333">
        <v>26852</v>
      </c>
      <c r="AO56" s="334">
        <v>22.9</v>
      </c>
      <c r="AP56" s="335">
        <v>29900</v>
      </c>
      <c r="AQ56" s="336">
        <v>-14.7</v>
      </c>
      <c r="AR56" s="337">
        <v>37.6</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562</v>
      </c>
      <c r="AL57" s="316"/>
      <c r="AM57" s="324">
        <v>1038552</v>
      </c>
      <c r="AN57" s="325">
        <v>41952</v>
      </c>
      <c r="AO57" s="326">
        <v>-10.7</v>
      </c>
      <c r="AP57" s="327">
        <v>53895</v>
      </c>
      <c r="AQ57" s="328">
        <v>-8.8000000000000007</v>
      </c>
      <c r="AR57" s="329">
        <v>-1.9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559</v>
      </c>
      <c r="AM58" s="332">
        <v>439759</v>
      </c>
      <c r="AN58" s="333">
        <v>17764</v>
      </c>
      <c r="AO58" s="334">
        <v>-33.799999999999997</v>
      </c>
      <c r="AP58" s="335">
        <v>31224</v>
      </c>
      <c r="AQ58" s="336">
        <v>4.4000000000000004</v>
      </c>
      <c r="AR58" s="337">
        <v>-38.200000000000003</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563</v>
      </c>
      <c r="AL59" s="316"/>
      <c r="AM59" s="324">
        <v>1393647</v>
      </c>
      <c r="AN59" s="325">
        <v>56795</v>
      </c>
      <c r="AO59" s="326">
        <v>35.4</v>
      </c>
      <c r="AP59" s="327">
        <v>56181</v>
      </c>
      <c r="AQ59" s="328">
        <v>4.2</v>
      </c>
      <c r="AR59" s="329">
        <v>31.2</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559</v>
      </c>
      <c r="AM60" s="332">
        <v>525505</v>
      </c>
      <c r="AN60" s="333">
        <v>21416</v>
      </c>
      <c r="AO60" s="334">
        <v>20.6</v>
      </c>
      <c r="AP60" s="335">
        <v>32039</v>
      </c>
      <c r="AQ60" s="336">
        <v>2.6</v>
      </c>
      <c r="AR60" s="337">
        <v>18</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564</v>
      </c>
      <c r="AL61" s="338"/>
      <c r="AM61" s="339">
        <v>1234859</v>
      </c>
      <c r="AN61" s="340">
        <v>49278</v>
      </c>
      <c r="AO61" s="341">
        <v>1.3</v>
      </c>
      <c r="AP61" s="342">
        <v>55344</v>
      </c>
      <c r="AQ61" s="343">
        <v>-0.1</v>
      </c>
      <c r="AR61" s="329">
        <v>1.4</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559</v>
      </c>
      <c r="AM62" s="332">
        <v>558665</v>
      </c>
      <c r="AN62" s="333">
        <v>22286</v>
      </c>
      <c r="AO62" s="334">
        <v>-7.8</v>
      </c>
      <c r="AP62" s="335">
        <v>32186</v>
      </c>
      <c r="AQ62" s="336">
        <v>-2</v>
      </c>
      <c r="AR62" s="337">
        <v>-5.8</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t7dwoJVsU41up7jen7Cw/BHbKc6PZilc0mL3ya/eIOt6dFYyfQKAVQx5HO939ascytUp8JxmG1jDTw36cuF6/w==" saltValue="460aa46X4Ms7EqQDOa893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7" zoomScaleNormal="100" zoomScaleSheetLayoutView="55" workbookViewId="0">
      <selection activeCell="BY41" sqref="BY41:CM41"/>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566</v>
      </c>
    </row>
    <row r="121" spans="125:125" ht="13.5" hidden="1" customHeight="1" x14ac:dyDescent="0.15">
      <c r="DU121" s="250"/>
    </row>
  </sheetData>
  <sheetProtection algorithmName="SHA-512" hashValue="M75hNXSChT/dFpFxM/06XOK+AEzF9J6ehZ8Ngbc/6CMXn+Z7F9F9uHs9g0Zi5kOy9blPmAFeVT3EpKbN2LhBpQ==" saltValue="PuYp1qJNcCYDo5gQZVGU9g=="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6" zoomScaleNormal="100" zoomScaleSheetLayoutView="55" workbookViewId="0">
      <selection activeCell="BY41" sqref="BY41:CM41"/>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567</v>
      </c>
    </row>
  </sheetData>
  <sheetProtection algorithmName="SHA-512" hashValue="rqdA7bEZNiFTydBIaReuXawF34p6BBeFGaC9tZ99N6HeQ0ecPutvQWH0nFvfCR5yD2/niZlEmdZb4xhPKgdGJQ==" saltValue="pWxOGuYO7Jzosemd4ljyXw=="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7" zoomScale="70" zoomScaleNormal="70" zoomScaleSheetLayoutView="100" workbookViewId="0">
      <selection activeCell="BY41" sqref="BY41:CM4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35" t="s">
        <v>3</v>
      </c>
      <c r="D47" s="1135"/>
      <c r="E47" s="1136"/>
      <c r="F47" s="11">
        <v>13.7</v>
      </c>
      <c r="G47" s="12">
        <v>13.81</v>
      </c>
      <c r="H47" s="12">
        <v>14.53</v>
      </c>
      <c r="I47" s="12">
        <v>16.739999999999998</v>
      </c>
      <c r="J47" s="13">
        <v>23.8</v>
      </c>
    </row>
    <row r="48" spans="2:10" ht="57.75" customHeight="1" x14ac:dyDescent="0.15">
      <c r="B48" s="14"/>
      <c r="C48" s="1137" t="s">
        <v>4</v>
      </c>
      <c r="D48" s="1137"/>
      <c r="E48" s="1138"/>
      <c r="F48" s="15">
        <v>10.33</v>
      </c>
      <c r="G48" s="16">
        <v>12.68</v>
      </c>
      <c r="H48" s="16">
        <v>11.95</v>
      </c>
      <c r="I48" s="16">
        <v>13.1</v>
      </c>
      <c r="J48" s="17">
        <v>10.93</v>
      </c>
    </row>
    <row r="49" spans="2:10" ht="57.75" customHeight="1" thickBot="1" x14ac:dyDescent="0.2">
      <c r="B49" s="18"/>
      <c r="C49" s="1139" t="s">
        <v>5</v>
      </c>
      <c r="D49" s="1139"/>
      <c r="E49" s="1140"/>
      <c r="F49" s="19" t="s">
        <v>573</v>
      </c>
      <c r="G49" s="20">
        <v>2.2999999999999998</v>
      </c>
      <c r="H49" s="20" t="s">
        <v>574</v>
      </c>
      <c r="I49" s="20">
        <v>4.82</v>
      </c>
      <c r="J49" s="21">
        <v>6.24</v>
      </c>
    </row>
    <row r="50" spans="2:10" x14ac:dyDescent="0.15"/>
  </sheetData>
  <sheetProtection algorithmName="SHA-512" hashValue="uW1WfTnEUOAzokftIuP58dsuInqczhK2Ntkn1OU0c6Vxxebk52PuqblWD5Lj5Neq2lsC75xP2h99PYwEjeFxig==" saltValue="t53t3/dh2rdcdnm4Nlc0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U5218</cp:lastModifiedBy>
  <dcterms:modified xsi:type="dcterms:W3CDTF">2023-10-16T07:48:46Z</dcterms:modified>
</cp:coreProperties>
</file>