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yame\020企画課\R5_企画課\B財政\a財政\02_財政調査\20231005   【総務省財務調査課】令和３年度財政状況資料集の作成について（2回目・地方公会計関係）\提出用＆HP用\"/>
    </mc:Choice>
  </mc:AlternateContent>
  <bookViews>
    <workbookView xWindow="-105" yWindow="-105" windowWidth="19425" windowHeight="11625"/>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c r="BW35" i="10" s="1"/>
  <c r="BW36" i="10" s="1"/>
  <c r="BW37" i="10" s="1"/>
  <c r="BW38" i="10" s="1"/>
  <c r="BW39" i="10" s="1"/>
</calcChain>
</file>

<file path=xl/sharedStrings.xml><?xml version="1.0" encoding="utf-8"?>
<sst xmlns="http://schemas.openxmlformats.org/spreadsheetml/2006/main" count="1128" uniqueCount="611">
  <si>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</si>
  <si>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</si>
  <si>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</si>
  <si>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</si>
  <si>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</si>
  <si>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</si>
  <si>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</si>
  <si>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</si>
  <si>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</si>
  <si>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</si>
  <si>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</si>
  <si>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</si>
  <si>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</si>
  <si>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</si>
  <si>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</si>
  <si>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</si>
  <si>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</si>
  <si>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</si>
  <si>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</si>
  <si>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</si>
  <si>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</si>
  <si>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</si>
  <si>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</si>
  <si>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</si>
  <si>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</si>
  <si>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</si>
  <si>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</si>
  <si>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</si>
  <si>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</si>
  <si>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</si>
  <si>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</si>
  <si>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</si>
  <si>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</si>
  <si>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</si>
  <si>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</si>
  <si>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</si>
  <si>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</si>
  <si>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</si>
  <si>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</si>
  <si>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</si>
  <si>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</si>
  <si>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</si>
  <si>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</si>
  <si>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</si>
  <si>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</si>
  <si>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</si>
  <si>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</si>
  <si>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</si>
  <si>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</si>
  <si>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</si>
  <si>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</si>
  <si>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</si>
  <si>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</si>
  <si>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</si>
  <si>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</si>
  <si>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</si>
  <si>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</si>
  <si>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</si>
  <si>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</si>
  <si>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</si>
  <si>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</si>
  <si>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</si>
  <si>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</si>
  <si>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</si>
  <si>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</si>
  <si>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</si>
  <si>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</si>
  <si>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</si>
  <si>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</si>
  <si>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</si>
  <si>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</si>
  <si>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</si>
  <si>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</si>
  <si>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</si>
  <si>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</si>
  <si>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</si>
  <si>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</si>
  <si>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</si>
  <si>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</si>
  <si>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</si>
  <si>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</si>
  <si>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</si>
  <si>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</si>
  <si>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</si>
  <si>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</si>
  <si>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</si>
  <si>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</si>
  <si>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</si>
  <si>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</si>
  <si>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</si>
  <si>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</si>
  <si>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</si>
  <si>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</si>
  <si>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</si>
  <si>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</si>
  <si>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</si>
  <si>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</si>
  <si>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</si>
  <si>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高根沢町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</si>
  <si>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</si>
  <si>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</si>
  <si>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</si>
  <si>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</si>
  <si>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</si>
  <si>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</si>
  <si>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</si>
  <si>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</si>
  <si>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</si>
  <si>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</si>
  <si>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</si>
  <si>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</si>
  <si>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</si>
  <si>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</si>
  <si>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</si>
  <si>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</si>
  <si>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</si>
  <si>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</si>
  <si>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</si>
  <si>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</si>
  <si>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</si>
  <si>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</si>
  <si>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</si>
  <si>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</si>
  <si>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</si>
  <si>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</si>
  <si>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</si>
  <si>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</si>
  <si>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</si>
  <si>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</si>
  <si>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</si>
  <si>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</si>
  <si>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</si>
  <si>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</si>
  <si>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</si>
  <si>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</si>
  <si>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</si>
  <si>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</si>
  <si>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</si>
  <si>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</si>
  <si>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</si>
  <si>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</si>
  <si>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</si>
  <si>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</si>
  <si>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</si>
  <si>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</si>
  <si>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</si>
  <si>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</si>
  <si>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</si>
  <si>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</si>
  <si>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</si>
  <si>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</si>
  <si>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</si>
  <si>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</si>
  <si>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</si>
  <si>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</si>
  <si>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</si>
  <si>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</si>
  <si>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</si>
  <si>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</si>
  <si>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</si>
  <si>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</si>
  <si>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</si>
  <si>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</si>
  <si>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</si>
  <si>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</si>
  <si>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</si>
  <si>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</si>
  <si>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</si>
  <si>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</si>
  <si>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</si>
  <si>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</si>
  <si>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</si>
  <si>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</si>
  <si>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</si>
  <si>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</si>
  <si>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</si>
  <si>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</si>
  <si>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</si>
  <si>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</si>
  <si>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</si>
  <si>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</si>
  <si>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</si>
  <si>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</si>
  <si>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</si>
  <si>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</si>
  <si>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</si>
  <si>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</si>
  <si>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</si>
  <si>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</si>
  <si>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</si>
  <si>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</si>
  <si>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</si>
  <si>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</si>
  <si>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</si>
  <si>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</si>
  <si>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</si>
  <si>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</si>
  <si>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</si>
  <si>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</si>
  <si>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</si>
  <si>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</si>
  <si>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</si>
  <si>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</si>
  <si>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</si>
  <si>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</si>
  <si>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</si>
  <si>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</si>
  <si>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</si>
  <si>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</si>
  <si>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</si>
  <si>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</si>
  <si>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</si>
  <si>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</si>
  <si>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</si>
  <si>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</si>
  <si>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栃木県高根沢町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</si>
  <si>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</si>
  <si>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</si>
  <si>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</si>
  <si>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</si>
  <si>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</si>
  <si>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</si>
  <si>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</si>
  <si>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</si>
  <si>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</si>
  <si>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</si>
  <si>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</si>
  <si>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</si>
  <si>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</si>
  <si>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</si>
  <si>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</si>
  <si>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</si>
  <si>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</si>
  <si>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</si>
  <si>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</si>
  <si>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</si>
  <si>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</si>
  <si>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</si>
  <si>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</si>
  <si>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</si>
  <si>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</si>
  <si>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</si>
  <si>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</si>
  <si>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</si>
  <si>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</si>
  <si>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</si>
  <si>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</si>
  <si>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</si>
  <si>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</si>
  <si>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</si>
  <si>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</si>
  <si>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</si>
  <si>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</si>
  <si>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</si>
  <si>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</si>
  <si>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</si>
  <si>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</si>
  <si>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</si>
  <si>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</si>
  <si>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</si>
  <si>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</si>
  <si>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</si>
  <si>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</si>
  <si>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</si>
  <si>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</si>
  <si>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</si>
  <si>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</si>
  <si>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</si>
  <si>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</si>
  <si>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</si>
  <si>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</si>
  <si>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</si>
  <si>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</si>
  <si>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</si>
  <si>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</si>
  <si>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</si>
  <si>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</si>
  <si>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</si>
  <si>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</si>
  <si>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</si>
  <si>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</si>
  <si>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</si>
  <si>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</si>
  <si>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</si>
  <si>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</si>
  <si>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</si>
  <si>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</si>
  <si>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</si>
  <si>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</si>
  <si>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</si>
  <si>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</si>
  <si>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</si>
  <si>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</si>
  <si>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</si>
  <si>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</si>
  <si>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</si>
  <si>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</si>
  <si>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</si>
  <si>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</si>
  <si>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</si>
  <si>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</si>
  <si>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</si>
  <si>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</si>
  <si>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</si>
  <si>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</si>
  <si>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</si>
  <si>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</si>
  <si>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</si>
  <si>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</si>
  <si>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</si>
  <si>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</si>
  <si>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</si>
  <si>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</si>
  <si>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</si>
  <si>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</si>
  <si>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</si>
  <si>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</si>
  <si>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</si>
  <si>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</si>
  <si>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</si>
  <si>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</si>
  <si>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</si>
  <si>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</si>
  <si>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</si>
  <si>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</si>
  <si>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</si>
  <si>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</si>
  <si>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</si>
  <si>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</si>
  <si>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</si>
  <si>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</si>
  <si>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</si>
  <si>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</si>
  <si>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</si>
  <si>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</si>
  <si>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</si>
  <si>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</si>
  <si>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</si>
  <si>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</si>
  <si>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</si>
  <si>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</si>
  <si>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</si>
  <si>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</si>
  <si>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</si>
  <si>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</si>
  <si>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</si>
  <si>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</si>
  <si>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</si>
  <si>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</si>
  <si>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</si>
  <si>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</si>
  <si>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</si>
  <si>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</si>
  <si>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</si>
  <si>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</si>
  <si>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</si>
  <si>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</si>
  <si>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</si>
  <si>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</si>
  <si>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</si>
  <si>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</si>
  <si>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</si>
  <si>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</si>
  <si>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</si>
  <si>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</si>
  <si>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</si>
  <si>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</si>
  <si>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</si>
  <si>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</si>
  <si>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</si>
  <si>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栃木県高根沢町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</si>
  <si>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</si>
  <si>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</si>
  <si>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</si>
  <si>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</si>
  <si>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</si>
  <si>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</si>
  <si>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</si>
  <si>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</si>
  <si>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</si>
  <si>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</si>
  <si>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</si>
  <si>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</si>
  <si>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</si>
  <si>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</si>
  <si>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</si>
  <si>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</si>
  <si>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</si>
  <si>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</si>
  <si>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</si>
  <si>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</si>
  <si>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高根沢町宝積寺駅西第一土地区画整理事業特別会計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</si>
  <si>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</si>
  <si>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</si>
  <si>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</si>
  <si>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</si>
  <si>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</si>
  <si>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</si>
  <si>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</si>
  <si>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</si>
  <si>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</si>
  <si>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</si>
  <si>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</si>
  <si>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</si>
  <si>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</si>
  <si>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</si>
  <si>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高根沢町国民健康保険特別会計</t>
    <phoneticPr fontId="5"/>
  </si>
  <si>
    <t>高根沢町後期高齢者医療特別会計</t>
    <phoneticPr fontId="5"/>
  </si>
  <si>
    <t>高根沢町介護保険特別会計</t>
    <phoneticPr fontId="5"/>
  </si>
  <si>
    <t>高根沢町水道事業会計</t>
    <phoneticPr fontId="5"/>
  </si>
  <si>
    <t>法適用企業</t>
    <phoneticPr fontId="5"/>
  </si>
  <si>
    <t>高根沢町下水道事業会計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</si>
  <si>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</si>
  <si>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</si>
  <si>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</si>
  <si>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</si>
  <si>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</si>
  <si>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</si>
  <si>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</si>
  <si>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</si>
  <si>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</si>
  <si>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</si>
  <si>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</si>
  <si>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</si>
  <si>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</si>
  <si>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</si>
  <si>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</si>
  <si>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</si>
  <si>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</si>
  <si>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</si>
  <si>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</si>
  <si>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</si>
  <si>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</si>
  <si>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</si>
  <si>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</si>
  <si>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</si>
  <si>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</si>
  <si>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</si>
  <si>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</si>
  <si>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</si>
  <si>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</si>
  <si>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</si>
  <si>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</si>
  <si>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</si>
  <si>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</si>
  <si>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</si>
  <si>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</si>
  <si>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</si>
  <si>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</si>
  <si>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</si>
  <si>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</si>
  <si>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</si>
  <si>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</si>
  <si>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</si>
  <si>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</si>
  <si>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</si>
  <si>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</si>
  <si>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</si>
  <si>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</si>
  <si>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</si>
  <si>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</si>
  <si>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</si>
  <si>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</si>
  <si>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</si>
  <si>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</si>
  <si>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</si>
  <si>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</si>
  <si>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</si>
  <si>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</si>
  <si>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</si>
  <si>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</si>
  <si>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</si>
  <si>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</si>
  <si>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</si>
  <si>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</si>
  <si>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</si>
  <si>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</si>
  <si>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</si>
  <si>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高根沢町下水道事業会計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</si>
  <si>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</si>
  <si>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</si>
  <si>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高根沢町水道事業会計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</si>
  <si>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</si>
  <si>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高根沢町介護保険特別会計</t>
    <phoneticPr fontId="5"/>
  </si>
  <si>
    <t>(Ｆ)</t>
    <phoneticPr fontId="5"/>
  </si>
  <si>
    <t>高根沢町後期高齢者医療特別会計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</si>
  <si>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</si>
  <si>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</si>
  <si>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</si>
  <si>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</si>
  <si>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</si>
  <si>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</si>
  <si>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</si>
  <si>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</si>
  <si>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</si>
  <si>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</si>
  <si>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</si>
  <si>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</si>
  <si>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</si>
  <si>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</si>
  <si>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</si>
  <si>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</si>
  <si>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</si>
  <si>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</si>
  <si>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</si>
  <si>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</si>
  <si>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</si>
  <si>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</si>
  <si>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</si>
  <si>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</si>
  <si>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</si>
  <si>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</si>
  <si>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</si>
  <si>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</si>
  <si>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</si>
  <si>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</si>
  <si>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</si>
  <si>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</si>
  <si>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</si>
  <si>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</si>
  <si>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</si>
  <si>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</si>
  <si>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</si>
  <si>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</si>
  <si>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</si>
  <si>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</si>
  <si>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</si>
  <si>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</si>
  <si>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</si>
  <si>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</si>
  <si>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</si>
  <si>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</si>
  <si>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</si>
  <si>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</si>
  <si>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</si>
  <si>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</si>
  <si>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</si>
  <si>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</si>
  <si>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</si>
  <si>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</si>
  <si>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</si>
  <si>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</si>
  <si>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</si>
  <si>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</si>
  <si>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</si>
  <si>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</si>
  <si>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</si>
  <si>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</si>
  <si>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</si>
  <si>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</si>
  <si>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</si>
  <si>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</si>
  <si>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</si>
  <si>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</si>
  <si>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</si>
  <si>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</si>
  <si>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</si>
  <si>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</si>
  <si>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</si>
  <si>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</si>
  <si>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</si>
  <si>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</si>
  <si>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</si>
  <si>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</si>
  <si>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</si>
  <si>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</si>
  <si>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</si>
  <si>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</si>
  <si>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</si>
  <si>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2.11</t>
  </si>
  <si>
    <t>▲ 0.78</t>
  </si>
  <si>
    <t>高根沢町水道事業会計</t>
  </si>
  <si>
    <t>一般会計</t>
  </si>
  <si>
    <t>高根沢町下水道事業会計</t>
  </si>
  <si>
    <t>高根沢町国民健康保険特別会計</t>
  </si>
  <si>
    <t>高根沢町介護保険特別会計</t>
  </si>
  <si>
    <t>高根沢町後期高齢者医療特別会計</t>
  </si>
  <si>
    <t>高根沢町宝積寺駅西第一土地区画整理事業特別会計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</si>
  <si>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</si>
  <si>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</si>
  <si>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</si>
  <si>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</si>
  <si>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</si>
  <si>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</si>
  <si>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</si>
  <si>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</si>
  <si>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</si>
  <si>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塩谷広域行政組合</t>
    <rPh sb="0" eb="2">
      <t>シオヤ</t>
    </rPh>
    <rPh sb="2" eb="8">
      <t>コウイキギョウセイクミアイ</t>
    </rPh>
    <phoneticPr fontId="2"/>
  </si>
  <si>
    <t>塩谷地方ふるさと市町村圏基金特別会計</t>
    <rPh sb="0" eb="4">
      <t>シオヤチホウ</t>
    </rPh>
    <rPh sb="8" eb="11">
      <t>シチョウソン</t>
    </rPh>
    <rPh sb="11" eb="12">
      <t>ケン</t>
    </rPh>
    <rPh sb="12" eb="14">
      <t>キキン</t>
    </rPh>
    <rPh sb="14" eb="18">
      <t>トクベツカイケイ</t>
    </rPh>
    <phoneticPr fontId="2"/>
  </si>
  <si>
    <t>栃木県市町村総合事務組合（一般会計）</t>
    <rPh sb="0" eb="3">
      <t>トチギケン</t>
    </rPh>
    <rPh sb="3" eb="6">
      <t>シチョウソン</t>
    </rPh>
    <rPh sb="6" eb="8">
      <t>ソウゴウ</t>
    </rPh>
    <rPh sb="8" eb="10">
      <t>ジム</t>
    </rPh>
    <rPh sb="10" eb="12">
      <t>クミアイ</t>
    </rPh>
    <rPh sb="13" eb="17">
      <t>イッパンカイケイ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</si>
  <si>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</si>
  <si>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2">
      <t>トチギ</t>
    </rPh>
    <rPh sb="2" eb="3">
      <t>ケン</t>
    </rPh>
    <rPh sb="3" eb="5">
      <t>コウキ</t>
    </rPh>
    <rPh sb="5" eb="8">
      <t>コウレイシャ</t>
    </rPh>
    <rPh sb="8" eb="10">
      <t>イリョウ</t>
    </rPh>
    <rPh sb="10" eb="12">
      <t>コウイキ</t>
    </rPh>
    <rPh sb="12" eb="14">
      <t>レンゴウ</t>
    </rPh>
    <rPh sb="15" eb="19">
      <t>イッパンカイケイ</t>
    </rPh>
    <phoneticPr fontId="2"/>
  </si>
  <si>
    <t>栃木県後期高齢者医療広域連合（特別会計）</t>
    <rPh sb="0" eb="2">
      <t>トチギ</t>
    </rPh>
    <rPh sb="2" eb="3">
      <t>ケン</t>
    </rPh>
    <rPh sb="3" eb="5">
      <t>コウキ</t>
    </rPh>
    <rPh sb="5" eb="8">
      <t>コウレイシャ</t>
    </rPh>
    <rPh sb="8" eb="10">
      <t>イリョウ</t>
    </rPh>
    <rPh sb="10" eb="12">
      <t>コウイキ</t>
    </rPh>
    <rPh sb="12" eb="14">
      <t>レンゴウ</t>
    </rPh>
    <rPh sb="15" eb="17">
      <t>トクベツ</t>
    </rPh>
    <rPh sb="17" eb="19">
      <t>カイケイ</t>
    </rPh>
    <phoneticPr fontId="2"/>
  </si>
  <si>
    <t>庁舎整備基金</t>
    <rPh sb="0" eb="2">
      <t>チョウシャ</t>
    </rPh>
    <rPh sb="2" eb="4">
      <t>セイビ</t>
    </rPh>
    <rPh sb="4" eb="6">
      <t>キキン</t>
    </rPh>
    <phoneticPr fontId="5"/>
  </si>
  <si>
    <t>学校施設整備基金</t>
    <rPh sb="0" eb="2">
      <t>ガッコウ</t>
    </rPh>
    <rPh sb="2" eb="4">
      <t>シセツ</t>
    </rPh>
    <rPh sb="4" eb="6">
      <t>セイビ</t>
    </rPh>
    <rPh sb="6" eb="8">
      <t>キキン</t>
    </rPh>
    <phoneticPr fontId="5"/>
  </si>
  <si>
    <t>都市計画施設整備基金</t>
    <rPh sb="0" eb="4">
      <t>トシケイカク</t>
    </rPh>
    <rPh sb="4" eb="6">
      <t>シセツ</t>
    </rPh>
    <rPh sb="6" eb="8">
      <t>セイビ</t>
    </rPh>
    <rPh sb="8" eb="10">
      <t>キキン</t>
    </rPh>
    <phoneticPr fontId="5"/>
  </si>
  <si>
    <t>企業立地促進基金</t>
    <rPh sb="0" eb="2">
      <t>キギョウ</t>
    </rPh>
    <rPh sb="2" eb="4">
      <t>リッチ</t>
    </rPh>
    <rPh sb="4" eb="6">
      <t>ソクシン</t>
    </rPh>
    <rPh sb="6" eb="8">
      <t>キキン</t>
    </rPh>
    <phoneticPr fontId="5"/>
  </si>
  <si>
    <t>土地改良事業基金</t>
    <rPh sb="0" eb="2">
      <t>トチ</t>
    </rPh>
    <rPh sb="2" eb="4">
      <t>カイリョウ</t>
    </rPh>
    <rPh sb="4" eb="6">
      <t>ジギョウ</t>
    </rPh>
    <rPh sb="6" eb="8">
      <t>キキン</t>
    </rPh>
    <phoneticPr fontId="5"/>
  </si>
  <si>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</si>
  <si>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</si>
  <si>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</si>
  <si>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</si>
  <si>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将来負担比率は、地方債残高等の将来負担額に対し、充当可能な財源があるため将来負担が発生していない。
有形固定資産減価償却率は類似団体と比べ高い水準にあり、施設の老朽化に対し維持修繕によりコストを抑制してきた結果となっている。
今後、将来負担比率を抑制しつつも、公共施設等総合管理計画に基づいた施設への投資を行い、有形固定資産減価償却率の改善を図っていく。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</si>
  <si>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</si>
  <si>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</si>
  <si>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</si>
  <si>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</si>
  <si>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</si>
  <si>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</si>
  <si>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将来負担比率は上記のとおり発生していない。
実質公債費比率は類似団体と比較して低い水準にあり、近年減少傾向にある。主な要因としては、公債費の抑制のため、公共施設の長寿命化を維持修繕による管理で行ってきた結果である。
なお、令和元年度以降に実施された普通建設事業の地方債の償還が令和７年度に向けて増加していくことから、今後実質公債費比率は上昇してくことが考えられるため、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</si>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</sst>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E88D-4B15-87AB-5C91D3D979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44102</c:v>
                </c:pt>
                <c:pt idx="1">
                  <c:v>38669</c:v>
                </c:pt>
                <c:pt idx="2">
                  <c:v>54760</c:v>
                </c:pt>
                <c:pt idx="3">
                  <c:v>50575</c:v>
                </c:pt>
                <c:pt idx="4">
                  <c:v>52678</c:v>
                </c:pt>
              </c:numCache>
            </c:numRef>
          </c:val>
          <c:smooth val="0"/>
          <c:extLst>
            <c:ext xmlns:c16="http://schemas.microsoft.com/office/drawing/2014/chart" uri="{C3380CC4-5D6E-409C-BE32-E72D297353CC}">
              <c16:uniqueId val="{00000001-E88D-4B15-87AB-5C91D3D9791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3.85</c:v>
                </c:pt>
                <c:pt idx="1">
                  <c:v>5.69</c:v>
                </c:pt>
                <c:pt idx="2">
                  <c:v>11.04</c:v>
                </c:pt>
                <c:pt idx="3">
                  <c:v>8.17</c:v>
                </c:pt>
                <c:pt idx="4">
                  <c:v>6.48</c:v>
                </c:pt>
              </c:numCache>
            </c:numRef>
          </c:val>
          <c:extLst>
            <c:ext xmlns:c16="http://schemas.microsoft.com/office/drawing/2014/chart" uri="{C3380CC4-5D6E-409C-BE32-E72D297353CC}">
              <c16:uniqueId val="{00000000-D863-49AB-9DD9-41D6BDDF45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24.11</c:v>
                </c:pt>
                <c:pt idx="1">
                  <c:v>22.74</c:v>
                </c:pt>
                <c:pt idx="2">
                  <c:v>15.42</c:v>
                </c:pt>
                <c:pt idx="3">
                  <c:v>16.52</c:v>
                </c:pt>
                <c:pt idx="4">
                  <c:v>18.350000000000001</c:v>
                </c:pt>
              </c:numCache>
            </c:numRef>
          </c:val>
          <c:extLst>
            <c:ext xmlns:c16="http://schemas.microsoft.com/office/drawing/2014/chart" uri="{C3380CC4-5D6E-409C-BE32-E72D297353CC}">
              <c16:uniqueId val="{00000001-D863-49AB-9DD9-41D6BDDF45C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1.31</c:v>
                </c:pt>
                <c:pt idx="1">
                  <c:v>0.87</c:v>
                </c:pt>
                <c:pt idx="2">
                  <c:v>-2.11</c:v>
                </c:pt>
                <c:pt idx="3">
                  <c:v>-0.78</c:v>
                </c:pt>
                <c:pt idx="4">
                  <c:v>1.6</c:v>
                </c:pt>
              </c:numCache>
            </c:numRef>
          </c:val>
          <c:smooth val="0"/>
          <c:extLst>
            <c:ext xmlns:c16="http://schemas.microsoft.com/office/drawing/2014/chart" uri="{C3380CC4-5D6E-409C-BE32-E72D297353CC}">
              <c16:uniqueId val="{00000002-D863-49AB-9DD9-41D6BDDF45C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0.61</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F67-4D1C-A4A5-A0A4B6A28B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67-4D1C-A4A5-A0A4B6A28B1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F67-4D1C-A4A5-A0A4B6A28B18}"/>
            </c:ext>
          </c:extLst>
        </c:ser>
        <c:ser>
          <c:idx val="3"/>
          <c:order val="3"/>
          <c:tx>
            <c:strRef>
              <c:f>データシート!$A$30</c:f>
              <c:strCache>
                <c:ptCount val="1"/>
                <c:pt idx="0">
                  <c:v>高根沢町宝積寺駅西第一土地区画整理事業特別会計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0.03</c:v>
                </c:pt>
                <c:pt idx="4">
                  <c:v>#N/A</c:v>
                </c:pt>
                <c:pt idx="5">
                  <c:v>7.0000000000000007E-2</c:v>
                </c:pt>
                <c:pt idx="6">
                  <c:v>#N/A</c:v>
                </c:pt>
                <c:pt idx="7">
                  <c:v>0</c:v>
                </c:pt>
                <c:pt idx="8">
                  <c:v>#N/A</c:v>
                </c:pt>
                <c:pt idx="9">
                  <c:v>0.03</c:v>
                </c:pt>
              </c:numCache>
            </c:numRef>
          </c:val>
          <c:extLst>
            <c:ext xmlns:c16="http://schemas.microsoft.com/office/drawing/2014/chart" uri="{C3380CC4-5D6E-409C-BE32-E72D297353CC}">
              <c16:uniqueId val="{00000003-6F67-4D1C-A4A5-A0A4B6A28B18}"/>
            </c:ext>
          </c:extLst>
        </c:ser>
        <c:ser>
          <c:idx val="4"/>
          <c:order val="4"/>
          <c:tx>
            <c:strRef>
              <c:f>データシート!$A$31</c:f>
              <c:strCache>
                <c:ptCount val="1"/>
                <c:pt idx="0">
                  <c:v>高根沢町後期高齢者医療特別会計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0.04</c:v>
                </c:pt>
                <c:pt idx="4">
                  <c:v>#N/A</c:v>
                </c:pt>
                <c:pt idx="5">
                  <c:v>0.03</c:v>
                </c:pt>
                <c:pt idx="6">
                  <c:v>#N/A</c:v>
                </c:pt>
                <c:pt idx="7">
                  <c:v>0.03</c:v>
                </c:pt>
                <c:pt idx="8">
                  <c:v>#N/A</c:v>
                </c:pt>
                <c:pt idx="9">
                  <c:v>0.03</c:v>
                </c:pt>
              </c:numCache>
            </c:numRef>
          </c:val>
          <c:extLst>
            <c:ext xmlns:c16="http://schemas.microsoft.com/office/drawing/2014/chart" uri="{C3380CC4-5D6E-409C-BE32-E72D297353CC}">
              <c16:uniqueId val="{00000004-6F67-4D1C-A4A5-A0A4B6A28B18}"/>
            </c:ext>
          </c:extLst>
        </c:ser>
        <c:ser>
          <c:idx val="5"/>
          <c:order val="5"/>
          <c:tx>
            <c:strRef>
              <c:f>データシート!$A$32</c:f>
              <c:strCache>
                <c:ptCount val="1"/>
                <c:pt idx="0">
                  <c:v>高根沢町介護保険特別会計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0.77</c:v>
                </c:pt>
                <c:pt idx="2">
                  <c:v>#N/A</c:v>
                </c:pt>
                <c:pt idx="3">
                  <c:v>0.76</c:v>
                </c:pt>
                <c:pt idx="4">
                  <c:v>#N/A</c:v>
                </c:pt>
                <c:pt idx="5">
                  <c:v>1.69</c:v>
                </c:pt>
                <c:pt idx="6">
                  <c:v>#N/A</c:v>
                </c:pt>
                <c:pt idx="7">
                  <c:v>1.26</c:v>
                </c:pt>
                <c:pt idx="8">
                  <c:v>#N/A</c:v>
                </c:pt>
                <c:pt idx="9">
                  <c:v>0.68</c:v>
                </c:pt>
              </c:numCache>
            </c:numRef>
          </c:val>
          <c:extLst>
            <c:ext xmlns:c16="http://schemas.microsoft.com/office/drawing/2014/chart" uri="{C3380CC4-5D6E-409C-BE32-E72D297353CC}">
              <c16:uniqueId val="{00000005-6F67-4D1C-A4A5-A0A4B6A28B18}"/>
            </c:ext>
          </c:extLst>
        </c:ser>
        <c:ser>
          <c:idx val="6"/>
          <c:order val="6"/>
          <c:tx>
            <c:strRef>
              <c:f>データシート!$A$33</c:f>
              <c:strCache>
                <c:ptCount val="1"/>
                <c:pt idx="0">
                  <c:v>高根沢町国民健康保険特別会計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c:v>
                </c:pt>
                <c:pt idx="2">
                  <c:v>#N/A</c:v>
                </c:pt>
                <c:pt idx="3">
                  <c:v>0.83</c:v>
                </c:pt>
                <c:pt idx="4">
                  <c:v>#N/A</c:v>
                </c:pt>
                <c:pt idx="5">
                  <c:v>0.79</c:v>
                </c:pt>
                <c:pt idx="6">
                  <c:v>#N/A</c:v>
                </c:pt>
                <c:pt idx="7">
                  <c:v>0.95</c:v>
                </c:pt>
                <c:pt idx="8">
                  <c:v>#N/A</c:v>
                </c:pt>
                <c:pt idx="9">
                  <c:v>0.95</c:v>
                </c:pt>
              </c:numCache>
            </c:numRef>
          </c:val>
          <c:extLst>
            <c:ext xmlns:c16="http://schemas.microsoft.com/office/drawing/2014/chart" uri="{C3380CC4-5D6E-409C-BE32-E72D297353CC}">
              <c16:uniqueId val="{00000006-6F67-4D1C-A4A5-A0A4B6A28B18}"/>
            </c:ext>
          </c:extLst>
        </c:ser>
        <c:ser>
          <c:idx val="7"/>
          <c:order val="7"/>
          <c:tx>
            <c:strRef>
              <c:f>データシート!$A$34</c:f>
              <c:strCache>
                <c:ptCount val="1"/>
                <c:pt idx="0">
                  <c:v>高根沢町下水道事業会計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#N/A</c:v>
                </c:pt>
                <c:pt idx="3">
                  <c:v>1.73</c:v>
                </c:pt>
                <c:pt idx="4">
                  <c:v>#N/A</c:v>
                </c:pt>
                <c:pt idx="5">
                  <c:v>2.2400000000000002</c:v>
                </c:pt>
                <c:pt idx="6">
                  <c:v>#N/A</c:v>
                </c:pt>
                <c:pt idx="7">
                  <c:v>2.2999999999999998</c:v>
                </c:pt>
                <c:pt idx="8">
                  <c:v>#N/A</c:v>
                </c:pt>
                <c:pt idx="9">
                  <c:v>2.08</c:v>
                </c:pt>
              </c:numCache>
            </c:numRef>
          </c:val>
          <c:extLst>
            <c:ext xmlns:c16="http://schemas.microsoft.com/office/drawing/2014/chart" uri="{C3380CC4-5D6E-409C-BE32-E72D297353CC}">
              <c16:uniqueId val="{00000007-6F67-4D1C-A4A5-A0A4B6A28B1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3.81</c:v>
                </c:pt>
                <c:pt idx="2">
                  <c:v>#N/A</c:v>
                </c:pt>
                <c:pt idx="3">
                  <c:v>5.64</c:v>
                </c:pt>
                <c:pt idx="4">
                  <c:v>#N/A</c:v>
                </c:pt>
                <c:pt idx="5">
                  <c:v>10.96</c:v>
                </c:pt>
                <c:pt idx="6">
                  <c:v>#N/A</c:v>
                </c:pt>
                <c:pt idx="7">
                  <c:v>8.16</c:v>
                </c:pt>
                <c:pt idx="8">
                  <c:v>#N/A</c:v>
                </c:pt>
                <c:pt idx="9">
                  <c:v>6.44</c:v>
                </c:pt>
              </c:numCache>
            </c:numRef>
          </c:val>
          <c:extLst>
            <c:ext xmlns:c16="http://schemas.microsoft.com/office/drawing/2014/chart" uri="{C3380CC4-5D6E-409C-BE32-E72D297353CC}">
              <c16:uniqueId val="{00000008-6F67-4D1C-A4A5-A0A4B6A28B18}"/>
            </c:ext>
          </c:extLst>
        </c:ser>
        <c:ser>
          <c:idx val="9"/>
          <c:order val="9"/>
          <c:tx>
            <c:strRef>
              <c:f>データシート!$A$36</c:f>
              <c:strCache>
                <c:ptCount val="1"/>
                <c:pt idx="0">
                  <c:v>高根沢町水道事業会計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14.54</c:v>
                </c:pt>
                <c:pt idx="2">
                  <c:v>#N/A</c:v>
                </c:pt>
                <c:pt idx="3">
                  <c:v>15.46</c:v>
                </c:pt>
                <c:pt idx="4">
                  <c:v>#N/A</c:v>
                </c:pt>
                <c:pt idx="5">
                  <c:v>17.489999999999998</c:v>
                </c:pt>
                <c:pt idx="6">
                  <c:v>#N/A</c:v>
                </c:pt>
                <c:pt idx="7">
                  <c:v>18.79</c:v>
                </c:pt>
                <c:pt idx="8">
                  <c:v>#N/A</c:v>
                </c:pt>
                <c:pt idx="9">
                  <c:v>19</c:v>
                </c:pt>
              </c:numCache>
            </c:numRef>
          </c:val>
          <c:extLst>
            <c:ext xmlns:c16="http://schemas.microsoft.com/office/drawing/2014/chart" uri="{C3380CC4-5D6E-409C-BE32-E72D297353CC}">
              <c16:uniqueId val="{00000009-6F67-4D1C-A4A5-A0A4B6A28B1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873</c:v>
                </c:pt>
                <c:pt idx="5">
                  <c:v>871</c:v>
                </c:pt>
                <c:pt idx="8">
                  <c:v>854</c:v>
                </c:pt>
                <c:pt idx="11">
                  <c:v>857</c:v>
                </c:pt>
                <c:pt idx="14">
                  <c:v>877</c:v>
                </c:pt>
              </c:numCache>
            </c:numRef>
          </c:val>
          <c:extLst>
            <c:ext xmlns:c16="http://schemas.microsoft.com/office/drawing/2014/chart" uri="{C3380CC4-5D6E-409C-BE32-E72D297353CC}">
              <c16:uniqueId val="{00000000-6059-4084-9B91-2002B0A645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059-4084-9B91-2002B0A645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059-4084-9B91-2002B0A645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27</c:v>
                </c:pt>
                <c:pt idx="3">
                  <c:v>31</c:v>
                </c:pt>
                <c:pt idx="6">
                  <c:v>35</c:v>
                </c:pt>
                <c:pt idx="9">
                  <c:v>35</c:v>
                </c:pt>
                <c:pt idx="12">
                  <c:v>37</c:v>
                </c:pt>
              </c:numCache>
            </c:numRef>
          </c:val>
          <c:extLst>
            <c:ext xmlns:c16="http://schemas.microsoft.com/office/drawing/2014/chart" uri="{C3380CC4-5D6E-409C-BE32-E72D297353CC}">
              <c16:uniqueId val="{00000003-6059-4084-9B91-2002B0A645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365</c:v>
                </c:pt>
                <c:pt idx="3">
                  <c:v>291</c:v>
                </c:pt>
                <c:pt idx="6">
                  <c:v>257</c:v>
                </c:pt>
                <c:pt idx="9">
                  <c:v>268</c:v>
                </c:pt>
                <c:pt idx="12">
                  <c:v>242</c:v>
                </c:pt>
              </c:numCache>
            </c:numRef>
          </c:val>
          <c:extLst>
            <c:ext xmlns:c16="http://schemas.microsoft.com/office/drawing/2014/chart" uri="{C3380CC4-5D6E-409C-BE32-E72D297353CC}">
              <c16:uniqueId val="{00000004-6059-4084-9B91-2002B0A645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59-4084-9B91-2002B0A645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059-4084-9B91-2002B0A645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671</c:v>
                </c:pt>
                <c:pt idx="3">
                  <c:v>634</c:v>
                </c:pt>
                <c:pt idx="6">
                  <c:v>630</c:v>
                </c:pt>
                <c:pt idx="9">
                  <c:v>598</c:v>
                </c:pt>
                <c:pt idx="12">
                  <c:v>639</c:v>
                </c:pt>
              </c:numCache>
            </c:numRef>
          </c:val>
          <c:extLst>
            <c:ext xmlns:c16="http://schemas.microsoft.com/office/drawing/2014/chart" uri="{C3380CC4-5D6E-409C-BE32-E72D297353CC}">
              <c16:uniqueId val="{00000007-6059-4084-9B91-2002B0A6458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190</c:v>
                </c:pt>
                <c:pt idx="2">
                  <c:v>#N/A</c:v>
                </c:pt>
                <c:pt idx="3">
                  <c:v>#N/A</c:v>
                </c:pt>
                <c:pt idx="4">
                  <c:v>85</c:v>
                </c:pt>
                <c:pt idx="5">
                  <c:v>#N/A</c:v>
                </c:pt>
                <c:pt idx="6">
                  <c:v>#N/A</c:v>
                </c:pt>
                <c:pt idx="7">
                  <c:v>68</c:v>
                </c:pt>
                <c:pt idx="8">
                  <c:v>#N/A</c:v>
                </c:pt>
                <c:pt idx="9">
                  <c:v>#N/A</c:v>
                </c:pt>
                <c:pt idx="10">
                  <c:v>44</c:v>
                </c:pt>
                <c:pt idx="11">
                  <c:v>#N/A</c:v>
                </c:pt>
                <c:pt idx="12">
                  <c:v>#N/A</c:v>
                </c:pt>
                <c:pt idx="13">
                  <c:v>41</c:v>
                </c:pt>
                <c:pt idx="14">
                  <c:v>#N/A</c:v>
                </c:pt>
              </c:numCache>
            </c:numRef>
          </c:val>
          <c:smooth val="0"/>
          <c:extLst>
            <c:ext xmlns:c16="http://schemas.microsoft.com/office/drawing/2014/chart" uri="{C3380CC4-5D6E-409C-BE32-E72D297353CC}">
              <c16:uniqueId val="{00000008-6059-4084-9B91-2002B0A6458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9414</c:v>
                </c:pt>
                <c:pt idx="5">
                  <c:v>9484</c:v>
                </c:pt>
                <c:pt idx="8">
                  <c:v>9585</c:v>
                </c:pt>
                <c:pt idx="11">
                  <c:v>9642</c:v>
                </c:pt>
                <c:pt idx="14">
                  <c:v>9534</c:v>
                </c:pt>
              </c:numCache>
            </c:numRef>
          </c:val>
          <c:extLst>
            <c:ext xmlns:c16="http://schemas.microsoft.com/office/drawing/2014/chart" uri="{C3380CC4-5D6E-409C-BE32-E72D297353CC}">
              <c16:uniqueId val="{00000000-512D-4E46-91D9-3D3B00695F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918</c:v>
                </c:pt>
                <c:pt idx="5">
                  <c:v>1057</c:v>
                </c:pt>
                <c:pt idx="8">
                  <c:v>981</c:v>
                </c:pt>
                <c:pt idx="11">
                  <c:v>885</c:v>
                </c:pt>
                <c:pt idx="14">
                  <c:v>802</c:v>
                </c:pt>
              </c:numCache>
            </c:numRef>
          </c:val>
          <c:extLst>
            <c:ext xmlns:c16="http://schemas.microsoft.com/office/drawing/2014/chart" uri="{C3380CC4-5D6E-409C-BE32-E72D297353CC}">
              <c16:uniqueId val="{00000001-512D-4E46-91D9-3D3B00695F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4194</c:v>
                </c:pt>
                <c:pt idx="5">
                  <c:v>4203</c:v>
                </c:pt>
                <c:pt idx="8">
                  <c:v>3887</c:v>
                </c:pt>
                <c:pt idx="11">
                  <c:v>4689</c:v>
                </c:pt>
                <c:pt idx="14">
                  <c:v>6154</c:v>
                </c:pt>
              </c:numCache>
            </c:numRef>
          </c:val>
          <c:extLst>
            <c:ext xmlns:c16="http://schemas.microsoft.com/office/drawing/2014/chart" uri="{C3380CC4-5D6E-409C-BE32-E72D297353CC}">
              <c16:uniqueId val="{00000002-512D-4E46-91D9-3D3B00695F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2D-4E46-91D9-3D3B00695F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2D-4E46-91D9-3D3B00695F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2D-4E46-91D9-3D3B00695F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1130</c:v>
                </c:pt>
                <c:pt idx="3">
                  <c:v>1098</c:v>
                </c:pt>
                <c:pt idx="6">
                  <c:v>1053</c:v>
                </c:pt>
                <c:pt idx="9">
                  <c:v>1027</c:v>
                </c:pt>
                <c:pt idx="12">
                  <c:v>1013</c:v>
                </c:pt>
              </c:numCache>
            </c:numRef>
          </c:val>
          <c:extLst>
            <c:ext xmlns:c16="http://schemas.microsoft.com/office/drawing/2014/chart" uri="{C3380CC4-5D6E-409C-BE32-E72D297353CC}">
              <c16:uniqueId val="{00000006-512D-4E46-91D9-3D3B00695F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191</c:v>
                </c:pt>
                <c:pt idx="3">
                  <c:v>273</c:v>
                </c:pt>
                <c:pt idx="6">
                  <c:v>207</c:v>
                </c:pt>
                <c:pt idx="9">
                  <c:v>654</c:v>
                </c:pt>
                <c:pt idx="12">
                  <c:v>751</c:v>
                </c:pt>
              </c:numCache>
            </c:numRef>
          </c:val>
          <c:extLst>
            <c:ext xmlns:c16="http://schemas.microsoft.com/office/drawing/2014/chart" uri="{C3380CC4-5D6E-409C-BE32-E72D297353CC}">
              <c16:uniqueId val="{00000007-512D-4E46-91D9-3D3B00695F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4775</c:v>
                </c:pt>
                <c:pt idx="3">
                  <c:v>4505</c:v>
                </c:pt>
                <c:pt idx="6">
                  <c:v>3865</c:v>
                </c:pt>
                <c:pt idx="9">
                  <c:v>3125</c:v>
                </c:pt>
                <c:pt idx="12">
                  <c:v>2927</c:v>
                </c:pt>
              </c:numCache>
            </c:numRef>
          </c:val>
          <c:extLst>
            <c:ext xmlns:c16="http://schemas.microsoft.com/office/drawing/2014/chart" uri="{C3380CC4-5D6E-409C-BE32-E72D297353CC}">
              <c16:uniqueId val="{00000008-512D-4E46-91D9-3D3B00695F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12D-4E46-91D9-3D3B00695F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7095</c:v>
                </c:pt>
                <c:pt idx="3">
                  <c:v>7141</c:v>
                </c:pt>
                <c:pt idx="6">
                  <c:v>7396</c:v>
                </c:pt>
                <c:pt idx="9">
                  <c:v>7973</c:v>
                </c:pt>
                <c:pt idx="12">
                  <c:v>8266</c:v>
                </c:pt>
              </c:numCache>
            </c:numRef>
          </c:val>
          <c:extLst>
            <c:ext xmlns:c16="http://schemas.microsoft.com/office/drawing/2014/chart" uri="{C3380CC4-5D6E-409C-BE32-E72D297353CC}">
              <c16:uniqueId val="{0000000A-512D-4E46-91D9-3D3B00695F1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12D-4E46-91D9-3D3B00695F1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997</c:v>
                </c:pt>
                <c:pt idx="1">
                  <c:v>1109</c:v>
                </c:pt>
                <c:pt idx="2">
                  <c:v>1309</c:v>
                </c:pt>
              </c:numCache>
            </c:numRef>
          </c:val>
          <c:extLst>
            <c:ext xmlns:c16="http://schemas.microsoft.com/office/drawing/2014/chart" uri="{C3380CC4-5D6E-409C-BE32-E72D297353CC}">
              <c16:uniqueId val="{00000000-5731-4631-92AE-9BDB551DEE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480</c:v>
                </c:pt>
                <c:pt idx="1">
                  <c:v>480</c:v>
                </c:pt>
                <c:pt idx="2">
                  <c:v>632</c:v>
                </c:pt>
              </c:numCache>
            </c:numRef>
          </c:val>
          <c:extLst>
            <c:ext xmlns:c16="http://schemas.microsoft.com/office/drawing/2014/chart" uri="{C3380CC4-5D6E-409C-BE32-E72D297353CC}">
              <c16:uniqueId val="{00000001-5731-4631-92AE-9BDB551DEE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2046</c:v>
                </c:pt>
                <c:pt idx="1">
                  <c:v>2518</c:v>
                </c:pt>
                <c:pt idx="2">
                  <c:v>3462</c:v>
                </c:pt>
              </c:numCache>
            </c:numRef>
          </c:val>
          <c:extLst>
            <c:ext xmlns:c16="http://schemas.microsoft.com/office/drawing/2014/chart" uri="{C3380CC4-5D6E-409C-BE32-E72D297353CC}">
              <c16:uniqueId val="{00000002-5731-4631-92AE-9BDB551DEE1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{F40A8064-5C16-4ACD-BD70-1767E0A750CA}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9E4-4EBD-A3B5-9A13943EFE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{663323DC-F7EE-4932-9889-8EF8C647CAE2}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E4-4EBD-A3B5-9A13943EFE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{5C99655E-9769-49C0-B113-C033B9DFE2ED}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E4-4EBD-A3B5-9A13943EFE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{D0A1EA34-2294-438A-A63A-541303085C4A}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E4-4EBD-A3B5-9A13943EFE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{F2E51E90-60C4-4BD0-9E59-7CF499806CF5}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E4-4EBD-A3B5-9A13943EFE5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{CB4EAD3D-498D-404B-8E97-4EBE00122DC6}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9E4-4EBD-A3B5-9A13943EFE5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{49D44BBB-9475-4C47-B776-3AD50CDFB770}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9E4-4EBD-A3B5-9A13943EFE5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{21828B97-095D-488A-859B-D48C6C8C0255}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9E4-4EBD-A3B5-9A13943EFE5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{01E60E08-5D7C-4082-9E5D-8E76C604319E}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9E4-4EBD-A3B5-9A13943EFE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70.900000000000006</c:v>
                </c:pt>
                <c:pt idx="8">
                  <c:v>71.3</c:v>
                </c:pt>
                <c:pt idx="16">
                  <c:v>72</c:v>
                </c:pt>
                <c:pt idx="24">
                  <c:v>73.7</c:v>
                </c:pt>
                <c:pt idx="32">
                  <c:v>82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9E4-4EBD-A3B5-9A13943EFE5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{2CEB5AB6-0B6E-4D08-A8FD-EC432CFAB688}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9E4-4EBD-A3B5-9A13943EFE5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{5388D8CC-EA9E-4217-9ECE-75F5F2DE8B27}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E4-4EBD-A3B5-9A13943EFE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{55C2A2C4-1125-4242-831B-FFC2A12E11F7}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E4-4EBD-A3B5-9A13943EFE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{CADA49CC-A8C1-4D59-985F-F8D3E7EB43F6}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E4-4EBD-A3B5-9A13943EFE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{525035DE-426B-45B6-AC44-B28969AA413B}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E4-4EBD-A3B5-9A13943EFE53}"/>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{0CE29391-3B8F-48BA-86C4-96B0763A7AEA}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9E4-4EBD-A3B5-9A13943EFE53}"/>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{A064D10F-B767-4A85-9757-88D5120D82A0}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9E4-4EBD-A3B5-9A13943EFE53}"/>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{F688BC9F-A924-4232-A311-F30A1CF8845F}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9E4-4EBD-A3B5-9A13943EFE53}"/>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{B068DBD4-EBD1-4F9C-9607-B80A5057682E}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9E4-4EBD-A3B5-9A13943EFE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pt idx="32">
                  <c:v>63.3</c:v>
                </c:pt>
              </c:numCache>
            </c:numRef>
          </c:xVal>
          <c:yVal>
            <c:numRef>
              <c:f>公会計指標分析・財政指標組合せ分析表!$BP$55:$DC$55</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19E4-4EBD-A3B5-9A13943EFE53}"/>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
          <c:min val="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{3B8C37FA-3768-4F33-80D6-1C89EB72A573}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5B6-4677-B9FA-BDF7FD5D16D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{70D58053-430B-4E94-AEEF-2C6FFC5DEB4D}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B6-4677-B9FA-BDF7FD5D16D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{F3536B75-6B46-4F51-B2DD-7084201B21F2}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B6-4677-B9FA-BDF7FD5D16D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{EE7F06EC-E6A5-4E31-A897-2380B32D070C}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B6-4677-B9FA-BDF7FD5D16D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{C269D248-5D69-475D-AE3D-211EF8717A14}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B6-4677-B9FA-BDF7FD5D16D8}"/>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{D768600E-C2A7-4000-9AB1-4C4770A15776}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5B6-4677-B9FA-BDF7FD5D16D8}"/>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{73F29596-555D-416A-BA57-CEF9B3651426}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5B6-4677-B9FA-BDF7FD5D16D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{9C8B7F52-1FE6-4B36-926F-F709267819B3}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5B6-4677-B9FA-BDF7FD5D16D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{A8FABC1F-65FE-4006-9954-C92E1801A9DA}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5B6-4677-B9FA-BDF7FD5D16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3.1</c:v>
                </c:pt>
                <c:pt idx="16">
                  <c:v>2</c:v>
                </c:pt>
                <c:pt idx="24">
                  <c:v>1.1000000000000001</c:v>
                </c:pt>
                <c:pt idx="32">
                  <c:v>0.8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5B6-4677-B9FA-BDF7FD5D16D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{FA171032-77C8-4FA9-BC00-EE7FDA162B06}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5B6-4677-B9FA-BDF7FD5D16D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{D73DC476-7E21-469C-9F37-57C0D5F6AEB2}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B6-4677-B9FA-BDF7FD5D16D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{91604F83-0052-4905-915A-2EC9CEA7A36C}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B6-4677-B9FA-BDF7FD5D16D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{6FEE4B50-E27A-40BA-A06F-67D8F354AE6D}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B6-4677-B9FA-BDF7FD5D16D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{AAD49E20-CC28-4C00-9924-C35DAA87FB55}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B6-4677-B9FA-BDF7FD5D16D8}"/>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{36BB7ADD-EB8B-42E8-BEBA-7642B874E6DB}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5B6-4677-B9FA-BDF7FD5D16D8}"/>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{4F4C08AB-0737-4FEA-B2DD-EAFA0F2ED362}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5B6-4677-B9FA-BDF7FD5D16D8}"/>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{8E69A36C-CFFE-48B3-8F26-548DED93E3C1}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5B6-4677-B9FA-BDF7FD5D16D8}"/>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{9F66D43E-3C9A-40AC-891B-7E902D85E5E7}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5B6-4677-B9FA-BDF7FD5D16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5.9</c:v>
                </c:pt>
              </c:numCache>
            </c:numRef>
          </c:xVal>
          <c:yVal>
            <c:numRef>
              <c:f>公会計指標分析・財政指標組合せ分析表!$BP$77:$DC$77</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55B6-4677-B9FA-BDF7FD5D16D8}"/>
            </c:ext>
          </c:extLst>
        </c:ser>
        <c:dLbls>
          <c:showLegendKey val="0"/>
          <c:showVal val="1"/>
          <c:showCatName val="0"/>
          <c:showSerName val="0"/>
          <c:showPercent val="0"/>
          <c:showBubbleSize val="0"/>
        </c:dLbls>
        <c:axId val="84219776"/>
        <c:axId val="84234240"/>
      </c:scatterChart>
      <c:valAx>
        <c:axId val="84219776"/>
        <c:scaling>
          <c:orientation val="maxMin"/>
          <c:max val="6.8"/>
          <c:min val="5.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
          <c:min val="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636693E3-BD09-455A-896C-76DFD071AC97}"/>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BD404DA-C582-4CAD-A854-F0F54F28DE4A}"/>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実質公債費比率は前年度から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％の改善が見られ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一般会計の元利償還金は増加したものの、分母の標準財政規模が昨年に比べ大幅に増加していることが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当該比率の変動要因</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である。今後、老朽化の進む公共施設等への投資が増加していくことが予想されるが、本当に必要な投資のための地方債の発行により、将来的な</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公債費の増大を防</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ぐことで</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、健全な財政運営を図っていく。</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満期一括償還地方債を発行していない。</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地方債残高等の将来負担額に対し、充当可能な財源があるため将来負担が発生していない。しかし、充当可能な財源である基準財政需要額算入見込額は国の制度に依存する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であることから、今後も動向に注意していく。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栃木県高根沢町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地方交付税等の増加に伴い、財政調整基金やその他特定目的基金への積立を行った結果、残高が全体で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5,403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百万円（前年比</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+1,295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積み立ての主なものとしては、歳入歳出予算の差額を積み立てた財政調整基金、交付税算定における臨時財政対策債償還基金費分等を積み立てた減債基金、将来的な庁舎建替えの財源とするため積み立てた庁舎整備基金、将来的な校舎及び学校給食センター整備の財源とするため積み立てた学校施設整備基金、将来的な土地改良事業における受益者負担を軽減するため新たに積み立てた土地改良事業基金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短期的には、老朽化の激しい庁舎を含む公共施設の在り方を検討するとともに、庁舎整備基金や学校教育施設整備基金への積立を行っていく予定だが、中長期的には減少傾向となっていく。また、不測の事態にも対応できるよう、一定額を確保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の整備に充てるために「庁舎整備基金」、学校施設の老朽化による更新や改修に充てるために「学校施設整備基金」、市街化区域内の都市計画施設の整備等に充てるために「都市計画施設整備基金」、企業誘致の促進により地域経済の活性化及び雇用機会の拡大を図るために「企業立地促進基金」、高齢者の保健福祉の増進等地域福祉の向上に資する事業の財源に充てるために「地域福祉基金」、道普請事業などの地域づくり推進事業を円滑かつ効率的に行うために「地域づくり推進基金」、青少年の文化及びスポーツの振興に資する事業の財源に充てるために「小山文化スポーツ振興基金」、豊かな国際感覚を備え、かつ、郷土を愛する人材の育成に資する事業の財源に充てるために「松谷正光ドリーム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lang="ja-JP" altLang="ja-JP" sz="1100">
              <a:effectLst/>
              <a:latin typeface="ＭＳ ゴシック" panose="020B0609070205080204" pitchFamily="49" charset="-128"/>
              <a:ea typeface="ＭＳ ゴシック" panose="020B0609070205080204" pitchFamily="49" charset="-128"/>
              <a:cs typeface="Times New Roman" panose="02020603050405020304" pitchFamily="18" charset="0"/>
            </a:rPr>
            <a:t>農地の大区画化・汎用化等による効率的な農業経営を推進するため</a:t>
          </a:r>
          <a:r>
            <a:rPr lang="ja-JP" altLang="en-US" sz="1100">
              <a:effectLst/>
              <a:latin typeface="ＭＳ ゴシック" panose="020B0609070205080204" pitchFamily="49" charset="-128"/>
              <a:ea typeface="ＭＳ ゴシック" panose="020B0609070205080204" pitchFamily="49" charset="-128"/>
              <a:cs typeface="Times New Roman" panose="02020603050405020304" pitchFamily="18" charset="0"/>
            </a:rPr>
            <a:t>「土地改良事業基金」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を設置している。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将来的な庁舎建替えの財源とするため積み立てたもの。</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学校施設整備基金：将来的な校舎及び学校給食センター整備の財源とするため積み立てたもの。</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土地改良事業基金：将来的な土地改良事業における受益者負担を軽減するため新たに積み立てたもの。</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使途が限定されている基金なので、今後も目的を達成するために必要な額を積み立てていく。執行する事業についても基金ありきでなく事業目的を念頭に置き、目的が達成されれば解消するなど適正な運用に努め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令和３年度末の基金残高は、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1,309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百万円の増加となっている。地方交付税等の収入の増により、積立額が取崩し額を上回ったため</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百万円の積み立てを行ったことが要因である。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新型コロナウイルス感染症の影響によ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る将来的な対応等のため、現状の積み立て額を維持することで、不測の事態に備えていく。</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令和３年度の基金残高は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百万円となっており、交付税再算定における臨時財政対策債償還基金費分等</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を積み立てた</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分が増加となっている。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今後の金利変動等の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償還リスクに備えるため、その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推移を注視しながら、取崩しと積み立てを計画的に行っていく。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29,350
28,980
70.87
12,718,649
12,214,196
462,450
7,137,535
8,266,481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年度に策定した公共施設等総合管理計画において、公共施設マネジメントを推進し、当該計画に基づいた施設の維持管理を適正に進めている。</a:t>
          </a:r>
        </a:p>
        <a:p>
          <a:r>
            <a:rPr kumimoji="1" lang="ja-JP" altLang="en-US" sz="1100">
              <a:latin typeface="ＭＳ Ｐゴシック" panose="020B0600070205080204" pitchFamily="50" charset="-128"/>
              <a:ea typeface="ＭＳ Ｐゴシック" panose="020B0600070205080204" pitchFamily="50" charset="-128"/>
            </a:rPr>
            <a:t>有形固定資産減価償却率が類似団体より高い水準にあるのは、施設の老朽化に伴うものである（大幅に減少しているのは、固定資産台帳の整備によるもの）。</a:t>
          </a:r>
        </a:p>
        <a:p>
          <a:r>
            <a:rPr kumimoji="1" lang="ja-JP" altLang="en-US" sz="1100">
              <a:latin typeface="ＭＳ Ｐゴシック" panose="020B0600070205080204" pitchFamily="50" charset="-128"/>
              <a:ea typeface="ＭＳ Ｐゴシック" panose="020B0600070205080204" pitchFamily="50" charset="-128"/>
            </a:rPr>
            <a:t>今後は、施設の利用需要や公共施設の統廃合・集約複合化などを視野に入れた計画の見直しや個別施設計画の策定に際して各施設の老朽化状況の把握を行うことで長期的な管理を推進していく。</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142621</xdr:rowOff>
    </xdr:from>
    <xdr:to>
      <xdr:col>23</xdr:col>
      <xdr:colOff>85090</xdr:colOff>
      <xdr:row>34</xdr:row>
      <xdr:rowOff>165735</xdr:rowOff>
    </xdr:to>
    <xdr:cxnSp macro="">
      <xdr:nvCxnSpPr>
        <xdr:cNvPr id="73" name="直線コネクタ 72"/>
        <xdr:cNvCxnSpPr/>
      </xdr:nvCxnSpPr>
      <xdr:spPr>
        <a:xfrm flipV="1">
          <a:off x="4760595" y="5371846"/>
          <a:ext cx="1270" cy="1394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74"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5" name="直線コネクタ 74"/>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89298</xdr:rowOff>
    </xdr:from>
    <xdr:ext cx="405111" cy="259045"/>
    <xdr:sp macro="" textlink="">
      <xdr:nvSpPr>
        <xdr:cNvPr id="76" name="有形固定資産減価償却率最大値テキスト"/>
        <xdr:cNvSpPr txBox="1"/>
      </xdr:nvSpPr>
      <xdr:spPr>
        <a:xfrm>
          <a:off x="4813300" y="5147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142621</xdr:rowOff>
    </xdr:from>
    <xdr:to>
      <xdr:col>23</xdr:col>
      <xdr:colOff>174625</xdr:colOff>
      <xdr:row>26</xdr:row>
      <xdr:rowOff>142621</xdr:rowOff>
    </xdr:to>
    <xdr:cxnSp macro="">
      <xdr:nvCxnSpPr>
        <xdr:cNvPr id="77" name="直線コネクタ 76"/>
        <xdr:cNvCxnSpPr/>
      </xdr:nvCxnSpPr>
      <xdr:spPr>
        <a:xfrm>
          <a:off x="4673600" y="537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16146</xdr:rowOff>
    </xdr:from>
    <xdr:ext cx="405111" cy="259045"/>
    <xdr:sp macro="" textlink="">
      <xdr:nvSpPr>
        <xdr:cNvPr id="78" name="有形固定資産減価償却率平均値テキスト"/>
        <xdr:cNvSpPr txBox="1"/>
      </xdr:nvSpPr>
      <xdr:spPr>
        <a:xfrm>
          <a:off x="4813300" y="5759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79" name="フローチャート: 判断 78"/>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80" name="フローチャート: 判断 79"/>
        <xdr:cNvSpPr/>
      </xdr:nvSpPr>
      <xdr:spPr>
        <a:xfrm>
          <a:off x="4000500" y="586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78359</xdr:rowOff>
    </xdr:from>
    <xdr:to>
      <xdr:col>15</xdr:col>
      <xdr:colOff>187325</xdr:colOff>
      <xdr:row>30</xdr:row>
      <xdr:rowOff>8509</xdr:rowOff>
    </xdr:to>
    <xdr:sp macro="" textlink="">
      <xdr:nvSpPr>
        <xdr:cNvPr id="81" name="フローチャート: 判断 80"/>
        <xdr:cNvSpPr/>
      </xdr:nvSpPr>
      <xdr:spPr>
        <a:xfrm>
          <a:off x="32385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30861</xdr:rowOff>
    </xdr:from>
    <xdr:to>
      <xdr:col>11</xdr:col>
      <xdr:colOff>187325</xdr:colOff>
      <xdr:row>29</xdr:row>
      <xdr:rowOff>132461</xdr:rowOff>
    </xdr:to>
    <xdr:sp macro="" textlink="">
      <xdr:nvSpPr>
        <xdr:cNvPr id="82" name="フローチャート: 判断 81"/>
        <xdr:cNvSpPr/>
      </xdr:nvSpPr>
      <xdr:spPr>
        <a:xfrm>
          <a:off x="2476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107315</xdr:rowOff>
    </xdr:from>
    <xdr:to>
      <xdr:col>7</xdr:col>
      <xdr:colOff>187325</xdr:colOff>
      <xdr:row>29</xdr:row>
      <xdr:rowOff>37465</xdr:rowOff>
    </xdr:to>
    <xdr:sp macro="" textlink="">
      <xdr:nvSpPr>
        <xdr:cNvPr id="83" name="フローチャート: 判断 82"/>
        <xdr:cNvSpPr/>
      </xdr:nvSpPr>
      <xdr:spPr>
        <a:xfrm>
          <a:off x="1714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114935</xdr:rowOff>
    </xdr:from>
    <xdr:to>
      <xdr:col>23</xdr:col>
      <xdr:colOff>136525</xdr:colOff>
      <xdr:row>35</xdr:row>
      <xdr:rowOff>45085</xdr:rowOff>
    </xdr:to>
    <xdr:sp macro="" textlink="">
      <xdr:nvSpPr>
        <xdr:cNvPr id="89" name="楕円 88"/>
        <xdr:cNvSpPr/>
      </xdr:nvSpPr>
      <xdr:spPr>
        <a:xfrm>
          <a:off x="47117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29862</xdr:rowOff>
    </xdr:from>
    <xdr:ext cx="405111" cy="259045"/>
    <xdr:sp macro="" textlink="">
      <xdr:nvSpPr>
        <xdr:cNvPr id="90" name="有形固定資産減価償却率該当値テキスト"/>
        <xdr:cNvSpPr txBox="1"/>
      </xdr:nvSpPr>
      <xdr:spPr>
        <a:xfrm>
          <a:off x="4813300" y="663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99441</xdr:rowOff>
    </xdr:from>
    <xdr:to>
      <xdr:col>19</xdr:col>
      <xdr:colOff>187325</xdr:colOff>
      <xdr:row>33</xdr:row>
      <xdr:rowOff>29591</xdr:rowOff>
    </xdr:to>
    <xdr:sp macro="" textlink="">
      <xdr:nvSpPr>
        <xdr:cNvPr id="91" name="楕円 90"/>
        <xdr:cNvSpPr/>
      </xdr:nvSpPr>
      <xdr:spPr>
        <a:xfrm>
          <a:off x="4000500" y="63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150241</xdr:rowOff>
    </xdr:from>
    <xdr:to>
      <xdr:col>23</xdr:col>
      <xdr:colOff>85725</xdr:colOff>
      <xdr:row>34</xdr:row>
      <xdr:rowOff>165735</xdr:rowOff>
    </xdr:to>
    <xdr:cxnSp macro="">
      <xdr:nvCxnSpPr>
        <xdr:cNvPr id="92" name="直線コネクタ 91"/>
        <xdr:cNvCxnSpPr/>
      </xdr:nvCxnSpPr>
      <xdr:spPr>
        <a:xfrm>
          <a:off x="4051300" y="6408166"/>
          <a:ext cx="711200" cy="35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26035</xdr:rowOff>
    </xdr:from>
    <xdr:to>
      <xdr:col>15</xdr:col>
      <xdr:colOff>187325</xdr:colOff>
      <xdr:row>32</xdr:row>
      <xdr:rowOff>127635</xdr:rowOff>
    </xdr:to>
    <xdr:sp macro="" textlink="">
      <xdr:nvSpPr>
        <xdr:cNvPr id="93" name="楕円 92"/>
        <xdr:cNvSpPr/>
      </xdr:nvSpPr>
      <xdr:spPr>
        <a:xfrm>
          <a:off x="3238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76835</xdr:rowOff>
    </xdr:from>
    <xdr:to>
      <xdr:col>19</xdr:col>
      <xdr:colOff>136525</xdr:colOff>
      <xdr:row>32</xdr:row>
      <xdr:rowOff>150241</xdr:rowOff>
    </xdr:to>
    <xdr:cxnSp macro="">
      <xdr:nvCxnSpPr>
        <xdr:cNvPr id="94" name="直線コネクタ 93"/>
        <xdr:cNvCxnSpPr/>
      </xdr:nvCxnSpPr>
      <xdr:spPr>
        <a:xfrm>
          <a:off x="3289300" y="6334760"/>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167259</xdr:rowOff>
    </xdr:from>
    <xdr:to>
      <xdr:col>11</xdr:col>
      <xdr:colOff>187325</xdr:colOff>
      <xdr:row>32</xdr:row>
      <xdr:rowOff>97409</xdr:rowOff>
    </xdr:to>
    <xdr:sp macro="" textlink="">
      <xdr:nvSpPr>
        <xdr:cNvPr id="95" name="楕円 94"/>
        <xdr:cNvSpPr/>
      </xdr:nvSpPr>
      <xdr:spPr>
        <a:xfrm>
          <a:off x="2476500" y="625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46609</xdr:rowOff>
    </xdr:from>
    <xdr:to>
      <xdr:col>15</xdr:col>
      <xdr:colOff>136525</xdr:colOff>
      <xdr:row>32</xdr:row>
      <xdr:rowOff>76835</xdr:rowOff>
    </xdr:to>
    <xdr:cxnSp macro="">
      <xdr:nvCxnSpPr>
        <xdr:cNvPr id="96" name="直線コネクタ 95"/>
        <xdr:cNvCxnSpPr/>
      </xdr:nvCxnSpPr>
      <xdr:spPr>
        <a:xfrm>
          <a:off x="2527300" y="6304534"/>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149987</xdr:rowOff>
    </xdr:from>
    <xdr:to>
      <xdr:col>7</xdr:col>
      <xdr:colOff>187325</xdr:colOff>
      <xdr:row>32</xdr:row>
      <xdr:rowOff>80137</xdr:rowOff>
    </xdr:to>
    <xdr:sp macro="" textlink="">
      <xdr:nvSpPr>
        <xdr:cNvPr id="97" name="楕円 96"/>
        <xdr:cNvSpPr/>
      </xdr:nvSpPr>
      <xdr:spPr>
        <a:xfrm>
          <a:off x="17145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29337</xdr:rowOff>
    </xdr:from>
    <xdr:to>
      <xdr:col>11</xdr:col>
      <xdr:colOff>136525</xdr:colOff>
      <xdr:row>32</xdr:row>
      <xdr:rowOff>46609</xdr:rowOff>
    </xdr:to>
    <xdr:cxnSp macro="">
      <xdr:nvCxnSpPr>
        <xdr:cNvPr id="98" name="直線コネクタ 97"/>
        <xdr:cNvCxnSpPr/>
      </xdr:nvCxnSpPr>
      <xdr:spPr>
        <a:xfrm>
          <a:off x="1765300" y="6287262"/>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63898</xdr:rowOff>
    </xdr:from>
    <xdr:ext cx="405111" cy="259045"/>
    <xdr:sp macro="" textlink="">
      <xdr:nvSpPr>
        <xdr:cNvPr id="99" name="n_1aveValue有形固定資産減価償却率"/>
        <xdr:cNvSpPr txBox="1"/>
      </xdr:nvSpPr>
      <xdr:spPr>
        <a:xfrm>
          <a:off x="3836044" y="563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25036</xdr:rowOff>
    </xdr:from>
    <xdr:ext cx="405111" cy="259045"/>
    <xdr:sp macro="" textlink="">
      <xdr:nvSpPr>
        <xdr:cNvPr id="100" name="n_2aveValue有形固定資産減価償却率"/>
        <xdr:cNvSpPr txBox="1"/>
      </xdr:nvSpPr>
      <xdr:spPr>
        <a:xfrm>
          <a:off x="3086744" y="559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148988</xdr:rowOff>
    </xdr:from>
    <xdr:ext cx="405111" cy="259045"/>
    <xdr:sp macro="" textlink="">
      <xdr:nvSpPr>
        <xdr:cNvPr id="101" name="n_3aveValue有形固定資産減価償却率"/>
        <xdr:cNvSpPr txBox="1"/>
      </xdr:nvSpPr>
      <xdr:spPr>
        <a:xfrm>
          <a:off x="23247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53992</xdr:rowOff>
    </xdr:from>
    <xdr:ext cx="405111" cy="259045"/>
    <xdr:sp macro="" textlink="">
      <xdr:nvSpPr>
        <xdr:cNvPr id="102" name="n_4aveValue有形固定資産減価償却率"/>
        <xdr:cNvSpPr txBox="1"/>
      </xdr:nvSpPr>
      <xdr:spPr>
        <a:xfrm>
          <a:off x="1562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20718</xdr:rowOff>
    </xdr:from>
    <xdr:ext cx="405111" cy="259045"/>
    <xdr:sp macro="" textlink="">
      <xdr:nvSpPr>
        <xdr:cNvPr id="103" name="n_1mainValue有形固定資産減価償却率"/>
        <xdr:cNvSpPr txBox="1"/>
      </xdr:nvSpPr>
      <xdr:spPr>
        <a:xfrm>
          <a:off x="3836044" y="6450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118762</xdr:rowOff>
    </xdr:from>
    <xdr:ext cx="405111" cy="259045"/>
    <xdr:sp macro="" textlink="">
      <xdr:nvSpPr>
        <xdr:cNvPr id="104" name="n_2mainValue有形固定資産減価償却率"/>
        <xdr:cNvSpPr txBox="1"/>
      </xdr:nvSpPr>
      <xdr:spPr>
        <a:xfrm>
          <a:off x="3086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88536</xdr:rowOff>
    </xdr:from>
    <xdr:ext cx="405111" cy="259045"/>
    <xdr:sp macro="" textlink="">
      <xdr:nvSpPr>
        <xdr:cNvPr id="105" name="n_3mainValue有形固定資産減価償却率"/>
        <xdr:cNvSpPr txBox="1"/>
      </xdr:nvSpPr>
      <xdr:spPr>
        <a:xfrm>
          <a:off x="2324744" y="6346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71264</xdr:rowOff>
    </xdr:from>
    <xdr:ext cx="405111" cy="259045"/>
    <xdr:sp macro="" textlink="">
      <xdr:nvSpPr>
        <xdr:cNvPr id="106" name="n_4mainValue有形固定資産減価償却率"/>
        <xdr:cNvSpPr txBox="1"/>
      </xdr:nvSpPr>
      <xdr:spPr>
        <a:xfrm>
          <a:off x="1562744" y="632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[ 214.6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全国平均や栃木県平均を下回っている要因は、充当可能基金の財源が確保されており、一部地方債の償還が終了したことで元利償還額が減少した結果である。</a:t>
          </a:r>
        </a:p>
        <a:p>
          <a:r>
            <a:rPr kumimoji="1" lang="ja-JP" altLang="en-US" sz="1100">
              <a:latin typeface="ＭＳ Ｐゴシック" panose="020B0600070205080204" pitchFamily="50" charset="-128"/>
              <a:ea typeface="ＭＳ Ｐゴシック" panose="020B0600070205080204" pitchFamily="50" charset="-128"/>
            </a:rPr>
            <a:t>地方債の発行は将来の負担に繋がることから、予算管理の徹底により、可能な限り抑制を図っていく。</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571</xdr:rowOff>
    </xdr:to>
    <xdr:cxnSp macro="">
      <xdr:nvCxnSpPr>
        <xdr:cNvPr id="137" name="直線コネクタ 136"/>
        <xdr:cNvCxnSpPr/>
      </xdr:nvCxnSpPr>
      <xdr:spPr>
        <a:xfrm flipV="1">
          <a:off x="14793595" y="5261428"/>
          <a:ext cx="1269" cy="133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4398</xdr:rowOff>
    </xdr:from>
    <xdr:ext cx="469744" cy="259045"/>
    <xdr:sp macro="" textlink="">
      <xdr:nvSpPr>
        <xdr:cNvPr id="138" name="債務償還比率最小値テキスト"/>
        <xdr:cNvSpPr txBox="1"/>
      </xdr:nvSpPr>
      <xdr:spPr>
        <a:xfrm>
          <a:off x="14846300" y="660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571</xdr:rowOff>
    </xdr:from>
    <xdr:to>
      <xdr:col>76</xdr:col>
      <xdr:colOff>111125</xdr:colOff>
      <xdr:row>34</xdr:row>
      <xdr:rowOff>571</xdr:rowOff>
    </xdr:to>
    <xdr:cxnSp macro="">
      <xdr:nvCxnSpPr>
        <xdr:cNvPr id="139" name="直線コネクタ 138"/>
        <xdr:cNvCxnSpPr/>
      </xdr:nvCxnSpPr>
      <xdr:spPr>
        <a:xfrm>
          <a:off x="14706600" y="660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48458</xdr:rowOff>
    </xdr:from>
    <xdr:ext cx="469744" cy="259045"/>
    <xdr:sp macro="" textlink="">
      <xdr:nvSpPr>
        <xdr:cNvPr id="142" name="債務償還比率平均値テキスト"/>
        <xdr:cNvSpPr txBox="1"/>
      </xdr:nvSpPr>
      <xdr:spPr>
        <a:xfrm>
          <a:off x="14846300" y="57920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70031</xdr:rowOff>
    </xdr:from>
    <xdr:to>
      <xdr:col>76</xdr:col>
      <xdr:colOff>73025</xdr:colOff>
      <xdr:row>30</xdr:row>
      <xdr:rowOff>181</xdr:rowOff>
    </xdr:to>
    <xdr:sp macro="" textlink="">
      <xdr:nvSpPr>
        <xdr:cNvPr id="143" name="フローチャート: 判断 142"/>
        <xdr:cNvSpPr/>
      </xdr:nvSpPr>
      <xdr:spPr>
        <a:xfrm>
          <a:off x="14744700" y="581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61123</xdr:rowOff>
    </xdr:from>
    <xdr:to>
      <xdr:col>72</xdr:col>
      <xdr:colOff>123825</xdr:colOff>
      <xdr:row>30</xdr:row>
      <xdr:rowOff>162723</xdr:rowOff>
    </xdr:to>
    <xdr:sp macro="" textlink="">
      <xdr:nvSpPr>
        <xdr:cNvPr id="144" name="フローチャート: 判断 143"/>
        <xdr:cNvSpPr/>
      </xdr:nvSpPr>
      <xdr:spPr>
        <a:xfrm>
          <a:off x="140335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66675</xdr:rowOff>
    </xdr:from>
    <xdr:to>
      <xdr:col>68</xdr:col>
      <xdr:colOff>123825</xdr:colOff>
      <xdr:row>30</xdr:row>
      <xdr:rowOff>168275</xdr:rowOff>
    </xdr:to>
    <xdr:sp macro="" textlink="">
      <xdr:nvSpPr>
        <xdr:cNvPr id="145" name="フローチャート: 判断 144"/>
        <xdr:cNvSpPr/>
      </xdr:nvSpPr>
      <xdr:spPr>
        <a:xfrm>
          <a:off x="13271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62357</xdr:rowOff>
    </xdr:from>
    <xdr:to>
      <xdr:col>64</xdr:col>
      <xdr:colOff>123825</xdr:colOff>
      <xdr:row>30</xdr:row>
      <xdr:rowOff>163957</xdr:rowOff>
    </xdr:to>
    <xdr:sp macro="" textlink="">
      <xdr:nvSpPr>
        <xdr:cNvPr id="146" name="フローチャート: 判断 145"/>
        <xdr:cNvSpPr/>
      </xdr:nvSpPr>
      <xdr:spPr>
        <a:xfrm>
          <a:off x="12509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81017</xdr:rowOff>
    </xdr:from>
    <xdr:to>
      <xdr:col>60</xdr:col>
      <xdr:colOff>123825</xdr:colOff>
      <xdr:row>31</xdr:row>
      <xdr:rowOff>11167</xdr:rowOff>
    </xdr:to>
    <xdr:sp macro="" textlink="">
      <xdr:nvSpPr>
        <xdr:cNvPr id="147" name="フローチャート: 判断 146"/>
        <xdr:cNvSpPr/>
      </xdr:nvSpPr>
      <xdr:spPr>
        <a:xfrm>
          <a:off x="11747500" y="599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140898</xdr:rowOff>
    </xdr:from>
    <xdr:to>
      <xdr:col>76</xdr:col>
      <xdr:colOff>73025</xdr:colOff>
      <xdr:row>28</xdr:row>
      <xdr:rowOff>71048</xdr:rowOff>
    </xdr:to>
    <xdr:sp macro="" textlink="">
      <xdr:nvSpPr>
        <xdr:cNvPr id="153" name="楕円 152"/>
        <xdr:cNvSpPr/>
      </xdr:nvSpPr>
      <xdr:spPr>
        <a:xfrm>
          <a:off x="14744700" y="554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163775</xdr:rowOff>
    </xdr:from>
    <xdr:ext cx="469744" cy="259045"/>
    <xdr:sp macro="" textlink="">
      <xdr:nvSpPr>
        <xdr:cNvPr id="154" name="債務償還比率該当値テキスト"/>
        <xdr:cNvSpPr txBox="1"/>
      </xdr:nvSpPr>
      <xdr:spPr>
        <a:xfrm>
          <a:off x="14846300" y="539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135691</xdr:rowOff>
    </xdr:from>
    <xdr:to>
      <xdr:col>72</xdr:col>
      <xdr:colOff>123825</xdr:colOff>
      <xdr:row>29</xdr:row>
      <xdr:rowOff>65841</xdr:rowOff>
    </xdr:to>
    <xdr:sp macro="" textlink="">
      <xdr:nvSpPr>
        <xdr:cNvPr id="155" name="楕円 154"/>
        <xdr:cNvSpPr/>
      </xdr:nvSpPr>
      <xdr:spPr>
        <a:xfrm>
          <a:off x="14033500" y="57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20248</xdr:rowOff>
    </xdr:from>
    <xdr:to>
      <xdr:col>76</xdr:col>
      <xdr:colOff>22225</xdr:colOff>
      <xdr:row>29</xdr:row>
      <xdr:rowOff>15041</xdr:rowOff>
    </xdr:to>
    <xdr:cxnSp macro="">
      <xdr:nvCxnSpPr>
        <xdr:cNvPr id="156" name="直線コネクタ 155"/>
        <xdr:cNvCxnSpPr/>
      </xdr:nvCxnSpPr>
      <xdr:spPr>
        <a:xfrm flipV="1">
          <a:off x="14084300" y="5592373"/>
          <a:ext cx="711200" cy="16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40268</xdr:rowOff>
    </xdr:from>
    <xdr:to>
      <xdr:col>68</xdr:col>
      <xdr:colOff>123825</xdr:colOff>
      <xdr:row>29</xdr:row>
      <xdr:rowOff>141868</xdr:rowOff>
    </xdr:to>
    <xdr:sp macro="" textlink="">
      <xdr:nvSpPr>
        <xdr:cNvPr id="157" name="楕円 156"/>
        <xdr:cNvSpPr/>
      </xdr:nvSpPr>
      <xdr:spPr>
        <a:xfrm>
          <a:off x="13271500" y="578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15041</xdr:rowOff>
    </xdr:from>
    <xdr:to>
      <xdr:col>72</xdr:col>
      <xdr:colOff>73025</xdr:colOff>
      <xdr:row>29</xdr:row>
      <xdr:rowOff>91068</xdr:rowOff>
    </xdr:to>
    <xdr:cxnSp macro="">
      <xdr:nvCxnSpPr>
        <xdr:cNvPr id="158" name="直線コネクタ 157"/>
        <xdr:cNvCxnSpPr/>
      </xdr:nvCxnSpPr>
      <xdr:spPr>
        <a:xfrm flipV="1">
          <a:off x="13322300" y="5758616"/>
          <a:ext cx="762000" cy="7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86995</xdr:rowOff>
    </xdr:from>
    <xdr:to>
      <xdr:col>64</xdr:col>
      <xdr:colOff>123825</xdr:colOff>
      <xdr:row>30</xdr:row>
      <xdr:rowOff>17145</xdr:rowOff>
    </xdr:to>
    <xdr:sp macro="" textlink="">
      <xdr:nvSpPr>
        <xdr:cNvPr id="159" name="楕円 158"/>
        <xdr:cNvSpPr/>
      </xdr:nvSpPr>
      <xdr:spPr>
        <a:xfrm>
          <a:off x="12509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91068</xdr:rowOff>
    </xdr:from>
    <xdr:to>
      <xdr:col>68</xdr:col>
      <xdr:colOff>73025</xdr:colOff>
      <xdr:row>29</xdr:row>
      <xdr:rowOff>137795</xdr:rowOff>
    </xdr:to>
    <xdr:cxnSp macro="">
      <xdr:nvCxnSpPr>
        <xdr:cNvPr id="160" name="直線コネクタ 159"/>
        <xdr:cNvCxnSpPr/>
      </xdr:nvCxnSpPr>
      <xdr:spPr>
        <a:xfrm flipV="1">
          <a:off x="12560300" y="5834643"/>
          <a:ext cx="762000" cy="4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78822</xdr:rowOff>
    </xdr:from>
    <xdr:to>
      <xdr:col>60</xdr:col>
      <xdr:colOff>123825</xdr:colOff>
      <xdr:row>30</xdr:row>
      <xdr:rowOff>8972</xdr:rowOff>
    </xdr:to>
    <xdr:sp macro="" textlink="">
      <xdr:nvSpPr>
        <xdr:cNvPr id="161" name="楕円 160"/>
        <xdr:cNvSpPr/>
      </xdr:nvSpPr>
      <xdr:spPr>
        <a:xfrm>
          <a:off x="11747500" y="582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129622</xdr:rowOff>
    </xdr:from>
    <xdr:to>
      <xdr:col>64</xdr:col>
      <xdr:colOff>73025</xdr:colOff>
      <xdr:row>29</xdr:row>
      <xdr:rowOff>137795</xdr:rowOff>
    </xdr:to>
    <xdr:cxnSp macro="">
      <xdr:nvCxnSpPr>
        <xdr:cNvPr id="162" name="直線コネクタ 161"/>
        <xdr:cNvCxnSpPr/>
      </xdr:nvCxnSpPr>
      <xdr:spPr>
        <a:xfrm>
          <a:off x="11798300" y="5873197"/>
          <a:ext cx="7620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153850</xdr:rowOff>
    </xdr:from>
    <xdr:ext cx="469744" cy="259045"/>
    <xdr:sp macro="" textlink="">
      <xdr:nvSpPr>
        <xdr:cNvPr id="163" name="n_1aveValue債務償還比率"/>
        <xdr:cNvSpPr txBox="1"/>
      </xdr:nvSpPr>
      <xdr:spPr>
        <a:xfrm>
          <a:off x="13836727" y="606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159402</xdr:rowOff>
    </xdr:from>
    <xdr:ext cx="469744" cy="259045"/>
    <xdr:sp macro="" textlink="">
      <xdr:nvSpPr>
        <xdr:cNvPr id="164" name="n_2aveValue債務償還比率"/>
        <xdr:cNvSpPr txBox="1"/>
      </xdr:nvSpPr>
      <xdr:spPr>
        <a:xfrm>
          <a:off x="130874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155084</xdr:rowOff>
    </xdr:from>
    <xdr:ext cx="469744" cy="259045"/>
    <xdr:sp macro="" textlink="">
      <xdr:nvSpPr>
        <xdr:cNvPr id="165" name="n_3aveValue債務償還比率"/>
        <xdr:cNvSpPr txBox="1"/>
      </xdr:nvSpPr>
      <xdr:spPr>
        <a:xfrm>
          <a:off x="12325427" y="607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2294</xdr:rowOff>
    </xdr:from>
    <xdr:ext cx="469744" cy="259045"/>
    <xdr:sp macro="" textlink="">
      <xdr:nvSpPr>
        <xdr:cNvPr id="166" name="n_4aveValue債務償還比率"/>
        <xdr:cNvSpPr txBox="1"/>
      </xdr:nvSpPr>
      <xdr:spPr>
        <a:xfrm>
          <a:off x="11563427" y="608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82368</xdr:rowOff>
    </xdr:from>
    <xdr:ext cx="469744" cy="259045"/>
    <xdr:sp macro="" textlink="">
      <xdr:nvSpPr>
        <xdr:cNvPr id="167" name="n_1mainValue債務償還比率"/>
        <xdr:cNvSpPr txBox="1"/>
      </xdr:nvSpPr>
      <xdr:spPr>
        <a:xfrm>
          <a:off x="13836727" y="548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158395</xdr:rowOff>
    </xdr:from>
    <xdr:ext cx="469744" cy="259045"/>
    <xdr:sp macro="" textlink="">
      <xdr:nvSpPr>
        <xdr:cNvPr id="168" name="n_2mainValue債務償還比率"/>
        <xdr:cNvSpPr txBox="1"/>
      </xdr:nvSpPr>
      <xdr:spPr>
        <a:xfrm>
          <a:off x="13087427" y="555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33672</xdr:rowOff>
    </xdr:from>
    <xdr:ext cx="469744" cy="259045"/>
    <xdr:sp macro="" textlink="">
      <xdr:nvSpPr>
        <xdr:cNvPr id="169" name="n_3mainValue債務償還比率"/>
        <xdr:cNvSpPr txBox="1"/>
      </xdr:nvSpPr>
      <xdr:spPr>
        <a:xfrm>
          <a:off x="12325427"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25499</xdr:rowOff>
    </xdr:from>
    <xdr:ext cx="469744" cy="259045"/>
    <xdr:sp macro="" textlink="">
      <xdr:nvSpPr>
        <xdr:cNvPr id="170" name="n_4mainValue債務償還比率"/>
        <xdr:cNvSpPr txBox="1"/>
      </xdr:nvSpPr>
      <xdr:spPr>
        <a:xfrm>
          <a:off x="11563427" y="559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29,350
28,980
70.87
12,718,649
12,214,196
462,450
7,137,535
8,266,481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129540</xdr:rowOff>
    </xdr:from>
    <xdr:to>
      <xdr:col>24</xdr:col>
      <xdr:colOff>62865</xdr:colOff>
      <xdr:row>42</xdr:row>
      <xdr:rowOff>38100</xdr:rowOff>
    </xdr:to>
    <xdr:cxnSp macro="">
      <xdr:nvCxnSpPr>
        <xdr:cNvPr id="57" name="直線コネクタ 56"/>
        <xdr:cNvCxnSpPr/>
      </xdr:nvCxnSpPr>
      <xdr:spPr>
        <a:xfrm flipV="1">
          <a:off x="4634865" y="56159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8" name="【道路】&#10;有形固定資産減価償却率最小値テキスト"/>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76217</xdr:rowOff>
    </xdr:from>
    <xdr:ext cx="405111" cy="259045"/>
    <xdr:sp macro="" textlink="">
      <xdr:nvSpPr>
        <xdr:cNvPr id="60" name="【道路】&#10;有形固定資産減価償却率最大値テキスト"/>
        <xdr:cNvSpPr txBox="1"/>
      </xdr:nvSpPr>
      <xdr:spPr>
        <a:xfrm>
          <a:off x="4673600" y="539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129540</xdr:rowOff>
    </xdr:from>
    <xdr:to>
      <xdr:col>24</xdr:col>
      <xdr:colOff>152400</xdr:colOff>
      <xdr:row>32</xdr:row>
      <xdr:rowOff>129540</xdr:rowOff>
    </xdr:to>
    <xdr:cxnSp macro="">
      <xdr:nvCxnSpPr>
        <xdr:cNvPr id="61" name="直線コネクタ 60"/>
        <xdr:cNvCxnSpPr/>
      </xdr:nvCxnSpPr>
      <xdr:spPr>
        <a:xfrm>
          <a:off x="4546600" y="561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135907</xdr:rowOff>
    </xdr:from>
    <xdr:ext cx="405111" cy="259045"/>
    <xdr:sp macro="" textlink="">
      <xdr:nvSpPr>
        <xdr:cNvPr id="62" name="【道路】&#10;有形固定資産減価償却率平均値テキスト"/>
        <xdr:cNvSpPr txBox="1"/>
      </xdr:nvSpPr>
      <xdr:spPr>
        <a:xfrm>
          <a:off x="4673600" y="647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63" name="フローチャート: 判断 62"/>
        <xdr:cNvSpPr/>
      </xdr:nvSpPr>
      <xdr:spPr>
        <a:xfrm>
          <a:off x="45847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4" name="フローチャート: 判断 63"/>
        <xdr:cNvSpPr/>
      </xdr:nvSpPr>
      <xdr:spPr>
        <a:xfrm>
          <a:off x="3746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5" name="フローチャート: 判断 64"/>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120650</xdr:rowOff>
    </xdr:from>
    <xdr:to>
      <xdr:col>10</xdr:col>
      <xdr:colOff>165100</xdr:colOff>
      <xdr:row>38</xdr:row>
      <xdr:rowOff>50800</xdr:rowOff>
    </xdr:to>
    <xdr:sp macro="" textlink="">
      <xdr:nvSpPr>
        <xdr:cNvPr id="66" name="フローチャート: 判断 65"/>
        <xdr:cNvSpPr/>
      </xdr:nvSpPr>
      <xdr:spPr>
        <a:xfrm>
          <a:off x="196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128270</xdr:rowOff>
    </xdr:from>
    <xdr:to>
      <xdr:col>24</xdr:col>
      <xdr:colOff>114300</xdr:colOff>
      <xdr:row>42</xdr:row>
      <xdr:rowOff>58420</xdr:rowOff>
    </xdr:to>
    <xdr:sp macro="" textlink="">
      <xdr:nvSpPr>
        <xdr:cNvPr id="73" name="楕円 72"/>
        <xdr:cNvSpPr/>
      </xdr:nvSpPr>
      <xdr:spPr>
        <a:xfrm>
          <a:off x="45847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43197</xdr:rowOff>
    </xdr:from>
    <xdr:ext cx="405111" cy="259045"/>
    <xdr:sp macro="" textlink="">
      <xdr:nvSpPr>
        <xdr:cNvPr id="74" name="【道路】&#10;有形固定資産減価償却率該当値テキスト"/>
        <xdr:cNvSpPr txBox="1"/>
      </xdr:nvSpPr>
      <xdr:spPr>
        <a:xfrm>
          <a:off x="4673600" y="707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44450</xdr:rowOff>
    </xdr:from>
    <xdr:to>
      <xdr:col>20</xdr:col>
      <xdr:colOff>38100</xdr:colOff>
      <xdr:row>41</xdr:row>
      <xdr:rowOff>146050</xdr:rowOff>
    </xdr:to>
    <xdr:sp macro="" textlink="">
      <xdr:nvSpPr>
        <xdr:cNvPr id="75" name="楕円 74"/>
        <xdr:cNvSpPr/>
      </xdr:nvSpPr>
      <xdr:spPr>
        <a:xfrm>
          <a:off x="3746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95250</xdr:rowOff>
    </xdr:from>
    <xdr:to>
      <xdr:col>24</xdr:col>
      <xdr:colOff>63500</xdr:colOff>
      <xdr:row>42</xdr:row>
      <xdr:rowOff>7620</xdr:rowOff>
    </xdr:to>
    <xdr:cxnSp macro="">
      <xdr:nvCxnSpPr>
        <xdr:cNvPr id="76" name="直線コネクタ 75"/>
        <xdr:cNvCxnSpPr/>
      </xdr:nvCxnSpPr>
      <xdr:spPr>
        <a:xfrm>
          <a:off x="3797300" y="71247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135890</xdr:rowOff>
    </xdr:from>
    <xdr:to>
      <xdr:col>15</xdr:col>
      <xdr:colOff>101600</xdr:colOff>
      <xdr:row>41</xdr:row>
      <xdr:rowOff>66040</xdr:rowOff>
    </xdr:to>
    <xdr:sp macro="" textlink="">
      <xdr:nvSpPr>
        <xdr:cNvPr id="77" name="楕円 76"/>
        <xdr:cNvSpPr/>
      </xdr:nvSpPr>
      <xdr:spPr>
        <a:xfrm>
          <a:off x="2857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15240</xdr:rowOff>
    </xdr:from>
    <xdr:to>
      <xdr:col>19</xdr:col>
      <xdr:colOff>177800</xdr:colOff>
      <xdr:row>41</xdr:row>
      <xdr:rowOff>95250</xdr:rowOff>
    </xdr:to>
    <xdr:cxnSp macro="">
      <xdr:nvCxnSpPr>
        <xdr:cNvPr id="78" name="直線コネクタ 77"/>
        <xdr:cNvCxnSpPr/>
      </xdr:nvCxnSpPr>
      <xdr:spPr>
        <a:xfrm>
          <a:off x="2908300" y="70446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55880</xdr:rowOff>
    </xdr:from>
    <xdr:to>
      <xdr:col>10</xdr:col>
      <xdr:colOff>165100</xdr:colOff>
      <xdr:row>40</xdr:row>
      <xdr:rowOff>157480</xdr:rowOff>
    </xdr:to>
    <xdr:sp macro="" textlink="">
      <xdr:nvSpPr>
        <xdr:cNvPr id="79" name="楕円 78"/>
        <xdr:cNvSpPr/>
      </xdr:nvSpPr>
      <xdr:spPr>
        <a:xfrm>
          <a:off x="1968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106680</xdr:rowOff>
    </xdr:from>
    <xdr:to>
      <xdr:col>15</xdr:col>
      <xdr:colOff>50800</xdr:colOff>
      <xdr:row>41</xdr:row>
      <xdr:rowOff>15240</xdr:rowOff>
    </xdr:to>
    <xdr:cxnSp macro="">
      <xdr:nvCxnSpPr>
        <xdr:cNvPr id="80" name="直線コネクタ 79"/>
        <xdr:cNvCxnSpPr/>
      </xdr:nvCxnSpPr>
      <xdr:spPr>
        <a:xfrm>
          <a:off x="2019300" y="69646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151130</xdr:rowOff>
    </xdr:from>
    <xdr:to>
      <xdr:col>6</xdr:col>
      <xdr:colOff>38100</xdr:colOff>
      <xdr:row>40</xdr:row>
      <xdr:rowOff>81280</xdr:rowOff>
    </xdr:to>
    <xdr:sp macro="" textlink="">
      <xdr:nvSpPr>
        <xdr:cNvPr id="81" name="楕円 80"/>
        <xdr:cNvSpPr/>
      </xdr:nvSpPr>
      <xdr:spPr>
        <a:xfrm>
          <a:off x="107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30480</xdr:rowOff>
    </xdr:from>
    <xdr:to>
      <xdr:col>10</xdr:col>
      <xdr:colOff>114300</xdr:colOff>
      <xdr:row>40</xdr:row>
      <xdr:rowOff>106680</xdr:rowOff>
    </xdr:to>
    <xdr:cxnSp macro="">
      <xdr:nvCxnSpPr>
        <xdr:cNvPr id="82" name="直線コネクタ 81"/>
        <xdr:cNvCxnSpPr/>
      </xdr:nvCxnSpPr>
      <xdr:spPr>
        <a:xfrm>
          <a:off x="1130300" y="6888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128287</xdr:rowOff>
    </xdr:from>
    <xdr:ext cx="405111" cy="259045"/>
    <xdr:sp macro="" textlink="">
      <xdr:nvSpPr>
        <xdr:cNvPr id="83" name="n_1aveValue【道路】&#10;有形固定資産減価償却率"/>
        <xdr:cNvSpPr txBox="1"/>
      </xdr:nvSpPr>
      <xdr:spPr>
        <a:xfrm>
          <a:off x="35820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84" name="n_2aveValue【道路】&#10;有形固定資産減価償却率"/>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67327</xdr:rowOff>
    </xdr:from>
    <xdr:ext cx="405111" cy="259045"/>
    <xdr:sp macro="" textlink="">
      <xdr:nvSpPr>
        <xdr:cNvPr id="85" name="n_3aveValue【道路】&#10;有形固定資産減価償却率"/>
        <xdr:cNvSpPr txBox="1"/>
      </xdr:nvSpPr>
      <xdr:spPr>
        <a:xfrm>
          <a:off x="1816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137177</xdr:rowOff>
    </xdr:from>
    <xdr:ext cx="405111" cy="259045"/>
    <xdr:sp macro="" textlink="">
      <xdr:nvSpPr>
        <xdr:cNvPr id="87" name="n_1mainValue【道路】&#10;有形固定資産減価償却率"/>
        <xdr:cNvSpPr txBox="1"/>
      </xdr:nvSpPr>
      <xdr:spPr>
        <a:xfrm>
          <a:off x="3582044"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57167</xdr:rowOff>
    </xdr:from>
    <xdr:ext cx="405111" cy="259045"/>
    <xdr:sp macro="" textlink="">
      <xdr:nvSpPr>
        <xdr:cNvPr id="88" name="n_2mainValue【道路】&#10;有形固定資産減価償却率"/>
        <xdr:cNvSpPr txBox="1"/>
      </xdr:nvSpPr>
      <xdr:spPr>
        <a:xfrm>
          <a:off x="2705744"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148607</xdr:rowOff>
    </xdr:from>
    <xdr:ext cx="405111" cy="259045"/>
    <xdr:sp macro="" textlink="">
      <xdr:nvSpPr>
        <xdr:cNvPr id="89" name="n_3mainValue【道路】&#10;有形固定資産減価償却率"/>
        <xdr:cNvSpPr txBox="1"/>
      </xdr:nvSpPr>
      <xdr:spPr>
        <a:xfrm>
          <a:off x="1816744" y="700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72407</xdr:rowOff>
    </xdr:from>
    <xdr:ext cx="405111" cy="259045"/>
    <xdr:sp macro="" textlink="">
      <xdr:nvSpPr>
        <xdr:cNvPr id="90" name="n_4mainValue【道路】&#10;有形固定資産減価償却率"/>
        <xdr:cNvSpPr txBox="1"/>
      </xdr:nvSpPr>
      <xdr:spPr>
        <a:xfrm>
          <a:off x="927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137351</xdr:rowOff>
    </xdr:from>
    <xdr:to>
      <xdr:col>54</xdr:col>
      <xdr:colOff>189865</xdr:colOff>
      <xdr:row>42</xdr:row>
      <xdr:rowOff>37452</xdr:rowOff>
    </xdr:to>
    <xdr:cxnSp macro="">
      <xdr:nvCxnSpPr>
        <xdr:cNvPr id="114" name="直線コネクタ 113"/>
        <xdr:cNvCxnSpPr/>
      </xdr:nvCxnSpPr>
      <xdr:spPr>
        <a:xfrm flipV="1">
          <a:off x="10476865" y="5623751"/>
          <a:ext cx="0" cy="161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41279</xdr:rowOff>
    </xdr:from>
    <xdr:ext cx="469744" cy="259045"/>
    <xdr:sp macro="" textlink="">
      <xdr:nvSpPr>
        <xdr:cNvPr id="115" name="【道路】&#10;一人当たり延長最小値テキスト"/>
        <xdr:cNvSpPr txBox="1"/>
      </xdr:nvSpPr>
      <xdr:spPr>
        <a:xfrm>
          <a:off x="10515600" y="72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37452</xdr:rowOff>
    </xdr:from>
    <xdr:to>
      <xdr:col>55</xdr:col>
      <xdr:colOff>88900</xdr:colOff>
      <xdr:row>42</xdr:row>
      <xdr:rowOff>37452</xdr:rowOff>
    </xdr:to>
    <xdr:cxnSp macro="">
      <xdr:nvCxnSpPr>
        <xdr:cNvPr id="116" name="直線コネクタ 115"/>
        <xdr:cNvCxnSpPr/>
      </xdr:nvCxnSpPr>
      <xdr:spPr>
        <a:xfrm>
          <a:off x="10388600" y="72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84028</xdr:rowOff>
    </xdr:from>
    <xdr:ext cx="599010" cy="259045"/>
    <xdr:sp macro="" textlink="">
      <xdr:nvSpPr>
        <xdr:cNvPr id="117" name="【道路】&#10;一人当たり延長最大値テキスト"/>
        <xdr:cNvSpPr txBox="1"/>
      </xdr:nvSpPr>
      <xdr:spPr>
        <a:xfrm>
          <a:off x="10515600" y="539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137351</xdr:rowOff>
    </xdr:from>
    <xdr:to>
      <xdr:col>55</xdr:col>
      <xdr:colOff>88900</xdr:colOff>
      <xdr:row>32</xdr:row>
      <xdr:rowOff>137351</xdr:rowOff>
    </xdr:to>
    <xdr:cxnSp macro="">
      <xdr:nvCxnSpPr>
        <xdr:cNvPr id="118" name="直線コネクタ 117"/>
        <xdr:cNvCxnSpPr/>
      </xdr:nvCxnSpPr>
      <xdr:spPr>
        <a:xfrm>
          <a:off x="10388600" y="5623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121620</xdr:rowOff>
    </xdr:from>
    <xdr:ext cx="534377" cy="259045"/>
    <xdr:sp macro="" textlink="">
      <xdr:nvSpPr>
        <xdr:cNvPr id="119" name="【道路】&#10;一人当たり延長平均値テキスト"/>
        <xdr:cNvSpPr txBox="1"/>
      </xdr:nvSpPr>
      <xdr:spPr>
        <a:xfrm>
          <a:off x="10515600" y="6808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98743</xdr:rowOff>
    </xdr:from>
    <xdr:to>
      <xdr:col>55</xdr:col>
      <xdr:colOff>50800</xdr:colOff>
      <xdr:row>41</xdr:row>
      <xdr:rowOff>28893</xdr:rowOff>
    </xdr:to>
    <xdr:sp macro="" textlink="">
      <xdr:nvSpPr>
        <xdr:cNvPr id="120" name="フローチャート: 判断 119"/>
        <xdr:cNvSpPr/>
      </xdr:nvSpPr>
      <xdr:spPr>
        <a:xfrm>
          <a:off x="10426700" y="69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109080</xdr:rowOff>
    </xdr:from>
    <xdr:to>
      <xdr:col>50</xdr:col>
      <xdr:colOff>165100</xdr:colOff>
      <xdr:row>41</xdr:row>
      <xdr:rowOff>39230</xdr:rowOff>
    </xdr:to>
    <xdr:sp macro="" textlink="">
      <xdr:nvSpPr>
        <xdr:cNvPr id="121" name="フローチャート: 判断 120"/>
        <xdr:cNvSpPr/>
      </xdr:nvSpPr>
      <xdr:spPr>
        <a:xfrm>
          <a:off x="9588500" y="69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79299</xdr:rowOff>
    </xdr:from>
    <xdr:to>
      <xdr:col>46</xdr:col>
      <xdr:colOff>38100</xdr:colOff>
      <xdr:row>41</xdr:row>
      <xdr:rowOff>9449</xdr:rowOff>
    </xdr:to>
    <xdr:sp macro="" textlink="">
      <xdr:nvSpPr>
        <xdr:cNvPr id="122" name="フローチャート: 判断 121"/>
        <xdr:cNvSpPr/>
      </xdr:nvSpPr>
      <xdr:spPr>
        <a:xfrm>
          <a:off x="8699500" y="69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75540</xdr:rowOff>
    </xdr:from>
    <xdr:to>
      <xdr:col>41</xdr:col>
      <xdr:colOff>101600</xdr:colOff>
      <xdr:row>41</xdr:row>
      <xdr:rowOff>5690</xdr:rowOff>
    </xdr:to>
    <xdr:sp macro="" textlink="">
      <xdr:nvSpPr>
        <xdr:cNvPr id="123" name="フローチャート: 判断 122"/>
        <xdr:cNvSpPr/>
      </xdr:nvSpPr>
      <xdr:spPr>
        <a:xfrm>
          <a:off x="7810500" y="69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76479</xdr:rowOff>
    </xdr:from>
    <xdr:to>
      <xdr:col>36</xdr:col>
      <xdr:colOff>165100</xdr:colOff>
      <xdr:row>41</xdr:row>
      <xdr:rowOff>6629</xdr:rowOff>
    </xdr:to>
    <xdr:sp macro="" textlink="">
      <xdr:nvSpPr>
        <xdr:cNvPr id="124" name="フローチャート: 判断 123"/>
        <xdr:cNvSpPr/>
      </xdr:nvSpPr>
      <xdr:spPr>
        <a:xfrm>
          <a:off x="6921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144463</xdr:rowOff>
    </xdr:from>
    <xdr:to>
      <xdr:col>55</xdr:col>
      <xdr:colOff>50800</xdr:colOff>
      <xdr:row>41</xdr:row>
      <xdr:rowOff>74613</xdr:rowOff>
    </xdr:to>
    <xdr:sp macro="" textlink="">
      <xdr:nvSpPr>
        <xdr:cNvPr id="130" name="楕円 129"/>
        <xdr:cNvSpPr/>
      </xdr:nvSpPr>
      <xdr:spPr>
        <a:xfrm>
          <a:off x="10426700" y="70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122890</xdr:rowOff>
    </xdr:from>
    <xdr:ext cx="534377" cy="259045"/>
    <xdr:sp macro="" textlink="">
      <xdr:nvSpPr>
        <xdr:cNvPr id="131" name="【道路】&#10;一人当たり延長該当値テキスト"/>
        <xdr:cNvSpPr txBox="1"/>
      </xdr:nvSpPr>
      <xdr:spPr>
        <a:xfrm>
          <a:off x="10515600" y="698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146901</xdr:rowOff>
    </xdr:from>
    <xdr:to>
      <xdr:col>50</xdr:col>
      <xdr:colOff>165100</xdr:colOff>
      <xdr:row>41</xdr:row>
      <xdr:rowOff>77051</xdr:rowOff>
    </xdr:to>
    <xdr:sp macro="" textlink="">
      <xdr:nvSpPr>
        <xdr:cNvPr id="132" name="楕円 131"/>
        <xdr:cNvSpPr/>
      </xdr:nvSpPr>
      <xdr:spPr>
        <a:xfrm>
          <a:off x="9588500" y="70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23813</xdr:rowOff>
    </xdr:from>
    <xdr:to>
      <xdr:col>55</xdr:col>
      <xdr:colOff>0</xdr:colOff>
      <xdr:row>41</xdr:row>
      <xdr:rowOff>26251</xdr:rowOff>
    </xdr:to>
    <xdr:cxnSp macro="">
      <xdr:nvCxnSpPr>
        <xdr:cNvPr id="133" name="直線コネクタ 132"/>
        <xdr:cNvCxnSpPr/>
      </xdr:nvCxnSpPr>
      <xdr:spPr>
        <a:xfrm flipV="1">
          <a:off x="9639300" y="7053263"/>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147510</xdr:rowOff>
    </xdr:from>
    <xdr:to>
      <xdr:col>46</xdr:col>
      <xdr:colOff>38100</xdr:colOff>
      <xdr:row>41</xdr:row>
      <xdr:rowOff>77660</xdr:rowOff>
    </xdr:to>
    <xdr:sp macro="" textlink="">
      <xdr:nvSpPr>
        <xdr:cNvPr id="134" name="楕円 133"/>
        <xdr:cNvSpPr/>
      </xdr:nvSpPr>
      <xdr:spPr>
        <a:xfrm>
          <a:off x="8699500" y="700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26251</xdr:rowOff>
    </xdr:from>
    <xdr:to>
      <xdr:col>50</xdr:col>
      <xdr:colOff>114300</xdr:colOff>
      <xdr:row>41</xdr:row>
      <xdr:rowOff>26860</xdr:rowOff>
    </xdr:to>
    <xdr:cxnSp macro="">
      <xdr:nvCxnSpPr>
        <xdr:cNvPr id="135" name="直線コネクタ 134"/>
        <xdr:cNvCxnSpPr/>
      </xdr:nvCxnSpPr>
      <xdr:spPr>
        <a:xfrm flipV="1">
          <a:off x="8750300" y="7055701"/>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148946</xdr:rowOff>
    </xdr:from>
    <xdr:to>
      <xdr:col>41</xdr:col>
      <xdr:colOff>101600</xdr:colOff>
      <xdr:row>41</xdr:row>
      <xdr:rowOff>79096</xdr:rowOff>
    </xdr:to>
    <xdr:sp macro="" textlink="">
      <xdr:nvSpPr>
        <xdr:cNvPr id="136" name="楕円 135"/>
        <xdr:cNvSpPr/>
      </xdr:nvSpPr>
      <xdr:spPr>
        <a:xfrm>
          <a:off x="7810500" y="700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26860</xdr:rowOff>
    </xdr:from>
    <xdr:to>
      <xdr:col>45</xdr:col>
      <xdr:colOff>177800</xdr:colOff>
      <xdr:row>41</xdr:row>
      <xdr:rowOff>28296</xdr:rowOff>
    </xdr:to>
    <xdr:cxnSp macro="">
      <xdr:nvCxnSpPr>
        <xdr:cNvPr id="137" name="直線コネクタ 136"/>
        <xdr:cNvCxnSpPr/>
      </xdr:nvCxnSpPr>
      <xdr:spPr>
        <a:xfrm flipV="1">
          <a:off x="7861300" y="7056310"/>
          <a:ext cx="889000" cy="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150292</xdr:rowOff>
    </xdr:from>
    <xdr:to>
      <xdr:col>36</xdr:col>
      <xdr:colOff>165100</xdr:colOff>
      <xdr:row>41</xdr:row>
      <xdr:rowOff>80442</xdr:rowOff>
    </xdr:to>
    <xdr:sp macro="" textlink="">
      <xdr:nvSpPr>
        <xdr:cNvPr id="138" name="楕円 137"/>
        <xdr:cNvSpPr/>
      </xdr:nvSpPr>
      <xdr:spPr>
        <a:xfrm>
          <a:off x="6921500" y="700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28296</xdr:rowOff>
    </xdr:from>
    <xdr:to>
      <xdr:col>41</xdr:col>
      <xdr:colOff>50800</xdr:colOff>
      <xdr:row>41</xdr:row>
      <xdr:rowOff>29642</xdr:rowOff>
    </xdr:to>
    <xdr:cxnSp macro="">
      <xdr:nvCxnSpPr>
        <xdr:cNvPr id="139" name="直線コネクタ 138"/>
        <xdr:cNvCxnSpPr/>
      </xdr:nvCxnSpPr>
      <xdr:spPr>
        <a:xfrm flipV="1">
          <a:off x="6972300" y="7057746"/>
          <a:ext cx="889000" cy="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55757</xdr:rowOff>
    </xdr:from>
    <xdr:ext cx="534377" cy="259045"/>
    <xdr:sp macro="" textlink="">
      <xdr:nvSpPr>
        <xdr:cNvPr id="140" name="n_1aveValue【道路】&#10;一人当たり延長"/>
        <xdr:cNvSpPr txBox="1"/>
      </xdr:nvSpPr>
      <xdr:spPr>
        <a:xfrm>
          <a:off x="9359411" y="67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25976</xdr:rowOff>
    </xdr:from>
    <xdr:ext cx="534377" cy="259045"/>
    <xdr:sp macro="" textlink="">
      <xdr:nvSpPr>
        <xdr:cNvPr id="141" name="n_2aveValue【道路】&#10;一人当たり延長"/>
        <xdr:cNvSpPr txBox="1"/>
      </xdr:nvSpPr>
      <xdr:spPr>
        <a:xfrm>
          <a:off x="8483111" y="671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22217</xdr:rowOff>
    </xdr:from>
    <xdr:ext cx="534377" cy="259045"/>
    <xdr:sp macro="" textlink="">
      <xdr:nvSpPr>
        <xdr:cNvPr id="142" name="n_3aveValue【道路】&#10;一人当たり延長"/>
        <xdr:cNvSpPr txBox="1"/>
      </xdr:nvSpPr>
      <xdr:spPr>
        <a:xfrm>
          <a:off x="7594111" y="67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23156</xdr:rowOff>
    </xdr:from>
    <xdr:ext cx="534377" cy="259045"/>
    <xdr:sp macro="" textlink="">
      <xdr:nvSpPr>
        <xdr:cNvPr id="143" name="n_4aveValue【道路】&#10;一人当たり延長"/>
        <xdr:cNvSpPr txBox="1"/>
      </xdr:nvSpPr>
      <xdr:spPr>
        <a:xfrm>
          <a:off x="6705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68178</xdr:rowOff>
    </xdr:from>
    <xdr:ext cx="534377" cy="259045"/>
    <xdr:sp macro="" textlink="">
      <xdr:nvSpPr>
        <xdr:cNvPr id="144" name="n_1mainValue【道路】&#10;一人当たり延長"/>
        <xdr:cNvSpPr txBox="1"/>
      </xdr:nvSpPr>
      <xdr:spPr>
        <a:xfrm>
          <a:off x="9359411" y="709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68787</xdr:rowOff>
    </xdr:from>
    <xdr:ext cx="534377" cy="259045"/>
    <xdr:sp macro="" textlink="">
      <xdr:nvSpPr>
        <xdr:cNvPr id="145" name="n_2mainValue【道路】&#10;一人当たり延長"/>
        <xdr:cNvSpPr txBox="1"/>
      </xdr:nvSpPr>
      <xdr:spPr>
        <a:xfrm>
          <a:off x="8483111" y="70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70223</xdr:rowOff>
    </xdr:from>
    <xdr:ext cx="534377" cy="259045"/>
    <xdr:sp macro="" textlink="">
      <xdr:nvSpPr>
        <xdr:cNvPr id="146" name="n_3mainValue【道路】&#10;一人当たり延長"/>
        <xdr:cNvSpPr txBox="1"/>
      </xdr:nvSpPr>
      <xdr:spPr>
        <a:xfrm>
          <a:off x="7594111" y="709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71569</xdr:rowOff>
    </xdr:from>
    <xdr:ext cx="534377" cy="259045"/>
    <xdr:sp macro="" textlink="">
      <xdr:nvSpPr>
        <xdr:cNvPr id="147" name="n_4mainValue【道路】&#10;一人当たり延長"/>
        <xdr:cNvSpPr txBox="1"/>
      </xdr:nvSpPr>
      <xdr:spPr>
        <a:xfrm>
          <a:off x="6705111" y="710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71" name="直線コネクタ 170"/>
        <xdr:cNvCxnSpPr/>
      </xdr:nvCxnSpPr>
      <xdr:spPr>
        <a:xfrm flipV="1">
          <a:off x="4634865" y="96583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72" name="【橋りょう・トンネ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73" name="直線コネクタ 172"/>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340478" cy="259045"/>
    <xdr:sp macro="" textlink="">
      <xdr:nvSpPr>
        <xdr:cNvPr id="174" name="【橋りょう・トンネル】&#10;有形固定資産減価償却率最大値テキスト"/>
        <xdr:cNvSpPr txBox="1"/>
      </xdr:nvSpPr>
      <xdr:spPr>
        <a:xfrm>
          <a:off x="4673600" y="9433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5" name="直線コネクタ 174"/>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160672</xdr:rowOff>
    </xdr:from>
    <xdr:ext cx="405111" cy="259045"/>
    <xdr:sp macro="" textlink="">
      <xdr:nvSpPr>
        <xdr:cNvPr id="176" name="【橋りょう・トンネル】&#10;有形固定資産減価償却率平均値テキスト"/>
        <xdr:cNvSpPr txBox="1"/>
      </xdr:nvSpPr>
      <xdr:spPr>
        <a:xfrm>
          <a:off x="4673600" y="10447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7" name="フローチャート: 判断 176"/>
        <xdr:cNvSpPr/>
      </xdr:nvSpPr>
      <xdr:spPr>
        <a:xfrm>
          <a:off x="45847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78" name="フローチャート: 判断 177"/>
        <xdr:cNvSpPr/>
      </xdr:nvSpPr>
      <xdr:spPr>
        <a:xfrm>
          <a:off x="3746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109220</xdr:rowOff>
    </xdr:from>
    <xdr:to>
      <xdr:col>15</xdr:col>
      <xdr:colOff>101600</xdr:colOff>
      <xdr:row>62</xdr:row>
      <xdr:rowOff>39370</xdr:rowOff>
    </xdr:to>
    <xdr:sp macro="" textlink="">
      <xdr:nvSpPr>
        <xdr:cNvPr id="179" name="フローチャート: 判断 178"/>
        <xdr:cNvSpPr/>
      </xdr:nvSpPr>
      <xdr:spPr>
        <a:xfrm>
          <a:off x="2857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88265</xdr:rowOff>
    </xdr:from>
    <xdr:to>
      <xdr:col>10</xdr:col>
      <xdr:colOff>165100</xdr:colOff>
      <xdr:row>62</xdr:row>
      <xdr:rowOff>18415</xdr:rowOff>
    </xdr:to>
    <xdr:sp macro="" textlink="">
      <xdr:nvSpPr>
        <xdr:cNvPr id="180" name="フローチャート: 判断 179"/>
        <xdr:cNvSpPr/>
      </xdr:nvSpPr>
      <xdr:spPr>
        <a:xfrm>
          <a:off x="1968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53975</xdr:rowOff>
    </xdr:from>
    <xdr:to>
      <xdr:col>6</xdr:col>
      <xdr:colOff>38100</xdr:colOff>
      <xdr:row>61</xdr:row>
      <xdr:rowOff>155575</xdr:rowOff>
    </xdr:to>
    <xdr:sp macro="" textlink="">
      <xdr:nvSpPr>
        <xdr:cNvPr id="181" name="フローチャート: 判断 180"/>
        <xdr:cNvSpPr/>
      </xdr:nvSpPr>
      <xdr:spPr>
        <a:xfrm>
          <a:off x="1079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xdr:rowOff>
    </xdr:from>
    <xdr:to>
      <xdr:col>24</xdr:col>
      <xdr:colOff>114300</xdr:colOff>
      <xdr:row>64</xdr:row>
      <xdr:rowOff>104140</xdr:rowOff>
    </xdr:to>
    <xdr:sp macro="" textlink="">
      <xdr:nvSpPr>
        <xdr:cNvPr id="187" name="楕円 186"/>
        <xdr:cNvSpPr/>
      </xdr:nvSpPr>
      <xdr:spPr>
        <a:xfrm>
          <a:off x="45847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88917</xdr:rowOff>
    </xdr:from>
    <xdr:ext cx="405111" cy="259045"/>
    <xdr:sp macro="" textlink="">
      <xdr:nvSpPr>
        <xdr:cNvPr id="188" name="【橋りょう・トンネル】&#10;有形固定資産減価償却率該当値テキスト"/>
        <xdr:cNvSpPr txBox="1"/>
      </xdr:nvSpPr>
      <xdr:spPr>
        <a:xfrm>
          <a:off x="4673600" y="10890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13970</xdr:rowOff>
    </xdr:from>
    <xdr:to>
      <xdr:col>20</xdr:col>
      <xdr:colOff>38100</xdr:colOff>
      <xdr:row>64</xdr:row>
      <xdr:rowOff>115570</xdr:rowOff>
    </xdr:to>
    <xdr:sp macro="" textlink="">
      <xdr:nvSpPr>
        <xdr:cNvPr id="189" name="楕円 188"/>
        <xdr:cNvSpPr/>
      </xdr:nvSpPr>
      <xdr:spPr>
        <a:xfrm>
          <a:off x="3746500" y="109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53340</xdr:rowOff>
    </xdr:from>
    <xdr:to>
      <xdr:col>24</xdr:col>
      <xdr:colOff>63500</xdr:colOff>
      <xdr:row>64</xdr:row>
      <xdr:rowOff>64770</xdr:rowOff>
    </xdr:to>
    <xdr:cxnSp macro="">
      <xdr:nvCxnSpPr>
        <xdr:cNvPr id="190" name="直線コネクタ 189"/>
        <xdr:cNvCxnSpPr/>
      </xdr:nvCxnSpPr>
      <xdr:spPr>
        <a:xfrm flipV="1">
          <a:off x="3797300" y="110261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149225</xdr:rowOff>
    </xdr:from>
    <xdr:to>
      <xdr:col>15</xdr:col>
      <xdr:colOff>101600</xdr:colOff>
      <xdr:row>64</xdr:row>
      <xdr:rowOff>79375</xdr:rowOff>
    </xdr:to>
    <xdr:sp macro="" textlink="">
      <xdr:nvSpPr>
        <xdr:cNvPr id="191" name="楕円 190"/>
        <xdr:cNvSpPr/>
      </xdr:nvSpPr>
      <xdr:spPr>
        <a:xfrm>
          <a:off x="2857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28575</xdr:rowOff>
    </xdr:from>
    <xdr:to>
      <xdr:col>19</xdr:col>
      <xdr:colOff>177800</xdr:colOff>
      <xdr:row>64</xdr:row>
      <xdr:rowOff>64770</xdr:rowOff>
    </xdr:to>
    <xdr:cxnSp macro="">
      <xdr:nvCxnSpPr>
        <xdr:cNvPr id="192" name="直線コネクタ 191"/>
        <xdr:cNvCxnSpPr/>
      </xdr:nvCxnSpPr>
      <xdr:spPr>
        <a:xfrm>
          <a:off x="2908300" y="110013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113030</xdr:rowOff>
    </xdr:from>
    <xdr:to>
      <xdr:col>10</xdr:col>
      <xdr:colOff>165100</xdr:colOff>
      <xdr:row>64</xdr:row>
      <xdr:rowOff>43180</xdr:rowOff>
    </xdr:to>
    <xdr:sp macro="" textlink="">
      <xdr:nvSpPr>
        <xdr:cNvPr id="193" name="楕円 192"/>
        <xdr:cNvSpPr/>
      </xdr:nvSpPr>
      <xdr:spPr>
        <a:xfrm>
          <a:off x="1968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163830</xdr:rowOff>
    </xdr:from>
    <xdr:to>
      <xdr:col>15</xdr:col>
      <xdr:colOff>50800</xdr:colOff>
      <xdr:row>64</xdr:row>
      <xdr:rowOff>28575</xdr:rowOff>
    </xdr:to>
    <xdr:cxnSp macro="">
      <xdr:nvCxnSpPr>
        <xdr:cNvPr id="194" name="直線コネクタ 193"/>
        <xdr:cNvCxnSpPr/>
      </xdr:nvCxnSpPr>
      <xdr:spPr>
        <a:xfrm>
          <a:off x="2019300" y="109651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76835</xdr:rowOff>
    </xdr:from>
    <xdr:to>
      <xdr:col>6</xdr:col>
      <xdr:colOff>38100</xdr:colOff>
      <xdr:row>64</xdr:row>
      <xdr:rowOff>6985</xdr:rowOff>
    </xdr:to>
    <xdr:sp macro="" textlink="">
      <xdr:nvSpPr>
        <xdr:cNvPr id="195" name="楕円 194"/>
        <xdr:cNvSpPr/>
      </xdr:nvSpPr>
      <xdr:spPr>
        <a:xfrm>
          <a:off x="10795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127635</xdr:rowOff>
    </xdr:from>
    <xdr:to>
      <xdr:col>10</xdr:col>
      <xdr:colOff>114300</xdr:colOff>
      <xdr:row>63</xdr:row>
      <xdr:rowOff>163830</xdr:rowOff>
    </xdr:to>
    <xdr:cxnSp macro="">
      <xdr:nvCxnSpPr>
        <xdr:cNvPr id="196" name="直線コネクタ 195"/>
        <xdr:cNvCxnSpPr/>
      </xdr:nvCxnSpPr>
      <xdr:spPr>
        <a:xfrm>
          <a:off x="1130300" y="109289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34942</xdr:rowOff>
    </xdr:from>
    <xdr:ext cx="405111" cy="259045"/>
    <xdr:sp macro="" textlink="">
      <xdr:nvSpPr>
        <xdr:cNvPr id="197" name="n_1aveValue【橋りょう・トンネル】&#10;有形固定資産減価償却率"/>
        <xdr:cNvSpPr txBox="1"/>
      </xdr:nvSpPr>
      <xdr:spPr>
        <a:xfrm>
          <a:off x="3582044" y="1032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55897</xdr:rowOff>
    </xdr:from>
    <xdr:ext cx="405111" cy="259045"/>
    <xdr:sp macro="" textlink="">
      <xdr:nvSpPr>
        <xdr:cNvPr id="198" name="n_2aveValue【橋りょう・トンネル】&#10;有形固定資産減価償却率"/>
        <xdr:cNvSpPr txBox="1"/>
      </xdr:nvSpPr>
      <xdr:spPr>
        <a:xfrm>
          <a:off x="2705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34942</xdr:rowOff>
    </xdr:from>
    <xdr:ext cx="405111" cy="259045"/>
    <xdr:sp macro="" textlink="">
      <xdr:nvSpPr>
        <xdr:cNvPr id="199" name="n_3aveValue【橋りょう・トンネル】&#10;有形固定資産減価償却率"/>
        <xdr:cNvSpPr txBox="1"/>
      </xdr:nvSpPr>
      <xdr:spPr>
        <a:xfrm>
          <a:off x="1816744" y="1032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652</xdr:rowOff>
    </xdr:from>
    <xdr:ext cx="405111" cy="259045"/>
    <xdr:sp macro="" textlink="">
      <xdr:nvSpPr>
        <xdr:cNvPr id="200" name="n_4aveValue【橋りょう・トンネル】&#10;有形固定資産減価償却率"/>
        <xdr:cNvSpPr txBox="1"/>
      </xdr:nvSpPr>
      <xdr:spPr>
        <a:xfrm>
          <a:off x="927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106697</xdr:rowOff>
    </xdr:from>
    <xdr:ext cx="405111" cy="259045"/>
    <xdr:sp macro="" textlink="">
      <xdr:nvSpPr>
        <xdr:cNvPr id="201" name="n_1mainValue【橋りょう・トンネル】&#10;有形固定資産減価償却率"/>
        <xdr:cNvSpPr txBox="1"/>
      </xdr:nvSpPr>
      <xdr:spPr>
        <a:xfrm>
          <a:off x="3582044"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70502</xdr:rowOff>
    </xdr:from>
    <xdr:ext cx="405111" cy="259045"/>
    <xdr:sp macro="" textlink="">
      <xdr:nvSpPr>
        <xdr:cNvPr id="202" name="n_2mainValue【橋りょう・トンネル】&#10;有形固定資産減価償却率"/>
        <xdr:cNvSpPr txBox="1"/>
      </xdr:nvSpPr>
      <xdr:spPr>
        <a:xfrm>
          <a:off x="2705744"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34307</xdr:rowOff>
    </xdr:from>
    <xdr:ext cx="405111" cy="259045"/>
    <xdr:sp macro="" textlink="">
      <xdr:nvSpPr>
        <xdr:cNvPr id="203" name="n_3mainValue【橋りょう・トンネル】&#10;有形固定資産減価償却率"/>
        <xdr:cNvSpPr txBox="1"/>
      </xdr:nvSpPr>
      <xdr:spPr>
        <a:xfrm>
          <a:off x="1816744"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169562</xdr:rowOff>
    </xdr:from>
    <xdr:ext cx="405111" cy="259045"/>
    <xdr:sp macro="" textlink="">
      <xdr:nvSpPr>
        <xdr:cNvPr id="204" name="n_4mainValue【橋りょう・トンネル】&#10;有形固定資産減価償却率"/>
        <xdr:cNvSpPr txBox="1"/>
      </xdr:nvSpPr>
      <xdr:spPr>
        <a:xfrm>
          <a:off x="927744"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0" name="テキスト ボックス 21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2" name="テキスト ボックス 22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21564</xdr:rowOff>
    </xdr:from>
    <xdr:to>
      <xdr:col>54</xdr:col>
      <xdr:colOff>189865</xdr:colOff>
      <xdr:row>63</xdr:row>
      <xdr:rowOff>164087</xdr:rowOff>
    </xdr:to>
    <xdr:cxnSp macro="">
      <xdr:nvCxnSpPr>
        <xdr:cNvPr id="226" name="直線コネクタ 225"/>
        <xdr:cNvCxnSpPr/>
      </xdr:nvCxnSpPr>
      <xdr:spPr>
        <a:xfrm flipV="1">
          <a:off x="10476865" y="9622764"/>
          <a:ext cx="0" cy="134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167914</xdr:rowOff>
    </xdr:from>
    <xdr:ext cx="469744" cy="259045"/>
    <xdr:sp macro="" textlink="">
      <xdr:nvSpPr>
        <xdr:cNvPr id="227" name="【橋りょう・トンネル】&#10;一人当たり有形固定資産（償却資産）額最小値テキスト"/>
        <xdr:cNvSpPr txBox="1"/>
      </xdr:nvSpPr>
      <xdr:spPr>
        <a:xfrm>
          <a:off x="10515600" y="109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164087</xdr:rowOff>
    </xdr:from>
    <xdr:to>
      <xdr:col>55</xdr:col>
      <xdr:colOff>88900</xdr:colOff>
      <xdr:row>63</xdr:row>
      <xdr:rowOff>164087</xdr:rowOff>
    </xdr:to>
    <xdr:cxnSp macro="">
      <xdr:nvCxnSpPr>
        <xdr:cNvPr id="228" name="直線コネクタ 227"/>
        <xdr:cNvCxnSpPr/>
      </xdr:nvCxnSpPr>
      <xdr:spPr>
        <a:xfrm>
          <a:off x="10388600" y="10965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139691</xdr:rowOff>
    </xdr:from>
    <xdr:ext cx="599010" cy="259045"/>
    <xdr:sp macro="" textlink="">
      <xdr:nvSpPr>
        <xdr:cNvPr id="229" name="【橋りょう・トンネル】&#10;一人当たり有形固定資産（償却資産）額最大値テキスト"/>
        <xdr:cNvSpPr txBox="1"/>
      </xdr:nvSpPr>
      <xdr:spPr>
        <a:xfrm>
          <a:off x="10515600" y="939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21564</xdr:rowOff>
    </xdr:from>
    <xdr:to>
      <xdr:col>55</xdr:col>
      <xdr:colOff>88900</xdr:colOff>
      <xdr:row>56</xdr:row>
      <xdr:rowOff>21564</xdr:rowOff>
    </xdr:to>
    <xdr:cxnSp macro="">
      <xdr:nvCxnSpPr>
        <xdr:cNvPr id="230" name="直線コネクタ 229"/>
        <xdr:cNvCxnSpPr/>
      </xdr:nvCxnSpPr>
      <xdr:spPr>
        <a:xfrm>
          <a:off x="10388600" y="962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46000</xdr:rowOff>
    </xdr:from>
    <xdr:ext cx="599010" cy="259045"/>
    <xdr:sp macro="" textlink="">
      <xdr:nvSpPr>
        <xdr:cNvPr id="231" name="【橋りょう・トンネル】&#10;一人当たり有形固定資産（償却資産）額平均値テキスト"/>
        <xdr:cNvSpPr txBox="1"/>
      </xdr:nvSpPr>
      <xdr:spPr>
        <a:xfrm>
          <a:off x="10515600" y="10333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23123</xdr:rowOff>
    </xdr:from>
    <xdr:to>
      <xdr:col>55</xdr:col>
      <xdr:colOff>50800</xdr:colOff>
      <xdr:row>61</xdr:row>
      <xdr:rowOff>124723</xdr:rowOff>
    </xdr:to>
    <xdr:sp macro="" textlink="">
      <xdr:nvSpPr>
        <xdr:cNvPr id="232" name="フローチャート: 判断 231"/>
        <xdr:cNvSpPr/>
      </xdr:nvSpPr>
      <xdr:spPr>
        <a:xfrm>
          <a:off x="10426700" y="104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70367</xdr:rowOff>
    </xdr:from>
    <xdr:to>
      <xdr:col>50</xdr:col>
      <xdr:colOff>165100</xdr:colOff>
      <xdr:row>62</xdr:row>
      <xdr:rowOff>517</xdr:rowOff>
    </xdr:to>
    <xdr:sp macro="" textlink="">
      <xdr:nvSpPr>
        <xdr:cNvPr id="233" name="フローチャート: 判断 232"/>
        <xdr:cNvSpPr/>
      </xdr:nvSpPr>
      <xdr:spPr>
        <a:xfrm>
          <a:off x="9588500" y="105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40210</xdr:rowOff>
    </xdr:from>
    <xdr:to>
      <xdr:col>46</xdr:col>
      <xdr:colOff>38100</xdr:colOff>
      <xdr:row>61</xdr:row>
      <xdr:rowOff>141810</xdr:rowOff>
    </xdr:to>
    <xdr:sp macro="" textlink="">
      <xdr:nvSpPr>
        <xdr:cNvPr id="234" name="フローチャート: 判断 233"/>
        <xdr:cNvSpPr/>
      </xdr:nvSpPr>
      <xdr:spPr>
        <a:xfrm>
          <a:off x="8699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28815</xdr:rowOff>
    </xdr:from>
    <xdr:to>
      <xdr:col>41</xdr:col>
      <xdr:colOff>101600</xdr:colOff>
      <xdr:row>61</xdr:row>
      <xdr:rowOff>130415</xdr:rowOff>
    </xdr:to>
    <xdr:sp macro="" textlink="">
      <xdr:nvSpPr>
        <xdr:cNvPr id="235" name="フローチャート: 判断 234"/>
        <xdr:cNvSpPr/>
      </xdr:nvSpPr>
      <xdr:spPr>
        <a:xfrm>
          <a:off x="7810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38441</xdr:rowOff>
    </xdr:from>
    <xdr:to>
      <xdr:col>36</xdr:col>
      <xdr:colOff>165100</xdr:colOff>
      <xdr:row>61</xdr:row>
      <xdr:rowOff>140041</xdr:rowOff>
    </xdr:to>
    <xdr:sp macro="" textlink="">
      <xdr:nvSpPr>
        <xdr:cNvPr id="236" name="フローチャート: 判断 235"/>
        <xdr:cNvSpPr/>
      </xdr:nvSpPr>
      <xdr:spPr>
        <a:xfrm>
          <a:off x="6921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77140</xdr:rowOff>
    </xdr:from>
    <xdr:to>
      <xdr:col>55</xdr:col>
      <xdr:colOff>50800</xdr:colOff>
      <xdr:row>62</xdr:row>
      <xdr:rowOff>7290</xdr:rowOff>
    </xdr:to>
    <xdr:sp macro="" textlink="">
      <xdr:nvSpPr>
        <xdr:cNvPr id="242" name="楕円 241"/>
        <xdr:cNvSpPr/>
      </xdr:nvSpPr>
      <xdr:spPr>
        <a:xfrm>
          <a:off x="10426700" y="1053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55567</xdr:rowOff>
    </xdr:from>
    <xdr:ext cx="599010" cy="259045"/>
    <xdr:sp macro="" textlink="">
      <xdr:nvSpPr>
        <xdr:cNvPr id="243" name="【橋りょう・トンネル】&#10;一人当たり有形固定資産（償却資産）額該当値テキスト"/>
        <xdr:cNvSpPr txBox="1"/>
      </xdr:nvSpPr>
      <xdr:spPr>
        <a:xfrm>
          <a:off x="10515600" y="1051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89997</xdr:rowOff>
    </xdr:from>
    <xdr:to>
      <xdr:col>50</xdr:col>
      <xdr:colOff>165100</xdr:colOff>
      <xdr:row>62</xdr:row>
      <xdr:rowOff>20147</xdr:rowOff>
    </xdr:to>
    <xdr:sp macro="" textlink="">
      <xdr:nvSpPr>
        <xdr:cNvPr id="244" name="楕円 243"/>
        <xdr:cNvSpPr/>
      </xdr:nvSpPr>
      <xdr:spPr>
        <a:xfrm>
          <a:off x="9588500" y="1054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127940</xdr:rowOff>
    </xdr:from>
    <xdr:to>
      <xdr:col>55</xdr:col>
      <xdr:colOff>0</xdr:colOff>
      <xdr:row>61</xdr:row>
      <xdr:rowOff>140797</xdr:rowOff>
    </xdr:to>
    <xdr:cxnSp macro="">
      <xdr:nvCxnSpPr>
        <xdr:cNvPr id="245" name="直線コネクタ 244"/>
        <xdr:cNvCxnSpPr/>
      </xdr:nvCxnSpPr>
      <xdr:spPr>
        <a:xfrm flipV="1">
          <a:off x="9639300" y="10586390"/>
          <a:ext cx="838200" cy="1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91236</xdr:rowOff>
    </xdr:from>
    <xdr:to>
      <xdr:col>46</xdr:col>
      <xdr:colOff>38100</xdr:colOff>
      <xdr:row>62</xdr:row>
      <xdr:rowOff>21386</xdr:rowOff>
    </xdr:to>
    <xdr:sp macro="" textlink="">
      <xdr:nvSpPr>
        <xdr:cNvPr id="246" name="楕円 245"/>
        <xdr:cNvSpPr/>
      </xdr:nvSpPr>
      <xdr:spPr>
        <a:xfrm>
          <a:off x="8699500" y="1054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140797</xdr:rowOff>
    </xdr:from>
    <xdr:to>
      <xdr:col>50</xdr:col>
      <xdr:colOff>114300</xdr:colOff>
      <xdr:row>61</xdr:row>
      <xdr:rowOff>142036</xdr:rowOff>
    </xdr:to>
    <xdr:cxnSp macro="">
      <xdr:nvCxnSpPr>
        <xdr:cNvPr id="247" name="直線コネクタ 246"/>
        <xdr:cNvCxnSpPr/>
      </xdr:nvCxnSpPr>
      <xdr:spPr>
        <a:xfrm flipV="1">
          <a:off x="8750300" y="10599247"/>
          <a:ext cx="8890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94151</xdr:rowOff>
    </xdr:from>
    <xdr:to>
      <xdr:col>41</xdr:col>
      <xdr:colOff>101600</xdr:colOff>
      <xdr:row>62</xdr:row>
      <xdr:rowOff>24301</xdr:rowOff>
    </xdr:to>
    <xdr:sp macro="" textlink="">
      <xdr:nvSpPr>
        <xdr:cNvPr id="248" name="楕円 247"/>
        <xdr:cNvSpPr/>
      </xdr:nvSpPr>
      <xdr:spPr>
        <a:xfrm>
          <a:off x="7810500" y="1055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142036</xdr:rowOff>
    </xdr:from>
    <xdr:to>
      <xdr:col>45</xdr:col>
      <xdr:colOff>177800</xdr:colOff>
      <xdr:row>61</xdr:row>
      <xdr:rowOff>144951</xdr:rowOff>
    </xdr:to>
    <xdr:cxnSp macro="">
      <xdr:nvCxnSpPr>
        <xdr:cNvPr id="249" name="直線コネクタ 248"/>
        <xdr:cNvCxnSpPr/>
      </xdr:nvCxnSpPr>
      <xdr:spPr>
        <a:xfrm flipV="1">
          <a:off x="7861300" y="10600486"/>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94125</xdr:rowOff>
    </xdr:from>
    <xdr:to>
      <xdr:col>36</xdr:col>
      <xdr:colOff>165100</xdr:colOff>
      <xdr:row>62</xdr:row>
      <xdr:rowOff>24275</xdr:rowOff>
    </xdr:to>
    <xdr:sp macro="" textlink="">
      <xdr:nvSpPr>
        <xdr:cNvPr id="250" name="楕円 249"/>
        <xdr:cNvSpPr/>
      </xdr:nvSpPr>
      <xdr:spPr>
        <a:xfrm>
          <a:off x="6921500" y="105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144925</xdr:rowOff>
    </xdr:from>
    <xdr:to>
      <xdr:col>41</xdr:col>
      <xdr:colOff>50800</xdr:colOff>
      <xdr:row>61</xdr:row>
      <xdr:rowOff>144951</xdr:rowOff>
    </xdr:to>
    <xdr:cxnSp macro="">
      <xdr:nvCxnSpPr>
        <xdr:cNvPr id="251" name="直線コネクタ 250"/>
        <xdr:cNvCxnSpPr/>
      </xdr:nvCxnSpPr>
      <xdr:spPr>
        <a:xfrm>
          <a:off x="6972300" y="10603375"/>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17044</xdr:rowOff>
    </xdr:from>
    <xdr:ext cx="599010" cy="259045"/>
    <xdr:sp macro="" textlink="">
      <xdr:nvSpPr>
        <xdr:cNvPr id="252" name="n_1aveValue【橋りょう・トンネル】&#10;一人当たり有形固定資産（償却資産）額"/>
        <xdr:cNvSpPr txBox="1"/>
      </xdr:nvSpPr>
      <xdr:spPr>
        <a:xfrm>
          <a:off x="9327095" y="1030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158337</xdr:rowOff>
    </xdr:from>
    <xdr:ext cx="599010" cy="259045"/>
    <xdr:sp macro="" textlink="">
      <xdr:nvSpPr>
        <xdr:cNvPr id="253" name="n_2aveValue【橋りょう・トンネル】&#10;一人当たり有形固定資産（償却資産）額"/>
        <xdr:cNvSpPr txBox="1"/>
      </xdr:nvSpPr>
      <xdr:spPr>
        <a:xfrm>
          <a:off x="8450795" y="1027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146942</xdr:rowOff>
    </xdr:from>
    <xdr:ext cx="599010" cy="259045"/>
    <xdr:sp macro="" textlink="">
      <xdr:nvSpPr>
        <xdr:cNvPr id="254" name="n_3aveValue【橋りょう・トンネル】&#10;一人当たり有形固定資産（償却資産）額"/>
        <xdr:cNvSpPr txBox="1"/>
      </xdr:nvSpPr>
      <xdr:spPr>
        <a:xfrm>
          <a:off x="75617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156568</xdr:rowOff>
    </xdr:from>
    <xdr:ext cx="599010" cy="259045"/>
    <xdr:sp macro="" textlink="">
      <xdr:nvSpPr>
        <xdr:cNvPr id="255" name="n_4aveValue【橋りょう・トンネル】&#10;一人当たり有形固定資産（償却資産）額"/>
        <xdr:cNvSpPr txBox="1"/>
      </xdr:nvSpPr>
      <xdr:spPr>
        <a:xfrm>
          <a:off x="6672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11274</xdr:rowOff>
    </xdr:from>
    <xdr:ext cx="599010" cy="259045"/>
    <xdr:sp macro="" textlink="">
      <xdr:nvSpPr>
        <xdr:cNvPr id="256" name="n_1mainValue【橋りょう・トンネル】&#10;一人当たり有形固定資産（償却資産）額"/>
        <xdr:cNvSpPr txBox="1"/>
      </xdr:nvSpPr>
      <xdr:spPr>
        <a:xfrm>
          <a:off x="9327095" y="1064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12513</xdr:rowOff>
    </xdr:from>
    <xdr:ext cx="599010" cy="259045"/>
    <xdr:sp macro="" textlink="">
      <xdr:nvSpPr>
        <xdr:cNvPr id="257" name="n_2mainValue【橋りょう・トンネル】&#10;一人当たり有形固定資産（償却資産）額"/>
        <xdr:cNvSpPr txBox="1"/>
      </xdr:nvSpPr>
      <xdr:spPr>
        <a:xfrm>
          <a:off x="8450795" y="10642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15428</xdr:rowOff>
    </xdr:from>
    <xdr:ext cx="599010" cy="259045"/>
    <xdr:sp macro="" textlink="">
      <xdr:nvSpPr>
        <xdr:cNvPr id="258" name="n_3mainValue【橋りょう・トンネル】&#10;一人当たり有形固定資産（償却資産）額"/>
        <xdr:cNvSpPr txBox="1"/>
      </xdr:nvSpPr>
      <xdr:spPr>
        <a:xfrm>
          <a:off x="7561795" y="1064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15402</xdr:rowOff>
    </xdr:from>
    <xdr:ext cx="599010" cy="259045"/>
    <xdr:sp macro="" textlink="">
      <xdr:nvSpPr>
        <xdr:cNvPr id="259" name="n_4mainValue【橋りょう・トンネル】&#10;一人当たり有形固定資産（償却資産）額"/>
        <xdr:cNvSpPr txBox="1"/>
      </xdr:nvSpPr>
      <xdr:spPr>
        <a:xfrm>
          <a:off x="6672795" y="1064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111252</xdr:rowOff>
    </xdr:from>
    <xdr:to>
      <xdr:col>24</xdr:col>
      <xdr:colOff>62865</xdr:colOff>
      <xdr:row>86</xdr:row>
      <xdr:rowOff>31242</xdr:rowOff>
    </xdr:to>
    <xdr:cxnSp macro="">
      <xdr:nvCxnSpPr>
        <xdr:cNvPr id="282" name="直線コネクタ 281"/>
        <xdr:cNvCxnSpPr/>
      </xdr:nvCxnSpPr>
      <xdr:spPr>
        <a:xfrm flipV="1">
          <a:off x="4634865" y="1331290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35069</xdr:rowOff>
    </xdr:from>
    <xdr:ext cx="405111" cy="259045"/>
    <xdr:sp macro="" textlink="">
      <xdr:nvSpPr>
        <xdr:cNvPr id="283" name="【公営住宅】&#10;有形固定資産減価償却率最小値テキスト"/>
        <xdr:cNvSpPr txBox="1"/>
      </xdr:nvSpPr>
      <xdr:spPr>
        <a:xfrm>
          <a:off x="4673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31242</xdr:rowOff>
    </xdr:from>
    <xdr:to>
      <xdr:col>24</xdr:col>
      <xdr:colOff>152400</xdr:colOff>
      <xdr:row>86</xdr:row>
      <xdr:rowOff>31242</xdr:rowOff>
    </xdr:to>
    <xdr:cxnSp macro="">
      <xdr:nvCxnSpPr>
        <xdr:cNvPr id="284" name="直線コネクタ 283"/>
        <xdr:cNvCxnSpPr/>
      </xdr:nvCxnSpPr>
      <xdr:spPr>
        <a:xfrm>
          <a:off x="4546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57929</xdr:rowOff>
    </xdr:from>
    <xdr:ext cx="405111" cy="259045"/>
    <xdr:sp macro="" textlink="">
      <xdr:nvSpPr>
        <xdr:cNvPr id="285" name="【公営住宅】&#10;有形固定資産減価償却率最大値テキスト"/>
        <xdr:cNvSpPr txBox="1"/>
      </xdr:nvSpPr>
      <xdr:spPr>
        <a:xfrm>
          <a:off x="4673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111252</xdr:rowOff>
    </xdr:from>
    <xdr:to>
      <xdr:col>24</xdr:col>
      <xdr:colOff>152400</xdr:colOff>
      <xdr:row>77</xdr:row>
      <xdr:rowOff>111252</xdr:rowOff>
    </xdr:to>
    <xdr:cxnSp macro="">
      <xdr:nvCxnSpPr>
        <xdr:cNvPr id="286" name="直線コネクタ 285"/>
        <xdr:cNvCxnSpPr/>
      </xdr:nvCxnSpPr>
      <xdr:spPr>
        <a:xfrm>
          <a:off x="4546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137177</xdr:rowOff>
    </xdr:from>
    <xdr:ext cx="405111" cy="259045"/>
    <xdr:sp macro="" textlink="">
      <xdr:nvSpPr>
        <xdr:cNvPr id="287" name="【公営住宅】&#10;有形固定資産減価償却率平均値テキスト"/>
        <xdr:cNvSpPr txBox="1"/>
      </xdr:nvSpPr>
      <xdr:spPr>
        <a:xfrm>
          <a:off x="4673600" y="1402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88" name="フローチャート: 判断 287"/>
        <xdr:cNvSpPr/>
      </xdr:nvSpPr>
      <xdr:spPr>
        <a:xfrm>
          <a:off x="4584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126746</xdr:rowOff>
    </xdr:from>
    <xdr:to>
      <xdr:col>20</xdr:col>
      <xdr:colOff>38100</xdr:colOff>
      <xdr:row>82</xdr:row>
      <xdr:rowOff>56896</xdr:rowOff>
    </xdr:to>
    <xdr:sp macro="" textlink="">
      <xdr:nvSpPr>
        <xdr:cNvPr id="289" name="フローチャート: 判断 288"/>
        <xdr:cNvSpPr/>
      </xdr:nvSpPr>
      <xdr:spPr>
        <a:xfrm>
          <a:off x="3746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85598</xdr:rowOff>
    </xdr:from>
    <xdr:to>
      <xdr:col>15</xdr:col>
      <xdr:colOff>101600</xdr:colOff>
      <xdr:row>82</xdr:row>
      <xdr:rowOff>15748</xdr:rowOff>
    </xdr:to>
    <xdr:sp macro="" textlink="">
      <xdr:nvSpPr>
        <xdr:cNvPr id="290" name="フローチャート: 判断 289"/>
        <xdr:cNvSpPr/>
      </xdr:nvSpPr>
      <xdr:spPr>
        <a:xfrm>
          <a:off x="28575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97028</xdr:rowOff>
    </xdr:from>
    <xdr:to>
      <xdr:col>10</xdr:col>
      <xdr:colOff>165100</xdr:colOff>
      <xdr:row>82</xdr:row>
      <xdr:rowOff>27178</xdr:rowOff>
    </xdr:to>
    <xdr:sp macro="" textlink="">
      <xdr:nvSpPr>
        <xdr:cNvPr id="291" name="フローチャート: 判断 290"/>
        <xdr:cNvSpPr/>
      </xdr:nvSpPr>
      <xdr:spPr>
        <a:xfrm>
          <a:off x="1968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2" name="フローチャート: 判断 291"/>
        <xdr:cNvSpPr/>
      </xdr:nvSpPr>
      <xdr:spPr>
        <a:xfrm>
          <a:off x="1079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85598</xdr:rowOff>
    </xdr:from>
    <xdr:to>
      <xdr:col>24</xdr:col>
      <xdr:colOff>114300</xdr:colOff>
      <xdr:row>81</xdr:row>
      <xdr:rowOff>15748</xdr:rowOff>
    </xdr:to>
    <xdr:sp macro="" textlink="">
      <xdr:nvSpPr>
        <xdr:cNvPr id="298" name="楕円 297"/>
        <xdr:cNvSpPr/>
      </xdr:nvSpPr>
      <xdr:spPr>
        <a:xfrm>
          <a:off x="4584700" y="138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108475</xdr:rowOff>
    </xdr:from>
    <xdr:ext cx="405111" cy="259045"/>
    <xdr:sp macro="" textlink="">
      <xdr:nvSpPr>
        <xdr:cNvPr id="299" name="【公営住宅】&#10;有形固定資産減価償却率該当値テキスト"/>
        <xdr:cNvSpPr txBox="1"/>
      </xdr:nvSpPr>
      <xdr:spPr>
        <a:xfrm>
          <a:off x="4673600" y="1365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46737</xdr:rowOff>
    </xdr:from>
    <xdr:to>
      <xdr:col>20</xdr:col>
      <xdr:colOff>38100</xdr:colOff>
      <xdr:row>80</xdr:row>
      <xdr:rowOff>148337</xdr:rowOff>
    </xdr:to>
    <xdr:sp macro="" textlink="">
      <xdr:nvSpPr>
        <xdr:cNvPr id="300" name="楕円 299"/>
        <xdr:cNvSpPr/>
      </xdr:nvSpPr>
      <xdr:spPr>
        <a:xfrm>
          <a:off x="3746500" y="1376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97537</xdr:rowOff>
    </xdr:from>
    <xdr:to>
      <xdr:col>24</xdr:col>
      <xdr:colOff>63500</xdr:colOff>
      <xdr:row>80</xdr:row>
      <xdr:rowOff>136398</xdr:rowOff>
    </xdr:to>
    <xdr:cxnSp macro="">
      <xdr:nvCxnSpPr>
        <xdr:cNvPr id="301" name="直線コネクタ 300"/>
        <xdr:cNvCxnSpPr/>
      </xdr:nvCxnSpPr>
      <xdr:spPr>
        <a:xfrm>
          <a:off x="3797300" y="13813537"/>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3302</xdr:rowOff>
    </xdr:from>
    <xdr:to>
      <xdr:col>15</xdr:col>
      <xdr:colOff>101600</xdr:colOff>
      <xdr:row>80</xdr:row>
      <xdr:rowOff>104902</xdr:rowOff>
    </xdr:to>
    <xdr:sp macro="" textlink="">
      <xdr:nvSpPr>
        <xdr:cNvPr id="302" name="楕円 301"/>
        <xdr:cNvSpPr/>
      </xdr:nvSpPr>
      <xdr:spPr>
        <a:xfrm>
          <a:off x="2857500" y="137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54102</xdr:rowOff>
    </xdr:from>
    <xdr:to>
      <xdr:col>19</xdr:col>
      <xdr:colOff>177800</xdr:colOff>
      <xdr:row>80</xdr:row>
      <xdr:rowOff>97537</xdr:rowOff>
    </xdr:to>
    <xdr:cxnSp macro="">
      <xdr:nvCxnSpPr>
        <xdr:cNvPr id="303" name="直線コネクタ 302"/>
        <xdr:cNvCxnSpPr/>
      </xdr:nvCxnSpPr>
      <xdr:spPr>
        <a:xfrm>
          <a:off x="2908300" y="13770102"/>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110744</xdr:rowOff>
    </xdr:from>
    <xdr:to>
      <xdr:col>10</xdr:col>
      <xdr:colOff>165100</xdr:colOff>
      <xdr:row>80</xdr:row>
      <xdr:rowOff>40894</xdr:rowOff>
    </xdr:to>
    <xdr:sp macro="" textlink="">
      <xdr:nvSpPr>
        <xdr:cNvPr id="304" name="楕円 303"/>
        <xdr:cNvSpPr/>
      </xdr:nvSpPr>
      <xdr:spPr>
        <a:xfrm>
          <a:off x="1968500" y="136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161544</xdr:rowOff>
    </xdr:from>
    <xdr:to>
      <xdr:col>15</xdr:col>
      <xdr:colOff>50800</xdr:colOff>
      <xdr:row>80</xdr:row>
      <xdr:rowOff>54102</xdr:rowOff>
    </xdr:to>
    <xdr:cxnSp macro="">
      <xdr:nvCxnSpPr>
        <xdr:cNvPr id="305" name="直線コネクタ 304"/>
        <xdr:cNvCxnSpPr/>
      </xdr:nvCxnSpPr>
      <xdr:spPr>
        <a:xfrm>
          <a:off x="2019300" y="1370609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67311</xdr:rowOff>
    </xdr:from>
    <xdr:to>
      <xdr:col>6</xdr:col>
      <xdr:colOff>38100</xdr:colOff>
      <xdr:row>79</xdr:row>
      <xdr:rowOff>168911</xdr:rowOff>
    </xdr:to>
    <xdr:sp macro="" textlink="">
      <xdr:nvSpPr>
        <xdr:cNvPr id="306" name="楕円 305"/>
        <xdr:cNvSpPr/>
      </xdr:nvSpPr>
      <xdr:spPr>
        <a:xfrm>
          <a:off x="1079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118111</xdr:rowOff>
    </xdr:from>
    <xdr:to>
      <xdr:col>10</xdr:col>
      <xdr:colOff>114300</xdr:colOff>
      <xdr:row>79</xdr:row>
      <xdr:rowOff>161544</xdr:rowOff>
    </xdr:to>
    <xdr:cxnSp macro="">
      <xdr:nvCxnSpPr>
        <xdr:cNvPr id="307" name="直線コネクタ 306"/>
        <xdr:cNvCxnSpPr/>
      </xdr:nvCxnSpPr>
      <xdr:spPr>
        <a:xfrm>
          <a:off x="1130300" y="13662661"/>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48023</xdr:rowOff>
    </xdr:from>
    <xdr:ext cx="405111" cy="259045"/>
    <xdr:sp macro="" textlink="">
      <xdr:nvSpPr>
        <xdr:cNvPr id="308" name="n_1aveValue【公営住宅】&#10;有形固定資産減価償却率"/>
        <xdr:cNvSpPr txBox="1"/>
      </xdr:nvSpPr>
      <xdr:spPr>
        <a:xfrm>
          <a:off x="35820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6875</xdr:rowOff>
    </xdr:from>
    <xdr:ext cx="405111" cy="259045"/>
    <xdr:sp macro="" textlink="">
      <xdr:nvSpPr>
        <xdr:cNvPr id="309" name="n_2aveValue【公営住宅】&#10;有形固定資産減価償却率"/>
        <xdr:cNvSpPr txBox="1"/>
      </xdr:nvSpPr>
      <xdr:spPr>
        <a:xfrm>
          <a:off x="2705744" y="1406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18305</xdr:rowOff>
    </xdr:from>
    <xdr:ext cx="405111" cy="259045"/>
    <xdr:sp macro="" textlink="">
      <xdr:nvSpPr>
        <xdr:cNvPr id="310" name="n_3aveValue【公営住宅】&#10;有形固定資産減価償却率"/>
        <xdr:cNvSpPr txBox="1"/>
      </xdr:nvSpPr>
      <xdr:spPr>
        <a:xfrm>
          <a:off x="1816744"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11447</xdr:rowOff>
    </xdr:from>
    <xdr:ext cx="405111" cy="259045"/>
    <xdr:sp macro="" textlink="">
      <xdr:nvSpPr>
        <xdr:cNvPr id="311" name="n_4aveValue【公営住宅】&#10;有形固定資産減価償却率"/>
        <xdr:cNvSpPr txBox="1"/>
      </xdr:nvSpPr>
      <xdr:spPr>
        <a:xfrm>
          <a:off x="927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164864</xdr:rowOff>
    </xdr:from>
    <xdr:ext cx="405111" cy="259045"/>
    <xdr:sp macro="" textlink="">
      <xdr:nvSpPr>
        <xdr:cNvPr id="312" name="n_1mainValue【公営住宅】&#10;有形固定資産減価償却率"/>
        <xdr:cNvSpPr txBox="1"/>
      </xdr:nvSpPr>
      <xdr:spPr>
        <a:xfrm>
          <a:off x="3582044" y="1353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121429</xdr:rowOff>
    </xdr:from>
    <xdr:ext cx="405111" cy="259045"/>
    <xdr:sp macro="" textlink="">
      <xdr:nvSpPr>
        <xdr:cNvPr id="313" name="n_2mainValue【公営住宅】&#10;有形固定資産減価償却率"/>
        <xdr:cNvSpPr txBox="1"/>
      </xdr:nvSpPr>
      <xdr:spPr>
        <a:xfrm>
          <a:off x="2705744" y="1349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57421</xdr:rowOff>
    </xdr:from>
    <xdr:ext cx="405111" cy="259045"/>
    <xdr:sp macro="" textlink="">
      <xdr:nvSpPr>
        <xdr:cNvPr id="314" name="n_3mainValue【公営住宅】&#10;有形固定資産減価償却率"/>
        <xdr:cNvSpPr txBox="1"/>
      </xdr:nvSpPr>
      <xdr:spPr>
        <a:xfrm>
          <a:off x="1816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13988</xdr:rowOff>
    </xdr:from>
    <xdr:ext cx="405111" cy="259045"/>
    <xdr:sp macro="" textlink="">
      <xdr:nvSpPr>
        <xdr:cNvPr id="315" name="n_4mainValue【公営住宅】&#10;有形固定資産減価償却率"/>
        <xdr:cNvSpPr txBox="1"/>
      </xdr:nvSpPr>
      <xdr:spPr>
        <a:xfrm>
          <a:off x="9277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128015</xdr:rowOff>
    </xdr:from>
    <xdr:to>
      <xdr:col>54</xdr:col>
      <xdr:colOff>189865</xdr:colOff>
      <xdr:row>86</xdr:row>
      <xdr:rowOff>99061</xdr:rowOff>
    </xdr:to>
    <xdr:cxnSp macro="">
      <xdr:nvCxnSpPr>
        <xdr:cNvPr id="339" name="直線コネクタ 338"/>
        <xdr:cNvCxnSpPr/>
      </xdr:nvCxnSpPr>
      <xdr:spPr>
        <a:xfrm flipV="1">
          <a:off x="10476865" y="13329665"/>
          <a:ext cx="0" cy="151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1" name="直線コネクタ 34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74692</xdr:rowOff>
    </xdr:from>
    <xdr:ext cx="469744" cy="259045"/>
    <xdr:sp macro="" textlink="">
      <xdr:nvSpPr>
        <xdr:cNvPr id="342" name="【公営住宅】&#10;一人当たり面積最大値テキスト"/>
        <xdr:cNvSpPr txBox="1"/>
      </xdr:nvSpPr>
      <xdr:spPr>
        <a:xfrm>
          <a:off x="10515600" y="1310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128015</xdr:rowOff>
    </xdr:from>
    <xdr:to>
      <xdr:col>55</xdr:col>
      <xdr:colOff>88900</xdr:colOff>
      <xdr:row>77</xdr:row>
      <xdr:rowOff>128015</xdr:rowOff>
    </xdr:to>
    <xdr:cxnSp macro="">
      <xdr:nvCxnSpPr>
        <xdr:cNvPr id="343" name="直線コネクタ 342"/>
        <xdr:cNvCxnSpPr/>
      </xdr:nvCxnSpPr>
      <xdr:spPr>
        <a:xfrm>
          <a:off x="10388600" y="1332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54373</xdr:rowOff>
    </xdr:from>
    <xdr:ext cx="469744" cy="259045"/>
    <xdr:sp macro="" textlink="">
      <xdr:nvSpPr>
        <xdr:cNvPr id="344" name="【公営住宅】&#10;一人当たり面積平均値テキスト"/>
        <xdr:cNvSpPr txBox="1"/>
      </xdr:nvSpPr>
      <xdr:spPr>
        <a:xfrm>
          <a:off x="10515600" y="1428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31496</xdr:rowOff>
    </xdr:from>
    <xdr:to>
      <xdr:col>55</xdr:col>
      <xdr:colOff>50800</xdr:colOff>
      <xdr:row>84</xdr:row>
      <xdr:rowOff>133096</xdr:rowOff>
    </xdr:to>
    <xdr:sp macro="" textlink="">
      <xdr:nvSpPr>
        <xdr:cNvPr id="345" name="フローチャート: 判断 344"/>
        <xdr:cNvSpPr/>
      </xdr:nvSpPr>
      <xdr:spPr>
        <a:xfrm>
          <a:off x="10426700" y="1443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43687</xdr:rowOff>
    </xdr:from>
    <xdr:to>
      <xdr:col>50</xdr:col>
      <xdr:colOff>165100</xdr:colOff>
      <xdr:row>84</xdr:row>
      <xdr:rowOff>145287</xdr:rowOff>
    </xdr:to>
    <xdr:sp macro="" textlink="">
      <xdr:nvSpPr>
        <xdr:cNvPr id="346" name="フローチャート: 判断 345"/>
        <xdr:cNvSpPr/>
      </xdr:nvSpPr>
      <xdr:spPr>
        <a:xfrm>
          <a:off x="9588500" y="1444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7113</xdr:rowOff>
    </xdr:from>
    <xdr:to>
      <xdr:col>46</xdr:col>
      <xdr:colOff>38100</xdr:colOff>
      <xdr:row>84</xdr:row>
      <xdr:rowOff>108713</xdr:rowOff>
    </xdr:to>
    <xdr:sp macro="" textlink="">
      <xdr:nvSpPr>
        <xdr:cNvPr id="347" name="フローチャート: 判断 346"/>
        <xdr:cNvSpPr/>
      </xdr:nvSpPr>
      <xdr:spPr>
        <a:xfrm>
          <a:off x="8699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1015</xdr:rowOff>
    </xdr:from>
    <xdr:to>
      <xdr:col>41</xdr:col>
      <xdr:colOff>101600</xdr:colOff>
      <xdr:row>84</xdr:row>
      <xdr:rowOff>102615</xdr:rowOff>
    </xdr:to>
    <xdr:sp macro="" textlink="">
      <xdr:nvSpPr>
        <xdr:cNvPr id="348" name="フローチャート: 判断 347"/>
        <xdr:cNvSpPr/>
      </xdr:nvSpPr>
      <xdr:spPr>
        <a:xfrm>
          <a:off x="7810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159513</xdr:rowOff>
    </xdr:from>
    <xdr:to>
      <xdr:col>36</xdr:col>
      <xdr:colOff>165100</xdr:colOff>
      <xdr:row>84</xdr:row>
      <xdr:rowOff>89663</xdr:rowOff>
    </xdr:to>
    <xdr:sp macro="" textlink="">
      <xdr:nvSpPr>
        <xdr:cNvPr id="349" name="フローチャート: 判断 348"/>
        <xdr:cNvSpPr/>
      </xdr:nvSpPr>
      <xdr:spPr>
        <a:xfrm>
          <a:off x="6921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97789</xdr:rowOff>
    </xdr:from>
    <xdr:to>
      <xdr:col>55</xdr:col>
      <xdr:colOff>50800</xdr:colOff>
      <xdr:row>86</xdr:row>
      <xdr:rowOff>27939</xdr:rowOff>
    </xdr:to>
    <xdr:sp macro="" textlink="">
      <xdr:nvSpPr>
        <xdr:cNvPr id="355" name="楕円 354"/>
        <xdr:cNvSpPr/>
      </xdr:nvSpPr>
      <xdr:spPr>
        <a:xfrm>
          <a:off x="104267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12716</xdr:rowOff>
    </xdr:from>
    <xdr:ext cx="469744" cy="259045"/>
    <xdr:sp macro="" textlink="">
      <xdr:nvSpPr>
        <xdr:cNvPr id="356" name="【公営住宅】&#10;一人当たり面積該当値テキスト"/>
        <xdr:cNvSpPr txBox="1"/>
      </xdr:nvSpPr>
      <xdr:spPr>
        <a:xfrm>
          <a:off x="10515600" y="1458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94742</xdr:rowOff>
    </xdr:from>
    <xdr:to>
      <xdr:col>50</xdr:col>
      <xdr:colOff>165100</xdr:colOff>
      <xdr:row>86</xdr:row>
      <xdr:rowOff>24892</xdr:rowOff>
    </xdr:to>
    <xdr:sp macro="" textlink="">
      <xdr:nvSpPr>
        <xdr:cNvPr id="357" name="楕円 356"/>
        <xdr:cNvSpPr/>
      </xdr:nvSpPr>
      <xdr:spPr>
        <a:xfrm>
          <a:off x="9588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145542</xdr:rowOff>
    </xdr:from>
    <xdr:to>
      <xdr:col>55</xdr:col>
      <xdr:colOff>0</xdr:colOff>
      <xdr:row>85</xdr:row>
      <xdr:rowOff>148589</xdr:rowOff>
    </xdr:to>
    <xdr:cxnSp macro="">
      <xdr:nvCxnSpPr>
        <xdr:cNvPr id="358" name="直線コネクタ 357"/>
        <xdr:cNvCxnSpPr/>
      </xdr:nvCxnSpPr>
      <xdr:spPr>
        <a:xfrm>
          <a:off x="9639300" y="14718792"/>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93980</xdr:rowOff>
    </xdr:from>
    <xdr:to>
      <xdr:col>46</xdr:col>
      <xdr:colOff>38100</xdr:colOff>
      <xdr:row>86</xdr:row>
      <xdr:rowOff>24130</xdr:rowOff>
    </xdr:to>
    <xdr:sp macro="" textlink="">
      <xdr:nvSpPr>
        <xdr:cNvPr id="359" name="楕円 358"/>
        <xdr:cNvSpPr/>
      </xdr:nvSpPr>
      <xdr:spPr>
        <a:xfrm>
          <a:off x="8699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144780</xdr:rowOff>
    </xdr:from>
    <xdr:to>
      <xdr:col>50</xdr:col>
      <xdr:colOff>114300</xdr:colOff>
      <xdr:row>85</xdr:row>
      <xdr:rowOff>145542</xdr:rowOff>
    </xdr:to>
    <xdr:cxnSp macro="">
      <xdr:nvCxnSpPr>
        <xdr:cNvPr id="360" name="直線コネクタ 359"/>
        <xdr:cNvCxnSpPr/>
      </xdr:nvCxnSpPr>
      <xdr:spPr>
        <a:xfrm>
          <a:off x="8750300" y="1471803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94742</xdr:rowOff>
    </xdr:from>
    <xdr:to>
      <xdr:col>41</xdr:col>
      <xdr:colOff>101600</xdr:colOff>
      <xdr:row>86</xdr:row>
      <xdr:rowOff>24892</xdr:rowOff>
    </xdr:to>
    <xdr:sp macro="" textlink="">
      <xdr:nvSpPr>
        <xdr:cNvPr id="361" name="楕円 360"/>
        <xdr:cNvSpPr/>
      </xdr:nvSpPr>
      <xdr:spPr>
        <a:xfrm>
          <a:off x="7810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144780</xdr:rowOff>
    </xdr:from>
    <xdr:to>
      <xdr:col>45</xdr:col>
      <xdr:colOff>177800</xdr:colOff>
      <xdr:row>85</xdr:row>
      <xdr:rowOff>145542</xdr:rowOff>
    </xdr:to>
    <xdr:cxnSp macro="">
      <xdr:nvCxnSpPr>
        <xdr:cNvPr id="362" name="直線コネクタ 361"/>
        <xdr:cNvCxnSpPr/>
      </xdr:nvCxnSpPr>
      <xdr:spPr>
        <a:xfrm flipV="1">
          <a:off x="7861300" y="1471803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94742</xdr:rowOff>
    </xdr:from>
    <xdr:to>
      <xdr:col>36</xdr:col>
      <xdr:colOff>165100</xdr:colOff>
      <xdr:row>86</xdr:row>
      <xdr:rowOff>24892</xdr:rowOff>
    </xdr:to>
    <xdr:sp macro="" textlink="">
      <xdr:nvSpPr>
        <xdr:cNvPr id="363" name="楕円 362"/>
        <xdr:cNvSpPr/>
      </xdr:nvSpPr>
      <xdr:spPr>
        <a:xfrm>
          <a:off x="6921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145542</xdr:rowOff>
    </xdr:from>
    <xdr:to>
      <xdr:col>41</xdr:col>
      <xdr:colOff>50800</xdr:colOff>
      <xdr:row>85</xdr:row>
      <xdr:rowOff>145542</xdr:rowOff>
    </xdr:to>
    <xdr:cxnSp macro="">
      <xdr:nvCxnSpPr>
        <xdr:cNvPr id="364" name="直線コネクタ 363"/>
        <xdr:cNvCxnSpPr/>
      </xdr:nvCxnSpPr>
      <xdr:spPr>
        <a:xfrm>
          <a:off x="6972300" y="1471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161814</xdr:rowOff>
    </xdr:from>
    <xdr:ext cx="469744" cy="259045"/>
    <xdr:sp macro="" textlink="">
      <xdr:nvSpPr>
        <xdr:cNvPr id="365" name="n_1aveValue【公営住宅】&#10;一人当たり面積"/>
        <xdr:cNvSpPr txBox="1"/>
      </xdr:nvSpPr>
      <xdr:spPr>
        <a:xfrm>
          <a:off x="9391727" y="1422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125240</xdr:rowOff>
    </xdr:from>
    <xdr:ext cx="469744" cy="259045"/>
    <xdr:sp macro="" textlink="">
      <xdr:nvSpPr>
        <xdr:cNvPr id="366" name="n_2aveValue【公営住宅】&#10;一人当たり面積"/>
        <xdr:cNvSpPr txBox="1"/>
      </xdr:nvSpPr>
      <xdr:spPr>
        <a:xfrm>
          <a:off x="85154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119142</xdr:rowOff>
    </xdr:from>
    <xdr:ext cx="469744" cy="259045"/>
    <xdr:sp macro="" textlink="">
      <xdr:nvSpPr>
        <xdr:cNvPr id="367" name="n_3aveValue【公営住宅】&#10;一人当たり面積"/>
        <xdr:cNvSpPr txBox="1"/>
      </xdr:nvSpPr>
      <xdr:spPr>
        <a:xfrm>
          <a:off x="7626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106190</xdr:rowOff>
    </xdr:from>
    <xdr:ext cx="469744" cy="259045"/>
    <xdr:sp macro="" textlink="">
      <xdr:nvSpPr>
        <xdr:cNvPr id="368" name="n_4aveValue【公営住宅】&#10;一人当たり面積"/>
        <xdr:cNvSpPr txBox="1"/>
      </xdr:nvSpPr>
      <xdr:spPr>
        <a:xfrm>
          <a:off x="6737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16019</xdr:rowOff>
    </xdr:from>
    <xdr:ext cx="469744" cy="259045"/>
    <xdr:sp macro="" textlink="">
      <xdr:nvSpPr>
        <xdr:cNvPr id="369" name="n_1mainValue【公営住宅】&#10;一人当たり面積"/>
        <xdr:cNvSpPr txBox="1"/>
      </xdr:nvSpPr>
      <xdr:spPr>
        <a:xfrm>
          <a:off x="9391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15257</xdr:rowOff>
    </xdr:from>
    <xdr:ext cx="469744" cy="259045"/>
    <xdr:sp macro="" textlink="">
      <xdr:nvSpPr>
        <xdr:cNvPr id="370" name="n_2mainValue【公営住宅】&#10;一人当たり面積"/>
        <xdr:cNvSpPr txBox="1"/>
      </xdr:nvSpPr>
      <xdr:spPr>
        <a:xfrm>
          <a:off x="85154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16019</xdr:rowOff>
    </xdr:from>
    <xdr:ext cx="469744" cy="259045"/>
    <xdr:sp macro="" textlink="">
      <xdr:nvSpPr>
        <xdr:cNvPr id="371" name="n_3mainValue【公営住宅】&#10;一人当たり面積"/>
        <xdr:cNvSpPr txBox="1"/>
      </xdr:nvSpPr>
      <xdr:spPr>
        <a:xfrm>
          <a:off x="7626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16019</xdr:rowOff>
    </xdr:from>
    <xdr:ext cx="469744" cy="259045"/>
    <xdr:sp macro="" textlink="">
      <xdr:nvSpPr>
        <xdr:cNvPr id="372" name="n_4mainValue【公営住宅】&#10;一人当たり面積"/>
        <xdr:cNvSpPr txBox="1"/>
      </xdr:nvSpPr>
      <xdr:spPr>
        <a:xfrm>
          <a:off x="67374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1" name="テキスト ボックス 4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1" name="テキスト ボックス 4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152944</xdr:rowOff>
    </xdr:from>
    <xdr:to>
      <xdr:col>85</xdr:col>
      <xdr:colOff>126364</xdr:colOff>
      <xdr:row>42</xdr:row>
      <xdr:rowOff>40277</xdr:rowOff>
    </xdr:to>
    <xdr:cxnSp macro="">
      <xdr:nvCxnSpPr>
        <xdr:cNvPr id="414" name="直線コネクタ 413"/>
        <xdr:cNvCxnSpPr/>
      </xdr:nvCxnSpPr>
      <xdr:spPr>
        <a:xfrm flipV="1">
          <a:off x="16318864" y="5810794"/>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15" name="【認定こども園・幼稚園・保育所】&#10;有形固定資産減価償却率最小値テキスト"/>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16" name="直線コネクタ 415"/>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99621</xdr:rowOff>
    </xdr:from>
    <xdr:ext cx="340478" cy="259045"/>
    <xdr:sp macro="" textlink="">
      <xdr:nvSpPr>
        <xdr:cNvPr id="417" name="【認定こども園・幼稚園・保育所】&#10;有形固定資産減価償却率最大値テキスト"/>
        <xdr:cNvSpPr txBox="1"/>
      </xdr:nvSpPr>
      <xdr:spPr>
        <a:xfrm>
          <a:off x="16357600" y="558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152944</xdr:rowOff>
    </xdr:from>
    <xdr:to>
      <xdr:col>86</xdr:col>
      <xdr:colOff>25400</xdr:colOff>
      <xdr:row>33</xdr:row>
      <xdr:rowOff>152944</xdr:rowOff>
    </xdr:to>
    <xdr:cxnSp macro="">
      <xdr:nvCxnSpPr>
        <xdr:cNvPr id="418" name="直線コネクタ 417"/>
        <xdr:cNvCxnSpPr/>
      </xdr:nvCxnSpPr>
      <xdr:spPr>
        <a:xfrm>
          <a:off x="16230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419" name="【認定こども園・幼稚園・保育所】&#10;有形固定資産減価償却率平均値テキスト"/>
        <xdr:cNvSpPr txBox="1"/>
      </xdr:nvSpPr>
      <xdr:spPr>
        <a:xfrm>
          <a:off x="16357600" y="639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0" name="フローチャート: 判断 419"/>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17235</xdr:rowOff>
    </xdr:from>
    <xdr:to>
      <xdr:col>81</xdr:col>
      <xdr:colOff>101600</xdr:colOff>
      <xdr:row>38</xdr:row>
      <xdr:rowOff>118835</xdr:rowOff>
    </xdr:to>
    <xdr:sp macro="" textlink="">
      <xdr:nvSpPr>
        <xdr:cNvPr id="421" name="フローチャート: 判断 420"/>
        <xdr:cNvSpPr/>
      </xdr:nvSpPr>
      <xdr:spPr>
        <a:xfrm>
          <a:off x="15430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422" name="フローチャート: 判断 421"/>
        <xdr:cNvSpPr/>
      </xdr:nvSpPr>
      <xdr:spPr>
        <a:xfrm>
          <a:off x="14541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423" name="フローチャート: 判断 422"/>
        <xdr:cNvSpPr/>
      </xdr:nvSpPr>
      <xdr:spPr>
        <a:xfrm>
          <a:off x="13652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156028</xdr:rowOff>
    </xdr:from>
    <xdr:to>
      <xdr:col>67</xdr:col>
      <xdr:colOff>101600</xdr:colOff>
      <xdr:row>38</xdr:row>
      <xdr:rowOff>86178</xdr:rowOff>
    </xdr:to>
    <xdr:sp macro="" textlink="">
      <xdr:nvSpPr>
        <xdr:cNvPr id="424" name="フローチャート: 判断 423"/>
        <xdr:cNvSpPr/>
      </xdr:nvSpPr>
      <xdr:spPr>
        <a:xfrm>
          <a:off x="12763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141333</xdr:rowOff>
    </xdr:from>
    <xdr:to>
      <xdr:col>85</xdr:col>
      <xdr:colOff>177800</xdr:colOff>
      <xdr:row>41</xdr:row>
      <xdr:rowOff>71483</xdr:rowOff>
    </xdr:to>
    <xdr:sp macro="" textlink="">
      <xdr:nvSpPr>
        <xdr:cNvPr id="430" name="楕円 429"/>
        <xdr:cNvSpPr/>
      </xdr:nvSpPr>
      <xdr:spPr>
        <a:xfrm>
          <a:off x="162687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119760</xdr:rowOff>
    </xdr:from>
    <xdr:ext cx="405111" cy="259045"/>
    <xdr:sp macro="" textlink="">
      <xdr:nvSpPr>
        <xdr:cNvPr id="431" name="【認定こども園・幼稚園・保育所】&#10;有形固定資産減価償却率該当値テキスト"/>
        <xdr:cNvSpPr txBox="1"/>
      </xdr:nvSpPr>
      <xdr:spPr>
        <a:xfrm>
          <a:off x="16357600"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118473</xdr:rowOff>
    </xdr:from>
    <xdr:to>
      <xdr:col>81</xdr:col>
      <xdr:colOff>101600</xdr:colOff>
      <xdr:row>41</xdr:row>
      <xdr:rowOff>48623</xdr:rowOff>
    </xdr:to>
    <xdr:sp macro="" textlink="">
      <xdr:nvSpPr>
        <xdr:cNvPr id="432" name="楕円 431"/>
        <xdr:cNvSpPr/>
      </xdr:nvSpPr>
      <xdr:spPr>
        <a:xfrm>
          <a:off x="15430500" y="69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169273</xdr:rowOff>
    </xdr:from>
    <xdr:to>
      <xdr:col>85</xdr:col>
      <xdr:colOff>127000</xdr:colOff>
      <xdr:row>41</xdr:row>
      <xdr:rowOff>20683</xdr:rowOff>
    </xdr:to>
    <xdr:cxnSp macro="">
      <xdr:nvCxnSpPr>
        <xdr:cNvPr id="433" name="直線コネクタ 432"/>
        <xdr:cNvCxnSpPr/>
      </xdr:nvCxnSpPr>
      <xdr:spPr>
        <a:xfrm>
          <a:off x="15481300" y="702727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82550</xdr:rowOff>
    </xdr:from>
    <xdr:to>
      <xdr:col>76</xdr:col>
      <xdr:colOff>165100</xdr:colOff>
      <xdr:row>42</xdr:row>
      <xdr:rowOff>12700</xdr:rowOff>
    </xdr:to>
    <xdr:sp macro="" textlink="">
      <xdr:nvSpPr>
        <xdr:cNvPr id="434" name="楕円 433"/>
        <xdr:cNvSpPr/>
      </xdr:nvSpPr>
      <xdr:spPr>
        <a:xfrm>
          <a:off x="14541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169273</xdr:rowOff>
    </xdr:from>
    <xdr:to>
      <xdr:col>81</xdr:col>
      <xdr:colOff>50800</xdr:colOff>
      <xdr:row>41</xdr:row>
      <xdr:rowOff>133350</xdr:rowOff>
    </xdr:to>
    <xdr:cxnSp macro="">
      <xdr:nvCxnSpPr>
        <xdr:cNvPr id="435" name="直線コネクタ 434"/>
        <xdr:cNvCxnSpPr/>
      </xdr:nvCxnSpPr>
      <xdr:spPr>
        <a:xfrm flipV="1">
          <a:off x="14592300" y="7027273"/>
          <a:ext cx="8890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72753</xdr:rowOff>
    </xdr:from>
    <xdr:to>
      <xdr:col>72</xdr:col>
      <xdr:colOff>38100</xdr:colOff>
      <xdr:row>42</xdr:row>
      <xdr:rowOff>2903</xdr:rowOff>
    </xdr:to>
    <xdr:sp macro="" textlink="">
      <xdr:nvSpPr>
        <xdr:cNvPr id="436" name="楕円 435"/>
        <xdr:cNvSpPr/>
      </xdr:nvSpPr>
      <xdr:spPr>
        <a:xfrm>
          <a:off x="13652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123553</xdr:rowOff>
    </xdr:from>
    <xdr:to>
      <xdr:col>76</xdr:col>
      <xdr:colOff>114300</xdr:colOff>
      <xdr:row>41</xdr:row>
      <xdr:rowOff>133350</xdr:rowOff>
    </xdr:to>
    <xdr:cxnSp macro="">
      <xdr:nvCxnSpPr>
        <xdr:cNvPr id="437" name="直線コネクタ 436"/>
        <xdr:cNvCxnSpPr/>
      </xdr:nvCxnSpPr>
      <xdr:spPr>
        <a:xfrm>
          <a:off x="13703300" y="715300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49893</xdr:rowOff>
    </xdr:from>
    <xdr:to>
      <xdr:col>67</xdr:col>
      <xdr:colOff>101600</xdr:colOff>
      <xdr:row>41</xdr:row>
      <xdr:rowOff>151493</xdr:rowOff>
    </xdr:to>
    <xdr:sp macro="" textlink="">
      <xdr:nvSpPr>
        <xdr:cNvPr id="438" name="楕円 437"/>
        <xdr:cNvSpPr/>
      </xdr:nvSpPr>
      <xdr:spPr>
        <a:xfrm>
          <a:off x="12763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100693</xdr:rowOff>
    </xdr:from>
    <xdr:to>
      <xdr:col>71</xdr:col>
      <xdr:colOff>177800</xdr:colOff>
      <xdr:row>41</xdr:row>
      <xdr:rowOff>123553</xdr:rowOff>
    </xdr:to>
    <xdr:cxnSp macro="">
      <xdr:nvCxnSpPr>
        <xdr:cNvPr id="439" name="直線コネクタ 438"/>
        <xdr:cNvCxnSpPr/>
      </xdr:nvCxnSpPr>
      <xdr:spPr>
        <a:xfrm>
          <a:off x="12814300" y="713014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135363</xdr:rowOff>
    </xdr:from>
    <xdr:ext cx="405111" cy="259045"/>
    <xdr:sp macro="" textlink="">
      <xdr:nvSpPr>
        <xdr:cNvPr id="440" name="n_1aveValue【認定こども園・幼稚園・保育所】&#10;有形固定資産減価償却率"/>
        <xdr:cNvSpPr txBox="1"/>
      </xdr:nvSpPr>
      <xdr:spPr>
        <a:xfrm>
          <a:off x="152660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117401</xdr:rowOff>
    </xdr:from>
    <xdr:ext cx="405111" cy="259045"/>
    <xdr:sp macro="" textlink="">
      <xdr:nvSpPr>
        <xdr:cNvPr id="441" name="n_2aveValue【認定こども園・幼稚園・保育所】&#10;有形固定資産減価償却率"/>
        <xdr:cNvSpPr txBox="1"/>
      </xdr:nvSpPr>
      <xdr:spPr>
        <a:xfrm>
          <a:off x="14389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120667</xdr:rowOff>
    </xdr:from>
    <xdr:ext cx="405111" cy="259045"/>
    <xdr:sp macro="" textlink="">
      <xdr:nvSpPr>
        <xdr:cNvPr id="442" name="n_3aveValue【認定こども園・幼稚園・保育所】&#10;有形固定資産減価償却率"/>
        <xdr:cNvSpPr txBox="1"/>
      </xdr:nvSpPr>
      <xdr:spPr>
        <a:xfrm>
          <a:off x="13500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102705</xdr:rowOff>
    </xdr:from>
    <xdr:ext cx="405111" cy="259045"/>
    <xdr:sp macro="" textlink="">
      <xdr:nvSpPr>
        <xdr:cNvPr id="443" name="n_4aveValue【認定こども園・幼稚園・保育所】&#10;有形固定資産減価償却率"/>
        <xdr:cNvSpPr txBox="1"/>
      </xdr:nvSpPr>
      <xdr:spPr>
        <a:xfrm>
          <a:off x="12611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39750</xdr:rowOff>
    </xdr:from>
    <xdr:ext cx="405111" cy="259045"/>
    <xdr:sp macro="" textlink="">
      <xdr:nvSpPr>
        <xdr:cNvPr id="444" name="n_1mainValue【認定こども園・幼稚園・保育所】&#10;有形固定資産減価償却率"/>
        <xdr:cNvSpPr txBox="1"/>
      </xdr:nvSpPr>
      <xdr:spPr>
        <a:xfrm>
          <a:off x="15266044" y="706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3827</xdr:rowOff>
    </xdr:from>
    <xdr:ext cx="405111" cy="259045"/>
    <xdr:sp macro="" textlink="">
      <xdr:nvSpPr>
        <xdr:cNvPr id="445" name="n_2mainValue【認定こども園・幼稚園・保育所】&#10;有形固定資産減価償却率"/>
        <xdr:cNvSpPr txBox="1"/>
      </xdr:nvSpPr>
      <xdr:spPr>
        <a:xfrm>
          <a:off x="14389744"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165480</xdr:rowOff>
    </xdr:from>
    <xdr:ext cx="405111" cy="259045"/>
    <xdr:sp macro="" textlink="">
      <xdr:nvSpPr>
        <xdr:cNvPr id="446" name="n_3mainValue【認定こども園・幼稚園・保育所】&#10;有形固定資産減価償却率"/>
        <xdr:cNvSpPr txBox="1"/>
      </xdr:nvSpPr>
      <xdr:spPr>
        <a:xfrm>
          <a:off x="13500744" y="719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142620</xdr:rowOff>
    </xdr:from>
    <xdr:ext cx="405111" cy="259045"/>
    <xdr:sp macro="" textlink="">
      <xdr:nvSpPr>
        <xdr:cNvPr id="447" name="n_4mainValue【認定こども園・幼稚園・保育所】&#10;有形固定資産減価償却率"/>
        <xdr:cNvSpPr txBox="1"/>
      </xdr:nvSpPr>
      <xdr:spPr>
        <a:xfrm>
          <a:off x="12611744" y="717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92202</xdr:rowOff>
    </xdr:to>
    <xdr:cxnSp macro="">
      <xdr:nvCxnSpPr>
        <xdr:cNvPr id="469" name="直線コネクタ 468"/>
        <xdr:cNvCxnSpPr/>
      </xdr:nvCxnSpPr>
      <xdr:spPr>
        <a:xfrm flipV="1">
          <a:off x="22160864" y="574776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0"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1" name="直線コネクタ 470"/>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72" name="【認定こども園・幼稚園・保育所】&#10;一人当たり面積最大値テキスト"/>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73" name="直線コネクタ 472"/>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114571</xdr:rowOff>
    </xdr:from>
    <xdr:ext cx="469744" cy="259045"/>
    <xdr:sp macro="" textlink="">
      <xdr:nvSpPr>
        <xdr:cNvPr id="474" name="【認定こども園・幼稚園・保育所】&#10;一人当たり面積平均値テキスト"/>
        <xdr:cNvSpPr txBox="1"/>
      </xdr:nvSpPr>
      <xdr:spPr>
        <a:xfrm>
          <a:off x="22199600" y="645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91694</xdr:rowOff>
    </xdr:from>
    <xdr:to>
      <xdr:col>116</xdr:col>
      <xdr:colOff>114300</xdr:colOff>
      <xdr:row>39</xdr:row>
      <xdr:rowOff>21844</xdr:rowOff>
    </xdr:to>
    <xdr:sp macro="" textlink="">
      <xdr:nvSpPr>
        <xdr:cNvPr id="475" name="フローチャート: 判断 474"/>
        <xdr:cNvSpPr/>
      </xdr:nvSpPr>
      <xdr:spPr>
        <a:xfrm>
          <a:off x="22110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112268</xdr:rowOff>
    </xdr:from>
    <xdr:to>
      <xdr:col>112</xdr:col>
      <xdr:colOff>38100</xdr:colOff>
      <xdr:row>39</xdr:row>
      <xdr:rowOff>42418</xdr:rowOff>
    </xdr:to>
    <xdr:sp macro="" textlink="">
      <xdr:nvSpPr>
        <xdr:cNvPr id="476" name="フローチャート: 判断 475"/>
        <xdr:cNvSpPr/>
      </xdr:nvSpPr>
      <xdr:spPr>
        <a:xfrm>
          <a:off x="212725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477" name="フローチャート: 判断 476"/>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103124</xdr:rowOff>
    </xdr:from>
    <xdr:to>
      <xdr:col>102</xdr:col>
      <xdr:colOff>165100</xdr:colOff>
      <xdr:row>39</xdr:row>
      <xdr:rowOff>33274</xdr:rowOff>
    </xdr:to>
    <xdr:sp macro="" textlink="">
      <xdr:nvSpPr>
        <xdr:cNvPr id="478" name="フローチャート: 判断 477"/>
        <xdr:cNvSpPr/>
      </xdr:nvSpPr>
      <xdr:spPr>
        <a:xfrm>
          <a:off x="194945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109982</xdr:rowOff>
    </xdr:from>
    <xdr:to>
      <xdr:col>98</xdr:col>
      <xdr:colOff>38100</xdr:colOff>
      <xdr:row>39</xdr:row>
      <xdr:rowOff>40132</xdr:rowOff>
    </xdr:to>
    <xdr:sp macro="" textlink="">
      <xdr:nvSpPr>
        <xdr:cNvPr id="479" name="フローチャート: 判断 478"/>
        <xdr:cNvSpPr/>
      </xdr:nvSpPr>
      <xdr:spPr>
        <a:xfrm>
          <a:off x="18605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119126</xdr:rowOff>
    </xdr:from>
    <xdr:to>
      <xdr:col>116</xdr:col>
      <xdr:colOff>114300</xdr:colOff>
      <xdr:row>41</xdr:row>
      <xdr:rowOff>49276</xdr:rowOff>
    </xdr:to>
    <xdr:sp macro="" textlink="">
      <xdr:nvSpPr>
        <xdr:cNvPr id="485" name="楕円 484"/>
        <xdr:cNvSpPr/>
      </xdr:nvSpPr>
      <xdr:spPr>
        <a:xfrm>
          <a:off x="22110700" y="69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34053</xdr:rowOff>
    </xdr:from>
    <xdr:ext cx="469744" cy="259045"/>
    <xdr:sp macro="" textlink="">
      <xdr:nvSpPr>
        <xdr:cNvPr id="486" name="【認定こども園・幼稚園・保育所】&#10;一人当たり面積該当値テキスト"/>
        <xdr:cNvSpPr txBox="1"/>
      </xdr:nvSpPr>
      <xdr:spPr>
        <a:xfrm>
          <a:off x="22199600" y="689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119126</xdr:rowOff>
    </xdr:from>
    <xdr:to>
      <xdr:col>112</xdr:col>
      <xdr:colOff>38100</xdr:colOff>
      <xdr:row>41</xdr:row>
      <xdr:rowOff>49276</xdr:rowOff>
    </xdr:to>
    <xdr:sp macro="" textlink="">
      <xdr:nvSpPr>
        <xdr:cNvPr id="487" name="楕円 486"/>
        <xdr:cNvSpPr/>
      </xdr:nvSpPr>
      <xdr:spPr>
        <a:xfrm>
          <a:off x="21272500" y="69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169926</xdr:rowOff>
    </xdr:from>
    <xdr:to>
      <xdr:col>116</xdr:col>
      <xdr:colOff>63500</xdr:colOff>
      <xdr:row>40</xdr:row>
      <xdr:rowOff>169926</xdr:rowOff>
    </xdr:to>
    <xdr:cxnSp macro="">
      <xdr:nvCxnSpPr>
        <xdr:cNvPr id="488" name="直線コネクタ 487"/>
        <xdr:cNvCxnSpPr/>
      </xdr:nvCxnSpPr>
      <xdr:spPr>
        <a:xfrm>
          <a:off x="21323300" y="70279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144272</xdr:rowOff>
    </xdr:from>
    <xdr:to>
      <xdr:col>107</xdr:col>
      <xdr:colOff>101600</xdr:colOff>
      <xdr:row>40</xdr:row>
      <xdr:rowOff>74422</xdr:rowOff>
    </xdr:to>
    <xdr:sp macro="" textlink="">
      <xdr:nvSpPr>
        <xdr:cNvPr id="489" name="楕円 488"/>
        <xdr:cNvSpPr/>
      </xdr:nvSpPr>
      <xdr:spPr>
        <a:xfrm>
          <a:off x="203835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23622</xdr:rowOff>
    </xdr:from>
    <xdr:to>
      <xdr:col>111</xdr:col>
      <xdr:colOff>177800</xdr:colOff>
      <xdr:row>40</xdr:row>
      <xdr:rowOff>169926</xdr:rowOff>
    </xdr:to>
    <xdr:cxnSp macro="">
      <xdr:nvCxnSpPr>
        <xdr:cNvPr id="490" name="直線コネクタ 489"/>
        <xdr:cNvCxnSpPr/>
      </xdr:nvCxnSpPr>
      <xdr:spPr>
        <a:xfrm>
          <a:off x="20434300" y="688162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146558</xdr:rowOff>
    </xdr:from>
    <xdr:to>
      <xdr:col>102</xdr:col>
      <xdr:colOff>165100</xdr:colOff>
      <xdr:row>40</xdr:row>
      <xdr:rowOff>76708</xdr:rowOff>
    </xdr:to>
    <xdr:sp macro="" textlink="">
      <xdr:nvSpPr>
        <xdr:cNvPr id="491" name="楕円 490"/>
        <xdr:cNvSpPr/>
      </xdr:nvSpPr>
      <xdr:spPr>
        <a:xfrm>
          <a:off x="19494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23622</xdr:rowOff>
    </xdr:from>
    <xdr:to>
      <xdr:col>107</xdr:col>
      <xdr:colOff>50800</xdr:colOff>
      <xdr:row>40</xdr:row>
      <xdr:rowOff>25908</xdr:rowOff>
    </xdr:to>
    <xdr:cxnSp macro="">
      <xdr:nvCxnSpPr>
        <xdr:cNvPr id="492" name="直線コネクタ 491"/>
        <xdr:cNvCxnSpPr/>
      </xdr:nvCxnSpPr>
      <xdr:spPr>
        <a:xfrm flipV="1">
          <a:off x="19545300" y="68816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146558</xdr:rowOff>
    </xdr:from>
    <xdr:to>
      <xdr:col>98</xdr:col>
      <xdr:colOff>38100</xdr:colOff>
      <xdr:row>40</xdr:row>
      <xdr:rowOff>76708</xdr:rowOff>
    </xdr:to>
    <xdr:sp macro="" textlink="">
      <xdr:nvSpPr>
        <xdr:cNvPr id="493" name="楕円 492"/>
        <xdr:cNvSpPr/>
      </xdr:nvSpPr>
      <xdr:spPr>
        <a:xfrm>
          <a:off x="18605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25908</xdr:rowOff>
    </xdr:from>
    <xdr:to>
      <xdr:col>102</xdr:col>
      <xdr:colOff>114300</xdr:colOff>
      <xdr:row>40</xdr:row>
      <xdr:rowOff>25908</xdr:rowOff>
    </xdr:to>
    <xdr:cxnSp macro="">
      <xdr:nvCxnSpPr>
        <xdr:cNvPr id="494" name="直線コネクタ 493"/>
        <xdr:cNvCxnSpPr/>
      </xdr:nvCxnSpPr>
      <xdr:spPr>
        <a:xfrm>
          <a:off x="18656300" y="688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58945</xdr:rowOff>
    </xdr:from>
    <xdr:ext cx="469744" cy="259045"/>
    <xdr:sp macro="" textlink="">
      <xdr:nvSpPr>
        <xdr:cNvPr id="495" name="n_1aveValue【認定こども園・幼稚園・保育所】&#10;一人当たり面積"/>
        <xdr:cNvSpPr txBox="1"/>
      </xdr:nvSpPr>
      <xdr:spPr>
        <a:xfrm>
          <a:off x="210757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56659</xdr:rowOff>
    </xdr:from>
    <xdr:ext cx="469744" cy="259045"/>
    <xdr:sp macro="" textlink="">
      <xdr:nvSpPr>
        <xdr:cNvPr id="496" name="n_2aveValue【認定こども園・幼稚園・保育所】&#10;一人当たり面積"/>
        <xdr:cNvSpPr txBox="1"/>
      </xdr:nvSpPr>
      <xdr:spPr>
        <a:xfrm>
          <a:off x="20199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49801</xdr:rowOff>
    </xdr:from>
    <xdr:ext cx="469744" cy="259045"/>
    <xdr:sp macro="" textlink="">
      <xdr:nvSpPr>
        <xdr:cNvPr id="497" name="n_3aveValue【認定こども園・幼稚園・保育所】&#10;一人当たり面積"/>
        <xdr:cNvSpPr txBox="1"/>
      </xdr:nvSpPr>
      <xdr:spPr>
        <a:xfrm>
          <a:off x="19310427" y="639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56659</xdr:rowOff>
    </xdr:from>
    <xdr:ext cx="469744" cy="259045"/>
    <xdr:sp macro="" textlink="">
      <xdr:nvSpPr>
        <xdr:cNvPr id="498" name="n_4aveValue【認定こども園・幼稚園・保育所】&#10;一人当たり面積"/>
        <xdr:cNvSpPr txBox="1"/>
      </xdr:nvSpPr>
      <xdr:spPr>
        <a:xfrm>
          <a:off x="18421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40403</xdr:rowOff>
    </xdr:from>
    <xdr:ext cx="469744" cy="259045"/>
    <xdr:sp macro="" textlink="">
      <xdr:nvSpPr>
        <xdr:cNvPr id="499" name="n_1mainValue【認定こども園・幼稚園・保育所】&#10;一人当たり面積"/>
        <xdr:cNvSpPr txBox="1"/>
      </xdr:nvSpPr>
      <xdr:spPr>
        <a:xfrm>
          <a:off x="21075727" y="70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65549</xdr:rowOff>
    </xdr:from>
    <xdr:ext cx="469744" cy="259045"/>
    <xdr:sp macro="" textlink="">
      <xdr:nvSpPr>
        <xdr:cNvPr id="500" name="n_2mainValue【認定こども園・幼稚園・保育所】&#10;一人当たり面積"/>
        <xdr:cNvSpPr txBox="1"/>
      </xdr:nvSpPr>
      <xdr:spPr>
        <a:xfrm>
          <a:off x="20199427" y="69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67835</xdr:rowOff>
    </xdr:from>
    <xdr:ext cx="469744" cy="259045"/>
    <xdr:sp macro="" textlink="">
      <xdr:nvSpPr>
        <xdr:cNvPr id="501" name="n_3mainValue【認定こども園・幼稚園・保育所】&#10;一人当たり面積"/>
        <xdr:cNvSpPr txBox="1"/>
      </xdr:nvSpPr>
      <xdr:spPr>
        <a:xfrm>
          <a:off x="19310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67835</xdr:rowOff>
    </xdr:from>
    <xdr:ext cx="469744" cy="259045"/>
    <xdr:sp macro="" textlink="">
      <xdr:nvSpPr>
        <xdr:cNvPr id="502" name="n_4mainValue【認定こども園・幼稚園・保育所】&#10;一人当たり面積"/>
        <xdr:cNvSpPr txBox="1"/>
      </xdr:nvSpPr>
      <xdr:spPr>
        <a:xfrm>
          <a:off x="18421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5" name="テキスト ボックス 51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3" name="テキスト ボックス 5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99060</xdr:rowOff>
    </xdr:to>
    <xdr:cxnSp macro="">
      <xdr:nvCxnSpPr>
        <xdr:cNvPr id="527" name="直線コネクタ 526"/>
        <xdr:cNvCxnSpPr/>
      </xdr:nvCxnSpPr>
      <xdr:spPr>
        <a:xfrm flipV="1">
          <a:off x="16318864" y="945642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102887</xdr:rowOff>
    </xdr:from>
    <xdr:ext cx="405111" cy="259045"/>
    <xdr:sp macro="" textlink="">
      <xdr:nvSpPr>
        <xdr:cNvPr id="528" name="【学校施設】&#10;有形固定資産減価償却率最小値テキスト"/>
        <xdr:cNvSpPr txBox="1"/>
      </xdr:nvSpPr>
      <xdr:spPr>
        <a:xfrm>
          <a:off x="16357600"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99060</xdr:rowOff>
    </xdr:from>
    <xdr:to>
      <xdr:col>86</xdr:col>
      <xdr:colOff>25400</xdr:colOff>
      <xdr:row>64</xdr:row>
      <xdr:rowOff>99060</xdr:rowOff>
    </xdr:to>
    <xdr:cxnSp macro="">
      <xdr:nvCxnSpPr>
        <xdr:cNvPr id="529" name="直線コネクタ 528"/>
        <xdr:cNvCxnSpPr/>
      </xdr:nvCxnSpPr>
      <xdr:spPr>
        <a:xfrm>
          <a:off x="16230600" y="110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530" name="【学校施設】&#10;有形固定資産減価償却率最大値テキスト"/>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531" name="直線コネクタ 530"/>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59707</xdr:rowOff>
    </xdr:from>
    <xdr:ext cx="405111" cy="259045"/>
    <xdr:sp macro="" textlink="">
      <xdr:nvSpPr>
        <xdr:cNvPr id="532" name="【学校施設】&#10;有形固定資産減価償却率平均値テキスト"/>
        <xdr:cNvSpPr txBox="1"/>
      </xdr:nvSpPr>
      <xdr:spPr>
        <a:xfrm>
          <a:off x="16357600" y="1000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33" name="フローチャート: 判断 532"/>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534" name="フローチャート: 判断 533"/>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535" name="フローチャート: 判断 534"/>
        <xdr:cNvSpPr/>
      </xdr:nvSpPr>
      <xdr:spPr>
        <a:xfrm>
          <a:off x="14541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536" name="フローチャート: 判断 535"/>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537" name="フローチャート: 判断 536"/>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48260</xdr:rowOff>
    </xdr:from>
    <xdr:to>
      <xdr:col>85</xdr:col>
      <xdr:colOff>177800</xdr:colOff>
      <xdr:row>64</xdr:row>
      <xdr:rowOff>149860</xdr:rowOff>
    </xdr:to>
    <xdr:sp macro="" textlink="">
      <xdr:nvSpPr>
        <xdr:cNvPr id="543" name="楕円 542"/>
        <xdr:cNvSpPr/>
      </xdr:nvSpPr>
      <xdr:spPr>
        <a:xfrm>
          <a:off x="16268700" y="1102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134637</xdr:rowOff>
    </xdr:from>
    <xdr:ext cx="405111" cy="259045"/>
    <xdr:sp macro="" textlink="">
      <xdr:nvSpPr>
        <xdr:cNvPr id="544" name="【学校施設】&#10;有形固定資産減価償却率該当値テキスト"/>
        <xdr:cNvSpPr txBox="1"/>
      </xdr:nvSpPr>
      <xdr:spPr>
        <a:xfrm>
          <a:off x="16357600" y="10935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2540</xdr:rowOff>
    </xdr:from>
    <xdr:to>
      <xdr:col>81</xdr:col>
      <xdr:colOff>101600</xdr:colOff>
      <xdr:row>64</xdr:row>
      <xdr:rowOff>104140</xdr:rowOff>
    </xdr:to>
    <xdr:sp macro="" textlink="">
      <xdr:nvSpPr>
        <xdr:cNvPr id="545" name="楕円 544"/>
        <xdr:cNvSpPr/>
      </xdr:nvSpPr>
      <xdr:spPr>
        <a:xfrm>
          <a:off x="154305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53340</xdr:rowOff>
    </xdr:from>
    <xdr:to>
      <xdr:col>85</xdr:col>
      <xdr:colOff>127000</xdr:colOff>
      <xdr:row>64</xdr:row>
      <xdr:rowOff>99060</xdr:rowOff>
    </xdr:to>
    <xdr:cxnSp macro="">
      <xdr:nvCxnSpPr>
        <xdr:cNvPr id="546" name="直線コネクタ 545"/>
        <xdr:cNvCxnSpPr/>
      </xdr:nvCxnSpPr>
      <xdr:spPr>
        <a:xfrm>
          <a:off x="15481300" y="11026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10160</xdr:rowOff>
    </xdr:from>
    <xdr:to>
      <xdr:col>76</xdr:col>
      <xdr:colOff>165100</xdr:colOff>
      <xdr:row>64</xdr:row>
      <xdr:rowOff>111760</xdr:rowOff>
    </xdr:to>
    <xdr:sp macro="" textlink="">
      <xdr:nvSpPr>
        <xdr:cNvPr id="547" name="楕円 546"/>
        <xdr:cNvSpPr/>
      </xdr:nvSpPr>
      <xdr:spPr>
        <a:xfrm>
          <a:off x="14541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53340</xdr:rowOff>
    </xdr:from>
    <xdr:to>
      <xdr:col>81</xdr:col>
      <xdr:colOff>50800</xdr:colOff>
      <xdr:row>64</xdr:row>
      <xdr:rowOff>60960</xdr:rowOff>
    </xdr:to>
    <xdr:cxnSp macro="">
      <xdr:nvCxnSpPr>
        <xdr:cNvPr id="548" name="直線コネクタ 547"/>
        <xdr:cNvCxnSpPr/>
      </xdr:nvCxnSpPr>
      <xdr:spPr>
        <a:xfrm flipV="1">
          <a:off x="14592300" y="11026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139700</xdr:rowOff>
    </xdr:from>
    <xdr:to>
      <xdr:col>72</xdr:col>
      <xdr:colOff>38100</xdr:colOff>
      <xdr:row>64</xdr:row>
      <xdr:rowOff>69850</xdr:rowOff>
    </xdr:to>
    <xdr:sp macro="" textlink="">
      <xdr:nvSpPr>
        <xdr:cNvPr id="549" name="楕円 548"/>
        <xdr:cNvSpPr/>
      </xdr:nvSpPr>
      <xdr:spPr>
        <a:xfrm>
          <a:off x="13652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19050</xdr:rowOff>
    </xdr:from>
    <xdr:to>
      <xdr:col>76</xdr:col>
      <xdr:colOff>114300</xdr:colOff>
      <xdr:row>64</xdr:row>
      <xdr:rowOff>60960</xdr:rowOff>
    </xdr:to>
    <xdr:cxnSp macro="">
      <xdr:nvCxnSpPr>
        <xdr:cNvPr id="550" name="直線コネクタ 549"/>
        <xdr:cNvCxnSpPr/>
      </xdr:nvCxnSpPr>
      <xdr:spPr>
        <a:xfrm>
          <a:off x="13703300" y="109918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101600</xdr:rowOff>
    </xdr:from>
    <xdr:to>
      <xdr:col>67</xdr:col>
      <xdr:colOff>101600</xdr:colOff>
      <xdr:row>64</xdr:row>
      <xdr:rowOff>31750</xdr:rowOff>
    </xdr:to>
    <xdr:sp macro="" textlink="">
      <xdr:nvSpPr>
        <xdr:cNvPr id="551" name="楕円 550"/>
        <xdr:cNvSpPr/>
      </xdr:nvSpPr>
      <xdr:spPr>
        <a:xfrm>
          <a:off x="12763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152400</xdr:rowOff>
    </xdr:from>
    <xdr:to>
      <xdr:col>71</xdr:col>
      <xdr:colOff>177800</xdr:colOff>
      <xdr:row>64</xdr:row>
      <xdr:rowOff>19050</xdr:rowOff>
    </xdr:to>
    <xdr:cxnSp macro="">
      <xdr:nvCxnSpPr>
        <xdr:cNvPr id="552" name="直線コネクタ 551"/>
        <xdr:cNvCxnSpPr/>
      </xdr:nvCxnSpPr>
      <xdr:spPr>
        <a:xfrm>
          <a:off x="12814300" y="10953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116857</xdr:rowOff>
    </xdr:from>
    <xdr:ext cx="405111" cy="259045"/>
    <xdr:sp macro="" textlink="">
      <xdr:nvSpPr>
        <xdr:cNvPr id="553" name="n_1aveValue【学校施設】&#10;有形固定資産減価償却率"/>
        <xdr:cNvSpPr txBox="1"/>
      </xdr:nvSpPr>
      <xdr:spPr>
        <a:xfrm>
          <a:off x="15266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554" name="n_2aveValue【学校施設】&#10;有形固定資産減価償却率"/>
        <xdr:cNvSpPr txBox="1"/>
      </xdr:nvSpPr>
      <xdr:spPr>
        <a:xfrm>
          <a:off x="14389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29227</xdr:rowOff>
    </xdr:from>
    <xdr:ext cx="405111" cy="259045"/>
    <xdr:sp macro="" textlink="">
      <xdr:nvSpPr>
        <xdr:cNvPr id="555" name="n_3aveValue【学校施設】&#10;有形固定資産減価償却率"/>
        <xdr:cNvSpPr txBox="1"/>
      </xdr:nvSpPr>
      <xdr:spPr>
        <a:xfrm>
          <a:off x="13500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556" name="n_4aveValue【学校施設】&#10;有形固定資産減価償却率"/>
        <xdr:cNvSpPr txBox="1"/>
      </xdr:nvSpPr>
      <xdr:spPr>
        <a:xfrm>
          <a:off x="12611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95267</xdr:rowOff>
    </xdr:from>
    <xdr:ext cx="405111" cy="259045"/>
    <xdr:sp macro="" textlink="">
      <xdr:nvSpPr>
        <xdr:cNvPr id="557" name="n_1mainValue【学校施設】&#10;有形固定資産減価償却率"/>
        <xdr:cNvSpPr txBox="1"/>
      </xdr:nvSpPr>
      <xdr:spPr>
        <a:xfrm>
          <a:off x="15266044"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102887</xdr:rowOff>
    </xdr:from>
    <xdr:ext cx="405111" cy="259045"/>
    <xdr:sp macro="" textlink="">
      <xdr:nvSpPr>
        <xdr:cNvPr id="558" name="n_2mainValue【学校施設】&#10;有形固定資産減価償却率"/>
        <xdr:cNvSpPr txBox="1"/>
      </xdr:nvSpPr>
      <xdr:spPr>
        <a:xfrm>
          <a:off x="14389744"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60977</xdr:rowOff>
    </xdr:from>
    <xdr:ext cx="405111" cy="259045"/>
    <xdr:sp macro="" textlink="">
      <xdr:nvSpPr>
        <xdr:cNvPr id="559" name="n_3mainValue【学校施設】&#10;有形固定資産減価償却率"/>
        <xdr:cNvSpPr txBox="1"/>
      </xdr:nvSpPr>
      <xdr:spPr>
        <a:xfrm>
          <a:off x="13500744"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22877</xdr:rowOff>
    </xdr:from>
    <xdr:ext cx="405111" cy="259045"/>
    <xdr:sp macro="" textlink="">
      <xdr:nvSpPr>
        <xdr:cNvPr id="560" name="n_4mainValue【学校施設】&#10;有形固定資産減価償却率"/>
        <xdr:cNvSpPr txBox="1"/>
      </xdr:nvSpPr>
      <xdr:spPr>
        <a:xfrm>
          <a:off x="12611744"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1" name="テキスト ボックス 58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3" name="テキスト ボックス 58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90134</xdr:rowOff>
    </xdr:from>
    <xdr:to>
      <xdr:col>116</xdr:col>
      <xdr:colOff>62864</xdr:colOff>
      <xdr:row>64</xdr:row>
      <xdr:rowOff>1960</xdr:rowOff>
    </xdr:to>
    <xdr:cxnSp macro="">
      <xdr:nvCxnSpPr>
        <xdr:cNvPr id="587" name="直線コネクタ 586"/>
        <xdr:cNvCxnSpPr/>
      </xdr:nvCxnSpPr>
      <xdr:spPr>
        <a:xfrm flipV="1">
          <a:off x="22160864" y="9691334"/>
          <a:ext cx="0" cy="12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5787</xdr:rowOff>
    </xdr:from>
    <xdr:ext cx="469744" cy="259045"/>
    <xdr:sp macro="" textlink="">
      <xdr:nvSpPr>
        <xdr:cNvPr id="588" name="【学校施設】&#10;一人当たり面積最小値テキスト"/>
        <xdr:cNvSpPr txBox="1"/>
      </xdr:nvSpPr>
      <xdr:spPr>
        <a:xfrm>
          <a:off x="22199600" y="1097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1960</xdr:rowOff>
    </xdr:from>
    <xdr:to>
      <xdr:col>116</xdr:col>
      <xdr:colOff>152400</xdr:colOff>
      <xdr:row>64</xdr:row>
      <xdr:rowOff>1960</xdr:rowOff>
    </xdr:to>
    <xdr:cxnSp macro="">
      <xdr:nvCxnSpPr>
        <xdr:cNvPr id="589" name="直線コネクタ 588"/>
        <xdr:cNvCxnSpPr/>
      </xdr:nvCxnSpPr>
      <xdr:spPr>
        <a:xfrm>
          <a:off x="22072600" y="1097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36811</xdr:rowOff>
    </xdr:from>
    <xdr:ext cx="469744" cy="259045"/>
    <xdr:sp macro="" textlink="">
      <xdr:nvSpPr>
        <xdr:cNvPr id="590" name="【学校施設】&#10;一人当たり面積最大値テキスト"/>
        <xdr:cNvSpPr txBox="1"/>
      </xdr:nvSpPr>
      <xdr:spPr>
        <a:xfrm>
          <a:off x="22199600" y="946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90134</xdr:rowOff>
    </xdr:from>
    <xdr:to>
      <xdr:col>116</xdr:col>
      <xdr:colOff>152400</xdr:colOff>
      <xdr:row>56</xdr:row>
      <xdr:rowOff>90134</xdr:rowOff>
    </xdr:to>
    <xdr:cxnSp macro="">
      <xdr:nvCxnSpPr>
        <xdr:cNvPr id="591" name="直線コネクタ 590"/>
        <xdr:cNvCxnSpPr/>
      </xdr:nvCxnSpPr>
      <xdr:spPr>
        <a:xfrm>
          <a:off x="22072600" y="9691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140915</xdr:rowOff>
    </xdr:from>
    <xdr:ext cx="469744" cy="259045"/>
    <xdr:sp macro="" textlink="">
      <xdr:nvSpPr>
        <xdr:cNvPr id="592" name="【学校施設】&#10;一人当たり面積平均値テキスト"/>
        <xdr:cNvSpPr txBox="1"/>
      </xdr:nvSpPr>
      <xdr:spPr>
        <a:xfrm>
          <a:off x="22199600" y="10427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118038</xdr:rowOff>
    </xdr:from>
    <xdr:to>
      <xdr:col>116</xdr:col>
      <xdr:colOff>114300</xdr:colOff>
      <xdr:row>62</xdr:row>
      <xdr:rowOff>48188</xdr:rowOff>
    </xdr:to>
    <xdr:sp macro="" textlink="">
      <xdr:nvSpPr>
        <xdr:cNvPr id="593" name="フローチャート: 判断 592"/>
        <xdr:cNvSpPr/>
      </xdr:nvSpPr>
      <xdr:spPr>
        <a:xfrm>
          <a:off x="22110700" y="105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153960</xdr:rowOff>
    </xdr:from>
    <xdr:to>
      <xdr:col>112</xdr:col>
      <xdr:colOff>38100</xdr:colOff>
      <xdr:row>62</xdr:row>
      <xdr:rowOff>84110</xdr:rowOff>
    </xdr:to>
    <xdr:sp macro="" textlink="">
      <xdr:nvSpPr>
        <xdr:cNvPr id="594" name="フローチャート: 判断 593"/>
        <xdr:cNvSpPr/>
      </xdr:nvSpPr>
      <xdr:spPr>
        <a:xfrm>
          <a:off x="21272500" y="1061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95" name="フローチャート: 判断 594"/>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129141</xdr:rowOff>
    </xdr:from>
    <xdr:to>
      <xdr:col>102</xdr:col>
      <xdr:colOff>165100</xdr:colOff>
      <xdr:row>62</xdr:row>
      <xdr:rowOff>59291</xdr:rowOff>
    </xdr:to>
    <xdr:sp macro="" textlink="">
      <xdr:nvSpPr>
        <xdr:cNvPr id="596" name="フローチャート: 判断 595"/>
        <xdr:cNvSpPr/>
      </xdr:nvSpPr>
      <xdr:spPr>
        <a:xfrm>
          <a:off x="19494500" y="1058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125222</xdr:rowOff>
    </xdr:from>
    <xdr:to>
      <xdr:col>98</xdr:col>
      <xdr:colOff>38100</xdr:colOff>
      <xdr:row>62</xdr:row>
      <xdr:rowOff>55372</xdr:rowOff>
    </xdr:to>
    <xdr:sp macro="" textlink="">
      <xdr:nvSpPr>
        <xdr:cNvPr id="597" name="フローチャート: 判断 596"/>
        <xdr:cNvSpPr/>
      </xdr:nvSpPr>
      <xdr:spPr>
        <a:xfrm>
          <a:off x="18605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44232</xdr:rowOff>
    </xdr:from>
    <xdr:to>
      <xdr:col>116</xdr:col>
      <xdr:colOff>114300</xdr:colOff>
      <xdr:row>63</xdr:row>
      <xdr:rowOff>145832</xdr:rowOff>
    </xdr:to>
    <xdr:sp macro="" textlink="">
      <xdr:nvSpPr>
        <xdr:cNvPr id="603" name="楕円 602"/>
        <xdr:cNvSpPr/>
      </xdr:nvSpPr>
      <xdr:spPr>
        <a:xfrm>
          <a:off x="22110700" y="108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130609</xdr:rowOff>
    </xdr:from>
    <xdr:ext cx="469744" cy="259045"/>
    <xdr:sp macro="" textlink="">
      <xdr:nvSpPr>
        <xdr:cNvPr id="604" name="【学校施設】&#10;一人当たり面積該当値テキスト"/>
        <xdr:cNvSpPr txBox="1"/>
      </xdr:nvSpPr>
      <xdr:spPr>
        <a:xfrm>
          <a:off x="22199600" y="1076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46192</xdr:rowOff>
    </xdr:from>
    <xdr:to>
      <xdr:col>112</xdr:col>
      <xdr:colOff>38100</xdr:colOff>
      <xdr:row>63</xdr:row>
      <xdr:rowOff>147792</xdr:rowOff>
    </xdr:to>
    <xdr:sp macro="" textlink="">
      <xdr:nvSpPr>
        <xdr:cNvPr id="605" name="楕円 604"/>
        <xdr:cNvSpPr/>
      </xdr:nvSpPr>
      <xdr:spPr>
        <a:xfrm>
          <a:off x="21272500" y="108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95032</xdr:rowOff>
    </xdr:from>
    <xdr:to>
      <xdr:col>116</xdr:col>
      <xdr:colOff>63500</xdr:colOff>
      <xdr:row>63</xdr:row>
      <xdr:rowOff>96992</xdr:rowOff>
    </xdr:to>
    <xdr:cxnSp macro="">
      <xdr:nvCxnSpPr>
        <xdr:cNvPr id="606" name="直線コネクタ 605"/>
        <xdr:cNvCxnSpPr/>
      </xdr:nvCxnSpPr>
      <xdr:spPr>
        <a:xfrm flipV="1">
          <a:off x="21323300" y="10896382"/>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113792</xdr:rowOff>
    </xdr:from>
    <xdr:to>
      <xdr:col>107</xdr:col>
      <xdr:colOff>101600</xdr:colOff>
      <xdr:row>63</xdr:row>
      <xdr:rowOff>43942</xdr:rowOff>
    </xdr:to>
    <xdr:sp macro="" textlink="">
      <xdr:nvSpPr>
        <xdr:cNvPr id="607" name="楕円 606"/>
        <xdr:cNvSpPr/>
      </xdr:nvSpPr>
      <xdr:spPr>
        <a:xfrm>
          <a:off x="20383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164592</xdr:rowOff>
    </xdr:from>
    <xdr:to>
      <xdr:col>111</xdr:col>
      <xdr:colOff>177800</xdr:colOff>
      <xdr:row>63</xdr:row>
      <xdr:rowOff>96992</xdr:rowOff>
    </xdr:to>
    <xdr:cxnSp macro="">
      <xdr:nvCxnSpPr>
        <xdr:cNvPr id="608" name="直線コネクタ 607"/>
        <xdr:cNvCxnSpPr/>
      </xdr:nvCxnSpPr>
      <xdr:spPr>
        <a:xfrm>
          <a:off x="20434300" y="10794492"/>
          <a:ext cx="889000" cy="10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120976</xdr:rowOff>
    </xdr:from>
    <xdr:to>
      <xdr:col>102</xdr:col>
      <xdr:colOff>165100</xdr:colOff>
      <xdr:row>63</xdr:row>
      <xdr:rowOff>51126</xdr:rowOff>
    </xdr:to>
    <xdr:sp macro="" textlink="">
      <xdr:nvSpPr>
        <xdr:cNvPr id="609" name="楕円 608"/>
        <xdr:cNvSpPr/>
      </xdr:nvSpPr>
      <xdr:spPr>
        <a:xfrm>
          <a:off x="19494500" y="1075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164592</xdr:rowOff>
    </xdr:from>
    <xdr:to>
      <xdr:col>107</xdr:col>
      <xdr:colOff>50800</xdr:colOff>
      <xdr:row>63</xdr:row>
      <xdr:rowOff>326</xdr:rowOff>
    </xdr:to>
    <xdr:cxnSp macro="">
      <xdr:nvCxnSpPr>
        <xdr:cNvPr id="610" name="直線コネクタ 609"/>
        <xdr:cNvCxnSpPr/>
      </xdr:nvCxnSpPr>
      <xdr:spPr>
        <a:xfrm flipV="1">
          <a:off x="19545300" y="10794492"/>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120976</xdr:rowOff>
    </xdr:from>
    <xdr:to>
      <xdr:col>98</xdr:col>
      <xdr:colOff>38100</xdr:colOff>
      <xdr:row>63</xdr:row>
      <xdr:rowOff>51126</xdr:rowOff>
    </xdr:to>
    <xdr:sp macro="" textlink="">
      <xdr:nvSpPr>
        <xdr:cNvPr id="611" name="楕円 610"/>
        <xdr:cNvSpPr/>
      </xdr:nvSpPr>
      <xdr:spPr>
        <a:xfrm>
          <a:off x="18605500" y="1075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326</xdr:rowOff>
    </xdr:from>
    <xdr:to>
      <xdr:col>102</xdr:col>
      <xdr:colOff>114300</xdr:colOff>
      <xdr:row>63</xdr:row>
      <xdr:rowOff>326</xdr:rowOff>
    </xdr:to>
    <xdr:cxnSp macro="">
      <xdr:nvCxnSpPr>
        <xdr:cNvPr id="612" name="直線コネクタ 611"/>
        <xdr:cNvCxnSpPr/>
      </xdr:nvCxnSpPr>
      <xdr:spPr>
        <a:xfrm>
          <a:off x="18656300" y="10801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100637</xdr:rowOff>
    </xdr:from>
    <xdr:ext cx="469744" cy="259045"/>
    <xdr:sp macro="" textlink="">
      <xdr:nvSpPr>
        <xdr:cNvPr id="613" name="n_1aveValue【学校施設】&#10;一人当たり面積"/>
        <xdr:cNvSpPr txBox="1"/>
      </xdr:nvSpPr>
      <xdr:spPr>
        <a:xfrm>
          <a:off x="21075727" y="1038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614" name="n_2aveValue【学校施設】&#10;一人当たり面積"/>
        <xdr:cNvSpPr txBox="1"/>
      </xdr:nvSpPr>
      <xdr:spPr>
        <a:xfrm>
          <a:off x="201994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75818</xdr:rowOff>
    </xdr:from>
    <xdr:ext cx="469744" cy="259045"/>
    <xdr:sp macro="" textlink="">
      <xdr:nvSpPr>
        <xdr:cNvPr id="615" name="n_3aveValue【学校施設】&#10;一人当たり面積"/>
        <xdr:cNvSpPr txBox="1"/>
      </xdr:nvSpPr>
      <xdr:spPr>
        <a:xfrm>
          <a:off x="19310427" y="1036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71899</xdr:rowOff>
    </xdr:from>
    <xdr:ext cx="469744" cy="259045"/>
    <xdr:sp macro="" textlink="">
      <xdr:nvSpPr>
        <xdr:cNvPr id="616" name="n_4aveValue【学校施設】&#10;一人当たり面積"/>
        <xdr:cNvSpPr txBox="1"/>
      </xdr:nvSpPr>
      <xdr:spPr>
        <a:xfrm>
          <a:off x="18421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138919</xdr:rowOff>
    </xdr:from>
    <xdr:ext cx="469744" cy="259045"/>
    <xdr:sp macro="" textlink="">
      <xdr:nvSpPr>
        <xdr:cNvPr id="617" name="n_1mainValue【学校施設】&#10;一人当たり面積"/>
        <xdr:cNvSpPr txBox="1"/>
      </xdr:nvSpPr>
      <xdr:spPr>
        <a:xfrm>
          <a:off x="21075727" y="1094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35069</xdr:rowOff>
    </xdr:from>
    <xdr:ext cx="469744" cy="259045"/>
    <xdr:sp macro="" textlink="">
      <xdr:nvSpPr>
        <xdr:cNvPr id="618" name="n_2mainValue【学校施設】&#10;一人当たり面積"/>
        <xdr:cNvSpPr txBox="1"/>
      </xdr:nvSpPr>
      <xdr:spPr>
        <a:xfrm>
          <a:off x="201994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42253</xdr:rowOff>
    </xdr:from>
    <xdr:ext cx="469744" cy="259045"/>
    <xdr:sp macro="" textlink="">
      <xdr:nvSpPr>
        <xdr:cNvPr id="619" name="n_3mainValue【学校施設】&#10;一人当たり面積"/>
        <xdr:cNvSpPr txBox="1"/>
      </xdr:nvSpPr>
      <xdr:spPr>
        <a:xfrm>
          <a:off x="19310427" y="1084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42253</xdr:rowOff>
    </xdr:from>
    <xdr:ext cx="469744" cy="259045"/>
    <xdr:sp macro="" textlink="">
      <xdr:nvSpPr>
        <xdr:cNvPr id="620" name="n_4mainValue【学校施設】&#10;一人当たり面積"/>
        <xdr:cNvSpPr txBox="1"/>
      </xdr:nvSpPr>
      <xdr:spPr>
        <a:xfrm>
          <a:off x="18421427" y="1084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2" name="直線コネクタ 6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3" name="テキスト ボックス 632"/>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4" name="直線コネクタ 6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5" name="テキスト ボックス 6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6" name="直線コネクタ 6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7" name="テキスト ボックス 6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8" name="直線コネクタ 6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9" name="テキスト ボックス 6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1" name="テキスト ボックス 64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40387</xdr:rowOff>
    </xdr:from>
    <xdr:to>
      <xdr:col>85</xdr:col>
      <xdr:colOff>126364</xdr:colOff>
      <xdr:row>85</xdr:row>
      <xdr:rowOff>152400</xdr:rowOff>
    </xdr:to>
    <xdr:cxnSp macro="">
      <xdr:nvCxnSpPr>
        <xdr:cNvPr id="643" name="直線コネクタ 642"/>
        <xdr:cNvCxnSpPr/>
      </xdr:nvCxnSpPr>
      <xdr:spPr>
        <a:xfrm flipV="1">
          <a:off x="16318864" y="13413487"/>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644"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645" name="直線コネクタ 644"/>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158514</xdr:rowOff>
    </xdr:from>
    <xdr:ext cx="405111" cy="259045"/>
    <xdr:sp macro="" textlink="">
      <xdr:nvSpPr>
        <xdr:cNvPr id="646" name="【児童館】&#10;有形固定資産減価償却率最大値テキスト"/>
        <xdr:cNvSpPr txBox="1"/>
      </xdr:nvSpPr>
      <xdr:spPr>
        <a:xfrm>
          <a:off x="16357600" y="1318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40387</xdr:rowOff>
    </xdr:from>
    <xdr:to>
      <xdr:col>86</xdr:col>
      <xdr:colOff>25400</xdr:colOff>
      <xdr:row>78</xdr:row>
      <xdr:rowOff>40387</xdr:rowOff>
    </xdr:to>
    <xdr:cxnSp macro="">
      <xdr:nvCxnSpPr>
        <xdr:cNvPr id="647" name="直線コネクタ 646"/>
        <xdr:cNvCxnSpPr/>
      </xdr:nvCxnSpPr>
      <xdr:spPr>
        <a:xfrm>
          <a:off x="16230600" y="1341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113047</xdr:rowOff>
    </xdr:from>
    <xdr:ext cx="405111" cy="259045"/>
    <xdr:sp macro="" textlink="">
      <xdr:nvSpPr>
        <xdr:cNvPr id="648" name="【児童館】&#10;有形固定資産減価償却率平均値テキスト"/>
        <xdr:cNvSpPr txBox="1"/>
      </xdr:nvSpPr>
      <xdr:spPr>
        <a:xfrm>
          <a:off x="16357600" y="1365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649" name="フローチャート: 判断 648"/>
        <xdr:cNvSpPr/>
      </xdr:nvSpPr>
      <xdr:spPr>
        <a:xfrm>
          <a:off x="16268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50" name="フローチャート: 判断 649"/>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62737</xdr:rowOff>
    </xdr:from>
    <xdr:to>
      <xdr:col>76</xdr:col>
      <xdr:colOff>165100</xdr:colOff>
      <xdr:row>80</xdr:row>
      <xdr:rowOff>164337</xdr:rowOff>
    </xdr:to>
    <xdr:sp macro="" textlink="">
      <xdr:nvSpPr>
        <xdr:cNvPr id="651" name="フローチャート: 判断 650"/>
        <xdr:cNvSpPr/>
      </xdr:nvSpPr>
      <xdr:spPr>
        <a:xfrm>
          <a:off x="145415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7874</xdr:rowOff>
    </xdr:from>
    <xdr:to>
      <xdr:col>72</xdr:col>
      <xdr:colOff>38100</xdr:colOff>
      <xdr:row>80</xdr:row>
      <xdr:rowOff>109474</xdr:rowOff>
    </xdr:to>
    <xdr:sp macro="" textlink="">
      <xdr:nvSpPr>
        <xdr:cNvPr id="652" name="フローチャート: 判断 651"/>
        <xdr:cNvSpPr/>
      </xdr:nvSpPr>
      <xdr:spPr>
        <a:xfrm>
          <a:off x="13652500" y="1372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653" name="フローチャート: 判断 652"/>
        <xdr:cNvSpPr/>
      </xdr:nvSpPr>
      <xdr:spPr>
        <a:xfrm>
          <a:off x="12763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101600</xdr:rowOff>
    </xdr:from>
    <xdr:to>
      <xdr:col>85</xdr:col>
      <xdr:colOff>177800</xdr:colOff>
      <xdr:row>85</xdr:row>
      <xdr:rowOff>31750</xdr:rowOff>
    </xdr:to>
    <xdr:sp macro="" textlink="">
      <xdr:nvSpPr>
        <xdr:cNvPr id="659" name="楕円 658"/>
        <xdr:cNvSpPr/>
      </xdr:nvSpPr>
      <xdr:spPr>
        <a:xfrm>
          <a:off x="16268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80027</xdr:rowOff>
    </xdr:from>
    <xdr:ext cx="405111" cy="259045"/>
    <xdr:sp macro="" textlink="">
      <xdr:nvSpPr>
        <xdr:cNvPr id="660" name="【児童館】&#10;有形固定資産減価償却率該当値テキスト"/>
        <xdr:cNvSpPr txBox="1"/>
      </xdr:nvSpPr>
      <xdr:spPr>
        <a:xfrm>
          <a:off x="163576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44450</xdr:rowOff>
    </xdr:from>
    <xdr:to>
      <xdr:col>81</xdr:col>
      <xdr:colOff>101600</xdr:colOff>
      <xdr:row>84</xdr:row>
      <xdr:rowOff>146050</xdr:rowOff>
    </xdr:to>
    <xdr:sp macro="" textlink="">
      <xdr:nvSpPr>
        <xdr:cNvPr id="661" name="楕円 660"/>
        <xdr:cNvSpPr/>
      </xdr:nvSpPr>
      <xdr:spPr>
        <a:xfrm>
          <a:off x="15430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95250</xdr:rowOff>
    </xdr:from>
    <xdr:to>
      <xdr:col>85</xdr:col>
      <xdr:colOff>127000</xdr:colOff>
      <xdr:row>84</xdr:row>
      <xdr:rowOff>152400</xdr:rowOff>
    </xdr:to>
    <xdr:cxnSp macro="">
      <xdr:nvCxnSpPr>
        <xdr:cNvPr id="662" name="直線コネクタ 661"/>
        <xdr:cNvCxnSpPr/>
      </xdr:nvCxnSpPr>
      <xdr:spPr>
        <a:xfrm>
          <a:off x="15481300" y="14497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161037</xdr:rowOff>
    </xdr:from>
    <xdr:to>
      <xdr:col>76</xdr:col>
      <xdr:colOff>165100</xdr:colOff>
      <xdr:row>84</xdr:row>
      <xdr:rowOff>91187</xdr:rowOff>
    </xdr:to>
    <xdr:sp macro="" textlink="">
      <xdr:nvSpPr>
        <xdr:cNvPr id="663" name="楕円 662"/>
        <xdr:cNvSpPr/>
      </xdr:nvSpPr>
      <xdr:spPr>
        <a:xfrm>
          <a:off x="14541500" y="14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40387</xdr:rowOff>
    </xdr:from>
    <xdr:to>
      <xdr:col>81</xdr:col>
      <xdr:colOff>50800</xdr:colOff>
      <xdr:row>84</xdr:row>
      <xdr:rowOff>95250</xdr:rowOff>
    </xdr:to>
    <xdr:cxnSp macro="">
      <xdr:nvCxnSpPr>
        <xdr:cNvPr id="664" name="直線コネクタ 663"/>
        <xdr:cNvCxnSpPr/>
      </xdr:nvCxnSpPr>
      <xdr:spPr>
        <a:xfrm>
          <a:off x="14592300" y="1444218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103887</xdr:rowOff>
    </xdr:from>
    <xdr:to>
      <xdr:col>72</xdr:col>
      <xdr:colOff>38100</xdr:colOff>
      <xdr:row>84</xdr:row>
      <xdr:rowOff>34037</xdr:rowOff>
    </xdr:to>
    <xdr:sp macro="" textlink="">
      <xdr:nvSpPr>
        <xdr:cNvPr id="665" name="楕円 664"/>
        <xdr:cNvSpPr/>
      </xdr:nvSpPr>
      <xdr:spPr>
        <a:xfrm>
          <a:off x="13652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154687</xdr:rowOff>
    </xdr:from>
    <xdr:to>
      <xdr:col>76</xdr:col>
      <xdr:colOff>114300</xdr:colOff>
      <xdr:row>84</xdr:row>
      <xdr:rowOff>40387</xdr:rowOff>
    </xdr:to>
    <xdr:cxnSp macro="">
      <xdr:nvCxnSpPr>
        <xdr:cNvPr id="666" name="直線コネクタ 665"/>
        <xdr:cNvCxnSpPr/>
      </xdr:nvCxnSpPr>
      <xdr:spPr>
        <a:xfrm>
          <a:off x="13703300" y="1438503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46737</xdr:rowOff>
    </xdr:from>
    <xdr:to>
      <xdr:col>67</xdr:col>
      <xdr:colOff>101600</xdr:colOff>
      <xdr:row>83</xdr:row>
      <xdr:rowOff>148337</xdr:rowOff>
    </xdr:to>
    <xdr:sp macro="" textlink="">
      <xdr:nvSpPr>
        <xdr:cNvPr id="667" name="楕円 666"/>
        <xdr:cNvSpPr/>
      </xdr:nvSpPr>
      <xdr:spPr>
        <a:xfrm>
          <a:off x="127635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97537</xdr:rowOff>
    </xdr:from>
    <xdr:to>
      <xdr:col>71</xdr:col>
      <xdr:colOff>177800</xdr:colOff>
      <xdr:row>83</xdr:row>
      <xdr:rowOff>154687</xdr:rowOff>
    </xdr:to>
    <xdr:cxnSp macro="">
      <xdr:nvCxnSpPr>
        <xdr:cNvPr id="668" name="直線コネクタ 667"/>
        <xdr:cNvCxnSpPr/>
      </xdr:nvCxnSpPr>
      <xdr:spPr>
        <a:xfrm>
          <a:off x="12814300" y="1432788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669" name="n_1aveValue【児童館】&#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9414</xdr:rowOff>
    </xdr:from>
    <xdr:ext cx="405111" cy="259045"/>
    <xdr:sp macro="" textlink="">
      <xdr:nvSpPr>
        <xdr:cNvPr id="670" name="n_2aveValue【児童館】&#10;有形固定資産減価償却率"/>
        <xdr:cNvSpPr txBox="1"/>
      </xdr:nvSpPr>
      <xdr:spPr>
        <a:xfrm>
          <a:off x="14389744" y="135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126001</xdr:rowOff>
    </xdr:from>
    <xdr:ext cx="405111" cy="259045"/>
    <xdr:sp macro="" textlink="">
      <xdr:nvSpPr>
        <xdr:cNvPr id="671" name="n_3aveValue【児童館】&#10;有形固定資産減価償却率"/>
        <xdr:cNvSpPr txBox="1"/>
      </xdr:nvSpPr>
      <xdr:spPr>
        <a:xfrm>
          <a:off x="135007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128288</xdr:rowOff>
    </xdr:from>
    <xdr:ext cx="405111" cy="259045"/>
    <xdr:sp macro="" textlink="">
      <xdr:nvSpPr>
        <xdr:cNvPr id="672" name="n_4aveValue【児童館】&#10;有形固定資産減価償却率"/>
        <xdr:cNvSpPr txBox="1"/>
      </xdr:nvSpPr>
      <xdr:spPr>
        <a:xfrm>
          <a:off x="12611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137177</xdr:rowOff>
    </xdr:from>
    <xdr:ext cx="405111" cy="259045"/>
    <xdr:sp macro="" textlink="">
      <xdr:nvSpPr>
        <xdr:cNvPr id="673" name="n_1mainValue【児童館】&#10;有形固定資産減価償却率"/>
        <xdr:cNvSpPr txBox="1"/>
      </xdr:nvSpPr>
      <xdr:spPr>
        <a:xfrm>
          <a:off x="152660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82314</xdr:rowOff>
    </xdr:from>
    <xdr:ext cx="405111" cy="259045"/>
    <xdr:sp macro="" textlink="">
      <xdr:nvSpPr>
        <xdr:cNvPr id="674" name="n_2mainValue【児童館】&#10;有形固定資産減価償却率"/>
        <xdr:cNvSpPr txBox="1"/>
      </xdr:nvSpPr>
      <xdr:spPr>
        <a:xfrm>
          <a:off x="14389744" y="1448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25164</xdr:rowOff>
    </xdr:from>
    <xdr:ext cx="405111" cy="259045"/>
    <xdr:sp macro="" textlink="">
      <xdr:nvSpPr>
        <xdr:cNvPr id="675" name="n_3mainValue【児童館】&#10;有形固定資産減価償却率"/>
        <xdr:cNvSpPr txBox="1"/>
      </xdr:nvSpPr>
      <xdr:spPr>
        <a:xfrm>
          <a:off x="13500744" y="144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139464</xdr:rowOff>
    </xdr:from>
    <xdr:ext cx="405111" cy="259045"/>
    <xdr:sp macro="" textlink="">
      <xdr:nvSpPr>
        <xdr:cNvPr id="676" name="n_4mainValue【児童館】&#10;有形固定資産減価償却率"/>
        <xdr:cNvSpPr txBox="1"/>
      </xdr:nvSpPr>
      <xdr:spPr>
        <a:xfrm>
          <a:off x="12611744" y="143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139700</xdr:rowOff>
    </xdr:from>
    <xdr:to>
      <xdr:col>116</xdr:col>
      <xdr:colOff>62864</xdr:colOff>
      <xdr:row>86</xdr:row>
      <xdr:rowOff>88900</xdr:rowOff>
    </xdr:to>
    <xdr:cxnSp macro="">
      <xdr:nvCxnSpPr>
        <xdr:cNvPr id="700" name="直線コネクタ 699"/>
        <xdr:cNvCxnSpPr/>
      </xdr:nvCxnSpPr>
      <xdr:spPr>
        <a:xfrm flipV="1">
          <a:off x="22160864" y="135128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701"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702" name="直線コネクタ 701"/>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86377</xdr:rowOff>
    </xdr:from>
    <xdr:ext cx="469744" cy="259045"/>
    <xdr:sp macro="" textlink="">
      <xdr:nvSpPr>
        <xdr:cNvPr id="703" name="【児童館】&#10;一人当たり面積最大値テキスト"/>
        <xdr:cNvSpPr txBox="1"/>
      </xdr:nvSpPr>
      <xdr:spPr>
        <a:xfrm>
          <a:off x="22199600"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139700</xdr:rowOff>
    </xdr:from>
    <xdr:to>
      <xdr:col>116</xdr:col>
      <xdr:colOff>152400</xdr:colOff>
      <xdr:row>78</xdr:row>
      <xdr:rowOff>139700</xdr:rowOff>
    </xdr:to>
    <xdr:cxnSp macro="">
      <xdr:nvCxnSpPr>
        <xdr:cNvPr id="704" name="直線コネクタ 703"/>
        <xdr:cNvCxnSpPr/>
      </xdr:nvCxnSpPr>
      <xdr:spPr>
        <a:xfrm>
          <a:off x="22072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05"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57150</xdr:rowOff>
    </xdr:from>
    <xdr:to>
      <xdr:col>116</xdr:col>
      <xdr:colOff>114300</xdr:colOff>
      <xdr:row>83</xdr:row>
      <xdr:rowOff>158750</xdr:rowOff>
    </xdr:to>
    <xdr:sp macro="" textlink="">
      <xdr:nvSpPr>
        <xdr:cNvPr id="706" name="フローチャート: 判断 705"/>
        <xdr:cNvSpPr/>
      </xdr:nvSpPr>
      <xdr:spPr>
        <a:xfrm>
          <a:off x="221107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707" name="フローチャート: 判断 706"/>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08" name="フローチャート: 判断 707"/>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57150</xdr:rowOff>
    </xdr:from>
    <xdr:to>
      <xdr:col>102</xdr:col>
      <xdr:colOff>165100</xdr:colOff>
      <xdr:row>83</xdr:row>
      <xdr:rowOff>158750</xdr:rowOff>
    </xdr:to>
    <xdr:sp macro="" textlink="">
      <xdr:nvSpPr>
        <xdr:cNvPr id="709" name="フローチャート: 判断 708"/>
        <xdr:cNvSpPr/>
      </xdr:nvSpPr>
      <xdr:spPr>
        <a:xfrm>
          <a:off x="19494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10" name="フローチャート: 判断 709"/>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12700</xdr:rowOff>
    </xdr:from>
    <xdr:to>
      <xdr:col>116</xdr:col>
      <xdr:colOff>114300</xdr:colOff>
      <xdr:row>84</xdr:row>
      <xdr:rowOff>114300</xdr:rowOff>
    </xdr:to>
    <xdr:sp macro="" textlink="">
      <xdr:nvSpPr>
        <xdr:cNvPr id="716" name="楕円 715"/>
        <xdr:cNvSpPr/>
      </xdr:nvSpPr>
      <xdr:spPr>
        <a:xfrm>
          <a:off x="221107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162577</xdr:rowOff>
    </xdr:from>
    <xdr:ext cx="469744" cy="259045"/>
    <xdr:sp macro="" textlink="">
      <xdr:nvSpPr>
        <xdr:cNvPr id="717" name="【児童館】&#10;一人当たり面積該当値テキスト"/>
        <xdr:cNvSpPr txBox="1"/>
      </xdr:nvSpPr>
      <xdr:spPr>
        <a:xfrm>
          <a:off x="22199600"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12700</xdr:rowOff>
    </xdr:from>
    <xdr:to>
      <xdr:col>112</xdr:col>
      <xdr:colOff>38100</xdr:colOff>
      <xdr:row>84</xdr:row>
      <xdr:rowOff>114300</xdr:rowOff>
    </xdr:to>
    <xdr:sp macro="" textlink="">
      <xdr:nvSpPr>
        <xdr:cNvPr id="718" name="楕円 717"/>
        <xdr:cNvSpPr/>
      </xdr:nvSpPr>
      <xdr:spPr>
        <a:xfrm>
          <a:off x="21272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63500</xdr:rowOff>
    </xdr:from>
    <xdr:to>
      <xdr:col>116</xdr:col>
      <xdr:colOff>63500</xdr:colOff>
      <xdr:row>84</xdr:row>
      <xdr:rowOff>63500</xdr:rowOff>
    </xdr:to>
    <xdr:cxnSp macro="">
      <xdr:nvCxnSpPr>
        <xdr:cNvPr id="719" name="直線コネクタ 718"/>
        <xdr:cNvCxnSpPr/>
      </xdr:nvCxnSpPr>
      <xdr:spPr>
        <a:xfrm>
          <a:off x="21323300" y="1446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12700</xdr:rowOff>
    </xdr:from>
    <xdr:to>
      <xdr:col>107</xdr:col>
      <xdr:colOff>101600</xdr:colOff>
      <xdr:row>84</xdr:row>
      <xdr:rowOff>114300</xdr:rowOff>
    </xdr:to>
    <xdr:sp macro="" textlink="">
      <xdr:nvSpPr>
        <xdr:cNvPr id="720" name="楕円 719"/>
        <xdr:cNvSpPr/>
      </xdr:nvSpPr>
      <xdr:spPr>
        <a:xfrm>
          <a:off x="20383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63500</xdr:rowOff>
    </xdr:from>
    <xdr:to>
      <xdr:col>111</xdr:col>
      <xdr:colOff>177800</xdr:colOff>
      <xdr:row>84</xdr:row>
      <xdr:rowOff>63500</xdr:rowOff>
    </xdr:to>
    <xdr:cxnSp macro="">
      <xdr:nvCxnSpPr>
        <xdr:cNvPr id="721" name="直線コネクタ 720"/>
        <xdr:cNvCxnSpPr/>
      </xdr:nvCxnSpPr>
      <xdr:spPr>
        <a:xfrm>
          <a:off x="20434300" y="1446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722" name="楕円 721"/>
        <xdr:cNvSpPr/>
      </xdr:nvSpPr>
      <xdr:spPr>
        <a:xfrm>
          <a:off x="19494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63500</xdr:rowOff>
    </xdr:from>
    <xdr:to>
      <xdr:col>107</xdr:col>
      <xdr:colOff>50800</xdr:colOff>
      <xdr:row>84</xdr:row>
      <xdr:rowOff>63500</xdr:rowOff>
    </xdr:to>
    <xdr:cxnSp macro="">
      <xdr:nvCxnSpPr>
        <xdr:cNvPr id="723" name="直線コネクタ 722"/>
        <xdr:cNvCxnSpPr/>
      </xdr:nvCxnSpPr>
      <xdr:spPr>
        <a:xfrm>
          <a:off x="19545300" y="1446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12700</xdr:rowOff>
    </xdr:from>
    <xdr:to>
      <xdr:col>98</xdr:col>
      <xdr:colOff>38100</xdr:colOff>
      <xdr:row>84</xdr:row>
      <xdr:rowOff>114300</xdr:rowOff>
    </xdr:to>
    <xdr:sp macro="" textlink="">
      <xdr:nvSpPr>
        <xdr:cNvPr id="724" name="楕円 723"/>
        <xdr:cNvSpPr/>
      </xdr:nvSpPr>
      <xdr:spPr>
        <a:xfrm>
          <a:off x="18605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63500</xdr:rowOff>
    </xdr:from>
    <xdr:to>
      <xdr:col>102</xdr:col>
      <xdr:colOff>114300</xdr:colOff>
      <xdr:row>84</xdr:row>
      <xdr:rowOff>63500</xdr:rowOff>
    </xdr:to>
    <xdr:cxnSp macro="">
      <xdr:nvCxnSpPr>
        <xdr:cNvPr id="725" name="直線コネクタ 724"/>
        <xdr:cNvCxnSpPr/>
      </xdr:nvCxnSpPr>
      <xdr:spPr>
        <a:xfrm>
          <a:off x="18656300" y="1446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726"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27"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3827</xdr:rowOff>
    </xdr:from>
    <xdr:ext cx="469744" cy="259045"/>
    <xdr:sp macro="" textlink="">
      <xdr:nvSpPr>
        <xdr:cNvPr id="728" name="n_3aveValue【児童館】&#10;一人当たり面積"/>
        <xdr:cNvSpPr txBox="1"/>
      </xdr:nvSpPr>
      <xdr:spPr>
        <a:xfrm>
          <a:off x="19310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729" name="n_4aveValue【児童館】&#10;一人当たり面積"/>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105427</xdr:rowOff>
    </xdr:from>
    <xdr:ext cx="469744" cy="259045"/>
    <xdr:sp macro="" textlink="">
      <xdr:nvSpPr>
        <xdr:cNvPr id="730" name="n_1main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105427</xdr:rowOff>
    </xdr:from>
    <xdr:ext cx="469744" cy="259045"/>
    <xdr:sp macro="" textlink="">
      <xdr:nvSpPr>
        <xdr:cNvPr id="731" name="n_2mainValue【児童館】&#10;一人当たり面積"/>
        <xdr:cNvSpPr txBox="1"/>
      </xdr:nvSpPr>
      <xdr:spPr>
        <a:xfrm>
          <a:off x="20199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105427</xdr:rowOff>
    </xdr:from>
    <xdr:ext cx="469744" cy="259045"/>
    <xdr:sp macro="" textlink="">
      <xdr:nvSpPr>
        <xdr:cNvPr id="732" name="n_3mainValue【児童館】&#10;一人当たり面積"/>
        <xdr:cNvSpPr txBox="1"/>
      </xdr:nvSpPr>
      <xdr:spPr>
        <a:xfrm>
          <a:off x="19310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105427</xdr:rowOff>
    </xdr:from>
    <xdr:ext cx="469744" cy="259045"/>
    <xdr:sp macro="" textlink="">
      <xdr:nvSpPr>
        <xdr:cNvPr id="733" name="n_4mainValue【児童館】&#10;一人当たり面積"/>
        <xdr:cNvSpPr txBox="1"/>
      </xdr:nvSpPr>
      <xdr:spPr>
        <a:xfrm>
          <a:off x="18421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類似団体と比較して有形固定資産減価償却率が特に高い施設は、保育所、学校、児童館であり、償却率が低い施設は公営住宅である。</a:t>
          </a:r>
        </a:p>
        <a:p>
          <a:r>
            <a:rPr kumimoji="1" lang="ja-JP" altLang="en-US" sz="1300">
              <a:latin typeface="ＭＳ Ｐゴシック" panose="020B0600070205080204" pitchFamily="50" charset="-128"/>
              <a:ea typeface="ＭＳ Ｐゴシック" panose="020B0600070205080204" pitchFamily="50" charset="-128"/>
            </a:rPr>
            <a:t>償却率が低い施設の公営住宅については、建築年数が比較的新しいため比率が低くなっている。</a:t>
          </a:r>
        </a:p>
        <a:p>
          <a:r>
            <a:rPr kumimoji="1" lang="ja-JP" altLang="en-US" sz="1300">
              <a:latin typeface="ＭＳ Ｐゴシック" panose="020B0600070205080204" pitchFamily="50" charset="-128"/>
              <a:ea typeface="ＭＳ Ｐゴシック" panose="020B0600070205080204" pitchFamily="50" charset="-128"/>
            </a:rPr>
            <a:t>各施設の状況を踏まえ、個別施設計画の策定を行い、高根沢町公共施設等総合管理計画に基づく管理を図っていく。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29,350
28,980
70.87
12,718,649
12,214,196
462,450
7,137,535
8,266,481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15784</xdr:rowOff>
    </xdr:from>
    <xdr:to>
      <xdr:col>24</xdr:col>
      <xdr:colOff>62865</xdr:colOff>
      <xdr:row>41</xdr:row>
      <xdr:rowOff>117022</xdr:rowOff>
    </xdr:to>
    <xdr:cxnSp macro="">
      <xdr:nvCxnSpPr>
        <xdr:cNvPr id="58" name="直線コネクタ 57"/>
        <xdr:cNvCxnSpPr/>
      </xdr:nvCxnSpPr>
      <xdr:spPr>
        <a:xfrm flipV="1">
          <a:off x="4634865" y="5845084"/>
          <a:ext cx="0" cy="1301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120849</xdr:rowOff>
    </xdr:from>
    <xdr:ext cx="405111" cy="259045"/>
    <xdr:sp macro="" textlink="">
      <xdr:nvSpPr>
        <xdr:cNvPr id="59" name="【図書館】&#10;有形固定資産減価償却率最小値テキスト"/>
        <xdr:cNvSpPr txBox="1"/>
      </xdr:nvSpPr>
      <xdr:spPr>
        <a:xfrm>
          <a:off x="4673600" y="71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117022</xdr:rowOff>
    </xdr:from>
    <xdr:to>
      <xdr:col>24</xdr:col>
      <xdr:colOff>152400</xdr:colOff>
      <xdr:row>41</xdr:row>
      <xdr:rowOff>117022</xdr:rowOff>
    </xdr:to>
    <xdr:cxnSp macro="">
      <xdr:nvCxnSpPr>
        <xdr:cNvPr id="60" name="直線コネクタ 59"/>
        <xdr:cNvCxnSpPr/>
      </xdr:nvCxnSpPr>
      <xdr:spPr>
        <a:xfrm>
          <a:off x="4546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133911</xdr:rowOff>
    </xdr:from>
    <xdr:ext cx="405111" cy="259045"/>
    <xdr:sp macro="" textlink="">
      <xdr:nvSpPr>
        <xdr:cNvPr id="61" name="【図書館】&#10;有形固定資産減価償却率最大値テキスト"/>
        <xdr:cNvSpPr txBox="1"/>
      </xdr:nvSpPr>
      <xdr:spPr>
        <a:xfrm>
          <a:off x="4673600" y="562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15784</xdr:rowOff>
    </xdr:from>
    <xdr:to>
      <xdr:col>24</xdr:col>
      <xdr:colOff>152400</xdr:colOff>
      <xdr:row>34</xdr:row>
      <xdr:rowOff>15784</xdr:rowOff>
    </xdr:to>
    <xdr:cxnSp macro="">
      <xdr:nvCxnSpPr>
        <xdr:cNvPr id="62" name="直線コネクタ 61"/>
        <xdr:cNvCxnSpPr/>
      </xdr:nvCxnSpPr>
      <xdr:spPr>
        <a:xfrm>
          <a:off x="4546600" y="58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924</xdr:rowOff>
    </xdr:from>
    <xdr:ext cx="405111" cy="259045"/>
    <xdr:sp macro="" textlink="">
      <xdr:nvSpPr>
        <xdr:cNvPr id="63" name="【図書館】&#10;有形固定資産減価償却率平均値テキスト"/>
        <xdr:cNvSpPr txBox="1"/>
      </xdr:nvSpPr>
      <xdr:spPr>
        <a:xfrm>
          <a:off x="4673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64" name="フローチャート: 判断 63"/>
        <xdr:cNvSpPr/>
      </xdr:nvSpPr>
      <xdr:spPr>
        <a:xfrm>
          <a:off x="4584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5" name="フローチャート: 判断 64"/>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103777</xdr:rowOff>
    </xdr:from>
    <xdr:to>
      <xdr:col>15</xdr:col>
      <xdr:colOff>101600</xdr:colOff>
      <xdr:row>38</xdr:row>
      <xdr:rowOff>33927</xdr:rowOff>
    </xdr:to>
    <xdr:sp macro="" textlink="">
      <xdr:nvSpPr>
        <xdr:cNvPr id="66" name="フローチャート: 判断 65"/>
        <xdr:cNvSpPr/>
      </xdr:nvSpPr>
      <xdr:spPr>
        <a:xfrm>
          <a:off x="2857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93980</xdr:rowOff>
    </xdr:from>
    <xdr:to>
      <xdr:col>10</xdr:col>
      <xdr:colOff>165100</xdr:colOff>
      <xdr:row>38</xdr:row>
      <xdr:rowOff>24130</xdr:rowOff>
    </xdr:to>
    <xdr:sp macro="" textlink="">
      <xdr:nvSpPr>
        <xdr:cNvPr id="67" name="フローチャート: 判断 66"/>
        <xdr:cNvSpPr/>
      </xdr:nvSpPr>
      <xdr:spPr>
        <a:xfrm>
          <a:off x="1968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74" name="楕円 73"/>
        <xdr:cNvSpPr/>
      </xdr:nvSpPr>
      <xdr:spPr>
        <a:xfrm>
          <a:off x="45847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116494</xdr:rowOff>
    </xdr:from>
    <xdr:ext cx="405111" cy="259045"/>
    <xdr:sp macro="" textlink="">
      <xdr:nvSpPr>
        <xdr:cNvPr id="75" name="【図書館】&#10;有形固定資産減価償却率該当値テキスト"/>
        <xdr:cNvSpPr txBox="1"/>
      </xdr:nvSpPr>
      <xdr:spPr>
        <a:xfrm>
          <a:off x="4673600"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108676</xdr:rowOff>
    </xdr:from>
    <xdr:to>
      <xdr:col>20</xdr:col>
      <xdr:colOff>38100</xdr:colOff>
      <xdr:row>39</xdr:row>
      <xdr:rowOff>38826</xdr:rowOff>
    </xdr:to>
    <xdr:sp macro="" textlink="">
      <xdr:nvSpPr>
        <xdr:cNvPr id="76" name="楕円 75"/>
        <xdr:cNvSpPr/>
      </xdr:nvSpPr>
      <xdr:spPr>
        <a:xfrm>
          <a:off x="3746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159476</xdr:rowOff>
    </xdr:from>
    <xdr:to>
      <xdr:col>24</xdr:col>
      <xdr:colOff>63500</xdr:colOff>
      <xdr:row>39</xdr:row>
      <xdr:rowOff>17417</xdr:rowOff>
    </xdr:to>
    <xdr:cxnSp macro="">
      <xdr:nvCxnSpPr>
        <xdr:cNvPr id="77" name="直線コネクタ 76"/>
        <xdr:cNvCxnSpPr/>
      </xdr:nvCxnSpPr>
      <xdr:spPr>
        <a:xfrm>
          <a:off x="3797300" y="667457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77651</xdr:rowOff>
    </xdr:from>
    <xdr:to>
      <xdr:col>15</xdr:col>
      <xdr:colOff>101600</xdr:colOff>
      <xdr:row>39</xdr:row>
      <xdr:rowOff>7801</xdr:rowOff>
    </xdr:to>
    <xdr:sp macro="" textlink="">
      <xdr:nvSpPr>
        <xdr:cNvPr id="78" name="楕円 77"/>
        <xdr:cNvSpPr/>
      </xdr:nvSpPr>
      <xdr:spPr>
        <a:xfrm>
          <a:off x="2857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128451</xdr:rowOff>
    </xdr:from>
    <xdr:to>
      <xdr:col>19</xdr:col>
      <xdr:colOff>177800</xdr:colOff>
      <xdr:row>38</xdr:row>
      <xdr:rowOff>159476</xdr:rowOff>
    </xdr:to>
    <xdr:cxnSp macro="">
      <xdr:nvCxnSpPr>
        <xdr:cNvPr id="79" name="直線コネクタ 78"/>
        <xdr:cNvCxnSpPr/>
      </xdr:nvCxnSpPr>
      <xdr:spPr>
        <a:xfrm>
          <a:off x="2908300" y="664355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48260</xdr:rowOff>
    </xdr:from>
    <xdr:to>
      <xdr:col>10</xdr:col>
      <xdr:colOff>165100</xdr:colOff>
      <xdr:row>38</xdr:row>
      <xdr:rowOff>149860</xdr:rowOff>
    </xdr:to>
    <xdr:sp macro="" textlink="">
      <xdr:nvSpPr>
        <xdr:cNvPr id="80" name="楕円 79"/>
        <xdr:cNvSpPr/>
      </xdr:nvSpPr>
      <xdr:spPr>
        <a:xfrm>
          <a:off x="1968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99060</xdr:rowOff>
    </xdr:from>
    <xdr:to>
      <xdr:col>15</xdr:col>
      <xdr:colOff>50800</xdr:colOff>
      <xdr:row>38</xdr:row>
      <xdr:rowOff>128451</xdr:rowOff>
    </xdr:to>
    <xdr:cxnSp macro="">
      <xdr:nvCxnSpPr>
        <xdr:cNvPr id="81" name="直線コネクタ 80"/>
        <xdr:cNvCxnSpPr/>
      </xdr:nvCxnSpPr>
      <xdr:spPr>
        <a:xfrm>
          <a:off x="2019300" y="661416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17235</xdr:rowOff>
    </xdr:from>
    <xdr:to>
      <xdr:col>6</xdr:col>
      <xdr:colOff>38100</xdr:colOff>
      <xdr:row>38</xdr:row>
      <xdr:rowOff>118835</xdr:rowOff>
    </xdr:to>
    <xdr:sp macro="" textlink="">
      <xdr:nvSpPr>
        <xdr:cNvPr id="82" name="楕円 81"/>
        <xdr:cNvSpPr/>
      </xdr:nvSpPr>
      <xdr:spPr>
        <a:xfrm>
          <a:off x="1079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68035</xdr:rowOff>
    </xdr:from>
    <xdr:to>
      <xdr:col>10</xdr:col>
      <xdr:colOff>114300</xdr:colOff>
      <xdr:row>38</xdr:row>
      <xdr:rowOff>99060</xdr:rowOff>
    </xdr:to>
    <xdr:cxnSp macro="">
      <xdr:nvCxnSpPr>
        <xdr:cNvPr id="83" name="直線コネクタ 82"/>
        <xdr:cNvCxnSpPr/>
      </xdr:nvCxnSpPr>
      <xdr:spPr>
        <a:xfrm>
          <a:off x="1130300" y="658313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4" name="n_1aveValue【図書館】&#10;有形固定資産減価償却率"/>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50454</xdr:rowOff>
    </xdr:from>
    <xdr:ext cx="405111" cy="259045"/>
    <xdr:sp macro="" textlink="">
      <xdr:nvSpPr>
        <xdr:cNvPr id="85" name="n_2aveValue【図書館】&#10;有形固定資産減価償却率"/>
        <xdr:cNvSpPr txBox="1"/>
      </xdr:nvSpPr>
      <xdr:spPr>
        <a:xfrm>
          <a:off x="2705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40657</xdr:rowOff>
    </xdr:from>
    <xdr:ext cx="405111" cy="259045"/>
    <xdr:sp macro="" textlink="">
      <xdr:nvSpPr>
        <xdr:cNvPr id="86" name="n_3aveValue【図書館】&#10;有形固定資産減価償却率"/>
        <xdr:cNvSpPr txBox="1"/>
      </xdr:nvSpPr>
      <xdr:spPr>
        <a:xfrm>
          <a:off x="1816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7" name="n_4aveValue【図書館】&#10;有形固定資産減価償却率"/>
        <xdr:cNvSpPr txBox="1"/>
      </xdr:nvSpPr>
      <xdr:spPr>
        <a:xfrm>
          <a:off x="927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29953</xdr:rowOff>
    </xdr:from>
    <xdr:ext cx="405111" cy="259045"/>
    <xdr:sp macro="" textlink="">
      <xdr:nvSpPr>
        <xdr:cNvPr id="88" name="n_1mainValue【図書館】&#10;有形固定資産減価償却率"/>
        <xdr:cNvSpPr txBox="1"/>
      </xdr:nvSpPr>
      <xdr:spPr>
        <a:xfrm>
          <a:off x="3582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170378</xdr:rowOff>
    </xdr:from>
    <xdr:ext cx="405111" cy="259045"/>
    <xdr:sp macro="" textlink="">
      <xdr:nvSpPr>
        <xdr:cNvPr id="89" name="n_2mainValue【図書館】&#10;有形固定資産減価償却率"/>
        <xdr:cNvSpPr txBox="1"/>
      </xdr:nvSpPr>
      <xdr:spPr>
        <a:xfrm>
          <a:off x="2705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90" name="n_3mainValue【図書館】&#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109962</xdr:rowOff>
    </xdr:from>
    <xdr:ext cx="405111" cy="259045"/>
    <xdr:sp macro="" textlink="">
      <xdr:nvSpPr>
        <xdr:cNvPr id="91" name="n_4mainValue【図書館】&#10;有形固定資産減価償却率"/>
        <xdr:cNvSpPr txBox="1"/>
      </xdr:nvSpPr>
      <xdr:spPr>
        <a:xfrm>
          <a:off x="927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15" name="直線コネクタ 114"/>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140987</xdr:rowOff>
    </xdr:from>
    <xdr:ext cx="469744" cy="259045"/>
    <xdr:sp macro="" textlink="">
      <xdr:nvSpPr>
        <xdr:cNvPr id="120" name="【図書館】&#10;一人当たり面積平均値テキスト"/>
        <xdr:cNvSpPr txBox="1"/>
      </xdr:nvSpPr>
      <xdr:spPr>
        <a:xfrm>
          <a:off x="10515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1" name="フローチャート: 判断 120"/>
        <xdr:cNvSpPr/>
      </xdr:nvSpPr>
      <xdr:spPr>
        <a:xfrm>
          <a:off x="10426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22" name="フローチャート: 判断 121"/>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170180</xdr:rowOff>
    </xdr:from>
    <xdr:to>
      <xdr:col>41</xdr:col>
      <xdr:colOff>101600</xdr:colOff>
      <xdr:row>39</xdr:row>
      <xdr:rowOff>100330</xdr:rowOff>
    </xdr:to>
    <xdr:sp macro="" textlink="">
      <xdr:nvSpPr>
        <xdr:cNvPr id="124" name="フローチャート: 判断 123"/>
        <xdr:cNvSpPr/>
      </xdr:nvSpPr>
      <xdr:spPr>
        <a:xfrm>
          <a:off x="7810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5" name="フローチャート: 判断 124"/>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113030</xdr:rowOff>
    </xdr:from>
    <xdr:to>
      <xdr:col>55</xdr:col>
      <xdr:colOff>50800</xdr:colOff>
      <xdr:row>38</xdr:row>
      <xdr:rowOff>43180</xdr:rowOff>
    </xdr:to>
    <xdr:sp macro="" textlink="">
      <xdr:nvSpPr>
        <xdr:cNvPr id="131" name="楕円 130"/>
        <xdr:cNvSpPr/>
      </xdr:nvSpPr>
      <xdr:spPr>
        <a:xfrm>
          <a:off x="10426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135907</xdr:rowOff>
    </xdr:from>
    <xdr:ext cx="469744" cy="259045"/>
    <xdr:sp macro="" textlink="">
      <xdr:nvSpPr>
        <xdr:cNvPr id="132" name="【図書館】&#10;一人当たり面積該当値テキスト"/>
        <xdr:cNvSpPr txBox="1"/>
      </xdr:nvSpPr>
      <xdr:spPr>
        <a:xfrm>
          <a:off x="10515600"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113030</xdr:rowOff>
    </xdr:from>
    <xdr:to>
      <xdr:col>50</xdr:col>
      <xdr:colOff>165100</xdr:colOff>
      <xdr:row>38</xdr:row>
      <xdr:rowOff>43180</xdr:rowOff>
    </xdr:to>
    <xdr:sp macro="" textlink="">
      <xdr:nvSpPr>
        <xdr:cNvPr id="133" name="楕円 132"/>
        <xdr:cNvSpPr/>
      </xdr:nvSpPr>
      <xdr:spPr>
        <a:xfrm>
          <a:off x="9588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163830</xdr:rowOff>
    </xdr:from>
    <xdr:to>
      <xdr:col>55</xdr:col>
      <xdr:colOff>0</xdr:colOff>
      <xdr:row>37</xdr:row>
      <xdr:rowOff>163830</xdr:rowOff>
    </xdr:to>
    <xdr:cxnSp macro="">
      <xdr:nvCxnSpPr>
        <xdr:cNvPr id="134" name="直線コネクタ 133"/>
        <xdr:cNvCxnSpPr/>
      </xdr:nvCxnSpPr>
      <xdr:spPr>
        <a:xfrm>
          <a:off x="9639300" y="6507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35" name="楕円 134"/>
        <xdr:cNvSpPr/>
      </xdr:nvSpPr>
      <xdr:spPr>
        <a:xfrm>
          <a:off x="8699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163830</xdr:rowOff>
    </xdr:from>
    <xdr:to>
      <xdr:col>50</xdr:col>
      <xdr:colOff>114300</xdr:colOff>
      <xdr:row>38</xdr:row>
      <xdr:rowOff>0</xdr:rowOff>
    </xdr:to>
    <xdr:cxnSp macro="">
      <xdr:nvCxnSpPr>
        <xdr:cNvPr id="136" name="直線コネクタ 135"/>
        <xdr:cNvCxnSpPr/>
      </xdr:nvCxnSpPr>
      <xdr:spPr>
        <a:xfrm flipV="1">
          <a:off x="8750300" y="6507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120650</xdr:rowOff>
    </xdr:from>
    <xdr:to>
      <xdr:col>41</xdr:col>
      <xdr:colOff>101600</xdr:colOff>
      <xdr:row>38</xdr:row>
      <xdr:rowOff>50800</xdr:rowOff>
    </xdr:to>
    <xdr:sp macro="" textlink="">
      <xdr:nvSpPr>
        <xdr:cNvPr id="137" name="楕円 136"/>
        <xdr:cNvSpPr/>
      </xdr:nvSpPr>
      <xdr:spPr>
        <a:xfrm>
          <a:off x="7810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0</xdr:rowOff>
    </xdr:from>
    <xdr:to>
      <xdr:col>45</xdr:col>
      <xdr:colOff>177800</xdr:colOff>
      <xdr:row>38</xdr:row>
      <xdr:rowOff>0</xdr:rowOff>
    </xdr:to>
    <xdr:cxnSp macro="">
      <xdr:nvCxnSpPr>
        <xdr:cNvPr id="138" name="直線コネクタ 137"/>
        <xdr:cNvCxnSpPr/>
      </xdr:nvCxnSpPr>
      <xdr:spPr>
        <a:xfrm>
          <a:off x="7861300" y="651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120650</xdr:rowOff>
    </xdr:from>
    <xdr:to>
      <xdr:col>36</xdr:col>
      <xdr:colOff>165100</xdr:colOff>
      <xdr:row>38</xdr:row>
      <xdr:rowOff>50800</xdr:rowOff>
    </xdr:to>
    <xdr:sp macro="" textlink="">
      <xdr:nvSpPr>
        <xdr:cNvPr id="139" name="楕円 138"/>
        <xdr:cNvSpPr/>
      </xdr:nvSpPr>
      <xdr:spPr>
        <a:xfrm>
          <a:off x="6921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0</xdr:rowOff>
    </xdr:from>
    <xdr:to>
      <xdr:col>41</xdr:col>
      <xdr:colOff>50800</xdr:colOff>
      <xdr:row>38</xdr:row>
      <xdr:rowOff>0</xdr:rowOff>
    </xdr:to>
    <xdr:cxnSp macro="">
      <xdr:nvCxnSpPr>
        <xdr:cNvPr id="140" name="直線コネクタ 139"/>
        <xdr:cNvCxnSpPr/>
      </xdr:nvCxnSpPr>
      <xdr:spPr>
        <a:xfrm>
          <a:off x="6972300" y="651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83837</xdr:rowOff>
    </xdr:from>
    <xdr:ext cx="469744" cy="259045"/>
    <xdr:sp macro="" textlink="">
      <xdr:nvSpPr>
        <xdr:cNvPr id="141" name="n_1aveValue【図書館】&#10;一人当たり面積"/>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99077</xdr:rowOff>
    </xdr:from>
    <xdr:ext cx="469744" cy="259045"/>
    <xdr:sp macro="" textlink="">
      <xdr:nvSpPr>
        <xdr:cNvPr id="142" name="n_2aveValue【図書館】&#10;一人当たり面積"/>
        <xdr:cNvSpPr txBox="1"/>
      </xdr:nvSpPr>
      <xdr:spPr>
        <a:xfrm>
          <a:off x="8515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91457</xdr:rowOff>
    </xdr:from>
    <xdr:ext cx="469744" cy="259045"/>
    <xdr:sp macro="" textlink="">
      <xdr:nvSpPr>
        <xdr:cNvPr id="143" name="n_3aveValue【図書館】&#10;一人当たり面積"/>
        <xdr:cNvSpPr txBox="1"/>
      </xdr:nvSpPr>
      <xdr:spPr>
        <a:xfrm>
          <a:off x="7626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4" name="n_4aveValue【図書館】&#10;一人当たり面積"/>
        <xdr:cNvSpPr txBox="1"/>
      </xdr:nvSpPr>
      <xdr:spPr>
        <a:xfrm>
          <a:off x="6737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59707</xdr:rowOff>
    </xdr:from>
    <xdr:ext cx="469744" cy="259045"/>
    <xdr:sp macro="" textlink="">
      <xdr:nvSpPr>
        <xdr:cNvPr id="145" name="n_1mainValue【図書館】&#10;一人当たり面積"/>
        <xdr:cNvSpPr txBox="1"/>
      </xdr:nvSpPr>
      <xdr:spPr>
        <a:xfrm>
          <a:off x="93917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67327</xdr:rowOff>
    </xdr:from>
    <xdr:ext cx="469744" cy="259045"/>
    <xdr:sp macro="" textlink="">
      <xdr:nvSpPr>
        <xdr:cNvPr id="146" name="n_2mainValue【図書館】&#10;一人当たり面積"/>
        <xdr:cNvSpPr txBox="1"/>
      </xdr:nvSpPr>
      <xdr:spPr>
        <a:xfrm>
          <a:off x="8515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67327</xdr:rowOff>
    </xdr:from>
    <xdr:ext cx="469744" cy="259045"/>
    <xdr:sp macro="" textlink="">
      <xdr:nvSpPr>
        <xdr:cNvPr id="147" name="n_3mainValue【図書館】&#10;一人当たり面積"/>
        <xdr:cNvSpPr txBox="1"/>
      </xdr:nvSpPr>
      <xdr:spPr>
        <a:xfrm>
          <a:off x="7626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67327</xdr:rowOff>
    </xdr:from>
    <xdr:ext cx="469744" cy="259045"/>
    <xdr:sp macro="" textlink="">
      <xdr:nvSpPr>
        <xdr:cNvPr id="148" name="n_4mainValue【図書館】&#10;一人当たり面積"/>
        <xdr:cNvSpPr txBox="1"/>
      </xdr:nvSpPr>
      <xdr:spPr>
        <a:xfrm>
          <a:off x="6737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63</xdr:row>
      <xdr:rowOff>109728</xdr:rowOff>
    </xdr:to>
    <xdr:cxnSp macro="">
      <xdr:nvCxnSpPr>
        <xdr:cNvPr id="171" name="直線コネクタ 170"/>
        <xdr:cNvCxnSpPr/>
      </xdr:nvCxnSpPr>
      <xdr:spPr>
        <a:xfrm flipV="1">
          <a:off x="4634865" y="9509760"/>
          <a:ext cx="0" cy="1401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113555</xdr:rowOff>
    </xdr:from>
    <xdr:ext cx="405111" cy="259045"/>
    <xdr:sp macro="" textlink="">
      <xdr:nvSpPr>
        <xdr:cNvPr id="172" name="【体育館・プール】&#10;有形固定資産減価償却率最小値テキスト"/>
        <xdr:cNvSpPr txBox="1"/>
      </xdr:nvSpPr>
      <xdr:spPr>
        <a:xfrm>
          <a:off x="4673600" y="1091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109728</xdr:rowOff>
    </xdr:from>
    <xdr:to>
      <xdr:col>24</xdr:col>
      <xdr:colOff>152400</xdr:colOff>
      <xdr:row>63</xdr:row>
      <xdr:rowOff>109728</xdr:rowOff>
    </xdr:to>
    <xdr:cxnSp macro="">
      <xdr:nvCxnSpPr>
        <xdr:cNvPr id="173" name="直線コネクタ 172"/>
        <xdr:cNvCxnSpPr/>
      </xdr:nvCxnSpPr>
      <xdr:spPr>
        <a:xfrm>
          <a:off x="4546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74" name="【体育館・プール】&#10;有形固定資産減価償却率最大値テキスト"/>
        <xdr:cNvSpPr txBox="1"/>
      </xdr:nvSpPr>
      <xdr:spPr>
        <a:xfrm>
          <a:off x="4673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75" name="直線コネクタ 174"/>
        <xdr:cNvCxnSpPr/>
      </xdr:nvCxnSpPr>
      <xdr:spPr>
        <a:xfrm>
          <a:off x="4546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176" name="【体育館・プール】&#10;有形固定資産減価償却率平均値テキスト"/>
        <xdr:cNvSpPr txBox="1"/>
      </xdr:nvSpPr>
      <xdr:spPr>
        <a:xfrm>
          <a:off x="4673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7" name="フローチャート: 判断 176"/>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8" name="フローチャート: 判断 177"/>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179" name="フローチャート: 判断 178"/>
        <xdr:cNvSpPr/>
      </xdr:nvSpPr>
      <xdr:spPr>
        <a:xfrm>
          <a:off x="2857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xdr:rowOff>
    </xdr:from>
    <xdr:to>
      <xdr:col>10</xdr:col>
      <xdr:colOff>165100</xdr:colOff>
      <xdr:row>59</xdr:row>
      <xdr:rowOff>110236</xdr:rowOff>
    </xdr:to>
    <xdr:sp macro="" textlink="">
      <xdr:nvSpPr>
        <xdr:cNvPr id="180" name="フローチャート: 判断 179"/>
        <xdr:cNvSpPr/>
      </xdr:nvSpPr>
      <xdr:spPr>
        <a:xfrm>
          <a:off x="1968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118364</xdr:rowOff>
    </xdr:from>
    <xdr:to>
      <xdr:col>6</xdr:col>
      <xdr:colOff>38100</xdr:colOff>
      <xdr:row>59</xdr:row>
      <xdr:rowOff>48514</xdr:rowOff>
    </xdr:to>
    <xdr:sp macro="" textlink="">
      <xdr:nvSpPr>
        <xdr:cNvPr id="181" name="フローチャート: 判断 180"/>
        <xdr:cNvSpPr/>
      </xdr:nvSpPr>
      <xdr:spPr>
        <a:xfrm>
          <a:off x="1079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49784</xdr:rowOff>
    </xdr:from>
    <xdr:to>
      <xdr:col>24</xdr:col>
      <xdr:colOff>114300</xdr:colOff>
      <xdr:row>62</xdr:row>
      <xdr:rowOff>151384</xdr:rowOff>
    </xdr:to>
    <xdr:sp macro="" textlink="">
      <xdr:nvSpPr>
        <xdr:cNvPr id="187" name="楕円 186"/>
        <xdr:cNvSpPr/>
      </xdr:nvSpPr>
      <xdr:spPr>
        <a:xfrm>
          <a:off x="45847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28211</xdr:rowOff>
    </xdr:from>
    <xdr:ext cx="405111" cy="259045"/>
    <xdr:sp macro="" textlink="">
      <xdr:nvSpPr>
        <xdr:cNvPr id="188" name="【体育館・プール】&#10;有形固定資産減価償却率該当値テキスト"/>
        <xdr:cNvSpPr txBox="1"/>
      </xdr:nvSpPr>
      <xdr:spPr>
        <a:xfrm>
          <a:off x="4673600" y="1065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xdr:rowOff>
    </xdr:from>
    <xdr:to>
      <xdr:col>20</xdr:col>
      <xdr:colOff>38100</xdr:colOff>
      <xdr:row>62</xdr:row>
      <xdr:rowOff>107950</xdr:rowOff>
    </xdr:to>
    <xdr:sp macro="" textlink="">
      <xdr:nvSpPr>
        <xdr:cNvPr id="189" name="楕円 188"/>
        <xdr:cNvSpPr/>
      </xdr:nvSpPr>
      <xdr:spPr>
        <a:xfrm>
          <a:off x="3746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57150</xdr:rowOff>
    </xdr:from>
    <xdr:to>
      <xdr:col>24</xdr:col>
      <xdr:colOff>63500</xdr:colOff>
      <xdr:row>62</xdr:row>
      <xdr:rowOff>100584</xdr:rowOff>
    </xdr:to>
    <xdr:cxnSp macro="">
      <xdr:nvCxnSpPr>
        <xdr:cNvPr id="190" name="直線コネクタ 189"/>
        <xdr:cNvCxnSpPr/>
      </xdr:nvCxnSpPr>
      <xdr:spPr>
        <a:xfrm>
          <a:off x="3797300" y="1068705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132080</xdr:rowOff>
    </xdr:from>
    <xdr:to>
      <xdr:col>15</xdr:col>
      <xdr:colOff>101600</xdr:colOff>
      <xdr:row>62</xdr:row>
      <xdr:rowOff>62230</xdr:rowOff>
    </xdr:to>
    <xdr:sp macro="" textlink="">
      <xdr:nvSpPr>
        <xdr:cNvPr id="191" name="楕円 190"/>
        <xdr:cNvSpPr/>
      </xdr:nvSpPr>
      <xdr:spPr>
        <a:xfrm>
          <a:off x="2857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xdr:rowOff>
    </xdr:from>
    <xdr:to>
      <xdr:col>19</xdr:col>
      <xdr:colOff>177800</xdr:colOff>
      <xdr:row>62</xdr:row>
      <xdr:rowOff>57150</xdr:rowOff>
    </xdr:to>
    <xdr:cxnSp macro="">
      <xdr:nvCxnSpPr>
        <xdr:cNvPr id="192" name="直線コネクタ 191"/>
        <xdr:cNvCxnSpPr/>
      </xdr:nvCxnSpPr>
      <xdr:spPr>
        <a:xfrm>
          <a:off x="2908300" y="106413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88646</xdr:rowOff>
    </xdr:from>
    <xdr:to>
      <xdr:col>10</xdr:col>
      <xdr:colOff>165100</xdr:colOff>
      <xdr:row>62</xdr:row>
      <xdr:rowOff>18796</xdr:rowOff>
    </xdr:to>
    <xdr:sp macro="" textlink="">
      <xdr:nvSpPr>
        <xdr:cNvPr id="193" name="楕円 192"/>
        <xdr:cNvSpPr/>
      </xdr:nvSpPr>
      <xdr:spPr>
        <a:xfrm>
          <a:off x="19685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139446</xdr:rowOff>
    </xdr:from>
    <xdr:to>
      <xdr:col>15</xdr:col>
      <xdr:colOff>50800</xdr:colOff>
      <xdr:row>62</xdr:row>
      <xdr:rowOff>11430</xdr:rowOff>
    </xdr:to>
    <xdr:cxnSp macro="">
      <xdr:nvCxnSpPr>
        <xdr:cNvPr id="194" name="直線コネクタ 193"/>
        <xdr:cNvCxnSpPr/>
      </xdr:nvCxnSpPr>
      <xdr:spPr>
        <a:xfrm>
          <a:off x="2019300" y="105978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42926</xdr:rowOff>
    </xdr:from>
    <xdr:to>
      <xdr:col>6</xdr:col>
      <xdr:colOff>38100</xdr:colOff>
      <xdr:row>61</xdr:row>
      <xdr:rowOff>144526</xdr:rowOff>
    </xdr:to>
    <xdr:sp macro="" textlink="">
      <xdr:nvSpPr>
        <xdr:cNvPr id="195" name="楕円 194"/>
        <xdr:cNvSpPr/>
      </xdr:nvSpPr>
      <xdr:spPr>
        <a:xfrm>
          <a:off x="1079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93726</xdr:rowOff>
    </xdr:from>
    <xdr:to>
      <xdr:col>10</xdr:col>
      <xdr:colOff>114300</xdr:colOff>
      <xdr:row>61</xdr:row>
      <xdr:rowOff>139446</xdr:rowOff>
    </xdr:to>
    <xdr:cxnSp macro="">
      <xdr:nvCxnSpPr>
        <xdr:cNvPr id="196" name="直線コネクタ 195"/>
        <xdr:cNvCxnSpPr/>
      </xdr:nvCxnSpPr>
      <xdr:spPr>
        <a:xfrm>
          <a:off x="1130300" y="105521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197" name="n_1aveValue【体育館・プール】&#10;有形固定資産減価償却率"/>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151909</xdr:rowOff>
    </xdr:from>
    <xdr:ext cx="405111" cy="259045"/>
    <xdr:sp macro="" textlink="">
      <xdr:nvSpPr>
        <xdr:cNvPr id="198" name="n_2aveValue【体育館・プール】&#10;有形固定資産減価償却率"/>
        <xdr:cNvSpPr txBox="1"/>
      </xdr:nvSpPr>
      <xdr:spPr>
        <a:xfrm>
          <a:off x="2705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126763</xdr:rowOff>
    </xdr:from>
    <xdr:ext cx="405111" cy="259045"/>
    <xdr:sp macro="" textlink="">
      <xdr:nvSpPr>
        <xdr:cNvPr id="199" name="n_3aveValue【体育館・プール】&#10;有形固定資産減価償却率"/>
        <xdr:cNvSpPr txBox="1"/>
      </xdr:nvSpPr>
      <xdr:spPr>
        <a:xfrm>
          <a:off x="1816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65041</xdr:rowOff>
    </xdr:from>
    <xdr:ext cx="405111" cy="259045"/>
    <xdr:sp macro="" textlink="">
      <xdr:nvSpPr>
        <xdr:cNvPr id="200" name="n_4aveValue【体育館・プール】&#10;有形固定資産減価償却率"/>
        <xdr:cNvSpPr txBox="1"/>
      </xdr:nvSpPr>
      <xdr:spPr>
        <a:xfrm>
          <a:off x="927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99077</xdr:rowOff>
    </xdr:from>
    <xdr:ext cx="405111" cy="259045"/>
    <xdr:sp macro="" textlink="">
      <xdr:nvSpPr>
        <xdr:cNvPr id="201" name="n_1mainValue【体育館・プール】&#10;有形固定資産減価償却率"/>
        <xdr:cNvSpPr txBox="1"/>
      </xdr:nvSpPr>
      <xdr:spPr>
        <a:xfrm>
          <a:off x="35820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53357</xdr:rowOff>
    </xdr:from>
    <xdr:ext cx="405111" cy="259045"/>
    <xdr:sp macro="" textlink="">
      <xdr:nvSpPr>
        <xdr:cNvPr id="202" name="n_2mainValue【体育館・プール】&#10;有形固定資産減価償却率"/>
        <xdr:cNvSpPr txBox="1"/>
      </xdr:nvSpPr>
      <xdr:spPr>
        <a:xfrm>
          <a:off x="2705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9923</xdr:rowOff>
    </xdr:from>
    <xdr:ext cx="405111" cy="259045"/>
    <xdr:sp macro="" textlink="">
      <xdr:nvSpPr>
        <xdr:cNvPr id="203" name="n_3mainValue【体育館・プール】&#10;有形固定資産減価償却率"/>
        <xdr:cNvSpPr txBox="1"/>
      </xdr:nvSpPr>
      <xdr:spPr>
        <a:xfrm>
          <a:off x="1816744" y="1063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135653</xdr:rowOff>
    </xdr:from>
    <xdr:ext cx="405111" cy="259045"/>
    <xdr:sp macro="" textlink="">
      <xdr:nvSpPr>
        <xdr:cNvPr id="204" name="n_4mainValue【体育館・プール】&#10;有形固定資産減価償却率"/>
        <xdr:cNvSpPr txBox="1"/>
      </xdr:nvSpPr>
      <xdr:spPr>
        <a:xfrm>
          <a:off x="927744" y="1059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63</xdr:row>
      <xdr:rowOff>108585</xdr:rowOff>
    </xdr:to>
    <xdr:cxnSp macro="">
      <xdr:nvCxnSpPr>
        <xdr:cNvPr id="228" name="直線コネクタ 227"/>
        <xdr:cNvCxnSpPr/>
      </xdr:nvCxnSpPr>
      <xdr:spPr>
        <a:xfrm flipV="1">
          <a:off x="10476865" y="963168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112412</xdr:rowOff>
    </xdr:from>
    <xdr:ext cx="469744" cy="259045"/>
    <xdr:sp macro="" textlink="">
      <xdr:nvSpPr>
        <xdr:cNvPr id="229" name="【体育館・プール】&#10;一人当たり面積最小値テキスト"/>
        <xdr:cNvSpPr txBox="1"/>
      </xdr:nvSpPr>
      <xdr:spPr>
        <a:xfrm>
          <a:off x="10515600" y="1091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108585</xdr:rowOff>
    </xdr:from>
    <xdr:to>
      <xdr:col>55</xdr:col>
      <xdr:colOff>88900</xdr:colOff>
      <xdr:row>63</xdr:row>
      <xdr:rowOff>108585</xdr:rowOff>
    </xdr:to>
    <xdr:cxnSp macro="">
      <xdr:nvCxnSpPr>
        <xdr:cNvPr id="230" name="直線コネクタ 229"/>
        <xdr:cNvCxnSpPr/>
      </xdr:nvCxnSpPr>
      <xdr:spPr>
        <a:xfrm>
          <a:off x="10388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148607</xdr:rowOff>
    </xdr:from>
    <xdr:ext cx="469744" cy="259045"/>
    <xdr:sp macro="" textlink="">
      <xdr:nvSpPr>
        <xdr:cNvPr id="231" name="【体育館・プール】&#10;一人当たり面積最大値テキスト"/>
        <xdr:cNvSpPr txBox="1"/>
      </xdr:nvSpPr>
      <xdr:spPr>
        <a:xfrm>
          <a:off x="10515600" y="940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32" name="直線コネクタ 231"/>
        <xdr:cNvCxnSpPr/>
      </xdr:nvCxnSpPr>
      <xdr:spPr>
        <a:xfrm>
          <a:off x="10388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105427</xdr:rowOff>
    </xdr:from>
    <xdr:ext cx="469744" cy="259045"/>
    <xdr:sp macro="" textlink="">
      <xdr:nvSpPr>
        <xdr:cNvPr id="233" name="【体育館・プール】&#10;一人当たり面積平均値テキスト"/>
        <xdr:cNvSpPr txBox="1"/>
      </xdr:nvSpPr>
      <xdr:spPr>
        <a:xfrm>
          <a:off x="10515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234" name="フローチャート: 判断 233"/>
        <xdr:cNvSpPr/>
      </xdr:nvSpPr>
      <xdr:spPr>
        <a:xfrm>
          <a:off x="10426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235" name="フローチャート: 判断 234"/>
        <xdr:cNvSpPr/>
      </xdr:nvSpPr>
      <xdr:spPr>
        <a:xfrm>
          <a:off x="9588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237" name="フローチャート: 判断 236"/>
        <xdr:cNvSpPr/>
      </xdr:nvSpPr>
      <xdr:spPr>
        <a:xfrm>
          <a:off x="7810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38" name="フローチャート: 判断 237"/>
        <xdr:cNvSpPr/>
      </xdr:nvSpPr>
      <xdr:spPr>
        <a:xfrm>
          <a:off x="6921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44" name="楕円 243"/>
        <xdr:cNvSpPr/>
      </xdr:nvSpPr>
      <xdr:spPr>
        <a:xfrm>
          <a:off x="10426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19067</xdr:rowOff>
    </xdr:from>
    <xdr:ext cx="469744" cy="259045"/>
    <xdr:sp macro="" textlink="">
      <xdr:nvSpPr>
        <xdr:cNvPr id="245" name="【体育館・プール】&#10;一人当たり面積該当値テキスト"/>
        <xdr:cNvSpPr txBox="1"/>
      </xdr:nvSpPr>
      <xdr:spPr>
        <a:xfrm>
          <a:off x="10515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42545</xdr:rowOff>
    </xdr:from>
    <xdr:to>
      <xdr:col>50</xdr:col>
      <xdr:colOff>165100</xdr:colOff>
      <xdr:row>62</xdr:row>
      <xdr:rowOff>144145</xdr:rowOff>
    </xdr:to>
    <xdr:sp macro="" textlink="">
      <xdr:nvSpPr>
        <xdr:cNvPr id="246" name="楕円 245"/>
        <xdr:cNvSpPr/>
      </xdr:nvSpPr>
      <xdr:spPr>
        <a:xfrm>
          <a:off x="9588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91440</xdr:rowOff>
    </xdr:from>
    <xdr:to>
      <xdr:col>55</xdr:col>
      <xdr:colOff>0</xdr:colOff>
      <xdr:row>62</xdr:row>
      <xdr:rowOff>93345</xdr:rowOff>
    </xdr:to>
    <xdr:cxnSp macro="">
      <xdr:nvCxnSpPr>
        <xdr:cNvPr id="247" name="直線コネクタ 246"/>
        <xdr:cNvCxnSpPr/>
      </xdr:nvCxnSpPr>
      <xdr:spPr>
        <a:xfrm flipV="1">
          <a:off x="9639300" y="1072134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42545</xdr:rowOff>
    </xdr:from>
    <xdr:to>
      <xdr:col>46</xdr:col>
      <xdr:colOff>38100</xdr:colOff>
      <xdr:row>62</xdr:row>
      <xdr:rowOff>144145</xdr:rowOff>
    </xdr:to>
    <xdr:sp macro="" textlink="">
      <xdr:nvSpPr>
        <xdr:cNvPr id="248" name="楕円 247"/>
        <xdr:cNvSpPr/>
      </xdr:nvSpPr>
      <xdr:spPr>
        <a:xfrm>
          <a:off x="8699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93345</xdr:rowOff>
    </xdr:from>
    <xdr:to>
      <xdr:col>50</xdr:col>
      <xdr:colOff>114300</xdr:colOff>
      <xdr:row>62</xdr:row>
      <xdr:rowOff>93345</xdr:rowOff>
    </xdr:to>
    <xdr:cxnSp macro="">
      <xdr:nvCxnSpPr>
        <xdr:cNvPr id="249" name="直線コネクタ 248"/>
        <xdr:cNvCxnSpPr/>
      </xdr:nvCxnSpPr>
      <xdr:spPr>
        <a:xfrm>
          <a:off x="8750300" y="10723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44450</xdr:rowOff>
    </xdr:from>
    <xdr:to>
      <xdr:col>41</xdr:col>
      <xdr:colOff>101600</xdr:colOff>
      <xdr:row>62</xdr:row>
      <xdr:rowOff>146050</xdr:rowOff>
    </xdr:to>
    <xdr:sp macro="" textlink="">
      <xdr:nvSpPr>
        <xdr:cNvPr id="250" name="楕円 249"/>
        <xdr:cNvSpPr/>
      </xdr:nvSpPr>
      <xdr:spPr>
        <a:xfrm>
          <a:off x="7810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93345</xdr:rowOff>
    </xdr:from>
    <xdr:to>
      <xdr:col>45</xdr:col>
      <xdr:colOff>177800</xdr:colOff>
      <xdr:row>62</xdr:row>
      <xdr:rowOff>95250</xdr:rowOff>
    </xdr:to>
    <xdr:cxnSp macro="">
      <xdr:nvCxnSpPr>
        <xdr:cNvPr id="251" name="直線コネクタ 250"/>
        <xdr:cNvCxnSpPr/>
      </xdr:nvCxnSpPr>
      <xdr:spPr>
        <a:xfrm flipV="1">
          <a:off x="7861300" y="107232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52" name="楕円 251"/>
        <xdr:cNvSpPr/>
      </xdr:nvSpPr>
      <xdr:spPr>
        <a:xfrm>
          <a:off x="6921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95250</xdr:rowOff>
    </xdr:from>
    <xdr:to>
      <xdr:col>41</xdr:col>
      <xdr:colOff>50800</xdr:colOff>
      <xdr:row>62</xdr:row>
      <xdr:rowOff>95250</xdr:rowOff>
    </xdr:to>
    <xdr:cxnSp macro="">
      <xdr:nvCxnSpPr>
        <xdr:cNvPr id="253" name="直線コネクタ 252"/>
        <xdr:cNvCxnSpPr/>
      </xdr:nvCxnSpPr>
      <xdr:spPr>
        <a:xfrm>
          <a:off x="6972300" y="1072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86377</xdr:rowOff>
    </xdr:from>
    <xdr:ext cx="469744" cy="259045"/>
    <xdr:sp macro="" textlink="">
      <xdr:nvSpPr>
        <xdr:cNvPr id="254" name="n_1aveValue【体育館・プール】&#10;一人当たり面積"/>
        <xdr:cNvSpPr txBox="1"/>
      </xdr:nvSpPr>
      <xdr:spPr>
        <a:xfrm>
          <a:off x="93917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5"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17797</xdr:rowOff>
    </xdr:from>
    <xdr:ext cx="469744" cy="259045"/>
    <xdr:sp macro="" textlink="">
      <xdr:nvSpPr>
        <xdr:cNvPr id="256" name="n_3aveValue【体育館・プール】&#10;一人当たり面積"/>
        <xdr:cNvSpPr txBox="1"/>
      </xdr:nvSpPr>
      <xdr:spPr>
        <a:xfrm>
          <a:off x="7626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158767</xdr:rowOff>
    </xdr:from>
    <xdr:ext cx="469744" cy="259045"/>
    <xdr:sp macro="" textlink="">
      <xdr:nvSpPr>
        <xdr:cNvPr id="257" name="n_4aveValue【体育館・プール】&#10;一人当たり面積"/>
        <xdr:cNvSpPr txBox="1"/>
      </xdr:nvSpPr>
      <xdr:spPr>
        <a:xfrm>
          <a:off x="6737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135272</xdr:rowOff>
    </xdr:from>
    <xdr:ext cx="469744" cy="259045"/>
    <xdr:sp macro="" textlink="">
      <xdr:nvSpPr>
        <xdr:cNvPr id="258" name="n_1mainValue【体育館・プール】&#10;一人当たり面積"/>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135272</xdr:rowOff>
    </xdr:from>
    <xdr:ext cx="469744" cy="259045"/>
    <xdr:sp macro="" textlink="">
      <xdr:nvSpPr>
        <xdr:cNvPr id="259" name="n_2mainValue【体育館・プール】&#10;一人当たり面積"/>
        <xdr:cNvSpPr txBox="1"/>
      </xdr:nvSpPr>
      <xdr:spPr>
        <a:xfrm>
          <a:off x="8515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60" name="n_3mainValue【体育館・プール】&#10;一人当たり面積"/>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1" name="n_4mainValue【体育館・プール】&#10;一人当たり面積"/>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159258</xdr:rowOff>
    </xdr:from>
    <xdr:to>
      <xdr:col>24</xdr:col>
      <xdr:colOff>62865</xdr:colOff>
      <xdr:row>86</xdr:row>
      <xdr:rowOff>15239</xdr:rowOff>
    </xdr:to>
    <xdr:cxnSp macro="">
      <xdr:nvCxnSpPr>
        <xdr:cNvPr id="284" name="直線コネクタ 283"/>
        <xdr:cNvCxnSpPr/>
      </xdr:nvCxnSpPr>
      <xdr:spPr>
        <a:xfrm flipV="1">
          <a:off x="4634865" y="13360908"/>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19066</xdr:rowOff>
    </xdr:from>
    <xdr:ext cx="405111" cy="259045"/>
    <xdr:sp macro="" textlink="">
      <xdr:nvSpPr>
        <xdr:cNvPr id="285" name="【福祉施設】&#10;有形固定資産減価償却率最小値テキスト"/>
        <xdr:cNvSpPr txBox="1"/>
      </xdr:nvSpPr>
      <xdr:spPr>
        <a:xfrm>
          <a:off x="46736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15239</xdr:rowOff>
    </xdr:from>
    <xdr:to>
      <xdr:col>24</xdr:col>
      <xdr:colOff>152400</xdr:colOff>
      <xdr:row>86</xdr:row>
      <xdr:rowOff>15239</xdr:rowOff>
    </xdr:to>
    <xdr:cxnSp macro="">
      <xdr:nvCxnSpPr>
        <xdr:cNvPr id="286" name="直線コネクタ 285"/>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105935</xdr:rowOff>
    </xdr:from>
    <xdr:ext cx="405111" cy="259045"/>
    <xdr:sp macro="" textlink="">
      <xdr:nvSpPr>
        <xdr:cNvPr id="287" name="【福祉施設】&#10;有形固定資産減価償却率最大値テキスト"/>
        <xdr:cNvSpPr txBox="1"/>
      </xdr:nvSpPr>
      <xdr:spPr>
        <a:xfrm>
          <a:off x="4673600" y="1313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159258</xdr:rowOff>
    </xdr:from>
    <xdr:to>
      <xdr:col>24</xdr:col>
      <xdr:colOff>152400</xdr:colOff>
      <xdr:row>77</xdr:row>
      <xdr:rowOff>159258</xdr:rowOff>
    </xdr:to>
    <xdr:cxnSp macro="">
      <xdr:nvCxnSpPr>
        <xdr:cNvPr id="288" name="直線コネクタ 287"/>
        <xdr:cNvCxnSpPr/>
      </xdr:nvCxnSpPr>
      <xdr:spPr>
        <a:xfrm>
          <a:off x="4546600" y="1336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89" name="【福祉施設】&#10;有形固定資産減価償却率平均値テキスト"/>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90" name="フローチャート: 判断 289"/>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91" name="フローチャート: 判断 290"/>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30735</xdr:rowOff>
    </xdr:from>
    <xdr:to>
      <xdr:col>15</xdr:col>
      <xdr:colOff>101600</xdr:colOff>
      <xdr:row>80</xdr:row>
      <xdr:rowOff>132335</xdr:rowOff>
    </xdr:to>
    <xdr:sp macro="" textlink="">
      <xdr:nvSpPr>
        <xdr:cNvPr id="292" name="フローチャート: 判断 291"/>
        <xdr:cNvSpPr/>
      </xdr:nvSpPr>
      <xdr:spPr>
        <a:xfrm>
          <a:off x="2857500" y="137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119887</xdr:rowOff>
    </xdr:from>
    <xdr:to>
      <xdr:col>6</xdr:col>
      <xdr:colOff>38100</xdr:colOff>
      <xdr:row>80</xdr:row>
      <xdr:rowOff>50037</xdr:rowOff>
    </xdr:to>
    <xdr:sp macro="" textlink="">
      <xdr:nvSpPr>
        <xdr:cNvPr id="294" name="フローチャート: 判断 293"/>
        <xdr:cNvSpPr/>
      </xdr:nvSpPr>
      <xdr:spPr>
        <a:xfrm>
          <a:off x="1079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167894</xdr:rowOff>
    </xdr:from>
    <xdr:to>
      <xdr:col>24</xdr:col>
      <xdr:colOff>114300</xdr:colOff>
      <xdr:row>82</xdr:row>
      <xdr:rowOff>98044</xdr:rowOff>
    </xdr:to>
    <xdr:sp macro="" textlink="">
      <xdr:nvSpPr>
        <xdr:cNvPr id="300" name="楕円 299"/>
        <xdr:cNvSpPr/>
      </xdr:nvSpPr>
      <xdr:spPr>
        <a:xfrm>
          <a:off x="45847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146321</xdr:rowOff>
    </xdr:from>
    <xdr:ext cx="405111" cy="259045"/>
    <xdr:sp macro="" textlink="">
      <xdr:nvSpPr>
        <xdr:cNvPr id="301" name="【福祉施設】&#10;有形固定資産減価償却率該当値テキスト"/>
        <xdr:cNvSpPr txBox="1"/>
      </xdr:nvSpPr>
      <xdr:spPr>
        <a:xfrm>
          <a:off x="4673600" y="1403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122174</xdr:rowOff>
    </xdr:from>
    <xdr:to>
      <xdr:col>20</xdr:col>
      <xdr:colOff>38100</xdr:colOff>
      <xdr:row>82</xdr:row>
      <xdr:rowOff>52324</xdr:rowOff>
    </xdr:to>
    <xdr:sp macro="" textlink="">
      <xdr:nvSpPr>
        <xdr:cNvPr id="302" name="楕円 301"/>
        <xdr:cNvSpPr/>
      </xdr:nvSpPr>
      <xdr:spPr>
        <a:xfrm>
          <a:off x="3746500" y="140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1524</xdr:rowOff>
    </xdr:from>
    <xdr:to>
      <xdr:col>24</xdr:col>
      <xdr:colOff>63500</xdr:colOff>
      <xdr:row>82</xdr:row>
      <xdr:rowOff>47244</xdr:rowOff>
    </xdr:to>
    <xdr:cxnSp macro="">
      <xdr:nvCxnSpPr>
        <xdr:cNvPr id="303" name="直線コネクタ 302"/>
        <xdr:cNvCxnSpPr/>
      </xdr:nvCxnSpPr>
      <xdr:spPr>
        <a:xfrm>
          <a:off x="3797300" y="140604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76454</xdr:rowOff>
    </xdr:from>
    <xdr:to>
      <xdr:col>15</xdr:col>
      <xdr:colOff>101600</xdr:colOff>
      <xdr:row>82</xdr:row>
      <xdr:rowOff>6604</xdr:rowOff>
    </xdr:to>
    <xdr:sp macro="" textlink="">
      <xdr:nvSpPr>
        <xdr:cNvPr id="304" name="楕円 303"/>
        <xdr:cNvSpPr/>
      </xdr:nvSpPr>
      <xdr:spPr>
        <a:xfrm>
          <a:off x="28575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127254</xdr:rowOff>
    </xdr:from>
    <xdr:to>
      <xdr:col>19</xdr:col>
      <xdr:colOff>177800</xdr:colOff>
      <xdr:row>82</xdr:row>
      <xdr:rowOff>1524</xdr:rowOff>
    </xdr:to>
    <xdr:cxnSp macro="">
      <xdr:nvCxnSpPr>
        <xdr:cNvPr id="305" name="直線コネクタ 304"/>
        <xdr:cNvCxnSpPr/>
      </xdr:nvCxnSpPr>
      <xdr:spPr>
        <a:xfrm>
          <a:off x="2908300" y="140147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30735</xdr:rowOff>
    </xdr:from>
    <xdr:to>
      <xdr:col>10</xdr:col>
      <xdr:colOff>165100</xdr:colOff>
      <xdr:row>81</xdr:row>
      <xdr:rowOff>132335</xdr:rowOff>
    </xdr:to>
    <xdr:sp macro="" textlink="">
      <xdr:nvSpPr>
        <xdr:cNvPr id="306" name="楕円 305"/>
        <xdr:cNvSpPr/>
      </xdr:nvSpPr>
      <xdr:spPr>
        <a:xfrm>
          <a:off x="19685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81535</xdr:rowOff>
    </xdr:from>
    <xdr:to>
      <xdr:col>15</xdr:col>
      <xdr:colOff>50800</xdr:colOff>
      <xdr:row>81</xdr:row>
      <xdr:rowOff>127254</xdr:rowOff>
    </xdr:to>
    <xdr:cxnSp macro="">
      <xdr:nvCxnSpPr>
        <xdr:cNvPr id="307" name="直線コネクタ 306"/>
        <xdr:cNvCxnSpPr/>
      </xdr:nvCxnSpPr>
      <xdr:spPr>
        <a:xfrm>
          <a:off x="2019300" y="139689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154178</xdr:rowOff>
    </xdr:from>
    <xdr:to>
      <xdr:col>6</xdr:col>
      <xdr:colOff>38100</xdr:colOff>
      <xdr:row>81</xdr:row>
      <xdr:rowOff>84328</xdr:rowOff>
    </xdr:to>
    <xdr:sp macro="" textlink="">
      <xdr:nvSpPr>
        <xdr:cNvPr id="308" name="楕円 307"/>
        <xdr:cNvSpPr/>
      </xdr:nvSpPr>
      <xdr:spPr>
        <a:xfrm>
          <a:off x="1079500" y="1387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33528</xdr:rowOff>
    </xdr:from>
    <xdr:to>
      <xdr:col>10</xdr:col>
      <xdr:colOff>114300</xdr:colOff>
      <xdr:row>81</xdr:row>
      <xdr:rowOff>81535</xdr:rowOff>
    </xdr:to>
    <xdr:cxnSp macro="">
      <xdr:nvCxnSpPr>
        <xdr:cNvPr id="309" name="直線コネクタ 308"/>
        <xdr:cNvCxnSpPr/>
      </xdr:nvCxnSpPr>
      <xdr:spPr>
        <a:xfrm>
          <a:off x="1130300" y="13920978"/>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310" name="n_1aveValue【福祉施設】&#10;有形固定資産減価償却率"/>
        <xdr:cNvSpPr txBox="1"/>
      </xdr:nvSpPr>
      <xdr:spPr>
        <a:xfrm>
          <a:off x="35820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148862</xdr:rowOff>
    </xdr:from>
    <xdr:ext cx="405111" cy="259045"/>
    <xdr:sp macro="" textlink="">
      <xdr:nvSpPr>
        <xdr:cNvPr id="311" name="n_2aveValue【福祉施設】&#10;有形固定資産減価償却率"/>
        <xdr:cNvSpPr txBox="1"/>
      </xdr:nvSpPr>
      <xdr:spPr>
        <a:xfrm>
          <a:off x="2705744" y="1352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66564</xdr:rowOff>
    </xdr:from>
    <xdr:ext cx="405111" cy="259045"/>
    <xdr:sp macro="" textlink="">
      <xdr:nvSpPr>
        <xdr:cNvPr id="313" name="n_4aveValue【福祉施設】&#10;有形固定資産減価償却率"/>
        <xdr:cNvSpPr txBox="1"/>
      </xdr:nvSpPr>
      <xdr:spPr>
        <a:xfrm>
          <a:off x="927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43451</xdr:rowOff>
    </xdr:from>
    <xdr:ext cx="405111" cy="259045"/>
    <xdr:sp macro="" textlink="">
      <xdr:nvSpPr>
        <xdr:cNvPr id="314" name="n_1mainValue【福祉施設】&#10;有形固定資産減価償却率"/>
        <xdr:cNvSpPr txBox="1"/>
      </xdr:nvSpPr>
      <xdr:spPr>
        <a:xfrm>
          <a:off x="3582044" y="1410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169181</xdr:rowOff>
    </xdr:from>
    <xdr:ext cx="405111" cy="259045"/>
    <xdr:sp macro="" textlink="">
      <xdr:nvSpPr>
        <xdr:cNvPr id="315" name="n_2mainValue【福祉施設】&#10;有形固定資産減価償却率"/>
        <xdr:cNvSpPr txBox="1"/>
      </xdr:nvSpPr>
      <xdr:spPr>
        <a:xfrm>
          <a:off x="2705744" y="1405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123462</xdr:rowOff>
    </xdr:from>
    <xdr:ext cx="405111" cy="259045"/>
    <xdr:sp macro="" textlink="">
      <xdr:nvSpPr>
        <xdr:cNvPr id="316" name="n_3mainValue【福祉施設】&#10;有形固定資産減価償却率"/>
        <xdr:cNvSpPr txBox="1"/>
      </xdr:nvSpPr>
      <xdr:spPr>
        <a:xfrm>
          <a:off x="1816744" y="1401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75455</xdr:rowOff>
    </xdr:from>
    <xdr:ext cx="405111" cy="259045"/>
    <xdr:sp macro="" textlink="">
      <xdr:nvSpPr>
        <xdr:cNvPr id="317" name="n_4mainValue【福祉施設】&#10;有形固定資産減価償却率"/>
        <xdr:cNvSpPr txBox="1"/>
      </xdr:nvSpPr>
      <xdr:spPr>
        <a:xfrm>
          <a:off x="927744" y="1396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45720</xdr:rowOff>
    </xdr:from>
    <xdr:to>
      <xdr:col>54</xdr:col>
      <xdr:colOff>189865</xdr:colOff>
      <xdr:row>86</xdr:row>
      <xdr:rowOff>99061</xdr:rowOff>
    </xdr:to>
    <xdr:cxnSp macro="">
      <xdr:nvCxnSpPr>
        <xdr:cNvPr id="341" name="直線コネクタ 340"/>
        <xdr:cNvCxnSpPr/>
      </xdr:nvCxnSpPr>
      <xdr:spPr>
        <a:xfrm flipV="1">
          <a:off x="10476865" y="13418820"/>
          <a:ext cx="0" cy="142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2"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3" name="直線コネクタ 342"/>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163847</xdr:rowOff>
    </xdr:from>
    <xdr:ext cx="469744" cy="259045"/>
    <xdr:sp macro="" textlink="">
      <xdr:nvSpPr>
        <xdr:cNvPr id="344" name="【福祉施設】&#10;一人当たり面積最大値テキスト"/>
        <xdr:cNvSpPr txBox="1"/>
      </xdr:nvSpPr>
      <xdr:spPr>
        <a:xfrm>
          <a:off x="10515600" y="1319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45720</xdr:rowOff>
    </xdr:from>
    <xdr:to>
      <xdr:col>55</xdr:col>
      <xdr:colOff>88900</xdr:colOff>
      <xdr:row>78</xdr:row>
      <xdr:rowOff>45720</xdr:rowOff>
    </xdr:to>
    <xdr:cxnSp macro="">
      <xdr:nvCxnSpPr>
        <xdr:cNvPr id="345" name="直線コネクタ 344"/>
        <xdr:cNvCxnSpPr/>
      </xdr:nvCxnSpPr>
      <xdr:spPr>
        <a:xfrm>
          <a:off x="10388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29227</xdr:rowOff>
    </xdr:from>
    <xdr:ext cx="469744" cy="259045"/>
    <xdr:sp macro="" textlink="">
      <xdr:nvSpPr>
        <xdr:cNvPr id="346" name="【福祉施設】&#10;一人当たり面積平均値テキスト"/>
        <xdr:cNvSpPr txBox="1"/>
      </xdr:nvSpPr>
      <xdr:spPr>
        <a:xfrm>
          <a:off x="10515600" y="14259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xdr:rowOff>
    </xdr:from>
    <xdr:to>
      <xdr:col>55</xdr:col>
      <xdr:colOff>50800</xdr:colOff>
      <xdr:row>84</xdr:row>
      <xdr:rowOff>107950</xdr:rowOff>
    </xdr:to>
    <xdr:sp macro="" textlink="">
      <xdr:nvSpPr>
        <xdr:cNvPr id="347" name="フローチャート: 判断 346"/>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71120</xdr:rowOff>
    </xdr:from>
    <xdr:to>
      <xdr:col>50</xdr:col>
      <xdr:colOff>165100</xdr:colOff>
      <xdr:row>85</xdr:row>
      <xdr:rowOff>1270</xdr:rowOff>
    </xdr:to>
    <xdr:sp macro="" textlink="">
      <xdr:nvSpPr>
        <xdr:cNvPr id="348" name="フローチャート: 判断 347"/>
        <xdr:cNvSpPr/>
      </xdr:nvSpPr>
      <xdr:spPr>
        <a:xfrm>
          <a:off x="9588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349" name="フローチャート: 判断 348"/>
        <xdr:cNvSpPr/>
      </xdr:nvSpPr>
      <xdr:spPr>
        <a:xfrm>
          <a:off x="8699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147320</xdr:rowOff>
    </xdr:from>
    <xdr:to>
      <xdr:col>41</xdr:col>
      <xdr:colOff>101600</xdr:colOff>
      <xdr:row>84</xdr:row>
      <xdr:rowOff>77470</xdr:rowOff>
    </xdr:to>
    <xdr:sp macro="" textlink="">
      <xdr:nvSpPr>
        <xdr:cNvPr id="350" name="フローチャート: 判断 349"/>
        <xdr:cNvSpPr/>
      </xdr:nvSpPr>
      <xdr:spPr>
        <a:xfrm>
          <a:off x="78105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135889</xdr:rowOff>
    </xdr:from>
    <xdr:to>
      <xdr:col>36</xdr:col>
      <xdr:colOff>165100</xdr:colOff>
      <xdr:row>84</xdr:row>
      <xdr:rowOff>66039</xdr:rowOff>
    </xdr:to>
    <xdr:sp macro="" textlink="">
      <xdr:nvSpPr>
        <xdr:cNvPr id="351" name="フローチャート: 判断 350"/>
        <xdr:cNvSpPr/>
      </xdr:nvSpPr>
      <xdr:spPr>
        <a:xfrm>
          <a:off x="6921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147320</xdr:rowOff>
    </xdr:from>
    <xdr:to>
      <xdr:col>55</xdr:col>
      <xdr:colOff>50800</xdr:colOff>
      <xdr:row>86</xdr:row>
      <xdr:rowOff>77470</xdr:rowOff>
    </xdr:to>
    <xdr:sp macro="" textlink="">
      <xdr:nvSpPr>
        <xdr:cNvPr id="357" name="楕円 356"/>
        <xdr:cNvSpPr/>
      </xdr:nvSpPr>
      <xdr:spPr>
        <a:xfrm>
          <a:off x="10426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62247</xdr:rowOff>
    </xdr:from>
    <xdr:ext cx="469744" cy="259045"/>
    <xdr:sp macro="" textlink="">
      <xdr:nvSpPr>
        <xdr:cNvPr id="358" name="【福祉施設】&#10;一人当たり面積該当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147320</xdr:rowOff>
    </xdr:from>
    <xdr:to>
      <xdr:col>50</xdr:col>
      <xdr:colOff>165100</xdr:colOff>
      <xdr:row>86</xdr:row>
      <xdr:rowOff>77470</xdr:rowOff>
    </xdr:to>
    <xdr:sp macro="" textlink="">
      <xdr:nvSpPr>
        <xdr:cNvPr id="359" name="楕円 358"/>
        <xdr:cNvSpPr/>
      </xdr:nvSpPr>
      <xdr:spPr>
        <a:xfrm>
          <a:off x="9588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26670</xdr:rowOff>
    </xdr:from>
    <xdr:to>
      <xdr:col>55</xdr:col>
      <xdr:colOff>0</xdr:colOff>
      <xdr:row>86</xdr:row>
      <xdr:rowOff>26670</xdr:rowOff>
    </xdr:to>
    <xdr:cxnSp macro="">
      <xdr:nvCxnSpPr>
        <xdr:cNvPr id="360" name="直線コネクタ 359"/>
        <xdr:cNvCxnSpPr/>
      </xdr:nvCxnSpPr>
      <xdr:spPr>
        <a:xfrm>
          <a:off x="9639300" y="14771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147320</xdr:rowOff>
    </xdr:from>
    <xdr:to>
      <xdr:col>46</xdr:col>
      <xdr:colOff>38100</xdr:colOff>
      <xdr:row>86</xdr:row>
      <xdr:rowOff>77470</xdr:rowOff>
    </xdr:to>
    <xdr:sp macro="" textlink="">
      <xdr:nvSpPr>
        <xdr:cNvPr id="361" name="楕円 360"/>
        <xdr:cNvSpPr/>
      </xdr:nvSpPr>
      <xdr:spPr>
        <a:xfrm>
          <a:off x="8699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26670</xdr:rowOff>
    </xdr:from>
    <xdr:to>
      <xdr:col>50</xdr:col>
      <xdr:colOff>114300</xdr:colOff>
      <xdr:row>86</xdr:row>
      <xdr:rowOff>26670</xdr:rowOff>
    </xdr:to>
    <xdr:cxnSp macro="">
      <xdr:nvCxnSpPr>
        <xdr:cNvPr id="362" name="直線コネクタ 361"/>
        <xdr:cNvCxnSpPr/>
      </xdr:nvCxnSpPr>
      <xdr:spPr>
        <a:xfrm>
          <a:off x="8750300" y="1477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147320</xdr:rowOff>
    </xdr:from>
    <xdr:to>
      <xdr:col>41</xdr:col>
      <xdr:colOff>101600</xdr:colOff>
      <xdr:row>86</xdr:row>
      <xdr:rowOff>77470</xdr:rowOff>
    </xdr:to>
    <xdr:sp macro="" textlink="">
      <xdr:nvSpPr>
        <xdr:cNvPr id="363" name="楕円 362"/>
        <xdr:cNvSpPr/>
      </xdr:nvSpPr>
      <xdr:spPr>
        <a:xfrm>
          <a:off x="7810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26670</xdr:rowOff>
    </xdr:from>
    <xdr:to>
      <xdr:col>45</xdr:col>
      <xdr:colOff>177800</xdr:colOff>
      <xdr:row>86</xdr:row>
      <xdr:rowOff>26670</xdr:rowOff>
    </xdr:to>
    <xdr:cxnSp macro="">
      <xdr:nvCxnSpPr>
        <xdr:cNvPr id="364" name="直線コネクタ 363"/>
        <xdr:cNvCxnSpPr/>
      </xdr:nvCxnSpPr>
      <xdr:spPr>
        <a:xfrm>
          <a:off x="7861300" y="1477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147320</xdr:rowOff>
    </xdr:from>
    <xdr:to>
      <xdr:col>36</xdr:col>
      <xdr:colOff>165100</xdr:colOff>
      <xdr:row>86</xdr:row>
      <xdr:rowOff>77470</xdr:rowOff>
    </xdr:to>
    <xdr:sp macro="" textlink="">
      <xdr:nvSpPr>
        <xdr:cNvPr id="365" name="楕円 364"/>
        <xdr:cNvSpPr/>
      </xdr:nvSpPr>
      <xdr:spPr>
        <a:xfrm>
          <a:off x="6921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26670</xdr:rowOff>
    </xdr:from>
    <xdr:to>
      <xdr:col>41</xdr:col>
      <xdr:colOff>50800</xdr:colOff>
      <xdr:row>86</xdr:row>
      <xdr:rowOff>26670</xdr:rowOff>
    </xdr:to>
    <xdr:cxnSp macro="">
      <xdr:nvCxnSpPr>
        <xdr:cNvPr id="366" name="直線コネクタ 365"/>
        <xdr:cNvCxnSpPr/>
      </xdr:nvCxnSpPr>
      <xdr:spPr>
        <a:xfrm>
          <a:off x="6972300" y="1477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17797</xdr:rowOff>
    </xdr:from>
    <xdr:ext cx="469744" cy="259045"/>
    <xdr:sp macro="" textlink="">
      <xdr:nvSpPr>
        <xdr:cNvPr id="367" name="n_1aveValue【福祉施設】&#10;一人当たり面積"/>
        <xdr:cNvSpPr txBox="1"/>
      </xdr:nvSpPr>
      <xdr:spPr>
        <a:xfrm>
          <a:off x="93917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116857</xdr:rowOff>
    </xdr:from>
    <xdr:ext cx="469744" cy="259045"/>
    <xdr:sp macro="" textlink="">
      <xdr:nvSpPr>
        <xdr:cNvPr id="368" name="n_2aveValue【福祉施設】&#10;一人当たり面積"/>
        <xdr:cNvSpPr txBox="1"/>
      </xdr:nvSpPr>
      <xdr:spPr>
        <a:xfrm>
          <a:off x="8515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93997</xdr:rowOff>
    </xdr:from>
    <xdr:ext cx="469744" cy="259045"/>
    <xdr:sp macro="" textlink="">
      <xdr:nvSpPr>
        <xdr:cNvPr id="369" name="n_3aveValue【福祉施設】&#10;一人当たり面積"/>
        <xdr:cNvSpPr txBox="1"/>
      </xdr:nvSpPr>
      <xdr:spPr>
        <a:xfrm>
          <a:off x="76264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82566</xdr:rowOff>
    </xdr:from>
    <xdr:ext cx="469744" cy="259045"/>
    <xdr:sp macro="" textlink="">
      <xdr:nvSpPr>
        <xdr:cNvPr id="370" name="n_4aveValue【福祉施設】&#10;一人当たり面積"/>
        <xdr:cNvSpPr txBox="1"/>
      </xdr:nvSpPr>
      <xdr:spPr>
        <a:xfrm>
          <a:off x="6737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68597</xdr:rowOff>
    </xdr:from>
    <xdr:ext cx="469744" cy="259045"/>
    <xdr:sp macro="" textlink="">
      <xdr:nvSpPr>
        <xdr:cNvPr id="371" name="n_1mainValue【福祉施設】&#10;一人当たり面積"/>
        <xdr:cNvSpPr txBox="1"/>
      </xdr:nvSpPr>
      <xdr:spPr>
        <a:xfrm>
          <a:off x="93917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68597</xdr:rowOff>
    </xdr:from>
    <xdr:ext cx="469744" cy="259045"/>
    <xdr:sp macro="" textlink="">
      <xdr:nvSpPr>
        <xdr:cNvPr id="372" name="n_2mainValue【福祉施設】&#10;一人当たり面積"/>
        <xdr:cNvSpPr txBox="1"/>
      </xdr:nvSpPr>
      <xdr:spPr>
        <a:xfrm>
          <a:off x="8515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68597</xdr:rowOff>
    </xdr:from>
    <xdr:ext cx="469744" cy="259045"/>
    <xdr:sp macro="" textlink="">
      <xdr:nvSpPr>
        <xdr:cNvPr id="373" name="n_3mainValue【福祉施設】&#10;一人当たり面積"/>
        <xdr:cNvSpPr txBox="1"/>
      </xdr:nvSpPr>
      <xdr:spPr>
        <a:xfrm>
          <a:off x="7626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68597</xdr:rowOff>
    </xdr:from>
    <xdr:ext cx="469744" cy="259045"/>
    <xdr:sp macro="" textlink="">
      <xdr:nvSpPr>
        <xdr:cNvPr id="374" name="n_4mainValue【福祉施設】&#10;一人当たり面積"/>
        <xdr:cNvSpPr txBox="1"/>
      </xdr:nvSpPr>
      <xdr:spPr>
        <a:xfrm>
          <a:off x="6737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139064</xdr:rowOff>
    </xdr:from>
    <xdr:to>
      <xdr:col>24</xdr:col>
      <xdr:colOff>62865</xdr:colOff>
      <xdr:row>108</xdr:row>
      <xdr:rowOff>146686</xdr:rowOff>
    </xdr:to>
    <xdr:cxnSp macro="">
      <xdr:nvCxnSpPr>
        <xdr:cNvPr id="399" name="直線コネクタ 398"/>
        <xdr:cNvCxnSpPr/>
      </xdr:nvCxnSpPr>
      <xdr:spPr>
        <a:xfrm flipV="1">
          <a:off x="4634865" y="17112614"/>
          <a:ext cx="0" cy="1550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0" name="【市民会館】&#10;有形固定資産減価償却率最小値テキスト"/>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1" name="直線コネクタ 400"/>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85741</xdr:rowOff>
    </xdr:from>
    <xdr:ext cx="405111" cy="259045"/>
    <xdr:sp macro="" textlink="">
      <xdr:nvSpPr>
        <xdr:cNvPr id="402" name="【市民会館】&#10;有形固定資産減価償却率最大値テキスト"/>
        <xdr:cNvSpPr txBox="1"/>
      </xdr:nvSpPr>
      <xdr:spPr>
        <a:xfrm>
          <a:off x="4673600"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139064</xdr:rowOff>
    </xdr:from>
    <xdr:to>
      <xdr:col>24</xdr:col>
      <xdr:colOff>152400</xdr:colOff>
      <xdr:row>99</xdr:row>
      <xdr:rowOff>139064</xdr:rowOff>
    </xdr:to>
    <xdr:cxnSp macro="">
      <xdr:nvCxnSpPr>
        <xdr:cNvPr id="403" name="直線コネクタ 402"/>
        <xdr:cNvCxnSpPr/>
      </xdr:nvCxnSpPr>
      <xdr:spPr>
        <a:xfrm>
          <a:off x="4546600" y="1711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36847</xdr:rowOff>
    </xdr:from>
    <xdr:ext cx="405111" cy="259045"/>
    <xdr:sp macro="" textlink="">
      <xdr:nvSpPr>
        <xdr:cNvPr id="404" name="【市民会館】&#10;有形固定資産減価償却率平均値テキスト"/>
        <xdr:cNvSpPr txBox="1"/>
      </xdr:nvSpPr>
      <xdr:spPr>
        <a:xfrm>
          <a:off x="4673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405" name="フローチャート: 判断 404"/>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406" name="フローチャート: 判断 405"/>
        <xdr:cNvSpPr/>
      </xdr:nvSpPr>
      <xdr:spPr>
        <a:xfrm>
          <a:off x="3746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407" name="フローチャート: 判断 406"/>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71120</xdr:rowOff>
    </xdr:from>
    <xdr:to>
      <xdr:col>10</xdr:col>
      <xdr:colOff>165100</xdr:colOff>
      <xdr:row>104</xdr:row>
      <xdr:rowOff>1270</xdr:rowOff>
    </xdr:to>
    <xdr:sp macro="" textlink="">
      <xdr:nvSpPr>
        <xdr:cNvPr id="408" name="フローチャート: 判断 407"/>
        <xdr:cNvSpPr/>
      </xdr:nvSpPr>
      <xdr:spPr>
        <a:xfrm>
          <a:off x="1968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46355</xdr:rowOff>
    </xdr:from>
    <xdr:to>
      <xdr:col>6</xdr:col>
      <xdr:colOff>38100</xdr:colOff>
      <xdr:row>103</xdr:row>
      <xdr:rowOff>147955</xdr:rowOff>
    </xdr:to>
    <xdr:sp macro="" textlink="">
      <xdr:nvSpPr>
        <xdr:cNvPr id="409" name="フローチャート: 判断 408"/>
        <xdr:cNvSpPr/>
      </xdr:nvSpPr>
      <xdr:spPr>
        <a:xfrm>
          <a:off x="1079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99695</xdr:rowOff>
    </xdr:from>
    <xdr:to>
      <xdr:col>24</xdr:col>
      <xdr:colOff>114300</xdr:colOff>
      <xdr:row>107</xdr:row>
      <xdr:rowOff>29845</xdr:rowOff>
    </xdr:to>
    <xdr:sp macro="" textlink="">
      <xdr:nvSpPr>
        <xdr:cNvPr id="415" name="楕円 414"/>
        <xdr:cNvSpPr/>
      </xdr:nvSpPr>
      <xdr:spPr>
        <a:xfrm>
          <a:off x="45847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78122</xdr:rowOff>
    </xdr:from>
    <xdr:ext cx="405111" cy="259045"/>
    <xdr:sp macro="" textlink="">
      <xdr:nvSpPr>
        <xdr:cNvPr id="416" name="【市民会館】&#10;有形固定資産減価償却率該当値テキスト"/>
        <xdr:cNvSpPr txBox="1"/>
      </xdr:nvSpPr>
      <xdr:spPr>
        <a:xfrm>
          <a:off x="4673600" y="182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59689</xdr:rowOff>
    </xdr:from>
    <xdr:to>
      <xdr:col>20</xdr:col>
      <xdr:colOff>38100</xdr:colOff>
      <xdr:row>106</xdr:row>
      <xdr:rowOff>161289</xdr:rowOff>
    </xdr:to>
    <xdr:sp macro="" textlink="">
      <xdr:nvSpPr>
        <xdr:cNvPr id="417" name="楕円 416"/>
        <xdr:cNvSpPr/>
      </xdr:nvSpPr>
      <xdr:spPr>
        <a:xfrm>
          <a:off x="3746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110489</xdr:rowOff>
    </xdr:from>
    <xdr:to>
      <xdr:col>24</xdr:col>
      <xdr:colOff>63500</xdr:colOff>
      <xdr:row>106</xdr:row>
      <xdr:rowOff>150495</xdr:rowOff>
    </xdr:to>
    <xdr:cxnSp macro="">
      <xdr:nvCxnSpPr>
        <xdr:cNvPr id="418" name="直線コネクタ 417"/>
        <xdr:cNvCxnSpPr/>
      </xdr:nvCxnSpPr>
      <xdr:spPr>
        <a:xfrm>
          <a:off x="3797300" y="182841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19686</xdr:rowOff>
    </xdr:from>
    <xdr:to>
      <xdr:col>15</xdr:col>
      <xdr:colOff>101600</xdr:colOff>
      <xdr:row>106</xdr:row>
      <xdr:rowOff>121286</xdr:rowOff>
    </xdr:to>
    <xdr:sp macro="" textlink="">
      <xdr:nvSpPr>
        <xdr:cNvPr id="419" name="楕円 418"/>
        <xdr:cNvSpPr/>
      </xdr:nvSpPr>
      <xdr:spPr>
        <a:xfrm>
          <a:off x="2857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70486</xdr:rowOff>
    </xdr:from>
    <xdr:to>
      <xdr:col>19</xdr:col>
      <xdr:colOff>177800</xdr:colOff>
      <xdr:row>106</xdr:row>
      <xdr:rowOff>110489</xdr:rowOff>
    </xdr:to>
    <xdr:cxnSp macro="">
      <xdr:nvCxnSpPr>
        <xdr:cNvPr id="420" name="直線コネクタ 419"/>
        <xdr:cNvCxnSpPr/>
      </xdr:nvCxnSpPr>
      <xdr:spPr>
        <a:xfrm>
          <a:off x="2908300" y="182441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151130</xdr:rowOff>
    </xdr:from>
    <xdr:to>
      <xdr:col>10</xdr:col>
      <xdr:colOff>165100</xdr:colOff>
      <xdr:row>106</xdr:row>
      <xdr:rowOff>81280</xdr:rowOff>
    </xdr:to>
    <xdr:sp macro="" textlink="">
      <xdr:nvSpPr>
        <xdr:cNvPr id="421" name="楕円 420"/>
        <xdr:cNvSpPr/>
      </xdr:nvSpPr>
      <xdr:spPr>
        <a:xfrm>
          <a:off x="1968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30480</xdr:rowOff>
    </xdr:from>
    <xdr:to>
      <xdr:col>15</xdr:col>
      <xdr:colOff>50800</xdr:colOff>
      <xdr:row>106</xdr:row>
      <xdr:rowOff>70486</xdr:rowOff>
    </xdr:to>
    <xdr:cxnSp macro="">
      <xdr:nvCxnSpPr>
        <xdr:cNvPr id="422" name="直線コネクタ 421"/>
        <xdr:cNvCxnSpPr/>
      </xdr:nvCxnSpPr>
      <xdr:spPr>
        <a:xfrm>
          <a:off x="2019300" y="182041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111125</xdr:rowOff>
    </xdr:from>
    <xdr:to>
      <xdr:col>6</xdr:col>
      <xdr:colOff>38100</xdr:colOff>
      <xdr:row>106</xdr:row>
      <xdr:rowOff>41275</xdr:rowOff>
    </xdr:to>
    <xdr:sp macro="" textlink="">
      <xdr:nvSpPr>
        <xdr:cNvPr id="423" name="楕円 422"/>
        <xdr:cNvSpPr/>
      </xdr:nvSpPr>
      <xdr:spPr>
        <a:xfrm>
          <a:off x="1079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161925</xdr:rowOff>
    </xdr:from>
    <xdr:to>
      <xdr:col>10</xdr:col>
      <xdr:colOff>114300</xdr:colOff>
      <xdr:row>106</xdr:row>
      <xdr:rowOff>30480</xdr:rowOff>
    </xdr:to>
    <xdr:cxnSp macro="">
      <xdr:nvCxnSpPr>
        <xdr:cNvPr id="424" name="直線コネクタ 423"/>
        <xdr:cNvCxnSpPr/>
      </xdr:nvCxnSpPr>
      <xdr:spPr>
        <a:xfrm>
          <a:off x="1130300" y="181641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105427</xdr:rowOff>
    </xdr:from>
    <xdr:ext cx="405111" cy="259045"/>
    <xdr:sp macro="" textlink="">
      <xdr:nvSpPr>
        <xdr:cNvPr id="425" name="n_1aveValue【市民会館】&#10;有形固定資産減価償却率"/>
        <xdr:cNvSpPr txBox="1"/>
      </xdr:nvSpPr>
      <xdr:spPr>
        <a:xfrm>
          <a:off x="35820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57802</xdr:rowOff>
    </xdr:from>
    <xdr:ext cx="405111" cy="259045"/>
    <xdr:sp macro="" textlink="">
      <xdr:nvSpPr>
        <xdr:cNvPr id="426" name="n_2aveValue【市民会館】&#10;有形固定資産減価償却率"/>
        <xdr:cNvSpPr txBox="1"/>
      </xdr:nvSpPr>
      <xdr:spPr>
        <a:xfrm>
          <a:off x="2705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17797</xdr:rowOff>
    </xdr:from>
    <xdr:ext cx="405111" cy="259045"/>
    <xdr:sp macro="" textlink="">
      <xdr:nvSpPr>
        <xdr:cNvPr id="427" name="n_3aveValue【市民会館】&#10;有形固定資産減価償却率"/>
        <xdr:cNvSpPr txBox="1"/>
      </xdr:nvSpPr>
      <xdr:spPr>
        <a:xfrm>
          <a:off x="1816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164482</xdr:rowOff>
    </xdr:from>
    <xdr:ext cx="405111" cy="259045"/>
    <xdr:sp macro="" textlink="">
      <xdr:nvSpPr>
        <xdr:cNvPr id="428" name="n_4aveValue【市民会館】&#10;有形固定資産減価償却率"/>
        <xdr:cNvSpPr txBox="1"/>
      </xdr:nvSpPr>
      <xdr:spPr>
        <a:xfrm>
          <a:off x="927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152416</xdr:rowOff>
    </xdr:from>
    <xdr:ext cx="405111" cy="259045"/>
    <xdr:sp macro="" textlink="">
      <xdr:nvSpPr>
        <xdr:cNvPr id="429" name="n_1mainValue【市民会館】&#10;有形固定資産減価償却率"/>
        <xdr:cNvSpPr txBox="1"/>
      </xdr:nvSpPr>
      <xdr:spPr>
        <a:xfrm>
          <a:off x="35820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112413</xdr:rowOff>
    </xdr:from>
    <xdr:ext cx="405111" cy="259045"/>
    <xdr:sp macro="" textlink="">
      <xdr:nvSpPr>
        <xdr:cNvPr id="430" name="n_2mainValue【市民会館】&#10;有形固定資産減価償却率"/>
        <xdr:cNvSpPr txBox="1"/>
      </xdr:nvSpPr>
      <xdr:spPr>
        <a:xfrm>
          <a:off x="2705744" y="1828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72407</xdr:rowOff>
    </xdr:from>
    <xdr:ext cx="405111" cy="259045"/>
    <xdr:sp macro="" textlink="">
      <xdr:nvSpPr>
        <xdr:cNvPr id="431" name="n_3mainValue【市民会館】&#10;有形固定資産減価償却率"/>
        <xdr:cNvSpPr txBox="1"/>
      </xdr:nvSpPr>
      <xdr:spPr>
        <a:xfrm>
          <a:off x="1816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32402</xdr:rowOff>
    </xdr:from>
    <xdr:ext cx="405111" cy="259045"/>
    <xdr:sp macro="" textlink="">
      <xdr:nvSpPr>
        <xdr:cNvPr id="432" name="n_4mainValue【市民会館】&#10;有形固定資産減価償却率"/>
        <xdr:cNvSpPr txBox="1"/>
      </xdr:nvSpPr>
      <xdr:spPr>
        <a:xfrm>
          <a:off x="927744" y="182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4" name="テキスト ボックス 44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6" name="テキスト ボックス 44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8" name="テキスト ボックス 44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0" name="テキスト ボックス 44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2" name="テキスト ボックス 45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4" name="テキスト ボックス 4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64770</xdr:rowOff>
    </xdr:from>
    <xdr:to>
      <xdr:col>54</xdr:col>
      <xdr:colOff>189865</xdr:colOff>
      <xdr:row>108</xdr:row>
      <xdr:rowOff>38100</xdr:rowOff>
    </xdr:to>
    <xdr:cxnSp macro="">
      <xdr:nvCxnSpPr>
        <xdr:cNvPr id="456" name="直線コネクタ 455"/>
        <xdr:cNvCxnSpPr/>
      </xdr:nvCxnSpPr>
      <xdr:spPr>
        <a:xfrm flipV="1">
          <a:off x="10476865" y="1720977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57" name="【市民会館】&#10;一人当たり面積最小値テキスト"/>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58" name="直線コネクタ 457"/>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11447</xdr:rowOff>
    </xdr:from>
    <xdr:ext cx="469744" cy="259045"/>
    <xdr:sp macro="" textlink="">
      <xdr:nvSpPr>
        <xdr:cNvPr id="459" name="【市民会館】&#10;一人当たり面積最大値テキスト"/>
        <xdr:cNvSpPr txBox="1"/>
      </xdr:nvSpPr>
      <xdr:spPr>
        <a:xfrm>
          <a:off x="10515600" y="1698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64770</xdr:rowOff>
    </xdr:from>
    <xdr:to>
      <xdr:col>55</xdr:col>
      <xdr:colOff>88900</xdr:colOff>
      <xdr:row>100</xdr:row>
      <xdr:rowOff>64770</xdr:rowOff>
    </xdr:to>
    <xdr:cxnSp macro="">
      <xdr:nvCxnSpPr>
        <xdr:cNvPr id="460" name="直線コネクタ 459"/>
        <xdr:cNvCxnSpPr/>
      </xdr:nvCxnSpPr>
      <xdr:spPr>
        <a:xfrm>
          <a:off x="10388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10177</xdr:rowOff>
    </xdr:from>
    <xdr:ext cx="469744" cy="259045"/>
    <xdr:sp macro="" textlink="">
      <xdr:nvSpPr>
        <xdr:cNvPr id="461" name="【市民会館】&#10;一人当たり面積平均値テキスト"/>
        <xdr:cNvSpPr txBox="1"/>
      </xdr:nvSpPr>
      <xdr:spPr>
        <a:xfrm>
          <a:off x="10515600" y="1784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158750</xdr:rowOff>
    </xdr:from>
    <xdr:to>
      <xdr:col>55</xdr:col>
      <xdr:colOff>50800</xdr:colOff>
      <xdr:row>105</xdr:row>
      <xdr:rowOff>88900</xdr:rowOff>
    </xdr:to>
    <xdr:sp macro="" textlink="">
      <xdr:nvSpPr>
        <xdr:cNvPr id="462" name="フローチャート: 判断 461"/>
        <xdr:cNvSpPr/>
      </xdr:nvSpPr>
      <xdr:spPr>
        <a:xfrm>
          <a:off x="10426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143511</xdr:rowOff>
    </xdr:from>
    <xdr:to>
      <xdr:col>50</xdr:col>
      <xdr:colOff>165100</xdr:colOff>
      <xdr:row>105</xdr:row>
      <xdr:rowOff>73661</xdr:rowOff>
    </xdr:to>
    <xdr:sp macro="" textlink="">
      <xdr:nvSpPr>
        <xdr:cNvPr id="463" name="フローチャート: 判断 462"/>
        <xdr:cNvSpPr/>
      </xdr:nvSpPr>
      <xdr:spPr>
        <a:xfrm>
          <a:off x="9588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64" name="フローチャート: 判断 463"/>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135889</xdr:rowOff>
    </xdr:from>
    <xdr:to>
      <xdr:col>41</xdr:col>
      <xdr:colOff>101600</xdr:colOff>
      <xdr:row>105</xdr:row>
      <xdr:rowOff>66039</xdr:rowOff>
    </xdr:to>
    <xdr:sp macro="" textlink="">
      <xdr:nvSpPr>
        <xdr:cNvPr id="465" name="フローチャート: 判断 464"/>
        <xdr:cNvSpPr/>
      </xdr:nvSpPr>
      <xdr:spPr>
        <a:xfrm>
          <a:off x="7810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151130</xdr:rowOff>
    </xdr:from>
    <xdr:to>
      <xdr:col>36</xdr:col>
      <xdr:colOff>165100</xdr:colOff>
      <xdr:row>105</xdr:row>
      <xdr:rowOff>81280</xdr:rowOff>
    </xdr:to>
    <xdr:sp macro="" textlink="">
      <xdr:nvSpPr>
        <xdr:cNvPr id="466" name="フローチャート: 判断 465"/>
        <xdr:cNvSpPr/>
      </xdr:nvSpPr>
      <xdr:spPr>
        <a:xfrm>
          <a:off x="692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72" name="楕円 471"/>
        <xdr:cNvSpPr/>
      </xdr:nvSpPr>
      <xdr:spPr>
        <a:xfrm>
          <a:off x="104267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140988</xdr:rowOff>
    </xdr:from>
    <xdr:ext cx="469744" cy="259045"/>
    <xdr:sp macro="" textlink="">
      <xdr:nvSpPr>
        <xdr:cNvPr id="473" name="【市民会館】&#10;一人当たり面積該当値テキスト"/>
        <xdr:cNvSpPr txBox="1"/>
      </xdr:nvSpPr>
      <xdr:spPr>
        <a:xfrm>
          <a:off x="10515600"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166370</xdr:rowOff>
    </xdr:from>
    <xdr:to>
      <xdr:col>50</xdr:col>
      <xdr:colOff>165100</xdr:colOff>
      <xdr:row>106</xdr:row>
      <xdr:rowOff>96520</xdr:rowOff>
    </xdr:to>
    <xdr:sp macro="" textlink="">
      <xdr:nvSpPr>
        <xdr:cNvPr id="474" name="楕円 473"/>
        <xdr:cNvSpPr/>
      </xdr:nvSpPr>
      <xdr:spPr>
        <a:xfrm>
          <a:off x="9588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41911</xdr:rowOff>
    </xdr:from>
    <xdr:to>
      <xdr:col>55</xdr:col>
      <xdr:colOff>0</xdr:colOff>
      <xdr:row>106</xdr:row>
      <xdr:rowOff>45720</xdr:rowOff>
    </xdr:to>
    <xdr:cxnSp macro="">
      <xdr:nvCxnSpPr>
        <xdr:cNvPr id="475" name="直線コネクタ 474"/>
        <xdr:cNvCxnSpPr/>
      </xdr:nvCxnSpPr>
      <xdr:spPr>
        <a:xfrm flipV="1">
          <a:off x="9639300" y="182156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166370</xdr:rowOff>
    </xdr:from>
    <xdr:to>
      <xdr:col>46</xdr:col>
      <xdr:colOff>38100</xdr:colOff>
      <xdr:row>106</xdr:row>
      <xdr:rowOff>96520</xdr:rowOff>
    </xdr:to>
    <xdr:sp macro="" textlink="">
      <xdr:nvSpPr>
        <xdr:cNvPr id="476" name="楕円 475"/>
        <xdr:cNvSpPr/>
      </xdr:nvSpPr>
      <xdr:spPr>
        <a:xfrm>
          <a:off x="8699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45720</xdr:rowOff>
    </xdr:from>
    <xdr:to>
      <xdr:col>50</xdr:col>
      <xdr:colOff>114300</xdr:colOff>
      <xdr:row>106</xdr:row>
      <xdr:rowOff>45720</xdr:rowOff>
    </xdr:to>
    <xdr:cxnSp macro="">
      <xdr:nvCxnSpPr>
        <xdr:cNvPr id="477" name="直線コネクタ 476"/>
        <xdr:cNvCxnSpPr/>
      </xdr:nvCxnSpPr>
      <xdr:spPr>
        <a:xfrm>
          <a:off x="8750300" y="18219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170180</xdr:rowOff>
    </xdr:from>
    <xdr:to>
      <xdr:col>41</xdr:col>
      <xdr:colOff>101600</xdr:colOff>
      <xdr:row>106</xdr:row>
      <xdr:rowOff>100330</xdr:rowOff>
    </xdr:to>
    <xdr:sp macro="" textlink="">
      <xdr:nvSpPr>
        <xdr:cNvPr id="478" name="楕円 477"/>
        <xdr:cNvSpPr/>
      </xdr:nvSpPr>
      <xdr:spPr>
        <a:xfrm>
          <a:off x="7810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45720</xdr:rowOff>
    </xdr:from>
    <xdr:to>
      <xdr:col>45</xdr:col>
      <xdr:colOff>177800</xdr:colOff>
      <xdr:row>106</xdr:row>
      <xdr:rowOff>49530</xdr:rowOff>
    </xdr:to>
    <xdr:cxnSp macro="">
      <xdr:nvCxnSpPr>
        <xdr:cNvPr id="479" name="直線コネクタ 478"/>
        <xdr:cNvCxnSpPr/>
      </xdr:nvCxnSpPr>
      <xdr:spPr>
        <a:xfrm flipV="1">
          <a:off x="7861300" y="18219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170180</xdr:rowOff>
    </xdr:from>
    <xdr:to>
      <xdr:col>36</xdr:col>
      <xdr:colOff>165100</xdr:colOff>
      <xdr:row>106</xdr:row>
      <xdr:rowOff>100330</xdr:rowOff>
    </xdr:to>
    <xdr:sp macro="" textlink="">
      <xdr:nvSpPr>
        <xdr:cNvPr id="480" name="楕円 479"/>
        <xdr:cNvSpPr/>
      </xdr:nvSpPr>
      <xdr:spPr>
        <a:xfrm>
          <a:off x="6921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49530</xdr:rowOff>
    </xdr:from>
    <xdr:to>
      <xdr:col>41</xdr:col>
      <xdr:colOff>50800</xdr:colOff>
      <xdr:row>106</xdr:row>
      <xdr:rowOff>49530</xdr:rowOff>
    </xdr:to>
    <xdr:cxnSp macro="">
      <xdr:nvCxnSpPr>
        <xdr:cNvPr id="481" name="直線コネクタ 480"/>
        <xdr:cNvCxnSpPr/>
      </xdr:nvCxnSpPr>
      <xdr:spPr>
        <a:xfrm>
          <a:off x="6972300" y="18223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90188</xdr:rowOff>
    </xdr:from>
    <xdr:ext cx="469744" cy="259045"/>
    <xdr:sp macro="" textlink="">
      <xdr:nvSpPr>
        <xdr:cNvPr id="482" name="n_1aveValue【市民会館】&#10;一人当たり面積"/>
        <xdr:cNvSpPr txBox="1"/>
      </xdr:nvSpPr>
      <xdr:spPr>
        <a:xfrm>
          <a:off x="93917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82566</xdr:rowOff>
    </xdr:from>
    <xdr:ext cx="469744" cy="259045"/>
    <xdr:sp macro="" textlink="">
      <xdr:nvSpPr>
        <xdr:cNvPr id="483" name="n_2aveValue【市民会館】&#10;一人当たり面積"/>
        <xdr:cNvSpPr txBox="1"/>
      </xdr:nvSpPr>
      <xdr:spPr>
        <a:xfrm>
          <a:off x="8515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82566</xdr:rowOff>
    </xdr:from>
    <xdr:ext cx="469744" cy="259045"/>
    <xdr:sp macro="" textlink="">
      <xdr:nvSpPr>
        <xdr:cNvPr id="484" name="n_3aveValue【市民会館】&#10;一人当たり面積"/>
        <xdr:cNvSpPr txBox="1"/>
      </xdr:nvSpPr>
      <xdr:spPr>
        <a:xfrm>
          <a:off x="7626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97807</xdr:rowOff>
    </xdr:from>
    <xdr:ext cx="469744" cy="259045"/>
    <xdr:sp macro="" textlink="">
      <xdr:nvSpPr>
        <xdr:cNvPr id="485" name="n_4aveValue【市民会館】&#10;一人当たり面積"/>
        <xdr:cNvSpPr txBox="1"/>
      </xdr:nvSpPr>
      <xdr:spPr>
        <a:xfrm>
          <a:off x="6737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87647</xdr:rowOff>
    </xdr:from>
    <xdr:ext cx="469744" cy="259045"/>
    <xdr:sp macro="" textlink="">
      <xdr:nvSpPr>
        <xdr:cNvPr id="486" name="n_1mainValue【市民会館】&#10;一人当たり面積"/>
        <xdr:cNvSpPr txBox="1"/>
      </xdr:nvSpPr>
      <xdr:spPr>
        <a:xfrm>
          <a:off x="93917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87647</xdr:rowOff>
    </xdr:from>
    <xdr:ext cx="469744" cy="259045"/>
    <xdr:sp macro="" textlink="">
      <xdr:nvSpPr>
        <xdr:cNvPr id="487" name="n_2mainValue【市民会館】&#10;一人当たり面積"/>
        <xdr:cNvSpPr txBox="1"/>
      </xdr:nvSpPr>
      <xdr:spPr>
        <a:xfrm>
          <a:off x="8515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91457</xdr:rowOff>
    </xdr:from>
    <xdr:ext cx="469744" cy="259045"/>
    <xdr:sp macro="" textlink="">
      <xdr:nvSpPr>
        <xdr:cNvPr id="488" name="n_3mainValue【市民会館】&#10;一人当たり面積"/>
        <xdr:cNvSpPr txBox="1"/>
      </xdr:nvSpPr>
      <xdr:spPr>
        <a:xfrm>
          <a:off x="7626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91457</xdr:rowOff>
    </xdr:from>
    <xdr:ext cx="469744" cy="259045"/>
    <xdr:sp macro="" textlink="">
      <xdr:nvSpPr>
        <xdr:cNvPr id="489" name="n_4mainValue【市民会館】&#10;一人当たり面積"/>
        <xdr:cNvSpPr txBox="1"/>
      </xdr:nvSpPr>
      <xdr:spPr>
        <a:xfrm>
          <a:off x="6737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8" name="テキスト ボックス 51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8" name="テキスト ボックス 5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76200</xdr:rowOff>
    </xdr:to>
    <xdr:cxnSp macro="">
      <xdr:nvCxnSpPr>
        <xdr:cNvPr id="530" name="直線コネクタ 529"/>
        <xdr:cNvCxnSpPr/>
      </xdr:nvCxnSpPr>
      <xdr:spPr>
        <a:xfrm flipV="1">
          <a:off x="16318864" y="944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1"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2" name="直線コネクタ 531"/>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533" name="【保健センター・保健所】&#10;有形固定資産減価償却率最大値テキスト"/>
        <xdr:cNvSpPr txBox="1"/>
      </xdr:nvSpPr>
      <xdr:spPr>
        <a:xfrm>
          <a:off x="16357600" y="922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534" name="直線コネクタ 533"/>
        <xdr:cNvCxnSpPr/>
      </xdr:nvCxnSpPr>
      <xdr:spPr>
        <a:xfrm>
          <a:off x="16230600" y="944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55897</xdr:rowOff>
    </xdr:from>
    <xdr:ext cx="405111" cy="259045"/>
    <xdr:sp macro="" textlink="">
      <xdr:nvSpPr>
        <xdr:cNvPr id="535" name="【保健センター・保健所】&#10;有形固定資産減価償却率平均値テキスト"/>
        <xdr:cNvSpPr txBox="1"/>
      </xdr:nvSpPr>
      <xdr:spPr>
        <a:xfrm>
          <a:off x="16357600" y="999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36" name="フローチャート: 判断 535"/>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156845</xdr:rowOff>
    </xdr:from>
    <xdr:to>
      <xdr:col>81</xdr:col>
      <xdr:colOff>101600</xdr:colOff>
      <xdr:row>59</xdr:row>
      <xdr:rowOff>86995</xdr:rowOff>
    </xdr:to>
    <xdr:sp macro="" textlink="">
      <xdr:nvSpPr>
        <xdr:cNvPr id="537" name="フローチャート: 判断 536"/>
        <xdr:cNvSpPr/>
      </xdr:nvSpPr>
      <xdr:spPr>
        <a:xfrm>
          <a:off x="15430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130175</xdr:rowOff>
    </xdr:from>
    <xdr:to>
      <xdr:col>76</xdr:col>
      <xdr:colOff>165100</xdr:colOff>
      <xdr:row>59</xdr:row>
      <xdr:rowOff>60325</xdr:rowOff>
    </xdr:to>
    <xdr:sp macro="" textlink="">
      <xdr:nvSpPr>
        <xdr:cNvPr id="538" name="フローチャート: 判断 537"/>
        <xdr:cNvSpPr/>
      </xdr:nvSpPr>
      <xdr:spPr>
        <a:xfrm>
          <a:off x="14541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539" name="フローチャート: 判断 538"/>
        <xdr:cNvSpPr/>
      </xdr:nvSpPr>
      <xdr:spPr>
        <a:xfrm>
          <a:off x="136525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114935</xdr:rowOff>
    </xdr:from>
    <xdr:to>
      <xdr:col>67</xdr:col>
      <xdr:colOff>101600</xdr:colOff>
      <xdr:row>59</xdr:row>
      <xdr:rowOff>45085</xdr:rowOff>
    </xdr:to>
    <xdr:sp macro="" textlink="">
      <xdr:nvSpPr>
        <xdr:cNvPr id="540" name="フローチャート: 判断 539"/>
        <xdr:cNvSpPr/>
      </xdr:nvSpPr>
      <xdr:spPr>
        <a:xfrm>
          <a:off x="12763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139700</xdr:rowOff>
    </xdr:from>
    <xdr:to>
      <xdr:col>85</xdr:col>
      <xdr:colOff>177800</xdr:colOff>
      <xdr:row>61</xdr:row>
      <xdr:rowOff>69850</xdr:rowOff>
    </xdr:to>
    <xdr:sp macro="" textlink="">
      <xdr:nvSpPr>
        <xdr:cNvPr id="546" name="楕円 545"/>
        <xdr:cNvSpPr/>
      </xdr:nvSpPr>
      <xdr:spPr>
        <a:xfrm>
          <a:off x="16268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118127</xdr:rowOff>
    </xdr:from>
    <xdr:ext cx="405111" cy="259045"/>
    <xdr:sp macro="" textlink="">
      <xdr:nvSpPr>
        <xdr:cNvPr id="547" name="【保健センター・保健所】&#10;有形固定資産減価償却率該当値テキスト"/>
        <xdr:cNvSpPr txBox="1"/>
      </xdr:nvSpPr>
      <xdr:spPr>
        <a:xfrm>
          <a:off x="16357600"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101600</xdr:rowOff>
    </xdr:from>
    <xdr:to>
      <xdr:col>81</xdr:col>
      <xdr:colOff>101600</xdr:colOff>
      <xdr:row>61</xdr:row>
      <xdr:rowOff>31750</xdr:rowOff>
    </xdr:to>
    <xdr:sp macro="" textlink="">
      <xdr:nvSpPr>
        <xdr:cNvPr id="548" name="楕円 547"/>
        <xdr:cNvSpPr/>
      </xdr:nvSpPr>
      <xdr:spPr>
        <a:xfrm>
          <a:off x="15430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152400</xdr:rowOff>
    </xdr:from>
    <xdr:to>
      <xdr:col>85</xdr:col>
      <xdr:colOff>127000</xdr:colOff>
      <xdr:row>61</xdr:row>
      <xdr:rowOff>19050</xdr:rowOff>
    </xdr:to>
    <xdr:cxnSp macro="">
      <xdr:nvCxnSpPr>
        <xdr:cNvPr id="549" name="直線コネクタ 548"/>
        <xdr:cNvCxnSpPr/>
      </xdr:nvCxnSpPr>
      <xdr:spPr>
        <a:xfrm>
          <a:off x="15481300" y="10439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50" name="楕円 549"/>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114300</xdr:rowOff>
    </xdr:from>
    <xdr:to>
      <xdr:col>81</xdr:col>
      <xdr:colOff>50800</xdr:colOff>
      <xdr:row>60</xdr:row>
      <xdr:rowOff>152400</xdr:rowOff>
    </xdr:to>
    <xdr:cxnSp macro="">
      <xdr:nvCxnSpPr>
        <xdr:cNvPr id="551" name="直線コネクタ 550"/>
        <xdr:cNvCxnSpPr/>
      </xdr:nvCxnSpPr>
      <xdr:spPr>
        <a:xfrm>
          <a:off x="14592300" y="1040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552" name="楕円 551"/>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76200</xdr:rowOff>
    </xdr:from>
    <xdr:to>
      <xdr:col>76</xdr:col>
      <xdr:colOff>114300</xdr:colOff>
      <xdr:row>60</xdr:row>
      <xdr:rowOff>114300</xdr:rowOff>
    </xdr:to>
    <xdr:cxnSp macro="">
      <xdr:nvCxnSpPr>
        <xdr:cNvPr id="553" name="直線コネクタ 552"/>
        <xdr:cNvCxnSpPr/>
      </xdr:nvCxnSpPr>
      <xdr:spPr>
        <a:xfrm>
          <a:off x="13703300" y="1036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158750</xdr:rowOff>
    </xdr:from>
    <xdr:to>
      <xdr:col>67</xdr:col>
      <xdr:colOff>101600</xdr:colOff>
      <xdr:row>60</xdr:row>
      <xdr:rowOff>88900</xdr:rowOff>
    </xdr:to>
    <xdr:sp macro="" textlink="">
      <xdr:nvSpPr>
        <xdr:cNvPr id="554" name="楕円 553"/>
        <xdr:cNvSpPr/>
      </xdr:nvSpPr>
      <xdr:spPr>
        <a:xfrm>
          <a:off x="12763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38100</xdr:rowOff>
    </xdr:from>
    <xdr:to>
      <xdr:col>71</xdr:col>
      <xdr:colOff>177800</xdr:colOff>
      <xdr:row>60</xdr:row>
      <xdr:rowOff>76200</xdr:rowOff>
    </xdr:to>
    <xdr:cxnSp macro="">
      <xdr:nvCxnSpPr>
        <xdr:cNvPr id="555" name="直線コネクタ 554"/>
        <xdr:cNvCxnSpPr/>
      </xdr:nvCxnSpPr>
      <xdr:spPr>
        <a:xfrm>
          <a:off x="12814300" y="1032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103522</xdr:rowOff>
    </xdr:from>
    <xdr:ext cx="405111" cy="259045"/>
    <xdr:sp macro="" textlink="">
      <xdr:nvSpPr>
        <xdr:cNvPr id="556" name="n_1aveValue【保健センター・保健所】&#10;有形固定資産減価償却率"/>
        <xdr:cNvSpPr txBox="1"/>
      </xdr:nvSpPr>
      <xdr:spPr>
        <a:xfrm>
          <a:off x="15266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76852</xdr:rowOff>
    </xdr:from>
    <xdr:ext cx="405111" cy="259045"/>
    <xdr:sp macro="" textlink="">
      <xdr:nvSpPr>
        <xdr:cNvPr id="557" name="n_2aveValue【保健センター・保健所】&#10;有形固定資産減価償却率"/>
        <xdr:cNvSpPr txBox="1"/>
      </xdr:nvSpPr>
      <xdr:spPr>
        <a:xfrm>
          <a:off x="14389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44467</xdr:rowOff>
    </xdr:from>
    <xdr:ext cx="405111" cy="259045"/>
    <xdr:sp macro="" textlink="">
      <xdr:nvSpPr>
        <xdr:cNvPr id="558" name="n_3aveValue【保健センター・保健所】&#10;有形固定資産減価償却率"/>
        <xdr:cNvSpPr txBox="1"/>
      </xdr:nvSpPr>
      <xdr:spPr>
        <a:xfrm>
          <a:off x="13500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61612</xdr:rowOff>
    </xdr:from>
    <xdr:ext cx="405111" cy="259045"/>
    <xdr:sp macro="" textlink="">
      <xdr:nvSpPr>
        <xdr:cNvPr id="559" name="n_4aveValue【保健センター・保健所】&#10;有形固定資産減価償却率"/>
        <xdr:cNvSpPr txBox="1"/>
      </xdr:nvSpPr>
      <xdr:spPr>
        <a:xfrm>
          <a:off x="12611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22877</xdr:rowOff>
    </xdr:from>
    <xdr:ext cx="405111" cy="259045"/>
    <xdr:sp macro="" textlink="">
      <xdr:nvSpPr>
        <xdr:cNvPr id="560" name="n_1mainValue【保健センター・保健所】&#10;有形固定資産減価償却率"/>
        <xdr:cNvSpPr txBox="1"/>
      </xdr:nvSpPr>
      <xdr:spPr>
        <a:xfrm>
          <a:off x="152660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561" name="n_2mainValue【保健センター・保健所】&#10;有形固定資産減価償却率"/>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118127</xdr:rowOff>
    </xdr:from>
    <xdr:ext cx="405111" cy="259045"/>
    <xdr:sp macro="" textlink="">
      <xdr:nvSpPr>
        <xdr:cNvPr id="562" name="n_3mainValue【保健センター・保健所】&#10;有形固定資産減価償却率"/>
        <xdr:cNvSpPr txBox="1"/>
      </xdr:nvSpPr>
      <xdr:spPr>
        <a:xfrm>
          <a:off x="13500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80027</xdr:rowOff>
    </xdr:from>
    <xdr:ext cx="405111" cy="259045"/>
    <xdr:sp macro="" textlink="">
      <xdr:nvSpPr>
        <xdr:cNvPr id="563" name="n_4mainValue【保健センター・保健所】&#10;有形固定資産減価償却率"/>
        <xdr:cNvSpPr txBox="1"/>
      </xdr:nvSpPr>
      <xdr:spPr>
        <a:xfrm>
          <a:off x="12611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134874</xdr:rowOff>
    </xdr:from>
    <xdr:to>
      <xdr:col>116</xdr:col>
      <xdr:colOff>62864</xdr:colOff>
      <xdr:row>63</xdr:row>
      <xdr:rowOff>125730</xdr:rowOff>
    </xdr:to>
    <xdr:cxnSp macro="">
      <xdr:nvCxnSpPr>
        <xdr:cNvPr id="585" name="直線コネクタ 584"/>
        <xdr:cNvCxnSpPr/>
      </xdr:nvCxnSpPr>
      <xdr:spPr>
        <a:xfrm flipV="1">
          <a:off x="22160864" y="990752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86"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87" name="直線コネクタ 586"/>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81551</xdr:rowOff>
    </xdr:from>
    <xdr:ext cx="469744" cy="259045"/>
    <xdr:sp macro="" textlink="">
      <xdr:nvSpPr>
        <xdr:cNvPr id="588" name="【保健センター・保健所】&#10;一人当たり面積最大値テキスト"/>
        <xdr:cNvSpPr txBox="1"/>
      </xdr:nvSpPr>
      <xdr:spPr>
        <a:xfrm>
          <a:off x="22199600" y="968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134874</xdr:rowOff>
    </xdr:from>
    <xdr:to>
      <xdr:col>116</xdr:col>
      <xdr:colOff>152400</xdr:colOff>
      <xdr:row>57</xdr:row>
      <xdr:rowOff>134874</xdr:rowOff>
    </xdr:to>
    <xdr:cxnSp macro="">
      <xdr:nvCxnSpPr>
        <xdr:cNvPr id="589" name="直線コネクタ 588"/>
        <xdr:cNvCxnSpPr/>
      </xdr:nvCxnSpPr>
      <xdr:spPr>
        <a:xfrm>
          <a:off x="22072600" y="990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54373</xdr:rowOff>
    </xdr:from>
    <xdr:ext cx="469744" cy="259045"/>
    <xdr:sp macro="" textlink="">
      <xdr:nvSpPr>
        <xdr:cNvPr id="590" name="【保健センター・保健所】&#10;一人当たり面積平均値テキスト"/>
        <xdr:cNvSpPr txBox="1"/>
      </xdr:nvSpPr>
      <xdr:spPr>
        <a:xfrm>
          <a:off x="22199600" y="105128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31496</xdr:rowOff>
    </xdr:from>
    <xdr:to>
      <xdr:col>116</xdr:col>
      <xdr:colOff>114300</xdr:colOff>
      <xdr:row>62</xdr:row>
      <xdr:rowOff>133096</xdr:rowOff>
    </xdr:to>
    <xdr:sp macro="" textlink="">
      <xdr:nvSpPr>
        <xdr:cNvPr id="591" name="フローチャート: 判断 590"/>
        <xdr:cNvSpPr/>
      </xdr:nvSpPr>
      <xdr:spPr>
        <a:xfrm>
          <a:off x="221107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592" name="フローチャート: 判断 591"/>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129794</xdr:rowOff>
    </xdr:from>
    <xdr:to>
      <xdr:col>107</xdr:col>
      <xdr:colOff>101600</xdr:colOff>
      <xdr:row>62</xdr:row>
      <xdr:rowOff>59944</xdr:rowOff>
    </xdr:to>
    <xdr:sp macro="" textlink="">
      <xdr:nvSpPr>
        <xdr:cNvPr id="593" name="フローチャート: 判断 592"/>
        <xdr:cNvSpPr/>
      </xdr:nvSpPr>
      <xdr:spPr>
        <a:xfrm>
          <a:off x="20383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134366</xdr:rowOff>
    </xdr:from>
    <xdr:to>
      <xdr:col>102</xdr:col>
      <xdr:colOff>165100</xdr:colOff>
      <xdr:row>62</xdr:row>
      <xdr:rowOff>64516</xdr:rowOff>
    </xdr:to>
    <xdr:sp macro="" textlink="">
      <xdr:nvSpPr>
        <xdr:cNvPr id="594" name="フローチャート: 判断 593"/>
        <xdr:cNvSpPr/>
      </xdr:nvSpPr>
      <xdr:spPr>
        <a:xfrm>
          <a:off x="19494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148082</xdr:rowOff>
    </xdr:from>
    <xdr:to>
      <xdr:col>98</xdr:col>
      <xdr:colOff>38100</xdr:colOff>
      <xdr:row>62</xdr:row>
      <xdr:rowOff>78232</xdr:rowOff>
    </xdr:to>
    <xdr:sp macro="" textlink="">
      <xdr:nvSpPr>
        <xdr:cNvPr id="595" name="フローチャート: 判断 594"/>
        <xdr:cNvSpPr/>
      </xdr:nvSpPr>
      <xdr:spPr>
        <a:xfrm>
          <a:off x="18605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33782</xdr:rowOff>
    </xdr:from>
    <xdr:to>
      <xdr:col>116</xdr:col>
      <xdr:colOff>114300</xdr:colOff>
      <xdr:row>63</xdr:row>
      <xdr:rowOff>135382</xdr:rowOff>
    </xdr:to>
    <xdr:sp macro="" textlink="">
      <xdr:nvSpPr>
        <xdr:cNvPr id="601" name="楕円 600"/>
        <xdr:cNvSpPr/>
      </xdr:nvSpPr>
      <xdr:spPr>
        <a:xfrm>
          <a:off x="221107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120159</xdr:rowOff>
    </xdr:from>
    <xdr:ext cx="469744" cy="259045"/>
    <xdr:sp macro="" textlink="">
      <xdr:nvSpPr>
        <xdr:cNvPr id="602" name="【保健センター・保健所】&#10;一人当たり面積該当値テキスト"/>
        <xdr:cNvSpPr txBox="1"/>
      </xdr:nvSpPr>
      <xdr:spPr>
        <a:xfrm>
          <a:off x="22199600" y="1075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33782</xdr:rowOff>
    </xdr:from>
    <xdr:to>
      <xdr:col>112</xdr:col>
      <xdr:colOff>38100</xdr:colOff>
      <xdr:row>63</xdr:row>
      <xdr:rowOff>135382</xdr:rowOff>
    </xdr:to>
    <xdr:sp macro="" textlink="">
      <xdr:nvSpPr>
        <xdr:cNvPr id="603" name="楕円 602"/>
        <xdr:cNvSpPr/>
      </xdr:nvSpPr>
      <xdr:spPr>
        <a:xfrm>
          <a:off x="21272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84582</xdr:rowOff>
    </xdr:from>
    <xdr:to>
      <xdr:col>116</xdr:col>
      <xdr:colOff>63500</xdr:colOff>
      <xdr:row>63</xdr:row>
      <xdr:rowOff>84582</xdr:rowOff>
    </xdr:to>
    <xdr:cxnSp macro="">
      <xdr:nvCxnSpPr>
        <xdr:cNvPr id="604" name="直線コネクタ 603"/>
        <xdr:cNvCxnSpPr/>
      </xdr:nvCxnSpPr>
      <xdr:spPr>
        <a:xfrm>
          <a:off x="21323300" y="108859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33782</xdr:rowOff>
    </xdr:from>
    <xdr:to>
      <xdr:col>107</xdr:col>
      <xdr:colOff>101600</xdr:colOff>
      <xdr:row>63</xdr:row>
      <xdr:rowOff>135382</xdr:rowOff>
    </xdr:to>
    <xdr:sp macro="" textlink="">
      <xdr:nvSpPr>
        <xdr:cNvPr id="605" name="楕円 604"/>
        <xdr:cNvSpPr/>
      </xdr:nvSpPr>
      <xdr:spPr>
        <a:xfrm>
          <a:off x="20383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84582</xdr:rowOff>
    </xdr:from>
    <xdr:to>
      <xdr:col>111</xdr:col>
      <xdr:colOff>177800</xdr:colOff>
      <xdr:row>63</xdr:row>
      <xdr:rowOff>84582</xdr:rowOff>
    </xdr:to>
    <xdr:cxnSp macro="">
      <xdr:nvCxnSpPr>
        <xdr:cNvPr id="606" name="直線コネクタ 605"/>
        <xdr:cNvCxnSpPr/>
      </xdr:nvCxnSpPr>
      <xdr:spPr>
        <a:xfrm>
          <a:off x="20434300" y="1088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33782</xdr:rowOff>
    </xdr:from>
    <xdr:to>
      <xdr:col>102</xdr:col>
      <xdr:colOff>165100</xdr:colOff>
      <xdr:row>63</xdr:row>
      <xdr:rowOff>135382</xdr:rowOff>
    </xdr:to>
    <xdr:sp macro="" textlink="">
      <xdr:nvSpPr>
        <xdr:cNvPr id="607" name="楕円 606"/>
        <xdr:cNvSpPr/>
      </xdr:nvSpPr>
      <xdr:spPr>
        <a:xfrm>
          <a:off x="19494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84582</xdr:rowOff>
    </xdr:from>
    <xdr:to>
      <xdr:col>107</xdr:col>
      <xdr:colOff>50800</xdr:colOff>
      <xdr:row>63</xdr:row>
      <xdr:rowOff>84582</xdr:rowOff>
    </xdr:to>
    <xdr:cxnSp macro="">
      <xdr:nvCxnSpPr>
        <xdr:cNvPr id="608" name="直線コネクタ 607"/>
        <xdr:cNvCxnSpPr/>
      </xdr:nvCxnSpPr>
      <xdr:spPr>
        <a:xfrm>
          <a:off x="19545300" y="1088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33782</xdr:rowOff>
    </xdr:from>
    <xdr:to>
      <xdr:col>98</xdr:col>
      <xdr:colOff>38100</xdr:colOff>
      <xdr:row>63</xdr:row>
      <xdr:rowOff>135382</xdr:rowOff>
    </xdr:to>
    <xdr:sp macro="" textlink="">
      <xdr:nvSpPr>
        <xdr:cNvPr id="609" name="楕円 608"/>
        <xdr:cNvSpPr/>
      </xdr:nvSpPr>
      <xdr:spPr>
        <a:xfrm>
          <a:off x="18605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84582</xdr:rowOff>
    </xdr:from>
    <xdr:to>
      <xdr:col>102</xdr:col>
      <xdr:colOff>114300</xdr:colOff>
      <xdr:row>63</xdr:row>
      <xdr:rowOff>84582</xdr:rowOff>
    </xdr:to>
    <xdr:cxnSp macro="">
      <xdr:nvCxnSpPr>
        <xdr:cNvPr id="610" name="直線コネクタ 609"/>
        <xdr:cNvCxnSpPr/>
      </xdr:nvCxnSpPr>
      <xdr:spPr>
        <a:xfrm>
          <a:off x="18656300" y="1088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611" name="n_1aveValue【保健センター・保健所】&#10;一人当たり面積"/>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76471</xdr:rowOff>
    </xdr:from>
    <xdr:ext cx="469744" cy="259045"/>
    <xdr:sp macro="" textlink="">
      <xdr:nvSpPr>
        <xdr:cNvPr id="612" name="n_2aveValue【保健センター・保健所】&#10;一人当たり面積"/>
        <xdr:cNvSpPr txBox="1"/>
      </xdr:nvSpPr>
      <xdr:spPr>
        <a:xfrm>
          <a:off x="201994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81043</xdr:rowOff>
    </xdr:from>
    <xdr:ext cx="469744" cy="259045"/>
    <xdr:sp macro="" textlink="">
      <xdr:nvSpPr>
        <xdr:cNvPr id="613" name="n_3aveValue【保健センター・保健所】&#10;一人当たり面積"/>
        <xdr:cNvSpPr txBox="1"/>
      </xdr:nvSpPr>
      <xdr:spPr>
        <a:xfrm>
          <a:off x="19310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94759</xdr:rowOff>
    </xdr:from>
    <xdr:ext cx="469744" cy="259045"/>
    <xdr:sp macro="" textlink="">
      <xdr:nvSpPr>
        <xdr:cNvPr id="614" name="n_4aveValue【保健センター・保健所】&#10;一人当たり面積"/>
        <xdr:cNvSpPr txBox="1"/>
      </xdr:nvSpPr>
      <xdr:spPr>
        <a:xfrm>
          <a:off x="18421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126509</xdr:rowOff>
    </xdr:from>
    <xdr:ext cx="469744" cy="259045"/>
    <xdr:sp macro="" textlink="">
      <xdr:nvSpPr>
        <xdr:cNvPr id="615" name="n_1mainValue【保健センター・保健所】&#10;一人当たり面積"/>
        <xdr:cNvSpPr txBox="1"/>
      </xdr:nvSpPr>
      <xdr:spPr>
        <a:xfrm>
          <a:off x="21075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126509</xdr:rowOff>
    </xdr:from>
    <xdr:ext cx="469744" cy="259045"/>
    <xdr:sp macro="" textlink="">
      <xdr:nvSpPr>
        <xdr:cNvPr id="616" name="n_2mainValue【保健センター・保健所】&#10;一人当たり面積"/>
        <xdr:cNvSpPr txBox="1"/>
      </xdr:nvSpPr>
      <xdr:spPr>
        <a:xfrm>
          <a:off x="20199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126509</xdr:rowOff>
    </xdr:from>
    <xdr:ext cx="469744" cy="259045"/>
    <xdr:sp macro="" textlink="">
      <xdr:nvSpPr>
        <xdr:cNvPr id="617" name="n_3mainValue【保健センター・保健所】&#10;一人当たり面積"/>
        <xdr:cNvSpPr txBox="1"/>
      </xdr:nvSpPr>
      <xdr:spPr>
        <a:xfrm>
          <a:off x="19310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126509</xdr:rowOff>
    </xdr:from>
    <xdr:ext cx="469744" cy="259045"/>
    <xdr:sp macro="" textlink="">
      <xdr:nvSpPr>
        <xdr:cNvPr id="618" name="n_4mainValue【保健センター・保健所】&#10;一人当たり面積"/>
        <xdr:cNvSpPr txBox="1"/>
      </xdr:nvSpPr>
      <xdr:spPr>
        <a:xfrm>
          <a:off x="18421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0" name="直線コネクタ 6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1" name="テキスト ボックス 6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2" name="直線コネクタ 6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3" name="テキスト ボックス 6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4" name="直線コネクタ 6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5" name="テキスト ボックス 6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6" name="直線コネクタ 6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7" name="テキスト ボックス 6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8" name="直線コネクタ 6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9" name="テキスト ボックス 6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1" name="テキスト ボックス 6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643" name="直線コネクタ 642"/>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4"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5" name="直線コネクタ 64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646" name="【消防施設】&#10;有形固定資産減価償却率最大値テキスト"/>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647" name="直線コネクタ 646"/>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25416</xdr:rowOff>
    </xdr:from>
    <xdr:ext cx="405111" cy="259045"/>
    <xdr:sp macro="" textlink="">
      <xdr:nvSpPr>
        <xdr:cNvPr id="648" name="【消防施設】&#10;有形固定資産減価償却率平均値テキスト"/>
        <xdr:cNvSpPr txBox="1"/>
      </xdr:nvSpPr>
      <xdr:spPr>
        <a:xfrm>
          <a:off x="16357600" y="13741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2539</xdr:rowOff>
    </xdr:from>
    <xdr:to>
      <xdr:col>85</xdr:col>
      <xdr:colOff>177800</xdr:colOff>
      <xdr:row>81</xdr:row>
      <xdr:rowOff>104139</xdr:rowOff>
    </xdr:to>
    <xdr:sp macro="" textlink="">
      <xdr:nvSpPr>
        <xdr:cNvPr id="649" name="フローチャート: 判断 648"/>
        <xdr:cNvSpPr/>
      </xdr:nvSpPr>
      <xdr:spPr>
        <a:xfrm>
          <a:off x="162687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650" name="フローチャート: 判断 649"/>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149225</xdr:rowOff>
    </xdr:from>
    <xdr:to>
      <xdr:col>76</xdr:col>
      <xdr:colOff>165100</xdr:colOff>
      <xdr:row>81</xdr:row>
      <xdr:rowOff>79375</xdr:rowOff>
    </xdr:to>
    <xdr:sp macro="" textlink="">
      <xdr:nvSpPr>
        <xdr:cNvPr id="651" name="フローチャート: 判断 650"/>
        <xdr:cNvSpPr/>
      </xdr:nvSpPr>
      <xdr:spPr>
        <a:xfrm>
          <a:off x="14541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124461</xdr:rowOff>
    </xdr:from>
    <xdr:to>
      <xdr:col>72</xdr:col>
      <xdr:colOff>38100</xdr:colOff>
      <xdr:row>81</xdr:row>
      <xdr:rowOff>54611</xdr:rowOff>
    </xdr:to>
    <xdr:sp macro="" textlink="">
      <xdr:nvSpPr>
        <xdr:cNvPr id="652" name="フローチャート: 判断 651"/>
        <xdr:cNvSpPr/>
      </xdr:nvSpPr>
      <xdr:spPr>
        <a:xfrm>
          <a:off x="13652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122555</xdr:rowOff>
    </xdr:from>
    <xdr:to>
      <xdr:col>67</xdr:col>
      <xdr:colOff>101600</xdr:colOff>
      <xdr:row>81</xdr:row>
      <xdr:rowOff>52705</xdr:rowOff>
    </xdr:to>
    <xdr:sp macro="" textlink="">
      <xdr:nvSpPr>
        <xdr:cNvPr id="653" name="フローチャート: 判断 652"/>
        <xdr:cNvSpPr/>
      </xdr:nvSpPr>
      <xdr:spPr>
        <a:xfrm>
          <a:off x="12763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59" name="楕円 658"/>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60" name="【消防施設】&#10;有形固定資産減価償却率該当値テキスト"/>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61" name="楕円 660"/>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62" name="直線コネクタ 661"/>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61595</xdr:rowOff>
    </xdr:from>
    <xdr:to>
      <xdr:col>76</xdr:col>
      <xdr:colOff>165100</xdr:colOff>
      <xdr:row>86</xdr:row>
      <xdr:rowOff>163195</xdr:rowOff>
    </xdr:to>
    <xdr:sp macro="" textlink="">
      <xdr:nvSpPr>
        <xdr:cNvPr id="663" name="楕円 662"/>
        <xdr:cNvSpPr/>
      </xdr:nvSpPr>
      <xdr:spPr>
        <a:xfrm>
          <a:off x="14541500" y="148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112395</xdr:rowOff>
    </xdr:from>
    <xdr:to>
      <xdr:col>81</xdr:col>
      <xdr:colOff>50800</xdr:colOff>
      <xdr:row>86</xdr:row>
      <xdr:rowOff>114300</xdr:rowOff>
    </xdr:to>
    <xdr:cxnSp macro="">
      <xdr:nvCxnSpPr>
        <xdr:cNvPr id="664" name="直線コネクタ 663"/>
        <xdr:cNvCxnSpPr/>
      </xdr:nvCxnSpPr>
      <xdr:spPr>
        <a:xfrm>
          <a:off x="14592300" y="14857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52070</xdr:rowOff>
    </xdr:from>
    <xdr:to>
      <xdr:col>72</xdr:col>
      <xdr:colOff>38100</xdr:colOff>
      <xdr:row>86</xdr:row>
      <xdr:rowOff>153670</xdr:rowOff>
    </xdr:to>
    <xdr:sp macro="" textlink="">
      <xdr:nvSpPr>
        <xdr:cNvPr id="665" name="楕円 664"/>
        <xdr:cNvSpPr/>
      </xdr:nvSpPr>
      <xdr:spPr>
        <a:xfrm>
          <a:off x="13652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102870</xdr:rowOff>
    </xdr:from>
    <xdr:to>
      <xdr:col>76</xdr:col>
      <xdr:colOff>114300</xdr:colOff>
      <xdr:row>86</xdr:row>
      <xdr:rowOff>112395</xdr:rowOff>
    </xdr:to>
    <xdr:cxnSp macro="">
      <xdr:nvCxnSpPr>
        <xdr:cNvPr id="666" name="直線コネクタ 665"/>
        <xdr:cNvCxnSpPr/>
      </xdr:nvCxnSpPr>
      <xdr:spPr>
        <a:xfrm>
          <a:off x="13703300" y="148475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164464</xdr:rowOff>
    </xdr:from>
    <xdr:to>
      <xdr:col>67</xdr:col>
      <xdr:colOff>101600</xdr:colOff>
      <xdr:row>81</xdr:row>
      <xdr:rowOff>94614</xdr:rowOff>
    </xdr:to>
    <xdr:sp macro="" textlink="">
      <xdr:nvSpPr>
        <xdr:cNvPr id="667" name="楕円 666"/>
        <xdr:cNvSpPr/>
      </xdr:nvSpPr>
      <xdr:spPr>
        <a:xfrm>
          <a:off x="12763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43814</xdr:rowOff>
    </xdr:from>
    <xdr:to>
      <xdr:col>71</xdr:col>
      <xdr:colOff>177800</xdr:colOff>
      <xdr:row>86</xdr:row>
      <xdr:rowOff>102870</xdr:rowOff>
    </xdr:to>
    <xdr:cxnSp macro="">
      <xdr:nvCxnSpPr>
        <xdr:cNvPr id="668" name="直線コネクタ 667"/>
        <xdr:cNvCxnSpPr/>
      </xdr:nvCxnSpPr>
      <xdr:spPr>
        <a:xfrm>
          <a:off x="12814300" y="13931264"/>
          <a:ext cx="889000" cy="9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132097</xdr:rowOff>
    </xdr:from>
    <xdr:ext cx="405111" cy="259045"/>
    <xdr:sp macro="" textlink="">
      <xdr:nvSpPr>
        <xdr:cNvPr id="669" name="n_1aveValue【消防施設】&#10;有形固定資産減価償却率"/>
        <xdr:cNvSpPr txBox="1"/>
      </xdr:nvSpPr>
      <xdr:spPr>
        <a:xfrm>
          <a:off x="152660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95902</xdr:rowOff>
    </xdr:from>
    <xdr:ext cx="405111" cy="259045"/>
    <xdr:sp macro="" textlink="">
      <xdr:nvSpPr>
        <xdr:cNvPr id="670" name="n_2aveValue【消防施設】&#10;有形固定資産減価償却率"/>
        <xdr:cNvSpPr txBox="1"/>
      </xdr:nvSpPr>
      <xdr:spPr>
        <a:xfrm>
          <a:off x="143897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71138</xdr:rowOff>
    </xdr:from>
    <xdr:ext cx="405111" cy="259045"/>
    <xdr:sp macro="" textlink="">
      <xdr:nvSpPr>
        <xdr:cNvPr id="671" name="n_3aveValue【消防施設】&#10;有形固定資産減価償却率"/>
        <xdr:cNvSpPr txBox="1"/>
      </xdr:nvSpPr>
      <xdr:spPr>
        <a:xfrm>
          <a:off x="13500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69232</xdr:rowOff>
    </xdr:from>
    <xdr:ext cx="405111" cy="259045"/>
    <xdr:sp macro="" textlink="">
      <xdr:nvSpPr>
        <xdr:cNvPr id="672" name="n_4aveValue【消防施設】&#10;有形固定資産減価償却率"/>
        <xdr:cNvSpPr txBox="1"/>
      </xdr:nvSpPr>
      <xdr:spPr>
        <a:xfrm>
          <a:off x="12611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73" name="n_1mainValue【消防施設】&#10;有形固定資産減価償却率"/>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154322</xdr:rowOff>
    </xdr:from>
    <xdr:ext cx="405111" cy="259045"/>
    <xdr:sp macro="" textlink="">
      <xdr:nvSpPr>
        <xdr:cNvPr id="674" name="n_2mainValue【消防施設】&#10;有形固定資産減価償却率"/>
        <xdr:cNvSpPr txBox="1"/>
      </xdr:nvSpPr>
      <xdr:spPr>
        <a:xfrm>
          <a:off x="14389744" y="1489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144797</xdr:rowOff>
    </xdr:from>
    <xdr:ext cx="405111" cy="259045"/>
    <xdr:sp macro="" textlink="">
      <xdr:nvSpPr>
        <xdr:cNvPr id="675" name="n_3mainValue【消防施設】&#10;有形固定資産減価償却率"/>
        <xdr:cNvSpPr txBox="1"/>
      </xdr:nvSpPr>
      <xdr:spPr>
        <a:xfrm>
          <a:off x="13500744"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85741</xdr:rowOff>
    </xdr:from>
    <xdr:ext cx="405111" cy="259045"/>
    <xdr:sp macro="" textlink="">
      <xdr:nvSpPr>
        <xdr:cNvPr id="676" name="n_4mainValue【消防施設】&#10;有形固定資産減価償却率"/>
        <xdr:cNvSpPr txBox="1"/>
      </xdr:nvSpPr>
      <xdr:spPr>
        <a:xfrm>
          <a:off x="12611744" y="1397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7" name="直線コネクタ 6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8" name="テキスト ボックス 6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9" name="直線コネクタ 6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0" name="テキスト ボックス 6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1" name="直線コネクタ 6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2" name="テキスト ボックス 6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3" name="直線コネクタ 6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4" name="テキスト ボックス 6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85</xdr:row>
      <xdr:rowOff>140970</xdr:rowOff>
    </xdr:to>
    <xdr:cxnSp macro="">
      <xdr:nvCxnSpPr>
        <xdr:cNvPr id="698" name="直線コネクタ 697"/>
        <xdr:cNvCxnSpPr/>
      </xdr:nvCxnSpPr>
      <xdr:spPr>
        <a:xfrm flipV="1">
          <a:off x="22160864" y="1357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99"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0" name="直線コネクタ 69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01" name="【消防施設】&#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02" name="直線コネクタ 701"/>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1033</xdr:rowOff>
    </xdr:from>
    <xdr:ext cx="469744" cy="259045"/>
    <xdr:sp macro="" textlink="">
      <xdr:nvSpPr>
        <xdr:cNvPr id="703" name="【消防施設】&#10;一人当たり面積平均値テキスト"/>
        <xdr:cNvSpPr txBox="1"/>
      </xdr:nvSpPr>
      <xdr:spPr>
        <a:xfrm>
          <a:off x="22199600" y="1423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704" name="フローチャート: 判断 703"/>
        <xdr:cNvSpPr/>
      </xdr:nvSpPr>
      <xdr:spPr>
        <a:xfrm>
          <a:off x="221107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149606</xdr:rowOff>
    </xdr:from>
    <xdr:to>
      <xdr:col>112</xdr:col>
      <xdr:colOff>38100</xdr:colOff>
      <xdr:row>84</xdr:row>
      <xdr:rowOff>79756</xdr:rowOff>
    </xdr:to>
    <xdr:sp macro="" textlink="">
      <xdr:nvSpPr>
        <xdr:cNvPr id="705" name="フローチャート: 判断 704"/>
        <xdr:cNvSpPr/>
      </xdr:nvSpPr>
      <xdr:spPr>
        <a:xfrm>
          <a:off x="21272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71882</xdr:rowOff>
    </xdr:from>
    <xdr:to>
      <xdr:col>107</xdr:col>
      <xdr:colOff>101600</xdr:colOff>
      <xdr:row>84</xdr:row>
      <xdr:rowOff>2032</xdr:rowOff>
    </xdr:to>
    <xdr:sp macro="" textlink="">
      <xdr:nvSpPr>
        <xdr:cNvPr id="706" name="フローチャート: 判断 705"/>
        <xdr:cNvSpPr/>
      </xdr:nvSpPr>
      <xdr:spPr>
        <a:xfrm>
          <a:off x="20383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07" name="フローチャート: 判断 706"/>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85598</xdr:rowOff>
    </xdr:from>
    <xdr:to>
      <xdr:col>98</xdr:col>
      <xdr:colOff>38100</xdr:colOff>
      <xdr:row>84</xdr:row>
      <xdr:rowOff>15748</xdr:rowOff>
    </xdr:to>
    <xdr:sp macro="" textlink="">
      <xdr:nvSpPr>
        <xdr:cNvPr id="708" name="フローチャート: 判断 707"/>
        <xdr:cNvSpPr/>
      </xdr:nvSpPr>
      <xdr:spPr>
        <a:xfrm>
          <a:off x="18605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714" name="楕円 713"/>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715" name="【消防施設】&#10;一人当たり面積該当値テキスト"/>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716" name="楕円 715"/>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717" name="直線コネクタ 716"/>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718" name="楕円 717"/>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719" name="直線コネクタ 718"/>
        <xdr:cNvCxnSpPr/>
      </xdr:nvCxnSpPr>
      <xdr:spPr>
        <a:xfrm>
          <a:off x="20434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20" name="楕円 719"/>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721" name="直線コネクタ 720"/>
        <xdr:cNvCxnSpPr/>
      </xdr:nvCxnSpPr>
      <xdr:spPr>
        <a:xfrm>
          <a:off x="19545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22" name="楕円 721"/>
        <xdr:cNvSpPr/>
      </xdr:nvSpPr>
      <xdr:spPr>
        <a:xfrm>
          <a:off x="18605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118111</xdr:rowOff>
    </xdr:to>
    <xdr:cxnSp macro="">
      <xdr:nvCxnSpPr>
        <xdr:cNvPr id="723" name="直線コネクタ 722"/>
        <xdr:cNvCxnSpPr/>
      </xdr:nvCxnSpPr>
      <xdr:spPr>
        <a:xfrm>
          <a:off x="18656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96283</xdr:rowOff>
    </xdr:from>
    <xdr:ext cx="469744" cy="259045"/>
    <xdr:sp macro="" textlink="">
      <xdr:nvSpPr>
        <xdr:cNvPr id="724" name="n_1aveValue【消防施設】&#10;一人当たり面積"/>
        <xdr:cNvSpPr txBox="1"/>
      </xdr:nvSpPr>
      <xdr:spPr>
        <a:xfrm>
          <a:off x="21075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18559</xdr:rowOff>
    </xdr:from>
    <xdr:ext cx="469744" cy="259045"/>
    <xdr:sp macro="" textlink="">
      <xdr:nvSpPr>
        <xdr:cNvPr id="725" name="n_2aveValue【消防施設】&#10;一人当たり面積"/>
        <xdr:cNvSpPr txBox="1"/>
      </xdr:nvSpPr>
      <xdr:spPr>
        <a:xfrm>
          <a:off x="20199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26" name="n_3aveValue【消防施設】&#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32275</xdr:rowOff>
    </xdr:from>
    <xdr:ext cx="469744" cy="259045"/>
    <xdr:sp macro="" textlink="">
      <xdr:nvSpPr>
        <xdr:cNvPr id="727" name="n_4aveValue【消防施設】&#10;一人当たり面積"/>
        <xdr:cNvSpPr txBox="1"/>
      </xdr:nvSpPr>
      <xdr:spPr>
        <a:xfrm>
          <a:off x="18421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728" name="n_1mainValue【消防施設】&#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729" name="n_2mainValue【消防施設】&#10;一人当たり面積"/>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730" name="n_3mainValue【消防施設】&#10;一人当たり面積"/>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731" name="n_4mainValue【消防施設】&#10;一人当たり面積"/>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108</xdr:row>
      <xdr:rowOff>110489</xdr:rowOff>
    </xdr:to>
    <xdr:cxnSp macro="">
      <xdr:nvCxnSpPr>
        <xdr:cNvPr id="757" name="直線コネクタ 756"/>
        <xdr:cNvCxnSpPr/>
      </xdr:nvCxnSpPr>
      <xdr:spPr>
        <a:xfrm flipV="1">
          <a:off x="16318864" y="17123229"/>
          <a:ext cx="0" cy="1503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758" name="【庁舎】&#10;有形固定資産減価償却率最小値テキスト"/>
        <xdr:cNvSpPr txBox="1"/>
      </xdr:nvSpPr>
      <xdr:spPr>
        <a:xfrm>
          <a:off x="163576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759" name="直線コネクタ 758"/>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0"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1" name="直線コネクタ 760"/>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762"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63" name="フローチャート: 判断 762"/>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764" name="フローチャート: 判断 763"/>
        <xdr:cNvSpPr/>
      </xdr:nvSpPr>
      <xdr:spPr>
        <a:xfrm>
          <a:off x="15430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65" name="フローチャート: 判断 764"/>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766" name="フローチャート: 判断 765"/>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767" name="フローチャート: 判断 766"/>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25400</xdr:rowOff>
    </xdr:from>
    <xdr:to>
      <xdr:col>85</xdr:col>
      <xdr:colOff>177800</xdr:colOff>
      <xdr:row>108</xdr:row>
      <xdr:rowOff>127000</xdr:rowOff>
    </xdr:to>
    <xdr:sp macro="" textlink="">
      <xdr:nvSpPr>
        <xdr:cNvPr id="773" name="楕円 772"/>
        <xdr:cNvSpPr/>
      </xdr:nvSpPr>
      <xdr:spPr>
        <a:xfrm>
          <a:off x="16268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111777</xdr:rowOff>
    </xdr:from>
    <xdr:ext cx="405111" cy="259045"/>
    <xdr:sp macro="" textlink="">
      <xdr:nvSpPr>
        <xdr:cNvPr id="774" name="【庁舎】&#10;有形固定資産減価償却率該当値テキスト"/>
        <xdr:cNvSpPr txBox="1"/>
      </xdr:nvSpPr>
      <xdr:spPr>
        <a:xfrm>
          <a:off x="16357600" y="184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5806</xdr:rowOff>
    </xdr:from>
    <xdr:to>
      <xdr:col>81</xdr:col>
      <xdr:colOff>101600</xdr:colOff>
      <xdr:row>108</xdr:row>
      <xdr:rowOff>107406</xdr:rowOff>
    </xdr:to>
    <xdr:sp macro="" textlink="">
      <xdr:nvSpPr>
        <xdr:cNvPr id="775" name="楕円 774"/>
        <xdr:cNvSpPr/>
      </xdr:nvSpPr>
      <xdr:spPr>
        <a:xfrm>
          <a:off x="15430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56606</xdr:rowOff>
    </xdr:from>
    <xdr:to>
      <xdr:col>85</xdr:col>
      <xdr:colOff>127000</xdr:colOff>
      <xdr:row>108</xdr:row>
      <xdr:rowOff>76200</xdr:rowOff>
    </xdr:to>
    <xdr:cxnSp macro="">
      <xdr:nvCxnSpPr>
        <xdr:cNvPr id="776" name="直線コネクタ 775"/>
        <xdr:cNvCxnSpPr/>
      </xdr:nvCxnSpPr>
      <xdr:spPr>
        <a:xfrm>
          <a:off x="15481300" y="1857320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157662</xdr:rowOff>
    </xdr:from>
    <xdr:to>
      <xdr:col>76</xdr:col>
      <xdr:colOff>165100</xdr:colOff>
      <xdr:row>108</xdr:row>
      <xdr:rowOff>87812</xdr:rowOff>
    </xdr:to>
    <xdr:sp macro="" textlink="">
      <xdr:nvSpPr>
        <xdr:cNvPr id="777" name="楕円 776"/>
        <xdr:cNvSpPr/>
      </xdr:nvSpPr>
      <xdr:spPr>
        <a:xfrm>
          <a:off x="14541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37012</xdr:rowOff>
    </xdr:from>
    <xdr:to>
      <xdr:col>81</xdr:col>
      <xdr:colOff>50800</xdr:colOff>
      <xdr:row>108</xdr:row>
      <xdr:rowOff>56606</xdr:rowOff>
    </xdr:to>
    <xdr:cxnSp macro="">
      <xdr:nvCxnSpPr>
        <xdr:cNvPr id="778" name="直線コネクタ 777"/>
        <xdr:cNvCxnSpPr/>
      </xdr:nvCxnSpPr>
      <xdr:spPr>
        <a:xfrm>
          <a:off x="14592300" y="185536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136434</xdr:rowOff>
    </xdr:from>
    <xdr:to>
      <xdr:col>72</xdr:col>
      <xdr:colOff>38100</xdr:colOff>
      <xdr:row>108</xdr:row>
      <xdr:rowOff>66584</xdr:rowOff>
    </xdr:to>
    <xdr:sp macro="" textlink="">
      <xdr:nvSpPr>
        <xdr:cNvPr id="779" name="楕円 778"/>
        <xdr:cNvSpPr/>
      </xdr:nvSpPr>
      <xdr:spPr>
        <a:xfrm>
          <a:off x="13652500" y="1848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15784</xdr:rowOff>
    </xdr:from>
    <xdr:to>
      <xdr:col>76</xdr:col>
      <xdr:colOff>114300</xdr:colOff>
      <xdr:row>108</xdr:row>
      <xdr:rowOff>37012</xdr:rowOff>
    </xdr:to>
    <xdr:cxnSp macro="">
      <xdr:nvCxnSpPr>
        <xdr:cNvPr id="780" name="直線コネクタ 779"/>
        <xdr:cNvCxnSpPr/>
      </xdr:nvCxnSpPr>
      <xdr:spPr>
        <a:xfrm>
          <a:off x="13703300" y="1853238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116839</xdr:rowOff>
    </xdr:from>
    <xdr:to>
      <xdr:col>67</xdr:col>
      <xdr:colOff>101600</xdr:colOff>
      <xdr:row>108</xdr:row>
      <xdr:rowOff>46989</xdr:rowOff>
    </xdr:to>
    <xdr:sp macro="" textlink="">
      <xdr:nvSpPr>
        <xdr:cNvPr id="781" name="楕円 780"/>
        <xdr:cNvSpPr/>
      </xdr:nvSpPr>
      <xdr:spPr>
        <a:xfrm>
          <a:off x="12763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167639</xdr:rowOff>
    </xdr:from>
    <xdr:to>
      <xdr:col>71</xdr:col>
      <xdr:colOff>177800</xdr:colOff>
      <xdr:row>108</xdr:row>
      <xdr:rowOff>15784</xdr:rowOff>
    </xdr:to>
    <xdr:cxnSp macro="">
      <xdr:nvCxnSpPr>
        <xdr:cNvPr id="782" name="直線コネクタ 781"/>
        <xdr:cNvCxnSpPr/>
      </xdr:nvCxnSpPr>
      <xdr:spPr>
        <a:xfrm>
          <a:off x="12814300" y="1851278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83111</xdr:rowOff>
    </xdr:from>
    <xdr:ext cx="405111" cy="259045"/>
    <xdr:sp macro="" textlink="">
      <xdr:nvSpPr>
        <xdr:cNvPr id="783" name="n_1aveValue【庁舎】&#10;有形固定資産減価償却率"/>
        <xdr:cNvSpPr txBox="1"/>
      </xdr:nvSpPr>
      <xdr:spPr>
        <a:xfrm>
          <a:off x="152660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84"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785" name="n_3aveValue【庁舎】&#10;有形固定資産減価償却率"/>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786" name="n_4aveValue【庁舎】&#10;有形固定資産減価償却率"/>
        <xdr:cNvSpPr txBox="1"/>
      </xdr:nvSpPr>
      <xdr:spPr>
        <a:xfrm>
          <a:off x="12611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98533</xdr:rowOff>
    </xdr:from>
    <xdr:ext cx="405111" cy="259045"/>
    <xdr:sp macro="" textlink="">
      <xdr:nvSpPr>
        <xdr:cNvPr id="787" name="n_1mainValue【庁舎】&#10;有形固定資産減価償却率"/>
        <xdr:cNvSpPr txBox="1"/>
      </xdr:nvSpPr>
      <xdr:spPr>
        <a:xfrm>
          <a:off x="15266044" y="1861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78939</xdr:rowOff>
    </xdr:from>
    <xdr:ext cx="405111" cy="259045"/>
    <xdr:sp macro="" textlink="">
      <xdr:nvSpPr>
        <xdr:cNvPr id="788" name="n_2mainValue【庁舎】&#10;有形固定資産減価償却率"/>
        <xdr:cNvSpPr txBox="1"/>
      </xdr:nvSpPr>
      <xdr:spPr>
        <a:xfrm>
          <a:off x="14389744" y="1859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57711</xdr:rowOff>
    </xdr:from>
    <xdr:ext cx="405111" cy="259045"/>
    <xdr:sp macro="" textlink="">
      <xdr:nvSpPr>
        <xdr:cNvPr id="789" name="n_3mainValue【庁舎】&#10;有形固定資産減価償却率"/>
        <xdr:cNvSpPr txBox="1"/>
      </xdr:nvSpPr>
      <xdr:spPr>
        <a:xfrm>
          <a:off x="13500744" y="1857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38116</xdr:rowOff>
    </xdr:from>
    <xdr:ext cx="405111" cy="259045"/>
    <xdr:sp macro="" textlink="">
      <xdr:nvSpPr>
        <xdr:cNvPr id="790" name="n_4mainValue【庁舎】&#10;有形固定資産減価償却率"/>
        <xdr:cNvSpPr txBox="1"/>
      </xdr:nvSpPr>
      <xdr:spPr>
        <a:xfrm>
          <a:off x="12611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108</xdr:row>
      <xdr:rowOff>53339</xdr:rowOff>
    </xdr:to>
    <xdr:cxnSp macro="">
      <xdr:nvCxnSpPr>
        <xdr:cNvPr id="816" name="直線コネクタ 815"/>
        <xdr:cNvCxnSpPr/>
      </xdr:nvCxnSpPr>
      <xdr:spPr>
        <a:xfrm flipV="1">
          <a:off x="22160864" y="172897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57166</xdr:rowOff>
    </xdr:from>
    <xdr:ext cx="469744" cy="259045"/>
    <xdr:sp macro="" textlink="">
      <xdr:nvSpPr>
        <xdr:cNvPr id="817" name="【庁舎】&#10;一人当たり面積最小値テキスト"/>
        <xdr:cNvSpPr txBox="1"/>
      </xdr:nvSpPr>
      <xdr:spPr>
        <a:xfrm>
          <a:off x="22199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53339</xdr:rowOff>
    </xdr:from>
    <xdr:to>
      <xdr:col>116</xdr:col>
      <xdr:colOff>152400</xdr:colOff>
      <xdr:row>108</xdr:row>
      <xdr:rowOff>53339</xdr:rowOff>
    </xdr:to>
    <xdr:cxnSp macro="">
      <xdr:nvCxnSpPr>
        <xdr:cNvPr id="818" name="直線コネクタ 817"/>
        <xdr:cNvCxnSpPr/>
      </xdr:nvCxnSpPr>
      <xdr:spPr>
        <a:xfrm>
          <a:off x="22072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819" name="【庁舎】&#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820" name="直線コネクタ 819"/>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102161</xdr:rowOff>
    </xdr:from>
    <xdr:ext cx="469744" cy="259045"/>
    <xdr:sp macro="" textlink="">
      <xdr:nvSpPr>
        <xdr:cNvPr id="821" name="【庁舎】&#10;一人当たり面積平均値テキスト"/>
        <xdr:cNvSpPr txBox="1"/>
      </xdr:nvSpPr>
      <xdr:spPr>
        <a:xfrm>
          <a:off x="22199600" y="18104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79284</xdr:rowOff>
    </xdr:from>
    <xdr:to>
      <xdr:col>116</xdr:col>
      <xdr:colOff>114300</xdr:colOff>
      <xdr:row>107</xdr:row>
      <xdr:rowOff>9434</xdr:rowOff>
    </xdr:to>
    <xdr:sp macro="" textlink="">
      <xdr:nvSpPr>
        <xdr:cNvPr id="822" name="フローチャート: 判断 821"/>
        <xdr:cNvSpPr/>
      </xdr:nvSpPr>
      <xdr:spPr>
        <a:xfrm>
          <a:off x="22110700" y="1825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102144</xdr:rowOff>
    </xdr:from>
    <xdr:to>
      <xdr:col>112</xdr:col>
      <xdr:colOff>38100</xdr:colOff>
      <xdr:row>107</xdr:row>
      <xdr:rowOff>32294</xdr:rowOff>
    </xdr:to>
    <xdr:sp macro="" textlink="">
      <xdr:nvSpPr>
        <xdr:cNvPr id="823" name="フローチャート: 判断 822"/>
        <xdr:cNvSpPr/>
      </xdr:nvSpPr>
      <xdr:spPr>
        <a:xfrm>
          <a:off x="21272500" y="182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4" name="フローチャート: 判断 823"/>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58057</xdr:rowOff>
    </xdr:from>
    <xdr:to>
      <xdr:col>102</xdr:col>
      <xdr:colOff>165100</xdr:colOff>
      <xdr:row>106</xdr:row>
      <xdr:rowOff>159657</xdr:rowOff>
    </xdr:to>
    <xdr:sp macro="" textlink="">
      <xdr:nvSpPr>
        <xdr:cNvPr id="825" name="フローチャート: 判断 824"/>
        <xdr:cNvSpPr/>
      </xdr:nvSpPr>
      <xdr:spPr>
        <a:xfrm>
          <a:off x="19494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69487</xdr:rowOff>
    </xdr:from>
    <xdr:to>
      <xdr:col>98</xdr:col>
      <xdr:colOff>38100</xdr:colOff>
      <xdr:row>106</xdr:row>
      <xdr:rowOff>171087</xdr:rowOff>
    </xdr:to>
    <xdr:sp macro="" textlink="">
      <xdr:nvSpPr>
        <xdr:cNvPr id="826" name="フローチャート: 判断 825"/>
        <xdr:cNvSpPr/>
      </xdr:nvSpPr>
      <xdr:spPr>
        <a:xfrm>
          <a:off x="18605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149498</xdr:rowOff>
    </xdr:from>
    <xdr:to>
      <xdr:col>116</xdr:col>
      <xdr:colOff>114300</xdr:colOff>
      <xdr:row>108</xdr:row>
      <xdr:rowOff>79648</xdr:rowOff>
    </xdr:to>
    <xdr:sp macro="" textlink="">
      <xdr:nvSpPr>
        <xdr:cNvPr id="832" name="楕円 831"/>
        <xdr:cNvSpPr/>
      </xdr:nvSpPr>
      <xdr:spPr>
        <a:xfrm>
          <a:off x="221107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64425</xdr:rowOff>
    </xdr:from>
    <xdr:ext cx="469744" cy="259045"/>
    <xdr:sp macro="" textlink="">
      <xdr:nvSpPr>
        <xdr:cNvPr id="833" name="【庁舎】&#10;一人当たり面積該当値テキスト"/>
        <xdr:cNvSpPr txBox="1"/>
      </xdr:nvSpPr>
      <xdr:spPr>
        <a:xfrm>
          <a:off x="22199600" y="1840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149498</xdr:rowOff>
    </xdr:from>
    <xdr:to>
      <xdr:col>112</xdr:col>
      <xdr:colOff>38100</xdr:colOff>
      <xdr:row>108</xdr:row>
      <xdr:rowOff>79648</xdr:rowOff>
    </xdr:to>
    <xdr:sp macro="" textlink="">
      <xdr:nvSpPr>
        <xdr:cNvPr id="834" name="楕円 833"/>
        <xdr:cNvSpPr/>
      </xdr:nvSpPr>
      <xdr:spPr>
        <a:xfrm>
          <a:off x="212725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28848</xdr:rowOff>
    </xdr:from>
    <xdr:to>
      <xdr:col>116</xdr:col>
      <xdr:colOff>63500</xdr:colOff>
      <xdr:row>108</xdr:row>
      <xdr:rowOff>28848</xdr:rowOff>
    </xdr:to>
    <xdr:cxnSp macro="">
      <xdr:nvCxnSpPr>
        <xdr:cNvPr id="835" name="直線コネクタ 834"/>
        <xdr:cNvCxnSpPr/>
      </xdr:nvCxnSpPr>
      <xdr:spPr>
        <a:xfrm>
          <a:off x="21323300" y="18545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149498</xdr:rowOff>
    </xdr:from>
    <xdr:to>
      <xdr:col>107</xdr:col>
      <xdr:colOff>101600</xdr:colOff>
      <xdr:row>108</xdr:row>
      <xdr:rowOff>79648</xdr:rowOff>
    </xdr:to>
    <xdr:sp macro="" textlink="">
      <xdr:nvSpPr>
        <xdr:cNvPr id="836" name="楕円 835"/>
        <xdr:cNvSpPr/>
      </xdr:nvSpPr>
      <xdr:spPr>
        <a:xfrm>
          <a:off x="20383500" y="184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28848</xdr:rowOff>
    </xdr:from>
    <xdr:to>
      <xdr:col>111</xdr:col>
      <xdr:colOff>177800</xdr:colOff>
      <xdr:row>108</xdr:row>
      <xdr:rowOff>28848</xdr:rowOff>
    </xdr:to>
    <xdr:cxnSp macro="">
      <xdr:nvCxnSpPr>
        <xdr:cNvPr id="837" name="直線コネクタ 836"/>
        <xdr:cNvCxnSpPr/>
      </xdr:nvCxnSpPr>
      <xdr:spPr>
        <a:xfrm>
          <a:off x="20434300" y="18545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151130</xdr:rowOff>
    </xdr:from>
    <xdr:to>
      <xdr:col>102</xdr:col>
      <xdr:colOff>165100</xdr:colOff>
      <xdr:row>108</xdr:row>
      <xdr:rowOff>81280</xdr:rowOff>
    </xdr:to>
    <xdr:sp macro="" textlink="">
      <xdr:nvSpPr>
        <xdr:cNvPr id="838" name="楕円 837"/>
        <xdr:cNvSpPr/>
      </xdr:nvSpPr>
      <xdr:spPr>
        <a:xfrm>
          <a:off x="19494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28848</xdr:rowOff>
    </xdr:from>
    <xdr:to>
      <xdr:col>107</xdr:col>
      <xdr:colOff>50800</xdr:colOff>
      <xdr:row>108</xdr:row>
      <xdr:rowOff>30480</xdr:rowOff>
    </xdr:to>
    <xdr:cxnSp macro="">
      <xdr:nvCxnSpPr>
        <xdr:cNvPr id="839" name="直線コネクタ 838"/>
        <xdr:cNvCxnSpPr/>
      </xdr:nvCxnSpPr>
      <xdr:spPr>
        <a:xfrm flipV="1">
          <a:off x="19545300" y="1854544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151130</xdr:rowOff>
    </xdr:from>
    <xdr:to>
      <xdr:col>98</xdr:col>
      <xdr:colOff>38100</xdr:colOff>
      <xdr:row>108</xdr:row>
      <xdr:rowOff>81280</xdr:rowOff>
    </xdr:to>
    <xdr:sp macro="" textlink="">
      <xdr:nvSpPr>
        <xdr:cNvPr id="840" name="楕円 839"/>
        <xdr:cNvSpPr/>
      </xdr:nvSpPr>
      <xdr:spPr>
        <a:xfrm>
          <a:off x="18605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30480</xdr:rowOff>
    </xdr:from>
    <xdr:to>
      <xdr:col>102</xdr:col>
      <xdr:colOff>114300</xdr:colOff>
      <xdr:row>108</xdr:row>
      <xdr:rowOff>30480</xdr:rowOff>
    </xdr:to>
    <xdr:cxnSp macro="">
      <xdr:nvCxnSpPr>
        <xdr:cNvPr id="841" name="直線コネクタ 840"/>
        <xdr:cNvCxnSpPr/>
      </xdr:nvCxnSpPr>
      <xdr:spPr>
        <a:xfrm>
          <a:off x="18656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48821</xdr:rowOff>
    </xdr:from>
    <xdr:ext cx="469744" cy="259045"/>
    <xdr:sp macro="" textlink="">
      <xdr:nvSpPr>
        <xdr:cNvPr id="842" name="n_1aveValue【庁舎】&#10;一人当たり面積"/>
        <xdr:cNvSpPr txBox="1"/>
      </xdr:nvSpPr>
      <xdr:spPr>
        <a:xfrm>
          <a:off x="21075727" y="1805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843" name="n_2aveValue【庁舎】&#10;一人当たり面積"/>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4734</xdr:rowOff>
    </xdr:from>
    <xdr:ext cx="469744" cy="259045"/>
    <xdr:sp macro="" textlink="">
      <xdr:nvSpPr>
        <xdr:cNvPr id="844" name="n_3aveValue【庁舎】&#10;一人当たり面積"/>
        <xdr:cNvSpPr txBox="1"/>
      </xdr:nvSpPr>
      <xdr:spPr>
        <a:xfrm>
          <a:off x="19310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16164</xdr:rowOff>
    </xdr:from>
    <xdr:ext cx="469744" cy="259045"/>
    <xdr:sp macro="" textlink="">
      <xdr:nvSpPr>
        <xdr:cNvPr id="845" name="n_4aveValue【庁舎】&#10;一人当たり面積"/>
        <xdr:cNvSpPr txBox="1"/>
      </xdr:nvSpPr>
      <xdr:spPr>
        <a:xfrm>
          <a:off x="18421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70775</xdr:rowOff>
    </xdr:from>
    <xdr:ext cx="469744" cy="259045"/>
    <xdr:sp macro="" textlink="">
      <xdr:nvSpPr>
        <xdr:cNvPr id="846" name="n_1mainValue【庁舎】&#10;一人当たり面積"/>
        <xdr:cNvSpPr txBox="1"/>
      </xdr:nvSpPr>
      <xdr:spPr>
        <a:xfrm>
          <a:off x="21075727" y="1858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70775</xdr:rowOff>
    </xdr:from>
    <xdr:ext cx="469744" cy="259045"/>
    <xdr:sp macro="" textlink="">
      <xdr:nvSpPr>
        <xdr:cNvPr id="847" name="n_2mainValue【庁舎】&#10;一人当たり面積"/>
        <xdr:cNvSpPr txBox="1"/>
      </xdr:nvSpPr>
      <xdr:spPr>
        <a:xfrm>
          <a:off x="20199427" y="1858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72407</xdr:rowOff>
    </xdr:from>
    <xdr:ext cx="469744" cy="259045"/>
    <xdr:sp macro="" textlink="">
      <xdr:nvSpPr>
        <xdr:cNvPr id="848" name="n_3mainValue【庁舎】&#10;一人当たり面積"/>
        <xdr:cNvSpPr txBox="1"/>
      </xdr:nvSpPr>
      <xdr:spPr>
        <a:xfrm>
          <a:off x="19310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72407</xdr:rowOff>
    </xdr:from>
    <xdr:ext cx="469744" cy="259045"/>
    <xdr:sp macro="" textlink="">
      <xdr:nvSpPr>
        <xdr:cNvPr id="849" name="n_4mainValue【庁舎】&#10;一人当たり面積"/>
        <xdr:cNvSpPr txBox="1"/>
      </xdr:nvSpPr>
      <xdr:spPr>
        <a:xfrm>
          <a:off x="18421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類似団体と比較して有形固定資産減価償却率は高い傾向であり、その中でも特に高い施設は、体育館・プール、消防施設、庁舎となっている。</a:t>
          </a:r>
        </a:p>
        <a:p>
          <a:r>
            <a:rPr kumimoji="1" lang="ja-JP" altLang="en-US" sz="1300">
              <a:latin typeface="ＭＳ Ｐゴシック" panose="020B0600070205080204" pitchFamily="50" charset="-128"/>
              <a:ea typeface="ＭＳ Ｐゴシック" panose="020B0600070205080204" pitchFamily="50" charset="-128"/>
            </a:rPr>
            <a:t>償却率が高い施設の中で、庁舎については、第一庁舎が築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年を超えており、今後投資を行い償却率の改善を図る。また、消防施設については、消防団詰所が築</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年を超えているため、施設の改修計画を策定予定であり、計画に基づき適正な管理を推進していく。</a:t>
          </a:r>
        </a:p>
        <a:p>
          <a:r>
            <a:rPr kumimoji="1" lang="ja-JP" altLang="en-US" sz="1300">
              <a:latin typeface="ＭＳ Ｐゴシック" panose="020B0600070205080204" pitchFamily="50" charset="-128"/>
              <a:ea typeface="ＭＳ Ｐゴシック" panose="020B0600070205080204" pitchFamily="50" charset="-128"/>
            </a:rPr>
            <a:t>償却率が低い施設の図書館については、建築年数が比較的新しく、改修等を行っているため、比較的償却率が低くなっている。</a:t>
          </a:r>
        </a:p>
        <a:p>
          <a:r>
            <a:rPr kumimoji="1" lang="ja-JP" altLang="en-US" sz="1300">
              <a:latin typeface="ＭＳ Ｐゴシック" panose="020B0600070205080204" pitchFamily="50" charset="-128"/>
              <a:ea typeface="ＭＳ Ｐゴシック" panose="020B0600070205080204" pitchFamily="50" charset="-128"/>
            </a:rPr>
            <a:t>今後、公共施設の老朽化に対し投資が増加することは確実であり、将来の利用需要の分析や施設の統廃合をはじめとした複合化を想定したうえで、適切な施設管理を図っていく。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29,350
28,980
70.87
12,718,649
12,214,196
462,450
7,137,535
8,266,481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財政力指数は３ヶ年の平均値で算出している。令和３年度は前年度と比較して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ｐ減で推移し、全国平均、県平均をいずれも上回っている。今後も高齢化による社会福祉費等の財政需要が増加する見込みであり、税収をはじめとした歳入の安定的な確保により財政基盤の安定を図り、財政力指数の維持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143328</xdr:rowOff>
    </xdr:from>
    <xdr:to>
      <xdr:col>23</xdr:col>
      <xdr:colOff>133350</xdr:colOff>
      <xdr:row>40</xdr:row>
      <xdr:rowOff>6350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82987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31042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89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143328</xdr:rowOff>
    </xdr:from>
    <xdr:to>
      <xdr:col>19</xdr:col>
      <xdr:colOff>133350</xdr:colOff>
      <xdr:row>39</xdr:row>
      <xdr:rowOff>143328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8298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76399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3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143328</xdr:rowOff>
    </xdr:from>
    <xdr:to>
      <xdr:col>15</xdr:col>
      <xdr:colOff>82550</xdr:colOff>
      <xdr:row>39</xdr:row>
      <xdr:rowOff>160565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8298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145342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160565</xdr:rowOff>
    </xdr:from>
    <xdr:to>
      <xdr:col>11</xdr:col>
      <xdr:colOff>31750</xdr:colOff>
      <xdr:row>39</xdr:row>
      <xdr:rowOff>160565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8362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92528</xdr:rowOff>
    </xdr:from>
    <xdr:to>
      <xdr:col>19</xdr:col>
      <xdr:colOff>184150</xdr:colOff>
      <xdr:row>40</xdr:row>
      <xdr:rowOff>22678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32855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54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92528</xdr:rowOff>
    </xdr:from>
    <xdr:to>
      <xdr:col>15</xdr:col>
      <xdr:colOff>133350</xdr:colOff>
      <xdr:row>40</xdr:row>
      <xdr:rowOff>22678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32855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109765</xdr:rowOff>
    </xdr:from>
    <xdr:to>
      <xdr:col>11</xdr:col>
      <xdr:colOff>82550</xdr:colOff>
      <xdr:row>40</xdr:row>
      <xdr:rowOff>39915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50092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50092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5.5p</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減少し、全国平均、県平均をいずれも下回っている。地方交付税の増により経常経費に充当する一般財源が増加したことが要因である。経常収支比率は一般的に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％が適正水準といわれており、比較的良好な水準を確保しているものの、今後は普通建設事業の増加に伴い公債費増加の懸念要因があることから、事業等の見直しにより財源の効果的な配分に努めていく。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153416</xdr:rowOff>
    </xdr:from>
    <xdr:to>
      <xdr:col>23</xdr:col>
      <xdr:colOff>133350</xdr:colOff>
      <xdr:row>61</xdr:row>
      <xdr:rowOff>75946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268966"/>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28465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75946</xdr:rowOff>
    </xdr:from>
    <xdr:to>
      <xdr:col>19</xdr:col>
      <xdr:colOff>133350</xdr:colOff>
      <xdr:row>62</xdr:row>
      <xdr:rowOff>34798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53439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17035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34798</xdr:rowOff>
    </xdr:from>
    <xdr:to>
      <xdr:col>15</xdr:col>
      <xdr:colOff>82550</xdr:colOff>
      <xdr:row>62</xdr:row>
      <xdr:rowOff>131318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66469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21861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112014</xdr:rowOff>
    </xdr:from>
    <xdr:to>
      <xdr:col>11</xdr:col>
      <xdr:colOff>31750</xdr:colOff>
      <xdr:row>62</xdr:row>
      <xdr:rowOff>131318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4191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169181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102616</xdr:rowOff>
    </xdr:from>
    <xdr:to>
      <xdr:col>23</xdr:col>
      <xdr:colOff>184150</xdr:colOff>
      <xdr:row>60</xdr:row>
      <xdr:rowOff>32766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23893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139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25146</xdr:rowOff>
    </xdr:from>
    <xdr:to>
      <xdr:col>19</xdr:col>
      <xdr:colOff>184150</xdr:colOff>
      <xdr:row>61</xdr:row>
      <xdr:rowOff>126746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136923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155448</xdr:rowOff>
    </xdr:from>
    <xdr:to>
      <xdr:col>15</xdr:col>
      <xdr:colOff>133350</xdr:colOff>
      <xdr:row>62</xdr:row>
      <xdr:rowOff>85598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80518</xdr:rowOff>
    </xdr:from>
    <xdr:to>
      <xdr:col>11</xdr:col>
      <xdr:colOff>82550</xdr:colOff>
      <xdr:row>63</xdr:row>
      <xdr:rowOff>10668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20845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61214</xdr:rowOff>
    </xdr:from>
    <xdr:to>
      <xdr:col>7</xdr:col>
      <xdr:colOff>31750</xdr:colOff>
      <xdr:row>62</xdr:row>
      <xdr:rowOff>162814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1541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[139,383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昨年度とほぼ同額で推移しており、県平均は上回ったものの、全国平均及び類似団体については下回る結果となった。内訳については、人件費において県平均を大きく下回り、前年度と比較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一人当たりの決算額が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円減少している。また、物件費は県平均を大きく上回り、前年度と比較して一人当たりの決算額が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円減少した。</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80299</xdr:rowOff>
    </xdr:from>
    <xdr:to>
      <xdr:col>23</xdr:col>
      <xdr:colOff>133350</xdr:colOff>
      <xdr:row>83</xdr:row>
      <xdr:rowOff>110714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310649"/>
          <a:ext cx="838200" cy="3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100244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30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117701</xdr:rowOff>
    </xdr:from>
    <xdr:to>
      <xdr:col>19</xdr:col>
      <xdr:colOff>133350</xdr:colOff>
      <xdr:row>83</xdr:row>
      <xdr:rowOff>110714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76601"/>
          <a:ext cx="889000" cy="16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130577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1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86274</xdr:rowOff>
    </xdr:from>
    <xdr:to>
      <xdr:col>15</xdr:col>
      <xdr:colOff>82550</xdr:colOff>
      <xdr:row>82</xdr:row>
      <xdr:rowOff>117701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45174"/>
          <a:ext cx="889000" cy="3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29673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57846</xdr:rowOff>
    </xdr:from>
    <xdr:to>
      <xdr:col>11</xdr:col>
      <xdr:colOff>31750</xdr:colOff>
      <xdr:row>82</xdr:row>
      <xdr:rowOff>86274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16746"/>
          <a:ext cx="889000" cy="2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22906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45865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29499</xdr:rowOff>
    </xdr:from>
    <xdr:to>
      <xdr:col>23</xdr:col>
      <xdr:colOff>184150</xdr:colOff>
      <xdr:row>83</xdr:row>
      <xdr:rowOff>131099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5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46026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04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59914</xdr:rowOff>
    </xdr:from>
    <xdr:to>
      <xdr:col>19</xdr:col>
      <xdr:colOff>184150</xdr:colOff>
      <xdr:row>83</xdr:row>
      <xdr:rowOff>161514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9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146291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76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66901</xdr:rowOff>
    </xdr:from>
    <xdr:to>
      <xdr:col>15</xdr:col>
      <xdr:colOff>133350</xdr:colOff>
      <xdr:row>82</xdr:row>
      <xdr:rowOff>168501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2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7228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9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35474</xdr:rowOff>
    </xdr:from>
    <xdr:to>
      <xdr:col>11</xdr:col>
      <xdr:colOff>82550</xdr:colOff>
      <xdr:row>82</xdr:row>
      <xdr:rowOff>137074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147251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6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7046</xdr:rowOff>
    </xdr:from>
    <xdr:to>
      <xdr:col>7</xdr:col>
      <xdr:colOff>31750</xdr:colOff>
      <xdr:row>82</xdr:row>
      <xdr:rowOff>108646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6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118823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83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町村平均は上回っているが、全国市平均および類似団体平均は下回っている。当該数値は職員の年齢層が大きく影響していることから、長期的な視野で改善を目指すため、年齢構成の平準化に向けて職員採用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84</xdr:row>
      <xdr:rowOff>151493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5532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85</xdr:row>
      <xdr:rowOff>135164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55329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135164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6567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83457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6394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100693</xdr:rowOff>
    </xdr:from>
    <xdr:to>
      <xdr:col>81</xdr:col>
      <xdr:colOff>95250</xdr:colOff>
      <xdr:row>85</xdr:row>
      <xdr:rowOff>30843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117220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4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100693</xdr:rowOff>
    </xdr:from>
    <xdr:to>
      <xdr:col>77</xdr:col>
      <xdr:colOff>95250</xdr:colOff>
      <xdr:row>85</xdr:row>
      <xdr:rowOff>30843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41020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27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全国平均、県平均いずれも下回る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高根沢町定数管理計画（第２期　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年度～令和２年度）に基づき、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事務の合理化、効率化に努めてきたことにより、少人数での行政運営を行ってきた。今後も安定した行政運営を実施していくため、</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高根沢町定数管理計画（第３期　令和３年度～令和７年度）に基づき職員の定数管理を行っていく。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4717</xdr:rowOff>
    </xdr:from>
    <xdr:to>
      <xdr:col>81</xdr:col>
      <xdr:colOff>44450</xdr:colOff>
      <xdr:row>60</xdr:row>
      <xdr:rowOff>8165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291717"/>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42380</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00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1270</xdr:rowOff>
    </xdr:from>
    <xdr:to>
      <xdr:col>77</xdr:col>
      <xdr:colOff>44450</xdr:colOff>
      <xdr:row>60</xdr:row>
      <xdr:rowOff>4717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28827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111868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136525</xdr:rowOff>
    </xdr:from>
    <xdr:to>
      <xdr:col>72</xdr:col>
      <xdr:colOff>203200</xdr:colOff>
      <xdr:row>60</xdr:row>
      <xdr:rowOff>1270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2520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84818</xdr:rowOff>
    </xdr:from>
    <xdr:to>
      <xdr:col>68</xdr:col>
      <xdr:colOff>152400</xdr:colOff>
      <xdr:row>59</xdr:row>
      <xdr:rowOff>136525</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20036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115315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128815</xdr:rowOff>
    </xdr:from>
    <xdr:to>
      <xdr:col>81</xdr:col>
      <xdr:colOff>95250</xdr:colOff>
      <xdr:row>60</xdr:row>
      <xdr:rowOff>58965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145342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08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125367</xdr:rowOff>
    </xdr:from>
    <xdr:to>
      <xdr:col>77</xdr:col>
      <xdr:colOff>95250</xdr:colOff>
      <xdr:row>60</xdr:row>
      <xdr:rowOff>55517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65694</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009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121920</xdr:rowOff>
    </xdr:from>
    <xdr:to>
      <xdr:col>73</xdr:col>
      <xdr:colOff>44450</xdr:colOff>
      <xdr:row>60</xdr:row>
      <xdr:rowOff>52070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62247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85725</xdr:rowOff>
    </xdr:from>
    <xdr:to>
      <xdr:col>68</xdr:col>
      <xdr:colOff>203200</xdr:colOff>
      <xdr:row>60</xdr:row>
      <xdr:rowOff>15875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26052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34018</xdr:rowOff>
    </xdr:from>
    <xdr:to>
      <xdr:col>64</xdr:col>
      <xdr:colOff>152400</xdr:colOff>
      <xdr:row>59</xdr:row>
      <xdr:rowOff>135618</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145795</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91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％の改善が見られ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一般会計の元利償還金は増加したものの、分母の標準財政規模が昨年に比べ大幅に増加していることが当該比率の変動要因である。今後、老朽化の進む公共施設等への投資が増加していくことが予想されるが、新規地方債発行の抑制等により管理を徹底し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38</xdr:row>
      <xdr:rowOff>156210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66471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120667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156210</xdr:rowOff>
    </xdr:from>
    <xdr:to>
      <xdr:col>77</xdr:col>
      <xdr:colOff>44450</xdr:colOff>
      <xdr:row>39</xdr:row>
      <xdr:rowOff>57150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6713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145627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7437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145627</xdr:rowOff>
    </xdr:from>
    <xdr:to>
      <xdr:col>68</xdr:col>
      <xdr:colOff>152400</xdr:colOff>
      <xdr:row>40</xdr:row>
      <xdr:rowOff>62654</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8321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127864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97807</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105410</xdr:rowOff>
    </xdr:from>
    <xdr:to>
      <xdr:col>77</xdr:col>
      <xdr:colOff>95250</xdr:colOff>
      <xdr:row>39</xdr:row>
      <xdr:rowOff>35560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45737</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94827</xdr:rowOff>
    </xdr:from>
    <xdr:to>
      <xdr:col>68</xdr:col>
      <xdr:colOff>203200</xdr:colOff>
      <xdr:row>40</xdr:row>
      <xdr:rowOff>24977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35154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等の将来負担額に対して充当可能財源等（基金残高や基準財政需要額算入見込額）が大きいことから将来負担は発生していない。今後も適正な予算規模による財政運営を徹底し、起債の新規発行の抑制及び基金の適正管理による健全な財政運営を推進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115375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4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xdr:rowOff>
    </xdr:from>
    <xdr:to>
      <xdr:col>77</xdr:col>
      <xdr:colOff>95250</xdr:colOff>
      <xdr:row>14</xdr:row>
      <xdr:rowOff>108839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119016</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7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3217</xdr:rowOff>
    </xdr:from>
    <xdr:to>
      <xdr:col>73</xdr:col>
      <xdr:colOff>44450</xdr:colOff>
      <xdr:row>14</xdr:row>
      <xdr:rowOff>104817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11261</xdr:rowOff>
    </xdr:from>
    <xdr:to>
      <xdr:col>68</xdr:col>
      <xdr:colOff>203200</xdr:colOff>
      <xdr:row>14</xdr:row>
      <xdr:rowOff>112861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127000</xdr:colOff>
      <xdr:row>26</xdr:row>
      <xdr:rowOff>95250</xdr:rowOff>
    </xdr:from>
    <xdr:ext cx="9099176" cy="425758"/>
    <xdr:sp macro="" textlink="">
      <xdr:nvSpPr>
        <xdr:cNvPr id="464" name="テキスト ボックス 463">
          <a:extLst>
            <a:ext uri="{FF2B5EF4-FFF2-40B4-BE49-F238E27FC236}">
              <a16:creationId xmlns:a16="http://schemas.microsoft.com/office/drawing/2014/main" id="{2B3AEBB2-EB87-4F08-95B0-68E1D9E22AF7}"/>
            </a:ext>
          </a:extLst>
        </xdr:cNvPr>
        <xdr:cNvSpPr txBox="1"/>
      </xdr:nvSpPr>
      <xdr:spPr>
        <a:xfrm>
          <a:off x="698500" y="438785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29,350
28,980
70.87
12,718,649
12,214,196
462,450
7,137,535
8,266,481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1.4p</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減少しており、全国平均及び県平均、類似団体平均をいずれも下回った。今後も事務の効率化に努めることで、人件費の適正管理を推進していく。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107950</xdr:rowOff>
    </xdr:from>
    <xdr:to>
      <xdr:col>24</xdr:col>
      <xdr:colOff>25400</xdr:colOff>
      <xdr:row>36</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087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36</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01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35</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0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40657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100330</xdr:rowOff>
    </xdr:from>
    <xdr:to>
      <xdr:col>11</xdr:col>
      <xdr:colOff>9525</xdr:colOff>
      <xdr:row>35</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0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33037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161307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72390</xdr:rowOff>
    </xdr:from>
    <xdr:to>
      <xdr:col>6</xdr:col>
      <xdr:colOff>171450</xdr:colOff>
      <xdr:row>36</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1.3p</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減少したが、全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国平均及び県平均、類似団体平均を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ずれも上回っている。指定管理者制度や事業の民間委託などが大きな要因である。物件費は各平均値を上回り、人件費は各平均値を下回る傾向がみられる。今後も委託内容の精査を行い、人件費とのバランスを図りながら事務効率の向上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20</xdr:row>
      <xdr:rowOff>67128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39205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67128</xdr:rowOff>
    </xdr:from>
    <xdr:to>
      <xdr:col>82</xdr:col>
      <xdr:colOff>196850</xdr:colOff>
      <xdr:row>20</xdr:row>
      <xdr:rowOff>67128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49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167821</xdr:rowOff>
    </xdr:from>
    <xdr:to>
      <xdr:col>82</xdr:col>
      <xdr:colOff>107950</xdr:colOff>
      <xdr:row>18</xdr:row>
      <xdr:rowOff>137886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082471"/>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137886</xdr:rowOff>
    </xdr:from>
    <xdr:to>
      <xdr:col>78</xdr:col>
      <xdr:colOff>69850</xdr:colOff>
      <xdr:row>20</xdr:row>
      <xdr:rowOff>23586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22398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59871</xdr:rowOff>
    </xdr:from>
    <xdr:to>
      <xdr:col>78</xdr:col>
      <xdr:colOff>120650</xdr:colOff>
      <xdr:row>16</xdr:row>
      <xdr:rowOff>161471</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198</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71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23586</xdr:rowOff>
    </xdr:from>
    <xdr:to>
      <xdr:col>73</xdr:col>
      <xdr:colOff>180975</xdr:colOff>
      <xdr:row>21</xdr:row>
      <xdr:rowOff>37193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452586"/>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62593</xdr:rowOff>
    </xdr:from>
    <xdr:to>
      <xdr:col>74</xdr:col>
      <xdr:colOff>31750</xdr:colOff>
      <xdr:row>17</xdr:row>
      <xdr:rowOff>164193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2920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21</xdr:row>
      <xdr:rowOff>37193</xdr:rowOff>
    </xdr:from>
    <xdr:to>
      <xdr:col>69</xdr:col>
      <xdr:colOff>92075</xdr:colOff>
      <xdr:row>21</xdr:row>
      <xdr:rowOff>48078</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637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40821</xdr:rowOff>
    </xdr:from>
    <xdr:to>
      <xdr:col>69</xdr:col>
      <xdr:colOff>142875</xdr:colOff>
      <xdr:row>17</xdr:row>
      <xdr:rowOff>142421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152598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98170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89098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87086</xdr:rowOff>
    </xdr:from>
    <xdr:to>
      <xdr:col>78</xdr:col>
      <xdr:colOff>120650</xdr:colOff>
      <xdr:row>19</xdr:row>
      <xdr:rowOff>17236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2013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59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144236</xdr:rowOff>
    </xdr:from>
    <xdr:to>
      <xdr:col>74</xdr:col>
      <xdr:colOff>31750</xdr:colOff>
      <xdr:row>20</xdr:row>
      <xdr:rowOff>74386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59163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48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157843</xdr:rowOff>
    </xdr:from>
    <xdr:to>
      <xdr:col>69</xdr:col>
      <xdr:colOff>142875</xdr:colOff>
      <xdr:row>21</xdr:row>
      <xdr:rowOff>87993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72770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67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168728</xdr:rowOff>
    </xdr:from>
    <xdr:to>
      <xdr:col>65</xdr:col>
      <xdr:colOff>53975</xdr:colOff>
      <xdr:row>21</xdr:row>
      <xdr:rowOff>98878</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59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83655</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6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0.3p</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減少となり、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全国平均及び県平均、類似団体平均を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いずれも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扶助費は、高齢化による医療費の増加などにより社会保障経費の増加が見込まれているため、財政を圧迫する上昇傾向に歯止めがかけられるよう注視していく。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75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56</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31750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152400</xdr:rowOff>
    </xdr:from>
    <xdr:to>
      <xdr:col>11</xdr:col>
      <xdr:colOff>60325</xdr:colOff>
      <xdr:row>56</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1.1p</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全国平均、県平均、類似団体平均を下回っている。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その他の内訳としては、大半が特別会計等への繰出金で構成されている。今後も特別会計等への繰出しについて、事業内容を精査したうえで、適正な投資を行っていく。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94343</xdr:rowOff>
    </xdr:from>
    <xdr:to>
      <xdr:col>82</xdr:col>
      <xdr:colOff>107950</xdr:colOff>
      <xdr:row>55</xdr:row>
      <xdr:rowOff>42635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352643"/>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42635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461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31750</xdr:rowOff>
    </xdr:from>
    <xdr:to>
      <xdr:col>73</xdr:col>
      <xdr:colOff>180975</xdr:colOff>
      <xdr:row>55</xdr:row>
      <xdr:rowOff>53522</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461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53522</xdr:rowOff>
    </xdr:from>
    <xdr:to>
      <xdr:col>69</xdr:col>
      <xdr:colOff>92075</xdr:colOff>
      <xdr:row>55</xdr:row>
      <xdr:rowOff>162378</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4832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43543</xdr:rowOff>
    </xdr:from>
    <xdr:to>
      <xdr:col>82</xdr:col>
      <xdr:colOff>158750</xdr:colOff>
      <xdr:row>54</xdr:row>
      <xdr:rowOff>145143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60070</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163285</xdr:rowOff>
    </xdr:from>
    <xdr:to>
      <xdr:col>78</xdr:col>
      <xdr:colOff>120650</xdr:colOff>
      <xdr:row>55</xdr:row>
      <xdr:rowOff>93435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103612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152400</xdr:rowOff>
    </xdr:from>
    <xdr:to>
      <xdr:col>74</xdr:col>
      <xdr:colOff>31750</xdr:colOff>
      <xdr:row>55</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92727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2722</xdr:rowOff>
    </xdr:from>
    <xdr:to>
      <xdr:col>69</xdr:col>
      <xdr:colOff>142875</xdr:colOff>
      <xdr:row>55</xdr:row>
      <xdr:rowOff>104322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114499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111578</xdr:rowOff>
    </xdr:from>
    <xdr:to>
      <xdr:col>65</xdr:col>
      <xdr:colOff>53975</xdr:colOff>
      <xdr:row>56</xdr:row>
      <xdr:rowOff>41728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51905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1.2p</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全国平均及び県平均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を上回っているものの、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た。経常的な補助金等の大半は一部事務組合への負担金で構成されており、環境施設の建設負担金が比率を押し上げる要因となっている。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145288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26262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46990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3174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37</xdr:row>
      <xdr:rowOff>46990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386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37</xdr:row>
      <xdr:rowOff>42418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2992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107967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0.2p</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減少となり、全国平均及び県平均、類似団体平均をい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ず</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れも下回った。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起債の発行抑制により起債残高が減少しているが、平成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年度以降の施設更新に伴う普通建設事業費の増加に伴い、地方債償還額が増加することが見込まれている。自主財源と依存財源のバランスに注意しながら、健全な財政運営に努めていく。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37846</xdr:rowOff>
    </xdr:from>
    <xdr:to>
      <xdr:col>24</xdr:col>
      <xdr:colOff>25400</xdr:colOff>
      <xdr:row>75</xdr:row>
      <xdr:rowOff>56134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8965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56134</xdr:rowOff>
    </xdr:from>
    <xdr:to>
      <xdr:col>19</xdr:col>
      <xdr:colOff>187325</xdr:colOff>
      <xdr:row>75</xdr:row>
      <xdr:rowOff>101854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914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68851</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101854</xdr:rowOff>
    </xdr:from>
    <xdr:to>
      <xdr:col>15</xdr:col>
      <xdr:colOff>98425</xdr:colOff>
      <xdr:row>75</xdr:row>
      <xdr:rowOff>129286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960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129286</xdr:rowOff>
    </xdr:from>
    <xdr:to>
      <xdr:col>11</xdr:col>
      <xdr:colOff>9525</xdr:colOff>
      <xdr:row>76</xdr:row>
      <xdr:rowOff>12700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988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158496</xdr:rowOff>
    </xdr:from>
    <xdr:to>
      <xdr:col>24</xdr:col>
      <xdr:colOff>76200</xdr:colOff>
      <xdr:row>75</xdr:row>
      <xdr:rowOff>88646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3573</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69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5334</xdr:rowOff>
    </xdr:from>
    <xdr:to>
      <xdr:col>20</xdr:col>
      <xdr:colOff>38100</xdr:colOff>
      <xdr:row>75</xdr:row>
      <xdr:rowOff>106934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117111</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63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51054</xdr:rowOff>
    </xdr:from>
    <xdr:to>
      <xdr:col>15</xdr:col>
      <xdr:colOff>149225</xdr:colOff>
      <xdr:row>75</xdr:row>
      <xdr:rowOff>152654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162831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78486</xdr:rowOff>
    </xdr:from>
    <xdr:to>
      <xdr:col>11</xdr:col>
      <xdr:colOff>60325</xdr:colOff>
      <xdr:row>76</xdr:row>
      <xdr:rowOff>8635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18813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全国平均、県平均、類似団体平均を下回っている。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内訳は、人件費、補助費、物件費が主であり、今後も各費目の適正な歳出に努めていく。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159004</xdr:rowOff>
    </xdr:from>
    <xdr:to>
      <xdr:col>82</xdr:col>
      <xdr:colOff>107950</xdr:colOff>
      <xdr:row>76</xdr:row>
      <xdr:rowOff>58420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846304"/>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76</xdr:row>
      <xdr:rowOff>159004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0886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65278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1892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123714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65278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221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108204</xdr:rowOff>
    </xdr:from>
    <xdr:to>
      <xdr:col>82</xdr:col>
      <xdr:colOff>158750</xdr:colOff>
      <xdr:row>75</xdr:row>
      <xdr:rowOff>38354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16781</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04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48531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xdr:rowOff>
    </xdr:from>
    <xdr:to>
      <xdr:col>69</xdr:col>
      <xdr:colOff>142875</xdr:colOff>
      <xdr:row>77</xdr:row>
      <xdr:rowOff>116078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80535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125819</xdr:rowOff>
    </xdr:from>
    <xdr:to>
      <xdr:col>29</xdr:col>
      <xdr:colOff>127000</xdr:colOff>
      <xdr:row>20</xdr:row>
      <xdr:rowOff>51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430994"/>
          <a:ext cx="647700" cy="45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117816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08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169786</xdr:rowOff>
    </xdr:from>
    <xdr:to>
      <xdr:col>26</xdr:col>
      <xdr:colOff>50800</xdr:colOff>
      <xdr:row>20</xdr:row>
      <xdr:rowOff>51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474961"/>
          <a:ext cx="698500" cy="1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114692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05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169786</xdr:rowOff>
    </xdr:from>
    <xdr:to>
      <xdr:col>22</xdr:col>
      <xdr:colOff>114300</xdr:colOff>
      <xdr:row>20</xdr:row>
      <xdr:rowOff>23368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474961"/>
          <a:ext cx="698500" cy="2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127322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1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23368</xdr:rowOff>
    </xdr:from>
    <xdr:to>
      <xdr:col>18</xdr:col>
      <xdr:colOff>177800</xdr:colOff>
      <xdr:row>20</xdr:row>
      <xdr:rowOff>62135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499993"/>
          <a:ext cx="698500" cy="38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140295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140200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75019</xdr:rowOff>
    </xdr:from>
    <xdr:to>
      <xdr:col>29</xdr:col>
      <xdr:colOff>177800</xdr:colOff>
      <xdr:row>20</xdr:row>
      <xdr:rowOff>5169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80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47096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5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120701</xdr:rowOff>
    </xdr:from>
    <xdr:to>
      <xdr:col>26</xdr:col>
      <xdr:colOff>101600</xdr:colOff>
      <xdr:row>20</xdr:row>
      <xdr:rowOff>50851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425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35628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51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118986</xdr:rowOff>
    </xdr:from>
    <xdr:to>
      <xdr:col>22</xdr:col>
      <xdr:colOff>165100</xdr:colOff>
      <xdr:row>20</xdr:row>
      <xdr:rowOff>49136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424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33913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51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144018</xdr:rowOff>
    </xdr:from>
    <xdr:to>
      <xdr:col>19</xdr:col>
      <xdr:colOff>38100</xdr:colOff>
      <xdr:row>20</xdr:row>
      <xdr:rowOff>74168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49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58945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35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11335</xdr:rowOff>
    </xdr:from>
    <xdr:to>
      <xdr:col>15</xdr:col>
      <xdr:colOff>101600</xdr:colOff>
      <xdr:row>20</xdr:row>
      <xdr:rowOff>112935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87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97712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57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111096</xdr:rowOff>
    </xdr:from>
    <xdr:to>
      <xdr:col>29</xdr:col>
      <xdr:colOff>127000</xdr:colOff>
      <xdr:row>37</xdr:row>
      <xdr:rowOff>113186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235796"/>
          <a:ext cx="647700" cy="2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19281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29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83044</xdr:rowOff>
    </xdr:from>
    <xdr:to>
      <xdr:col>26</xdr:col>
      <xdr:colOff>50800</xdr:colOff>
      <xdr:row>37</xdr:row>
      <xdr:rowOff>111096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207744"/>
          <a:ext cx="698500" cy="28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64951</xdr:rowOff>
    </xdr:from>
    <xdr:to>
      <xdr:col>22</xdr:col>
      <xdr:colOff>114300</xdr:colOff>
      <xdr:row>37</xdr:row>
      <xdr:rowOff>83044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189651"/>
          <a:ext cx="698500" cy="18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269489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121807</xdr:rowOff>
    </xdr:from>
    <xdr:to>
      <xdr:col>18</xdr:col>
      <xdr:colOff>177800</xdr:colOff>
      <xdr:row>37</xdr:row>
      <xdr:rowOff>64951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075057"/>
          <a:ext cx="698500" cy="114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253030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2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265113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3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62386</xdr:rowOff>
    </xdr:from>
    <xdr:to>
      <xdr:col>29</xdr:col>
      <xdr:colOff>177800</xdr:colOff>
      <xdr:row>37</xdr:row>
      <xdr:rowOff>163986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187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34463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15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60296</xdr:rowOff>
    </xdr:from>
    <xdr:to>
      <xdr:col>26</xdr:col>
      <xdr:colOff>101600</xdr:colOff>
      <xdr:row>37</xdr:row>
      <xdr:rowOff>161896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184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146673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27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32244</xdr:rowOff>
    </xdr:from>
    <xdr:to>
      <xdr:col>22</xdr:col>
      <xdr:colOff>165100</xdr:colOff>
      <xdr:row>37</xdr:row>
      <xdr:rowOff>133844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156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118621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24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14151</xdr:rowOff>
    </xdr:from>
    <xdr:to>
      <xdr:col>19</xdr:col>
      <xdr:colOff>38100</xdr:colOff>
      <xdr:row>37</xdr:row>
      <xdr:rowOff>115751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138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100528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22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71007</xdr:rowOff>
    </xdr:from>
    <xdr:to>
      <xdr:col>15</xdr:col>
      <xdr:colOff>101600</xdr:colOff>
      <xdr:row>37</xdr:row>
      <xdr:rowOff>1157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24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157384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1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29,350
28,980
70.87
12,718,649
12,214,196
462,450
7,137,535
8,266,481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151326</xdr:rowOff>
    </xdr:from>
    <xdr:to>
      <xdr:col>24</xdr:col>
      <xdr:colOff>63500</xdr:colOff>
      <xdr:row>38</xdr:row>
      <xdr:rowOff>21399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94976"/>
          <a:ext cx="838200" cy="4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21399</xdr:rowOff>
    </xdr:from>
    <xdr:to>
      <xdr:col>19</xdr:col>
      <xdr:colOff>177800</xdr:colOff>
      <xdr:row>38</xdr:row>
      <xdr:rowOff>92412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36499"/>
          <a:ext cx="889000" cy="7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0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92412</xdr:rowOff>
    </xdr:from>
    <xdr:to>
      <xdr:col>15</xdr:col>
      <xdr:colOff>50800</xdr:colOff>
      <xdr:row>38</xdr:row>
      <xdr:rowOff>126229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07512"/>
          <a:ext cx="889000" cy="3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134153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126229</xdr:rowOff>
    </xdr:from>
    <xdr:to>
      <xdr:col>10</xdr:col>
      <xdr:colOff>114300</xdr:colOff>
      <xdr:row>38</xdr:row>
      <xdr:rowOff>130589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41329"/>
          <a:ext cx="889000" cy="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132373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121384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100526</xdr:rowOff>
    </xdr:from>
    <xdr:to>
      <xdr:col>24</xdr:col>
      <xdr:colOff>114300</xdr:colOff>
      <xdr:row>38</xdr:row>
      <xdr:rowOff>30676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78953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2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142049</xdr:rowOff>
    </xdr:from>
    <xdr:to>
      <xdr:col>20</xdr:col>
      <xdr:colOff>38100</xdr:colOff>
      <xdr:row>38</xdr:row>
      <xdr:rowOff>72199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63326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7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41612</xdr:rowOff>
    </xdr:from>
    <xdr:to>
      <xdr:col>15</xdr:col>
      <xdr:colOff>101600</xdr:colOff>
      <xdr:row>38</xdr:row>
      <xdr:rowOff>143212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5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134339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75429</xdr:rowOff>
    </xdr:from>
    <xdr:to>
      <xdr:col>10</xdr:col>
      <xdr:colOff>165100</xdr:colOff>
      <xdr:row>39</xdr:row>
      <xdr:rowOff>5579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9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168156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8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79789</xdr:rowOff>
    </xdr:from>
    <xdr:to>
      <xdr:col>6</xdr:col>
      <xdr:colOff>38100</xdr:colOff>
      <xdr:row>39</xdr:row>
      <xdr:rowOff>9939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9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1066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8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157466</xdr:rowOff>
    </xdr:from>
    <xdr:to>
      <xdr:col>24</xdr:col>
      <xdr:colOff>63500</xdr:colOff>
      <xdr:row>55</xdr:row>
      <xdr:rowOff>55346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415766"/>
          <a:ext cx="838200" cy="6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34490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3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157466</xdr:rowOff>
    </xdr:from>
    <xdr:to>
      <xdr:col>19</xdr:col>
      <xdr:colOff>177800</xdr:colOff>
      <xdr:row>55</xdr:row>
      <xdr:rowOff>129397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415766"/>
          <a:ext cx="889000" cy="14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130914</xdr:rowOff>
    </xdr:from>
    <xdr:to>
      <xdr:col>20</xdr:col>
      <xdr:colOff>38100</xdr:colOff>
      <xdr:row>57</xdr:row>
      <xdr:rowOff>61064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52191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129397</xdr:rowOff>
    </xdr:from>
    <xdr:to>
      <xdr:col>15</xdr:col>
      <xdr:colOff>50800</xdr:colOff>
      <xdr:row>55</xdr:row>
      <xdr:rowOff>143749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559147"/>
          <a:ext cx="889000" cy="1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99791</xdr:rowOff>
    </xdr:from>
    <xdr:to>
      <xdr:col>15</xdr:col>
      <xdr:colOff>101600</xdr:colOff>
      <xdr:row>57</xdr:row>
      <xdr:rowOff>29941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21068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143749</xdr:rowOff>
    </xdr:from>
    <xdr:to>
      <xdr:col>10</xdr:col>
      <xdr:colOff>114300</xdr:colOff>
      <xdr:row>56</xdr:row>
      <xdr:rowOff>5071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573499"/>
          <a:ext cx="889000" cy="3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110176</xdr:rowOff>
    </xdr:from>
    <xdr:to>
      <xdr:col>10</xdr:col>
      <xdr:colOff>165100</xdr:colOff>
      <xdr:row>57</xdr:row>
      <xdr:rowOff>40326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31453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85324</xdr:rowOff>
    </xdr:from>
    <xdr:to>
      <xdr:col>6</xdr:col>
      <xdr:colOff>38100</xdr:colOff>
      <xdr:row>57</xdr:row>
      <xdr:rowOff>15474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6601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7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4546</xdr:rowOff>
    </xdr:from>
    <xdr:to>
      <xdr:col>24</xdr:col>
      <xdr:colOff>114300</xdr:colOff>
      <xdr:row>55</xdr:row>
      <xdr:rowOff>106146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3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27423</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28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106666</xdr:rowOff>
    </xdr:from>
    <xdr:to>
      <xdr:col>20</xdr:col>
      <xdr:colOff>38100</xdr:colOff>
      <xdr:row>55</xdr:row>
      <xdr:rowOff>36816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36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53343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14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78597</xdr:rowOff>
    </xdr:from>
    <xdr:to>
      <xdr:col>15</xdr:col>
      <xdr:colOff>101600</xdr:colOff>
      <xdr:row>56</xdr:row>
      <xdr:rowOff>8747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0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25274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28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92949</xdr:rowOff>
    </xdr:from>
    <xdr:to>
      <xdr:col>10</xdr:col>
      <xdr:colOff>165100</xdr:colOff>
      <xdr:row>56</xdr:row>
      <xdr:rowOff>23099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52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39626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29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125721</xdr:rowOff>
    </xdr:from>
    <xdr:to>
      <xdr:col>6</xdr:col>
      <xdr:colOff>38100</xdr:colOff>
      <xdr:row>56</xdr:row>
      <xdr:rowOff>55871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5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72398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33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97729</xdr:rowOff>
    </xdr:from>
    <xdr:to>
      <xdr:col>24</xdr:col>
      <xdr:colOff>63500</xdr:colOff>
      <xdr:row>78</xdr:row>
      <xdr:rowOff>105547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70829"/>
          <a:ext cx="8382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45711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75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97729</xdr:rowOff>
    </xdr:from>
    <xdr:to>
      <xdr:col>19</xdr:col>
      <xdr:colOff>177800</xdr:colOff>
      <xdr:row>78</xdr:row>
      <xdr:rowOff>99558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7082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3894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99558</xdr:rowOff>
    </xdr:from>
    <xdr:to>
      <xdr:col>15</xdr:col>
      <xdr:colOff>50800</xdr:colOff>
      <xdr:row>78</xdr:row>
      <xdr:rowOff>104404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72658"/>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14775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104404</xdr:rowOff>
    </xdr:from>
    <xdr:to>
      <xdr:col>10</xdr:col>
      <xdr:colOff>114300</xdr:colOff>
      <xdr:row>78</xdr:row>
      <xdr:rowOff>109159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77504"/>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168760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159752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1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54747</xdr:rowOff>
    </xdr:from>
    <xdr:to>
      <xdr:col>24</xdr:col>
      <xdr:colOff>114300</xdr:colOff>
      <xdr:row>78</xdr:row>
      <xdr:rowOff>156347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2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141124</xdr:rowOff>
    </xdr:from>
    <xdr:ext cx="378565"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42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46929</xdr:rowOff>
    </xdr:from>
    <xdr:to>
      <xdr:col>20</xdr:col>
      <xdr:colOff>38100</xdr:colOff>
      <xdr:row>78</xdr:row>
      <xdr:rowOff>148529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2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139656</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608017" y="1351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48758</xdr:rowOff>
    </xdr:from>
    <xdr:to>
      <xdr:col>15</xdr:col>
      <xdr:colOff>101600</xdr:colOff>
      <xdr:row>78</xdr:row>
      <xdr:rowOff>150358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2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141485</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719017" y="13514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53604</xdr:rowOff>
    </xdr:from>
    <xdr:to>
      <xdr:col>10</xdr:col>
      <xdr:colOff>165100</xdr:colOff>
      <xdr:row>78</xdr:row>
      <xdr:rowOff>155204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2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146331</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519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58359</xdr:rowOff>
    </xdr:from>
    <xdr:to>
      <xdr:col>6</xdr:col>
      <xdr:colOff>38100</xdr:colOff>
      <xdr:row>78</xdr:row>
      <xdr:rowOff>159959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3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151086</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524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141821</xdr:rowOff>
    </xdr:from>
    <xdr:to>
      <xdr:col>24</xdr:col>
      <xdr:colOff>62865</xdr:colOff>
      <xdr:row>96</xdr:row>
      <xdr:rowOff>143154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72321"/>
          <a:ext cx="1270" cy="1030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146981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60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143154</xdr:rowOff>
    </xdr:from>
    <xdr:to>
      <xdr:col>24</xdr:col>
      <xdr:colOff>152400</xdr:colOff>
      <xdr:row>96</xdr:row>
      <xdr:rowOff>143154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602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88498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4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141821</xdr:rowOff>
    </xdr:from>
    <xdr:to>
      <xdr:col>24</xdr:col>
      <xdr:colOff>152400</xdr:colOff>
      <xdr:row>90</xdr:row>
      <xdr:rowOff>141821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72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32601</xdr:rowOff>
    </xdr:from>
    <xdr:to>
      <xdr:col>24</xdr:col>
      <xdr:colOff>63500</xdr:colOff>
      <xdr:row>97</xdr:row>
      <xdr:rowOff>129160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91801"/>
          <a:ext cx="838200" cy="26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111637</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056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88760</xdr:rowOff>
    </xdr:from>
    <xdr:to>
      <xdr:col>24</xdr:col>
      <xdr:colOff>114300</xdr:colOff>
      <xdr:row>95</xdr:row>
      <xdr:rowOff>18910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129160</xdr:rowOff>
    </xdr:from>
    <xdr:to>
      <xdr:col>19</xdr:col>
      <xdr:colOff>177800</xdr:colOff>
      <xdr:row>98</xdr:row>
      <xdr:rowOff>1918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59810"/>
          <a:ext cx="889000" cy="4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19875</xdr:rowOff>
    </xdr:from>
    <xdr:to>
      <xdr:col>20</xdr:col>
      <xdr:colOff>38100</xdr:colOff>
      <xdr:row>96</xdr:row>
      <xdr:rowOff>121475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4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138002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5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1918</xdr:rowOff>
    </xdr:from>
    <xdr:to>
      <xdr:col>15</xdr:col>
      <xdr:colOff>50800</xdr:colOff>
      <xdr:row>98</xdr:row>
      <xdr:rowOff>34849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04018"/>
          <a:ext cx="889000" cy="3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61367</xdr:rowOff>
    </xdr:from>
    <xdr:to>
      <xdr:col>15</xdr:col>
      <xdr:colOff>101600</xdr:colOff>
      <xdr:row>96</xdr:row>
      <xdr:rowOff>162967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2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8044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9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34849</xdr:rowOff>
    </xdr:from>
    <xdr:to>
      <xdr:col>10</xdr:col>
      <xdr:colOff>114300</xdr:colOff>
      <xdr:row>98</xdr:row>
      <xdr:rowOff>56769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36949"/>
          <a:ext cx="889000" cy="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96114</xdr:rowOff>
    </xdr:from>
    <xdr:to>
      <xdr:col>10</xdr:col>
      <xdr:colOff>165100</xdr:colOff>
      <xdr:row>97</xdr:row>
      <xdr:rowOff>26264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5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42791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3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95859</xdr:rowOff>
    </xdr:from>
    <xdr:to>
      <xdr:col>6</xdr:col>
      <xdr:colOff>38100</xdr:colOff>
      <xdr:row>97</xdr:row>
      <xdr:rowOff>26009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5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42536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3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153251</xdr:rowOff>
    </xdr:from>
    <xdr:to>
      <xdr:col>24</xdr:col>
      <xdr:colOff>114300</xdr:colOff>
      <xdr:row>96</xdr:row>
      <xdr:rowOff>83401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4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68178</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5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78360</xdr:rowOff>
    </xdr:from>
    <xdr:to>
      <xdr:col>20</xdr:col>
      <xdr:colOff>38100</xdr:colOff>
      <xdr:row>98</xdr:row>
      <xdr:rowOff>8510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0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171087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0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122568</xdr:rowOff>
    </xdr:from>
    <xdr:to>
      <xdr:col>15</xdr:col>
      <xdr:colOff>101600</xdr:colOff>
      <xdr:row>98</xdr:row>
      <xdr:rowOff>52718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5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43845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155499</xdr:rowOff>
    </xdr:from>
    <xdr:to>
      <xdr:col>10</xdr:col>
      <xdr:colOff>165100</xdr:colOff>
      <xdr:row>98</xdr:row>
      <xdr:rowOff>85649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76776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7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5969</xdr:rowOff>
    </xdr:from>
    <xdr:to>
      <xdr:col>6</xdr:col>
      <xdr:colOff>38100</xdr:colOff>
      <xdr:row>98</xdr:row>
      <xdr:rowOff>107569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0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98696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0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147026</xdr:rowOff>
    </xdr:from>
    <xdr:to>
      <xdr:col>54</xdr:col>
      <xdr:colOff>189865</xdr:colOff>
      <xdr:row>39</xdr:row>
      <xdr:rowOff>98541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461976"/>
          <a:ext cx="1270" cy="13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102368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98541</xdr:rowOff>
    </xdr:from>
    <xdr:to>
      <xdr:col>55</xdr:col>
      <xdr:colOff>88900</xdr:colOff>
      <xdr:row>39</xdr:row>
      <xdr:rowOff>98541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5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93703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23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147026</xdr:rowOff>
    </xdr:from>
    <xdr:to>
      <xdr:col>55</xdr:col>
      <xdr:colOff>88900</xdr:colOff>
      <xdr:row>31</xdr:row>
      <xdr:rowOff>147026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461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51460</xdr:rowOff>
    </xdr:from>
    <xdr:to>
      <xdr:col>55</xdr:col>
      <xdr:colOff>0</xdr:colOff>
      <xdr:row>38</xdr:row>
      <xdr:rowOff>147157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537860"/>
          <a:ext cx="838200" cy="112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32790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04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9913</xdr:rowOff>
    </xdr:from>
    <xdr:to>
      <xdr:col>55</xdr:col>
      <xdr:colOff>50800</xdr:colOff>
      <xdr:row>37</xdr:row>
      <xdr:rowOff>111513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51460</xdr:rowOff>
    </xdr:from>
    <xdr:to>
      <xdr:col>50</xdr:col>
      <xdr:colOff>114300</xdr:colOff>
      <xdr:row>37</xdr:row>
      <xdr:rowOff>106597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537860"/>
          <a:ext cx="889000" cy="91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114274</xdr:rowOff>
    </xdr:from>
    <xdr:to>
      <xdr:col>50</xdr:col>
      <xdr:colOff>165100</xdr:colOff>
      <xdr:row>31</xdr:row>
      <xdr:rowOff>44424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60951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03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79644</xdr:rowOff>
    </xdr:from>
    <xdr:to>
      <xdr:col>45</xdr:col>
      <xdr:colOff>177800</xdr:colOff>
      <xdr:row>37</xdr:row>
      <xdr:rowOff>106597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251844"/>
          <a:ext cx="889000" cy="19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68468</xdr:rowOff>
    </xdr:from>
    <xdr:to>
      <xdr:col>46</xdr:col>
      <xdr:colOff>38100</xdr:colOff>
      <xdr:row>37</xdr:row>
      <xdr:rowOff>170067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161194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50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79644</xdr:rowOff>
    </xdr:from>
    <xdr:to>
      <xdr:col>41</xdr:col>
      <xdr:colOff>50800</xdr:colOff>
      <xdr:row>39</xdr:row>
      <xdr:rowOff>44297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251844"/>
          <a:ext cx="889000" cy="47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102518</xdr:rowOff>
    </xdr:from>
    <xdr:to>
      <xdr:col>41</xdr:col>
      <xdr:colOff>101600</xdr:colOff>
      <xdr:row>38</xdr:row>
      <xdr:rowOff>32668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23795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3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131245</xdr:rowOff>
    </xdr:from>
    <xdr:to>
      <xdr:col>36</xdr:col>
      <xdr:colOff>165100</xdr:colOff>
      <xdr:row>38</xdr:row>
      <xdr:rowOff>61395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7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77922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5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96357</xdr:rowOff>
    </xdr:from>
    <xdr:to>
      <xdr:col>55</xdr:col>
      <xdr:colOff>50800</xdr:colOff>
      <xdr:row>39</xdr:row>
      <xdr:rowOff>26507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61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11284</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5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660</xdr:rowOff>
    </xdr:from>
    <xdr:to>
      <xdr:col>50</xdr:col>
      <xdr:colOff>165100</xdr:colOff>
      <xdr:row>32</xdr:row>
      <xdr:rowOff>102260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4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93387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57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55797</xdr:rowOff>
    </xdr:from>
    <xdr:to>
      <xdr:col>46</xdr:col>
      <xdr:colOff>38100</xdr:colOff>
      <xdr:row>37</xdr:row>
      <xdr:rowOff>157397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39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2474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17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28844</xdr:rowOff>
    </xdr:from>
    <xdr:to>
      <xdr:col>41</xdr:col>
      <xdr:colOff>101600</xdr:colOff>
      <xdr:row>36</xdr:row>
      <xdr:rowOff>130444</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0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146971</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597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164947</xdr:rowOff>
    </xdr:from>
    <xdr:to>
      <xdr:col>36</xdr:col>
      <xdr:colOff>165100</xdr:colOff>
      <xdr:row>39</xdr:row>
      <xdr:rowOff>95097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86224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77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157393</xdr:rowOff>
    </xdr:from>
    <xdr:to>
      <xdr:col>55</xdr:col>
      <xdr:colOff>0</xdr:colOff>
      <xdr:row>57</xdr:row>
      <xdr:rowOff>1969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758593"/>
          <a:ext cx="838200" cy="1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102778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32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141529</xdr:rowOff>
    </xdr:from>
    <xdr:to>
      <xdr:col>50</xdr:col>
      <xdr:colOff>114300</xdr:colOff>
      <xdr:row>57</xdr:row>
      <xdr:rowOff>1969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742729"/>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43997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141529</xdr:rowOff>
    </xdr:from>
    <xdr:to>
      <xdr:col>45</xdr:col>
      <xdr:colOff>177800</xdr:colOff>
      <xdr:row>57</xdr:row>
      <xdr:rowOff>92692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742729"/>
          <a:ext cx="889000" cy="12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4191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51293</xdr:rowOff>
    </xdr:from>
    <xdr:to>
      <xdr:col>41</xdr:col>
      <xdr:colOff>50800</xdr:colOff>
      <xdr:row>57</xdr:row>
      <xdr:rowOff>92692</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823943"/>
          <a:ext cx="889000" cy="4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44195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45826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106593</xdr:rowOff>
    </xdr:from>
    <xdr:to>
      <xdr:col>55</xdr:col>
      <xdr:colOff>50800</xdr:colOff>
      <xdr:row>57</xdr:row>
      <xdr:rowOff>36743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7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85020</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68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122619</xdr:rowOff>
    </xdr:from>
    <xdr:to>
      <xdr:col>50</xdr:col>
      <xdr:colOff>165100</xdr:colOff>
      <xdr:row>57</xdr:row>
      <xdr:rowOff>52769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72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43896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81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90729</xdr:rowOff>
    </xdr:from>
    <xdr:to>
      <xdr:col>46</xdr:col>
      <xdr:colOff>38100</xdr:colOff>
      <xdr:row>57</xdr:row>
      <xdr:rowOff>20879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69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12006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78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41892</xdr:rowOff>
    </xdr:from>
    <xdr:to>
      <xdr:col>41</xdr:col>
      <xdr:colOff>101600</xdr:colOff>
      <xdr:row>57</xdr:row>
      <xdr:rowOff>143492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8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134619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90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493</xdr:rowOff>
    </xdr:from>
    <xdr:to>
      <xdr:col>36</xdr:col>
      <xdr:colOff>165100</xdr:colOff>
      <xdr:row>57</xdr:row>
      <xdr:rowOff>102093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7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93220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86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40317</xdr:rowOff>
    </xdr:from>
    <xdr:to>
      <xdr:col>55</xdr:col>
      <xdr:colOff>0</xdr:colOff>
      <xdr:row>79</xdr:row>
      <xdr:rowOff>43859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584867"/>
          <a:ext cx="8382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93299</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123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89122</xdr:rowOff>
    </xdr:from>
    <xdr:to>
      <xdr:col>50</xdr:col>
      <xdr:colOff>114300</xdr:colOff>
      <xdr:row>79</xdr:row>
      <xdr:rowOff>40317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119322"/>
          <a:ext cx="889000" cy="46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33596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0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89122</xdr:rowOff>
    </xdr:from>
    <xdr:to>
      <xdr:col>45</xdr:col>
      <xdr:colOff>177800</xdr:colOff>
      <xdr:row>79</xdr:row>
      <xdr:rowOff>29668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119322"/>
          <a:ext cx="889000" cy="4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125049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3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29668</xdr:rowOff>
    </xdr:from>
    <xdr:to>
      <xdr:col>41</xdr:col>
      <xdr:colOff>50800</xdr:colOff>
      <xdr:row>79</xdr:row>
      <xdr:rowOff>31535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574218"/>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4126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0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171384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0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164509</xdr:rowOff>
    </xdr:from>
    <xdr:to>
      <xdr:col>55</xdr:col>
      <xdr:colOff>50800</xdr:colOff>
      <xdr:row>79</xdr:row>
      <xdr:rowOff>94659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79436</xdr:rowOff>
    </xdr:from>
    <xdr:ext cx="313932"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52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160967</xdr:rowOff>
    </xdr:from>
    <xdr:to>
      <xdr:col>50</xdr:col>
      <xdr:colOff>165100</xdr:colOff>
      <xdr:row>79</xdr:row>
      <xdr:rowOff>91117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3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82244</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50017" y="1362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38322</xdr:rowOff>
    </xdr:from>
    <xdr:to>
      <xdr:col>46</xdr:col>
      <xdr:colOff>38100</xdr:colOff>
      <xdr:row>76</xdr:row>
      <xdr:rowOff>139922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06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156449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8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150318</xdr:rowOff>
    </xdr:from>
    <xdr:to>
      <xdr:col>41</xdr:col>
      <xdr:colOff>101600</xdr:colOff>
      <xdr:row>79</xdr:row>
      <xdr:rowOff>80468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5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71595</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72017" y="13616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152185</xdr:rowOff>
    </xdr:from>
    <xdr:to>
      <xdr:col>36</xdr:col>
      <xdr:colOff>165100</xdr:colOff>
      <xdr:row>79</xdr:row>
      <xdr:rowOff>82335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5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73462</xdr:rowOff>
    </xdr:from>
    <xdr:ext cx="378565"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83017" y="13618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130088</xdr:rowOff>
    </xdr:from>
    <xdr:to>
      <xdr:col>55</xdr:col>
      <xdr:colOff>0</xdr:colOff>
      <xdr:row>97</xdr:row>
      <xdr:rowOff>30015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589288"/>
          <a:ext cx="838200" cy="7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11658</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6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130088</xdr:rowOff>
    </xdr:from>
    <xdr:to>
      <xdr:col>50</xdr:col>
      <xdr:colOff>114300</xdr:colOff>
      <xdr:row>97</xdr:row>
      <xdr:rowOff>127595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589288"/>
          <a:ext cx="889000" cy="16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156774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7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77564</xdr:rowOff>
    </xdr:from>
    <xdr:to>
      <xdr:col>45</xdr:col>
      <xdr:colOff>177800</xdr:colOff>
      <xdr:row>97</xdr:row>
      <xdr:rowOff>127595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708214"/>
          <a:ext cx="889000" cy="5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155244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153372</xdr:rowOff>
    </xdr:from>
    <xdr:to>
      <xdr:col>41</xdr:col>
      <xdr:colOff>50800</xdr:colOff>
      <xdr:row>97</xdr:row>
      <xdr:rowOff>77564</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612572"/>
          <a:ext cx="889000" cy="9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157156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7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159594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7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150665</xdr:rowOff>
    </xdr:from>
    <xdr:to>
      <xdr:col>55</xdr:col>
      <xdr:colOff>50800</xdr:colOff>
      <xdr:row>97</xdr:row>
      <xdr:rowOff>80815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60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2092</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46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79288</xdr:rowOff>
    </xdr:from>
    <xdr:to>
      <xdr:col>50</xdr:col>
      <xdr:colOff>165100</xdr:colOff>
      <xdr:row>97</xdr:row>
      <xdr:rowOff>9438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5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25965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31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76795</xdr:rowOff>
    </xdr:from>
    <xdr:to>
      <xdr:col>46</xdr:col>
      <xdr:colOff>38100</xdr:colOff>
      <xdr:row>98</xdr:row>
      <xdr:rowOff>6945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70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169522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80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26764</xdr:rowOff>
    </xdr:from>
    <xdr:to>
      <xdr:col>41</xdr:col>
      <xdr:colOff>101600</xdr:colOff>
      <xdr:row>97</xdr:row>
      <xdr:rowOff>128364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6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144891</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43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102572</xdr:rowOff>
    </xdr:from>
    <xdr:to>
      <xdr:col>36</xdr:col>
      <xdr:colOff>165100</xdr:colOff>
      <xdr:row>97</xdr:row>
      <xdr:rowOff>32722</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5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49249</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3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116588</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31688"/>
          <a:ext cx="8382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32110</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75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116588</xdr:rowOff>
    </xdr:from>
    <xdr:to>
      <xdr:col>81</xdr:col>
      <xdr:colOff>50800</xdr:colOff>
      <xdr:row>38</xdr:row>
      <xdr:rowOff>134717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631688"/>
          <a:ext cx="889000" cy="1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119679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9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134717</xdr:rowOff>
    </xdr:from>
    <xdr:to>
      <xdr:col>76</xdr:col>
      <xdr:colOff>114300</xdr:colOff>
      <xdr:row>38</xdr:row>
      <xdr:rowOff>138237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649817"/>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124411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138237</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653337"/>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153809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65788</xdr:rowOff>
    </xdr:from>
    <xdr:to>
      <xdr:col>81</xdr:col>
      <xdr:colOff>101600</xdr:colOff>
      <xdr:row>38</xdr:row>
      <xdr:rowOff>167388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8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158515</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667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83917</xdr:rowOff>
    </xdr:from>
    <xdr:to>
      <xdr:col>76</xdr:col>
      <xdr:colOff>165100</xdr:colOff>
      <xdr:row>39</xdr:row>
      <xdr:rowOff>14067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59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5194</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691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87437</xdr:rowOff>
    </xdr:from>
    <xdr:to>
      <xdr:col>72</xdr:col>
      <xdr:colOff>38100</xdr:colOff>
      <xdr:row>39</xdr:row>
      <xdr:rowOff>17587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8714</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46333" y="6695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143739</xdr:rowOff>
    </xdr:from>
    <xdr:to>
      <xdr:col>85</xdr:col>
      <xdr:colOff>127000</xdr:colOff>
      <xdr:row>77</xdr:row>
      <xdr:rowOff>82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173939"/>
          <a:ext cx="838200" cy="2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53846</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41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152330</xdr:rowOff>
    </xdr:from>
    <xdr:to>
      <xdr:col>81</xdr:col>
      <xdr:colOff>50800</xdr:colOff>
      <xdr:row>77</xdr:row>
      <xdr:rowOff>82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3182530"/>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31386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7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152330</xdr:rowOff>
    </xdr:from>
    <xdr:to>
      <xdr:col>76</xdr:col>
      <xdr:colOff>114300</xdr:colOff>
      <xdr:row>76</xdr:row>
      <xdr:rowOff>152636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3182530"/>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131475</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6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129203</xdr:rowOff>
    </xdr:from>
    <xdr:to>
      <xdr:col>71</xdr:col>
      <xdr:colOff>177800</xdr:colOff>
      <xdr:row>76</xdr:row>
      <xdr:rowOff>152636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159403"/>
          <a:ext cx="889000" cy="2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125512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119245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92939</xdr:rowOff>
    </xdr:from>
    <xdr:to>
      <xdr:col>85</xdr:col>
      <xdr:colOff>177800</xdr:colOff>
      <xdr:row>77</xdr:row>
      <xdr:rowOff>23089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12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71366</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1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120732</xdr:rowOff>
    </xdr:from>
    <xdr:to>
      <xdr:col>81</xdr:col>
      <xdr:colOff>101600</xdr:colOff>
      <xdr:row>77</xdr:row>
      <xdr:rowOff>50882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15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42009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32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101530</xdr:rowOff>
    </xdr:from>
    <xdr:to>
      <xdr:col>76</xdr:col>
      <xdr:colOff>165100</xdr:colOff>
      <xdr:row>77</xdr:row>
      <xdr:rowOff>31680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1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22807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101836</xdr:rowOff>
    </xdr:from>
    <xdr:to>
      <xdr:col>72</xdr:col>
      <xdr:colOff>38100</xdr:colOff>
      <xdr:row>77</xdr:row>
      <xdr:rowOff>31986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13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23113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322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78403</xdr:rowOff>
    </xdr:from>
    <xdr:to>
      <xdr:col>67</xdr:col>
      <xdr:colOff>101600</xdr:colOff>
      <xdr:row>77</xdr:row>
      <xdr:rowOff>8553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1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171130</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32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104118</xdr:rowOff>
    </xdr:from>
    <xdr:to>
      <xdr:col>85</xdr:col>
      <xdr:colOff>127000</xdr:colOff>
      <xdr:row>97</xdr:row>
      <xdr:rowOff>73611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563318"/>
          <a:ext cx="838200" cy="14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127381</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586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73611</xdr:rowOff>
    </xdr:from>
    <xdr:to>
      <xdr:col>81</xdr:col>
      <xdr:colOff>50800</xdr:colOff>
      <xdr:row>97</xdr:row>
      <xdr:rowOff>147535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704261"/>
          <a:ext cx="889000" cy="7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142851</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77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147535</xdr:rowOff>
    </xdr:from>
    <xdr:to>
      <xdr:col>76</xdr:col>
      <xdr:colOff>114300</xdr:colOff>
      <xdr:row>98</xdr:row>
      <xdr:rowOff>24440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778185"/>
          <a:ext cx="889000" cy="4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10180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46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36899</xdr:rowOff>
    </xdr:from>
    <xdr:to>
      <xdr:col>71</xdr:col>
      <xdr:colOff>177800</xdr:colOff>
      <xdr:row>98</xdr:row>
      <xdr:rowOff>24440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667549"/>
          <a:ext cx="889000" cy="15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161399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44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152778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78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53318</xdr:rowOff>
    </xdr:from>
    <xdr:to>
      <xdr:col>85</xdr:col>
      <xdr:colOff>177800</xdr:colOff>
      <xdr:row>96</xdr:row>
      <xdr:rowOff>154918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51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76195</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36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22811</xdr:rowOff>
    </xdr:from>
    <xdr:to>
      <xdr:col>81</xdr:col>
      <xdr:colOff>101600</xdr:colOff>
      <xdr:row>97</xdr:row>
      <xdr:rowOff>124411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65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140938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42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96735</xdr:rowOff>
    </xdr:from>
    <xdr:to>
      <xdr:col>76</xdr:col>
      <xdr:colOff>165100</xdr:colOff>
      <xdr:row>98</xdr:row>
      <xdr:rowOff>26885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18012</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8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145090</xdr:rowOff>
    </xdr:from>
    <xdr:to>
      <xdr:col>72</xdr:col>
      <xdr:colOff>38100</xdr:colOff>
      <xdr:row>98</xdr:row>
      <xdr:rowOff>75240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7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66367</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4017" y="16868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157549</xdr:rowOff>
    </xdr:from>
    <xdr:to>
      <xdr:col>67</xdr:col>
      <xdr:colOff>101600</xdr:colOff>
      <xdr:row>97</xdr:row>
      <xdr:rowOff>87699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61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104226</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39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159893</xdr:rowOff>
    </xdr:from>
    <xdr:to>
      <xdr:col>116</xdr:col>
      <xdr:colOff>63500</xdr:colOff>
      <xdr:row>33</xdr:row>
      <xdr:rowOff>106553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5303393"/>
          <a:ext cx="838200" cy="46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125430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97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159893</xdr:rowOff>
    </xdr:from>
    <xdr:to>
      <xdr:col>111</xdr:col>
      <xdr:colOff>177800</xdr:colOff>
      <xdr:row>33</xdr:row>
      <xdr:rowOff>149416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5303393"/>
          <a:ext cx="889000" cy="50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166197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3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107315</xdr:rowOff>
    </xdr:from>
    <xdr:to>
      <xdr:col>107</xdr:col>
      <xdr:colOff>50800</xdr:colOff>
      <xdr:row>33</xdr:row>
      <xdr:rowOff>149416</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5765165"/>
          <a:ext cx="88900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9415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5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107315</xdr:rowOff>
    </xdr:from>
    <xdr:to>
      <xdr:col>102</xdr:col>
      <xdr:colOff>114300</xdr:colOff>
      <xdr:row>38</xdr:row>
      <xdr:rowOff>67501</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5765165"/>
          <a:ext cx="889000" cy="81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57421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103205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275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55753</xdr:rowOff>
    </xdr:from>
    <xdr:to>
      <xdr:col>116</xdr:col>
      <xdr:colOff>114300</xdr:colOff>
      <xdr:row>33</xdr:row>
      <xdr:rowOff>157353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571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78630</xdr:rowOff>
    </xdr:from>
    <xdr:ext cx="469744"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556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109093</xdr:rowOff>
    </xdr:from>
    <xdr:to>
      <xdr:col>112</xdr:col>
      <xdr:colOff>38100</xdr:colOff>
      <xdr:row>31</xdr:row>
      <xdr:rowOff>39243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525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55770</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428" y="502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98616</xdr:rowOff>
    </xdr:from>
    <xdr:to>
      <xdr:col>107</xdr:col>
      <xdr:colOff>101600</xdr:colOff>
      <xdr:row>34</xdr:row>
      <xdr:rowOff>28766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575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45293</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55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56515</xdr:rowOff>
    </xdr:from>
    <xdr:to>
      <xdr:col>102</xdr:col>
      <xdr:colOff>165100</xdr:colOff>
      <xdr:row>33</xdr:row>
      <xdr:rowOff>158115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571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3192</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548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16701</xdr:rowOff>
    </xdr:from>
    <xdr:to>
      <xdr:col>98</xdr:col>
      <xdr:colOff>38100</xdr:colOff>
      <xdr:row>38</xdr:row>
      <xdr:rowOff>118301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53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109428</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7017" y="6624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12427</xdr:rowOff>
    </xdr:from>
    <xdr:to>
      <xdr:col>116</xdr:col>
      <xdr:colOff>62864</xdr:colOff>
      <xdr:row>58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9270727"/>
          <a:ext cx="1269" cy="698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130554</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904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12427</xdr:rowOff>
    </xdr:from>
    <xdr:to>
      <xdr:col>116</xdr:col>
      <xdr:colOff>152400</xdr:colOff>
      <xdr:row>54</xdr:row>
      <xdr:rowOff>12427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927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50489</xdr:rowOff>
    </xdr:from>
    <xdr:to>
      <xdr:col>116</xdr:col>
      <xdr:colOff>63500</xdr:colOff>
      <xdr:row>55</xdr:row>
      <xdr:rowOff>143814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8794439"/>
          <a:ext cx="838200" cy="77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143336</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744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164909</xdr:rowOff>
    </xdr:from>
    <xdr:to>
      <xdr:col>116</xdr:col>
      <xdr:colOff>114300</xdr:colOff>
      <xdr:row>57</xdr:row>
      <xdr:rowOff>95059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76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50489</xdr:rowOff>
    </xdr:from>
    <xdr:to>
      <xdr:col>111</xdr:col>
      <xdr:colOff>177800</xdr:colOff>
      <xdr:row>55</xdr:row>
      <xdr:rowOff>142901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8794439"/>
          <a:ext cx="889000" cy="77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164738</xdr:rowOff>
    </xdr:from>
    <xdr:to>
      <xdr:col>112</xdr:col>
      <xdr:colOff>38100</xdr:colOff>
      <xdr:row>57</xdr:row>
      <xdr:rowOff>94888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86015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142901</xdr:rowOff>
    </xdr:from>
    <xdr:to>
      <xdr:col>107</xdr:col>
      <xdr:colOff>50800</xdr:colOff>
      <xdr:row>55</xdr:row>
      <xdr:rowOff>145986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9572651"/>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23806</xdr:rowOff>
    </xdr:from>
    <xdr:to>
      <xdr:col>107</xdr:col>
      <xdr:colOff>101600</xdr:colOff>
      <xdr:row>57</xdr:row>
      <xdr:rowOff>125406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116533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8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145986</xdr:rowOff>
    </xdr:from>
    <xdr:to>
      <xdr:col>102</xdr:col>
      <xdr:colOff>114300</xdr:colOff>
      <xdr:row>55</xdr:row>
      <xdr:rowOff>145986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95757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7233</xdr:rowOff>
    </xdr:from>
    <xdr:to>
      <xdr:col>102</xdr:col>
      <xdr:colOff>165100</xdr:colOff>
      <xdr:row>57</xdr:row>
      <xdr:rowOff>108833</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99960</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7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169596</xdr:rowOff>
    </xdr:from>
    <xdr:to>
      <xdr:col>98</xdr:col>
      <xdr:colOff>38100</xdr:colOff>
      <xdr:row>57</xdr:row>
      <xdr:rowOff>99746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90873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6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93014</xdr:rowOff>
    </xdr:from>
    <xdr:to>
      <xdr:col>116</xdr:col>
      <xdr:colOff>114300</xdr:colOff>
      <xdr:row>56</xdr:row>
      <xdr:rowOff>23164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5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115891</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37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171139</xdr:rowOff>
    </xdr:from>
    <xdr:to>
      <xdr:col>112</xdr:col>
      <xdr:colOff>38100</xdr:colOff>
      <xdr:row>51</xdr:row>
      <xdr:rowOff>101289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874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117816</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56111" y="851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92101</xdr:rowOff>
    </xdr:from>
    <xdr:to>
      <xdr:col>107</xdr:col>
      <xdr:colOff>101600</xdr:colOff>
      <xdr:row>56</xdr:row>
      <xdr:rowOff>22251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5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38778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29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95186</xdr:rowOff>
    </xdr:from>
    <xdr:to>
      <xdr:col>102</xdr:col>
      <xdr:colOff>165100</xdr:colOff>
      <xdr:row>56</xdr:row>
      <xdr:rowOff>25336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52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41863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30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95186</xdr:rowOff>
    </xdr:from>
    <xdr:to>
      <xdr:col>98</xdr:col>
      <xdr:colOff>38100</xdr:colOff>
      <xdr:row>56</xdr:row>
      <xdr:rowOff>25336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52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41863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30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139357</xdr:rowOff>
    </xdr:from>
    <xdr:to>
      <xdr:col>116</xdr:col>
      <xdr:colOff>63500</xdr:colOff>
      <xdr:row>77</xdr:row>
      <xdr:rowOff>140294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341007"/>
          <a:ext cx="8382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17456</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87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140294</xdr:rowOff>
    </xdr:from>
    <xdr:to>
      <xdr:col>111</xdr:col>
      <xdr:colOff>177800</xdr:colOff>
      <xdr:row>77</xdr:row>
      <xdr:rowOff>151998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341944"/>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124914</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8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151998</xdr:rowOff>
    </xdr:from>
    <xdr:to>
      <xdr:col>107</xdr:col>
      <xdr:colOff>50800</xdr:colOff>
      <xdr:row>77</xdr:row>
      <xdr:rowOff>164275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353648"/>
          <a:ext cx="889000" cy="1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5608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60810</xdr:rowOff>
    </xdr:from>
    <xdr:to>
      <xdr:col>102</xdr:col>
      <xdr:colOff>114300</xdr:colOff>
      <xdr:row>77</xdr:row>
      <xdr:rowOff>164275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656300" y="12919560"/>
          <a:ext cx="889000" cy="44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123222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115564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63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88557</xdr:rowOff>
    </xdr:from>
    <xdr:to>
      <xdr:col>116</xdr:col>
      <xdr:colOff>114300</xdr:colOff>
      <xdr:row>78</xdr:row>
      <xdr:rowOff>18707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29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66984</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26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89494</xdr:rowOff>
    </xdr:from>
    <xdr:to>
      <xdr:col>112</xdr:col>
      <xdr:colOff>38100</xdr:colOff>
      <xdr:row>78</xdr:row>
      <xdr:rowOff>19644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29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10771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38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101198</xdr:rowOff>
    </xdr:from>
    <xdr:to>
      <xdr:col>107</xdr:col>
      <xdr:colOff>101600</xdr:colOff>
      <xdr:row>78</xdr:row>
      <xdr:rowOff>31348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30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22475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39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113475</xdr:rowOff>
    </xdr:from>
    <xdr:to>
      <xdr:col>102</xdr:col>
      <xdr:colOff>165100</xdr:colOff>
      <xdr:row>78</xdr:row>
      <xdr:rowOff>43625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3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34752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4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10010</xdr:rowOff>
    </xdr:from>
    <xdr:to>
      <xdr:col>98</xdr:col>
      <xdr:colOff>38100</xdr:colOff>
      <xdr:row>75</xdr:row>
      <xdr:rowOff>111610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86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102737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96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千円となっている。各項目の中で「物件費」「普通建設事業費（うち更新整備）」「積立金」「投資及び出資金」「貸付金」が類似団体を上回っている。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「物件費」は、昨年度より減少しているものの、以前より指定管理制度や民間委託を実施していることから、類似団体に比べ高い水準となっている。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「普通建設事業費（うち更新整備）」</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は、主に土づくりセンター整備事業や町民広場陸上競技場改修事業等の実施に伴い増加した。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」は、主に庁舎整備基金、減債基金、土地改良事業基金へ積み立てを行ったことにより増加している。今後も新庁舎整備のため庁舎整備基金への計画的な積み立てを行っていく。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投資及び出資金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」は、新型コロナウイルス感染症対策の水道料金の減免が完了したことにより昨年度から大幅に減少しているものの、類似団体に比べると高い水準となっている。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貸付金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は、中小企業新型コロナウイルス対策緊急支援資金預託金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が完了したことにより減少したが、類似団体に比べると高い水準となっている。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29,350
28,980
70.87
12,718,649
12,214,196
462,450
7,137,535
8,266,481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65786</xdr:rowOff>
    </xdr:from>
    <xdr:to>
      <xdr:col>24</xdr:col>
      <xdr:colOff>63500</xdr:colOff>
      <xdr:row>35</xdr:row>
      <xdr:rowOff>89027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66536"/>
          <a:ext cx="8382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131208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89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24257</xdr:rowOff>
    </xdr:from>
    <xdr:to>
      <xdr:col>19</xdr:col>
      <xdr:colOff>177800</xdr:colOff>
      <xdr:row>35</xdr:row>
      <xdr:rowOff>65786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25007"/>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72153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24257</xdr:rowOff>
    </xdr:from>
    <xdr:to>
      <xdr:col>15</xdr:col>
      <xdr:colOff>50800</xdr:colOff>
      <xdr:row>35</xdr:row>
      <xdr:rowOff>33020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2500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5097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140462</xdr:rowOff>
    </xdr:from>
    <xdr:to>
      <xdr:col>10</xdr:col>
      <xdr:colOff>114300</xdr:colOff>
      <xdr:row>35</xdr:row>
      <xdr:rowOff>33020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6976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142257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160164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38227</xdr:rowOff>
    </xdr:from>
    <xdr:to>
      <xdr:col>24</xdr:col>
      <xdr:colOff>114300</xdr:colOff>
      <xdr:row>35</xdr:row>
      <xdr:rowOff>139827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3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16654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1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14986</xdr:rowOff>
    </xdr:from>
    <xdr:to>
      <xdr:col>20</xdr:col>
      <xdr:colOff>38100</xdr:colOff>
      <xdr:row>35</xdr:row>
      <xdr:rowOff>116586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107713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144907</xdr:rowOff>
    </xdr:from>
    <xdr:to>
      <xdr:col>15</xdr:col>
      <xdr:colOff>101600</xdr:colOff>
      <xdr:row>35</xdr:row>
      <xdr:rowOff>75057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66184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6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153670</xdr:rowOff>
    </xdr:from>
    <xdr:to>
      <xdr:col>10</xdr:col>
      <xdr:colOff>165100</xdr:colOff>
      <xdr:row>35</xdr:row>
      <xdr:rowOff>83820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74947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7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89662</xdr:rowOff>
    </xdr:from>
    <xdr:to>
      <xdr:col>6</xdr:col>
      <xdr:colOff>38100</xdr:colOff>
      <xdr:row>35</xdr:row>
      <xdr:rowOff>19812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1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10939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101775</xdr:rowOff>
    </xdr:from>
    <xdr:to>
      <xdr:col>24</xdr:col>
      <xdr:colOff>63500</xdr:colOff>
      <xdr:row>58</xdr:row>
      <xdr:rowOff>6393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02975"/>
          <a:ext cx="838200" cy="24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135993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3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101775</xdr:rowOff>
    </xdr:from>
    <xdr:to>
      <xdr:col>19</xdr:col>
      <xdr:colOff>177800</xdr:colOff>
      <xdr:row>58</xdr:row>
      <xdr:rowOff>134919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02975"/>
          <a:ext cx="889000" cy="37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134982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9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134919</xdr:rowOff>
    </xdr:from>
    <xdr:to>
      <xdr:col>15</xdr:col>
      <xdr:colOff>50800</xdr:colOff>
      <xdr:row>58</xdr:row>
      <xdr:rowOff>166681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79019"/>
          <a:ext cx="889000" cy="3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124493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68559</xdr:rowOff>
    </xdr:from>
    <xdr:to>
      <xdr:col>10</xdr:col>
      <xdr:colOff>114300</xdr:colOff>
      <xdr:row>58</xdr:row>
      <xdr:rowOff>166681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12659"/>
          <a:ext cx="889000" cy="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106401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135403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127043</xdr:rowOff>
    </xdr:from>
    <xdr:to>
      <xdr:col>24</xdr:col>
      <xdr:colOff>114300</xdr:colOff>
      <xdr:row>58</xdr:row>
      <xdr:rowOff>57193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9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105470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7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50975</xdr:rowOff>
    </xdr:from>
    <xdr:to>
      <xdr:col>20</xdr:col>
      <xdr:colOff>38100</xdr:colOff>
      <xdr:row>56</xdr:row>
      <xdr:rowOff>152575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5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143702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44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84119</xdr:rowOff>
    </xdr:from>
    <xdr:to>
      <xdr:col>15</xdr:col>
      <xdr:colOff>101600</xdr:colOff>
      <xdr:row>59</xdr:row>
      <xdr:rowOff>14269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5396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2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115881</xdr:rowOff>
    </xdr:from>
    <xdr:to>
      <xdr:col>10</xdr:col>
      <xdr:colOff>165100</xdr:colOff>
      <xdr:row>59</xdr:row>
      <xdr:rowOff>46031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37158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17759</xdr:rowOff>
    </xdr:from>
    <xdr:to>
      <xdr:col>6</xdr:col>
      <xdr:colOff>38100</xdr:colOff>
      <xdr:row>58</xdr:row>
      <xdr:rowOff>119359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110486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5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548</xdr:rowOff>
    </xdr:from>
    <xdr:to>
      <xdr:col>24</xdr:col>
      <xdr:colOff>62865</xdr:colOff>
      <xdr:row>77</xdr:row>
      <xdr:rowOff>51885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02048"/>
          <a:ext cx="1270" cy="1251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55712</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25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51885</xdr:rowOff>
    </xdr:from>
    <xdr:to>
      <xdr:col>24</xdr:col>
      <xdr:colOff>152400</xdr:colOff>
      <xdr:row>77</xdr:row>
      <xdr:rowOff>51885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25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118675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77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548</xdr:rowOff>
    </xdr:from>
    <xdr:to>
      <xdr:col>24</xdr:col>
      <xdr:colOff>152400</xdr:colOff>
      <xdr:row>70</xdr:row>
      <xdr:rowOff>548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0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110875</xdr:rowOff>
    </xdr:from>
    <xdr:to>
      <xdr:col>24</xdr:col>
      <xdr:colOff>63500</xdr:colOff>
      <xdr:row>77</xdr:row>
      <xdr:rowOff>118266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969625"/>
          <a:ext cx="838200" cy="3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21208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085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169781</xdr:rowOff>
    </xdr:from>
    <xdr:to>
      <xdr:col>24</xdr:col>
      <xdr:colOff>114300</xdr:colOff>
      <xdr:row>75</xdr:row>
      <xdr:rowOff>99931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8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118266</xdr:rowOff>
    </xdr:from>
    <xdr:to>
      <xdr:col>19</xdr:col>
      <xdr:colOff>177800</xdr:colOff>
      <xdr:row>78</xdr:row>
      <xdr:rowOff>29068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319916"/>
          <a:ext cx="889000" cy="8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92971</xdr:rowOff>
    </xdr:from>
    <xdr:to>
      <xdr:col>20</xdr:col>
      <xdr:colOff>38100</xdr:colOff>
      <xdr:row>77</xdr:row>
      <xdr:rowOff>23121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2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39648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98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29068</xdr:rowOff>
    </xdr:from>
    <xdr:to>
      <xdr:col>15</xdr:col>
      <xdr:colOff>50800</xdr:colOff>
      <xdr:row>78</xdr:row>
      <xdr:rowOff>65503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02168"/>
          <a:ext cx="889000" cy="3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128829</xdr:rowOff>
    </xdr:from>
    <xdr:to>
      <xdr:col>15</xdr:col>
      <xdr:colOff>101600</xdr:colOff>
      <xdr:row>77</xdr:row>
      <xdr:rowOff>58979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5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75506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3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65503</xdr:rowOff>
    </xdr:from>
    <xdr:to>
      <xdr:col>10</xdr:col>
      <xdr:colOff>114300</xdr:colOff>
      <xdr:row>78</xdr:row>
      <xdr:rowOff>107783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38603"/>
          <a:ext cx="889000" cy="4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11699</xdr:rowOff>
    </xdr:from>
    <xdr:to>
      <xdr:col>10</xdr:col>
      <xdr:colOff>165100</xdr:colOff>
      <xdr:row>77</xdr:row>
      <xdr:rowOff>113299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2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129826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8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135001</xdr:rowOff>
    </xdr:from>
    <xdr:to>
      <xdr:col>6</xdr:col>
      <xdr:colOff>38100</xdr:colOff>
      <xdr:row>77</xdr:row>
      <xdr:rowOff>65151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81678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60075</xdr:rowOff>
    </xdr:from>
    <xdr:to>
      <xdr:col>24</xdr:col>
      <xdr:colOff>114300</xdr:colOff>
      <xdr:row>75</xdr:row>
      <xdr:rowOff>161674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9188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38502</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89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67466</xdr:rowOff>
    </xdr:from>
    <xdr:to>
      <xdr:col>20</xdr:col>
      <xdr:colOff>38100</xdr:colOff>
      <xdr:row>77</xdr:row>
      <xdr:rowOff>169066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26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160193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36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149718</xdr:rowOff>
    </xdr:from>
    <xdr:to>
      <xdr:col>15</xdr:col>
      <xdr:colOff>101600</xdr:colOff>
      <xdr:row>78</xdr:row>
      <xdr:rowOff>79868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5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70995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14703</xdr:rowOff>
    </xdr:from>
    <xdr:to>
      <xdr:col>10</xdr:col>
      <xdr:colOff>165100</xdr:colOff>
      <xdr:row>78</xdr:row>
      <xdr:rowOff>116303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107430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8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56983</xdr:rowOff>
    </xdr:from>
    <xdr:to>
      <xdr:col>6</xdr:col>
      <xdr:colOff>38100</xdr:colOff>
      <xdr:row>78</xdr:row>
      <xdr:rowOff>158583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3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149710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52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43524</xdr:rowOff>
    </xdr:from>
    <xdr:to>
      <xdr:col>24</xdr:col>
      <xdr:colOff>62865</xdr:colOff>
      <xdr:row>98</xdr:row>
      <xdr:rowOff>3683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645474"/>
          <a:ext cx="1270" cy="116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7510</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680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3683</xdr:rowOff>
    </xdr:from>
    <xdr:to>
      <xdr:col>24</xdr:col>
      <xdr:colOff>152400</xdr:colOff>
      <xdr:row>98</xdr:row>
      <xdr:rowOff>3683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680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161651</xdr:rowOff>
    </xdr:from>
    <xdr:ext cx="534377"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4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43524</xdr:rowOff>
    </xdr:from>
    <xdr:to>
      <xdr:col>24</xdr:col>
      <xdr:colOff>152400</xdr:colOff>
      <xdr:row>91</xdr:row>
      <xdr:rowOff>43524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645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154820</xdr:rowOff>
    </xdr:from>
    <xdr:to>
      <xdr:col>24</xdr:col>
      <xdr:colOff>63500</xdr:colOff>
      <xdr:row>98</xdr:row>
      <xdr:rowOff>119911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785470"/>
          <a:ext cx="838200" cy="13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72458</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188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49581</xdr:rowOff>
    </xdr:from>
    <xdr:to>
      <xdr:col>24</xdr:col>
      <xdr:colOff>114300</xdr:colOff>
      <xdr:row>95</xdr:row>
      <xdr:rowOff>151181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33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109753</xdr:rowOff>
    </xdr:from>
    <xdr:to>
      <xdr:col>19</xdr:col>
      <xdr:colOff>177800</xdr:colOff>
      <xdr:row>98</xdr:row>
      <xdr:rowOff>119911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6397503"/>
          <a:ext cx="889000" cy="52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168256</xdr:rowOff>
    </xdr:from>
    <xdr:to>
      <xdr:col>20</xdr:col>
      <xdr:colOff>38100</xdr:colOff>
      <xdr:row>96</xdr:row>
      <xdr:rowOff>98406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4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114933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2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39705</xdr:rowOff>
    </xdr:from>
    <xdr:to>
      <xdr:col>15</xdr:col>
      <xdr:colOff>50800</xdr:colOff>
      <xdr:row>95</xdr:row>
      <xdr:rowOff>109753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5813105"/>
          <a:ext cx="889000" cy="58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2325</xdr:rowOff>
    </xdr:from>
    <xdr:to>
      <xdr:col>15</xdr:col>
      <xdr:colOff>101600</xdr:colOff>
      <xdr:row>96</xdr:row>
      <xdr:rowOff>103925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4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95052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5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39705</xdr:rowOff>
    </xdr:from>
    <xdr:to>
      <xdr:col>10</xdr:col>
      <xdr:colOff>114300</xdr:colOff>
      <xdr:row>98</xdr:row>
      <xdr:rowOff>85130</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5813105"/>
          <a:ext cx="889000" cy="107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61730</xdr:rowOff>
    </xdr:from>
    <xdr:to>
      <xdr:col>10</xdr:col>
      <xdr:colOff>165100</xdr:colOff>
      <xdr:row>96</xdr:row>
      <xdr:rowOff>163330</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5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154457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1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49189</xdr:rowOff>
    </xdr:from>
    <xdr:to>
      <xdr:col>6</xdr:col>
      <xdr:colOff>38100</xdr:colOff>
      <xdr:row>96</xdr:row>
      <xdr:rowOff>150789</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50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167316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28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104020</xdr:rowOff>
    </xdr:from>
    <xdr:to>
      <xdr:col>24</xdr:col>
      <xdr:colOff>114300</xdr:colOff>
      <xdr:row>98</xdr:row>
      <xdr:rowOff>34170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7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18947</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64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69111</xdr:rowOff>
    </xdr:from>
    <xdr:to>
      <xdr:col>20</xdr:col>
      <xdr:colOff>38100</xdr:colOff>
      <xdr:row>98</xdr:row>
      <xdr:rowOff>170711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87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161838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58953</xdr:rowOff>
    </xdr:from>
    <xdr:to>
      <xdr:col>15</xdr:col>
      <xdr:colOff>101600</xdr:colOff>
      <xdr:row>95</xdr:row>
      <xdr:rowOff>160553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34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5630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12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160355</xdr:rowOff>
    </xdr:from>
    <xdr:to>
      <xdr:col>10</xdr:col>
      <xdr:colOff>165100</xdr:colOff>
      <xdr:row>92</xdr:row>
      <xdr:rowOff>90505</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57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107032</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553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34330</xdr:rowOff>
    </xdr:from>
    <xdr:to>
      <xdr:col>6</xdr:col>
      <xdr:colOff>38100</xdr:colOff>
      <xdr:row>98</xdr:row>
      <xdr:rowOff>135930</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83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127057</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9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a:extLst>
            <a:ext uri="{FF2B5EF4-FFF2-40B4-BE49-F238E27FC236}">
              <a16:creationId xmlns:a16="http://schemas.microsoft.com/office/drawing/2014/main" id="{00000000-0008-0000-07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3" name="労働費最小値テキスト">
          <a:extLst>
            <a:ext uri="{FF2B5EF4-FFF2-40B4-BE49-F238E27FC236}">
              <a16:creationId xmlns:a16="http://schemas.microsoft.com/office/drawing/2014/main" id="{00000000-0008-0000-0700-000025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5" name="労働費最大値テキスト">
          <a:extLst>
            <a:ext uri="{FF2B5EF4-FFF2-40B4-BE49-F238E27FC236}">
              <a16:creationId xmlns:a16="http://schemas.microsoft.com/office/drawing/2014/main" id="{00000000-0008-0000-0700-000027010000}"/>
            </a:ext>
          </a:extLst>
        </xdr:cNvPr>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151130</xdr:rowOff>
    </xdr:from>
    <xdr:to>
      <xdr:col>55</xdr:col>
      <xdr:colOff>0</xdr:colOff>
      <xdr:row>39</xdr:row>
      <xdr:rowOff>1016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9639300" y="6666230"/>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88536</xdr:rowOff>
    </xdr:from>
    <xdr:ext cx="378565" cy="259045"/>
    <xdr:sp macro="" textlink="">
      <xdr:nvSpPr>
        <xdr:cNvPr id="298" name="労働費平均値テキスト">
          <a:extLst>
            <a:ext uri="{FF2B5EF4-FFF2-40B4-BE49-F238E27FC236}">
              <a16:creationId xmlns:a16="http://schemas.microsoft.com/office/drawing/2014/main" id="{00000000-0008-0000-0700-00002A010000}"/>
            </a:ext>
          </a:extLst>
        </xdr:cNvPr>
        <xdr:cNvSpPr txBox="1"/>
      </xdr:nvSpPr>
      <xdr:spPr>
        <a:xfrm>
          <a:off x="10528300" y="6260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151130</xdr:rowOff>
    </xdr:from>
    <xdr:to>
      <xdr:col>50</xdr:col>
      <xdr:colOff>114300</xdr:colOff>
      <xdr:row>38</xdr:row>
      <xdr:rowOff>151511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8750300" y="666623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151511</xdr:rowOff>
    </xdr:from>
    <xdr:to>
      <xdr:col>45</xdr:col>
      <xdr:colOff>177800</xdr:colOff>
      <xdr:row>38</xdr:row>
      <xdr:rowOff>151892</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7861300" y="666661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151782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61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151892</xdr:rowOff>
    </xdr:from>
    <xdr:to>
      <xdr:col>41</xdr:col>
      <xdr:colOff>50800</xdr:colOff>
      <xdr:row>38</xdr:row>
      <xdr:rowOff>151892</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6972300" y="66669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170832</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2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146829</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3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121666</xdr:rowOff>
    </xdr:from>
    <xdr:to>
      <xdr:col>55</xdr:col>
      <xdr:colOff>50800</xdr:colOff>
      <xdr:row>39</xdr:row>
      <xdr:rowOff>51816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10426700" y="66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36593</xdr:rowOff>
    </xdr:from>
    <xdr:ext cx="378565" cy="259045"/>
    <xdr:sp macro="" textlink="">
      <xdr:nvSpPr>
        <xdr:cNvPr id="317" name="労働費該当値テキスト">
          <a:extLst>
            <a:ext uri="{FF2B5EF4-FFF2-40B4-BE49-F238E27FC236}">
              <a16:creationId xmlns:a16="http://schemas.microsoft.com/office/drawing/2014/main" id="{00000000-0008-0000-0700-00003D010000}"/>
            </a:ext>
          </a:extLst>
        </xdr:cNvPr>
        <xdr:cNvSpPr txBox="1"/>
      </xdr:nvSpPr>
      <xdr:spPr>
        <a:xfrm>
          <a:off x="10528300" y="6551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100330</xdr:rowOff>
    </xdr:from>
    <xdr:to>
      <xdr:col>50</xdr:col>
      <xdr:colOff>165100</xdr:colOff>
      <xdr:row>39</xdr:row>
      <xdr:rowOff>30480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9588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21607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9450017" y="6708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100711</xdr:rowOff>
    </xdr:from>
    <xdr:to>
      <xdr:col>46</xdr:col>
      <xdr:colOff>38100</xdr:colOff>
      <xdr:row>39</xdr:row>
      <xdr:rowOff>30861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8699500" y="66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21988</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8561017" y="670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101092</xdr:rowOff>
    </xdr:from>
    <xdr:to>
      <xdr:col>41</xdr:col>
      <xdr:colOff>101600</xdr:colOff>
      <xdr:row>39</xdr:row>
      <xdr:rowOff>31242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7810500" y="66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22369</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7672017" y="6708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101092</xdr:rowOff>
    </xdr:from>
    <xdr:to>
      <xdr:col>36</xdr:col>
      <xdr:colOff>165100</xdr:colOff>
      <xdr:row>39</xdr:row>
      <xdr:rowOff>31242</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6921500" y="66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22369</xdr:rowOff>
    </xdr:from>
    <xdr:ext cx="378565"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783017" y="6708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28029</xdr:rowOff>
    </xdr:from>
    <xdr:to>
      <xdr:col>55</xdr:col>
      <xdr:colOff>0</xdr:colOff>
      <xdr:row>56</xdr:row>
      <xdr:rowOff>119286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457779"/>
          <a:ext cx="838200" cy="26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163544</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149438</xdr:rowOff>
    </xdr:from>
    <xdr:to>
      <xdr:col>50</xdr:col>
      <xdr:colOff>114300</xdr:colOff>
      <xdr:row>56</xdr:row>
      <xdr:rowOff>119286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064838"/>
          <a:ext cx="889000" cy="65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3779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3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149438</xdr:rowOff>
    </xdr:from>
    <xdr:to>
      <xdr:col>45</xdr:col>
      <xdr:colOff>177800</xdr:colOff>
      <xdr:row>56</xdr:row>
      <xdr:rowOff>40922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064838"/>
          <a:ext cx="889000" cy="57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69956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40922</xdr:rowOff>
    </xdr:from>
    <xdr:to>
      <xdr:col>41</xdr:col>
      <xdr:colOff>50800</xdr:colOff>
      <xdr:row>56</xdr:row>
      <xdr:rowOff>101936</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642122"/>
          <a:ext cx="889000" cy="6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100659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89435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148679</xdr:rowOff>
    </xdr:from>
    <xdr:to>
      <xdr:col>55</xdr:col>
      <xdr:colOff>50800</xdr:colOff>
      <xdr:row>55</xdr:row>
      <xdr:rowOff>78829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40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106</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25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68486</xdr:rowOff>
    </xdr:from>
    <xdr:to>
      <xdr:col>50</xdr:col>
      <xdr:colOff>165100</xdr:colOff>
      <xdr:row>56</xdr:row>
      <xdr:rowOff>170086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6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161213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76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98638</xdr:rowOff>
    </xdr:from>
    <xdr:to>
      <xdr:col>46</xdr:col>
      <xdr:colOff>38100</xdr:colOff>
      <xdr:row>53</xdr:row>
      <xdr:rowOff>28788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0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45315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878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161572</xdr:rowOff>
    </xdr:from>
    <xdr:to>
      <xdr:col>41</xdr:col>
      <xdr:colOff>101600</xdr:colOff>
      <xdr:row>56</xdr:row>
      <xdr:rowOff>91722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5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82849</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68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51136</xdr:rowOff>
    </xdr:from>
    <xdr:to>
      <xdr:col>36</xdr:col>
      <xdr:colOff>165100</xdr:colOff>
      <xdr:row>56</xdr:row>
      <xdr:rowOff>152736</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6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143863</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74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27419</xdr:rowOff>
    </xdr:from>
    <xdr:to>
      <xdr:col>55</xdr:col>
      <xdr:colOff>0</xdr:colOff>
      <xdr:row>77</xdr:row>
      <xdr:rowOff>42469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2714719"/>
          <a:ext cx="838200" cy="52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26395</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885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27419</xdr:rowOff>
    </xdr:from>
    <xdr:to>
      <xdr:col>50</xdr:col>
      <xdr:colOff>114300</xdr:colOff>
      <xdr:row>77</xdr:row>
      <xdr:rowOff>57214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2714719"/>
          <a:ext cx="889000" cy="54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90301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12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54927</xdr:rowOff>
    </xdr:from>
    <xdr:to>
      <xdr:col>45</xdr:col>
      <xdr:colOff>177800</xdr:colOff>
      <xdr:row>77</xdr:row>
      <xdr:rowOff>57214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25657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54927</xdr:rowOff>
    </xdr:from>
    <xdr:to>
      <xdr:col>41</xdr:col>
      <xdr:colOff>50800</xdr:colOff>
      <xdr:row>77</xdr:row>
      <xdr:rowOff>82359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256577"/>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76116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80763</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163119</xdr:rowOff>
    </xdr:from>
    <xdr:to>
      <xdr:col>55</xdr:col>
      <xdr:colOff>50800</xdr:colOff>
      <xdr:row>77</xdr:row>
      <xdr:rowOff>93269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19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141546</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17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148069</xdr:rowOff>
    </xdr:from>
    <xdr:to>
      <xdr:col>50</xdr:col>
      <xdr:colOff>165100</xdr:colOff>
      <xdr:row>74</xdr:row>
      <xdr:rowOff>78219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6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94746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4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6414</xdr:rowOff>
    </xdr:from>
    <xdr:to>
      <xdr:col>46</xdr:col>
      <xdr:colOff>38100</xdr:colOff>
      <xdr:row>77</xdr:row>
      <xdr:rowOff>108014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2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99141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30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4127</xdr:rowOff>
    </xdr:from>
    <xdr:to>
      <xdr:col>41</xdr:col>
      <xdr:colOff>101600</xdr:colOff>
      <xdr:row>77</xdr:row>
      <xdr:rowOff>105727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2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96854</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29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31559</xdr:rowOff>
    </xdr:from>
    <xdr:to>
      <xdr:col>36</xdr:col>
      <xdr:colOff>165100</xdr:colOff>
      <xdr:row>77</xdr:row>
      <xdr:rowOff>133159</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23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124286</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32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25419</xdr:rowOff>
    </xdr:from>
    <xdr:to>
      <xdr:col>55</xdr:col>
      <xdr:colOff>0</xdr:colOff>
      <xdr:row>98</xdr:row>
      <xdr:rowOff>49861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827519"/>
          <a:ext cx="838200" cy="2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104728</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392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25419</xdr:rowOff>
    </xdr:from>
    <xdr:to>
      <xdr:col>50</xdr:col>
      <xdr:colOff>114300</xdr:colOff>
      <xdr:row>98</xdr:row>
      <xdr:rowOff>86589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827519"/>
          <a:ext cx="889000" cy="6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41636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32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34182</xdr:rowOff>
    </xdr:from>
    <xdr:to>
      <xdr:col>45</xdr:col>
      <xdr:colOff>177800</xdr:colOff>
      <xdr:row>98</xdr:row>
      <xdr:rowOff>86589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836282"/>
          <a:ext cx="889000" cy="5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28015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25991</xdr:rowOff>
    </xdr:from>
    <xdr:to>
      <xdr:col>41</xdr:col>
      <xdr:colOff>50800</xdr:colOff>
      <xdr:row>98</xdr:row>
      <xdr:rowOff>34182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828091"/>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64037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22241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170511</xdr:rowOff>
    </xdr:from>
    <xdr:to>
      <xdr:col>55</xdr:col>
      <xdr:colOff>50800</xdr:colOff>
      <xdr:row>98</xdr:row>
      <xdr:rowOff>100661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80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148938</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77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146069</xdr:rowOff>
    </xdr:from>
    <xdr:to>
      <xdr:col>50</xdr:col>
      <xdr:colOff>165100</xdr:colOff>
      <xdr:row>98</xdr:row>
      <xdr:rowOff>76219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77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67346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8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35789</xdr:rowOff>
    </xdr:from>
    <xdr:to>
      <xdr:col>46</xdr:col>
      <xdr:colOff>38100</xdr:colOff>
      <xdr:row>98</xdr:row>
      <xdr:rowOff>137389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83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128516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93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154832</xdr:rowOff>
    </xdr:from>
    <xdr:to>
      <xdr:col>41</xdr:col>
      <xdr:colOff>101600</xdr:colOff>
      <xdr:row>98</xdr:row>
      <xdr:rowOff>84982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78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76109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87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146641</xdr:rowOff>
    </xdr:from>
    <xdr:to>
      <xdr:col>36</xdr:col>
      <xdr:colOff>165100</xdr:colOff>
      <xdr:row>98</xdr:row>
      <xdr:rowOff>76791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77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67918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87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13056</xdr:rowOff>
    </xdr:from>
    <xdr:to>
      <xdr:col>85</xdr:col>
      <xdr:colOff>127000</xdr:colOff>
      <xdr:row>36</xdr:row>
      <xdr:rowOff>169418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5842356"/>
          <a:ext cx="838200" cy="49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53255</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54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13056</xdr:rowOff>
    </xdr:from>
    <xdr:to>
      <xdr:col>81</xdr:col>
      <xdr:colOff>50800</xdr:colOff>
      <xdr:row>35</xdr:row>
      <xdr:rowOff>158857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5842356"/>
          <a:ext cx="889000" cy="31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51691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2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158857</xdr:rowOff>
    </xdr:from>
    <xdr:to>
      <xdr:col>76</xdr:col>
      <xdr:colOff>114300</xdr:colOff>
      <xdr:row>37</xdr:row>
      <xdr:rowOff>35139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159607"/>
          <a:ext cx="889000" cy="21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109755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2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35139</xdr:rowOff>
    </xdr:from>
    <xdr:to>
      <xdr:col>71</xdr:col>
      <xdr:colOff>177800</xdr:colOff>
      <xdr:row>37</xdr:row>
      <xdr:rowOff>64948</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378789"/>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122994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165422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118618</xdr:rowOff>
    </xdr:from>
    <xdr:to>
      <xdr:col>85</xdr:col>
      <xdr:colOff>177800</xdr:colOff>
      <xdr:row>37</xdr:row>
      <xdr:rowOff>48768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29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97045</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26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133706</xdr:rowOff>
    </xdr:from>
    <xdr:to>
      <xdr:col>81</xdr:col>
      <xdr:colOff>101600</xdr:colOff>
      <xdr:row>34</xdr:row>
      <xdr:rowOff>63856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79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80383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56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108057</xdr:rowOff>
    </xdr:from>
    <xdr:to>
      <xdr:col>76</xdr:col>
      <xdr:colOff>165100</xdr:colOff>
      <xdr:row>36</xdr:row>
      <xdr:rowOff>38207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10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54734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88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155789</xdr:rowOff>
    </xdr:from>
    <xdr:to>
      <xdr:col>72</xdr:col>
      <xdr:colOff>38100</xdr:colOff>
      <xdr:row>37</xdr:row>
      <xdr:rowOff>85939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3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77066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42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14148</xdr:rowOff>
    </xdr:from>
    <xdr:to>
      <xdr:col>67</xdr:col>
      <xdr:colOff>101600</xdr:colOff>
      <xdr:row>37</xdr:row>
      <xdr:rowOff>115748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106875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45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21228</xdr:rowOff>
    </xdr:from>
    <xdr:to>
      <xdr:col>85</xdr:col>
      <xdr:colOff>127000</xdr:colOff>
      <xdr:row>56</xdr:row>
      <xdr:rowOff>43231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279528"/>
          <a:ext cx="838200" cy="36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27691</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85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21228</xdr:rowOff>
    </xdr:from>
    <xdr:to>
      <xdr:col>81</xdr:col>
      <xdr:colOff>50800</xdr:colOff>
      <xdr:row>56</xdr:row>
      <xdr:rowOff>129851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279528"/>
          <a:ext cx="889000" cy="45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78871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50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109048</xdr:rowOff>
    </xdr:from>
    <xdr:to>
      <xdr:col>76</xdr:col>
      <xdr:colOff>114300</xdr:colOff>
      <xdr:row>56</xdr:row>
      <xdr:rowOff>129851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538798"/>
          <a:ext cx="889000" cy="19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167956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79521</xdr:rowOff>
    </xdr:from>
    <xdr:to>
      <xdr:col>71</xdr:col>
      <xdr:colOff>177800</xdr:colOff>
      <xdr:row>55</xdr:row>
      <xdr:rowOff>109048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337821"/>
          <a:ext cx="889000" cy="20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20635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2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31818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163881</xdr:rowOff>
    </xdr:from>
    <xdr:to>
      <xdr:col>85</xdr:col>
      <xdr:colOff>177800</xdr:colOff>
      <xdr:row>56</xdr:row>
      <xdr:rowOff>94031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9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142308</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7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141878</xdr:rowOff>
    </xdr:from>
    <xdr:to>
      <xdr:col>81</xdr:col>
      <xdr:colOff>101600</xdr:colOff>
      <xdr:row>54</xdr:row>
      <xdr:rowOff>72028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22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88555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00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79051</xdr:rowOff>
    </xdr:from>
    <xdr:to>
      <xdr:col>76</xdr:col>
      <xdr:colOff>165100</xdr:colOff>
      <xdr:row>57</xdr:row>
      <xdr:rowOff>9201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68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328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77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58248</xdr:rowOff>
    </xdr:from>
    <xdr:to>
      <xdr:col>72</xdr:col>
      <xdr:colOff>38100</xdr:colOff>
      <xdr:row>55</xdr:row>
      <xdr:rowOff>159848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4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4925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26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28721</xdr:rowOff>
    </xdr:from>
    <xdr:to>
      <xdr:col>67</xdr:col>
      <xdr:colOff>101600</xdr:colOff>
      <xdr:row>54</xdr:row>
      <xdr:rowOff>130321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2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146848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06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116588</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489688"/>
          <a:ext cx="8382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32111</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33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116588</xdr:rowOff>
    </xdr:from>
    <xdr:to>
      <xdr:col>81</xdr:col>
      <xdr:colOff>50800</xdr:colOff>
      <xdr:row>78</xdr:row>
      <xdr:rowOff>134716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489688"/>
          <a:ext cx="889000" cy="1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119679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4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134716</xdr:rowOff>
    </xdr:from>
    <xdr:to>
      <xdr:col>76</xdr:col>
      <xdr:colOff>114300</xdr:colOff>
      <xdr:row>78</xdr:row>
      <xdr:rowOff>138237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07816"/>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124410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138237</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11337"/>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153809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65788</xdr:rowOff>
    </xdr:from>
    <xdr:to>
      <xdr:col>81</xdr:col>
      <xdr:colOff>101600</xdr:colOff>
      <xdr:row>78</xdr:row>
      <xdr:rowOff>167388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3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158515</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53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83916</xdr:rowOff>
    </xdr:from>
    <xdr:to>
      <xdr:col>76</xdr:col>
      <xdr:colOff>165100</xdr:colOff>
      <xdr:row>79</xdr:row>
      <xdr:rowOff>14066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5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5193</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4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87437</xdr:rowOff>
    </xdr:from>
    <xdr:to>
      <xdr:col>72</xdr:col>
      <xdr:colOff>38100</xdr:colOff>
      <xdr:row>79</xdr:row>
      <xdr:rowOff>17587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6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8714</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46333" y="13553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143739</xdr:rowOff>
    </xdr:from>
    <xdr:to>
      <xdr:col>85</xdr:col>
      <xdr:colOff>127000</xdr:colOff>
      <xdr:row>97</xdr:row>
      <xdr:rowOff>82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02939"/>
          <a:ext cx="838200" cy="2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53579</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69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152330</xdr:rowOff>
    </xdr:from>
    <xdr:to>
      <xdr:col>81</xdr:col>
      <xdr:colOff>50800</xdr:colOff>
      <xdr:row>97</xdr:row>
      <xdr:rowOff>82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611530"/>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31387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14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152330</xdr:rowOff>
    </xdr:from>
    <xdr:to>
      <xdr:col>76</xdr:col>
      <xdr:colOff>114300</xdr:colOff>
      <xdr:row>96</xdr:row>
      <xdr:rowOff>152636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11530"/>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131456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129203</xdr:rowOff>
    </xdr:from>
    <xdr:to>
      <xdr:col>71</xdr:col>
      <xdr:colOff>177800</xdr:colOff>
      <xdr:row>96</xdr:row>
      <xdr:rowOff>152636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588403"/>
          <a:ext cx="889000" cy="2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125513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119245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92939</xdr:rowOff>
    </xdr:from>
    <xdr:to>
      <xdr:col>85</xdr:col>
      <xdr:colOff>177800</xdr:colOff>
      <xdr:row>97</xdr:row>
      <xdr:rowOff>23089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5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71366</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3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120732</xdr:rowOff>
    </xdr:from>
    <xdr:to>
      <xdr:col>81</xdr:col>
      <xdr:colOff>101600</xdr:colOff>
      <xdr:row>97</xdr:row>
      <xdr:rowOff>50882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7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42009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67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101530</xdr:rowOff>
    </xdr:from>
    <xdr:to>
      <xdr:col>76</xdr:col>
      <xdr:colOff>165100</xdr:colOff>
      <xdr:row>97</xdr:row>
      <xdr:rowOff>31680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22807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65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101836</xdr:rowOff>
    </xdr:from>
    <xdr:to>
      <xdr:col>72</xdr:col>
      <xdr:colOff>38100</xdr:colOff>
      <xdr:row>97</xdr:row>
      <xdr:rowOff>31986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23113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65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78403</xdr:rowOff>
    </xdr:from>
    <xdr:to>
      <xdr:col>67</xdr:col>
      <xdr:colOff>101600</xdr:colOff>
      <xdr:row>97</xdr:row>
      <xdr:rowOff>8553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3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171130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63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10177</xdr:rowOff>
    </xdr:from>
    <xdr:ext cx="313932"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63500</xdr:rowOff>
    </xdr:from>
    <xdr:to>
      <xdr:col>116</xdr:col>
      <xdr:colOff>152400</xdr:colOff>
      <xdr:row>30</xdr:row>
      <xdr:rowOff>63500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50800</xdr:rowOff>
    </xdr:from>
    <xdr:to>
      <xdr:col>107</xdr:col>
      <xdr:colOff>101600</xdr:colOff>
      <xdr:row>30</xdr:row>
      <xdr:rowOff>152400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51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168927</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4969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73677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420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127000</xdr:rowOff>
    </xdr:from>
    <xdr:to>
      <xdr:col>98</xdr:col>
      <xdr:colOff>38100</xdr:colOff>
      <xdr:row>35</xdr:row>
      <xdr:rowOff>57150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73677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573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「農林水産業費」が類似団体を上回っている。要因および将来的な推移は次のとおり。</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「農林水産業費」は、土づくりセンター整備事業により歳出が増加した影響で類似団体より高い水準となっている。令和３年度で完了しており、次年度から元の水準へ戻る見込み。</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消防費」「教育費」については、それぞれ新型コロナウイルス対策緊急支援預託金、防災無線デジタル化事業、東小解体事業等が完了したことによる減少で令和３年度は類似団体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財政調整基金の残高は、新型コロナウイルス感染症の影響により不測の事態に備える必要があるため、前年額より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百万増加して積み立てを行った。</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実質収支額は前年度と比較し、中小企業新型コロナウイルス対策緊急支援資金預託金等が完了したものの、土づくりセンター整備事業費等を増額した結果、</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1.69p</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減少となった。</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実質単年度収支は前年度と比較し、</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2.38p</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の改善がみられることから、今後も事務事業の見直し等を行い、歳出の合理的な行財政を推進し、健全な運営に努めていく。</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全会計において黒字を確保しており、赤字比率は発生していない。</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一般会計は、前年度に比べ実質収支額が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したことから標準財政規模に対し</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水道事業会計では、将来的な老朽化した設備の更新のため、計画的に内部留保を増加しているため、前年度に比べ標準財政規模比が</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0.21%</a:t>
          </a:r>
          <a:r>
            <a:rPr kumimoji="0"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の増加となっている。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なお、法適化前の公共下水道事業特別会計及び農業集落排水特別会計については、２つの会計を合算した比率が「その他会計（黒字）」に計上されている。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93866_&#39640;&#26681;&#27810;&#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70.900000000000006</v>
          </cell>
          <cell r="BX53">
            <v>71.3</v>
          </cell>
          <cell r="CF53">
            <v>72</v>
          </cell>
          <cell r="CN53">
            <v>73.7</v>
          </cell>
          <cell r="CV53">
            <v>82</v>
          </cell>
        </row>
        <row r="55">
          <cell r="AN55" t="str">
            <v>類似団体内平均値</v>
          </cell>
          <cell r="BP55">
            <v>14</v>
          </cell>
          <cell r="BX55">
            <v>11.4</v>
          </cell>
          <cell r="CF55">
            <v>10.4</v>
          </cell>
          <cell r="CN55">
            <v>10.9</v>
          </cell>
          <cell r="CV55">
            <v>6.5</v>
          </cell>
        </row>
        <row r="57">
          <cell r="BP57">
            <v>58</v>
          </cell>
          <cell r="BX57">
            <v>60.2</v>
          </cell>
          <cell r="CF57">
            <v>61.3</v>
          </cell>
          <cell r="CN57">
            <v>62.2</v>
          </cell>
          <cell r="CV57">
            <v>63.3</v>
          </cell>
        </row>
        <row r="72">
          <cell r="BP72" t="str">
            <v>H29</v>
          </cell>
          <cell r="BX72" t="str">
            <v>H30</v>
          </cell>
          <cell r="CF72" t="str">
            <v>R01</v>
          </cell>
          <cell r="CN72" t="str">
            <v>R02</v>
          </cell>
          <cell r="CV72" t="str">
            <v>R03</v>
          </cell>
        </row>
        <row r="73">
          <cell r="AN73" t="str">
            <v>当該団体値</v>
          </cell>
        </row>
        <row r="75">
          <cell r="BP75">
            <v>4.2</v>
          </cell>
          <cell r="BX75">
            <v>3.1</v>
          </cell>
          <cell r="CF75">
            <v>2</v>
          </cell>
          <cell r="CN75">
            <v>1.1000000000000001</v>
          </cell>
          <cell r="CV75">
            <v>0.8</v>
          </cell>
        </row>
        <row r="77">
          <cell r="AN77" t="str">
            <v>類似団体内平均値</v>
          </cell>
          <cell r="BP77">
            <v>14</v>
          </cell>
          <cell r="BX77">
            <v>11.4</v>
          </cell>
          <cell r="CF77">
            <v>10.4</v>
          </cell>
          <cell r="CN77">
            <v>10.9</v>
          </cell>
          <cell r="CV77">
            <v>6.5</v>
          </cell>
        </row>
        <row r="79">
          <cell r="BP79">
            <v>6.5</v>
          </cell>
          <cell r="BX79">
            <v>6.7</v>
          </cell>
          <cell r="CF79">
            <v>6.6</v>
          </cell>
          <cell r="CN79">
            <v>5.9</v>
          </cell>
          <cell r="CV79">
            <v>5.9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E53" sqref="E53"/>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88" t="s">
        <v>80</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78"/>
      <c r="DK1" s="178"/>
      <c r="DL1" s="178"/>
      <c r="DM1" s="178"/>
      <c r="DN1" s="178"/>
      <c r="DO1" s="178"/>
    </row>
    <row r="2" spans="1:119" ht="24.75" thickBot="1" x14ac:dyDescent="0.2">
      <c r="B2" s="179" t="s">
        <v>81</v>
      </c>
      <c r="C2" s="179"/>
      <c r="D2" s="180"/>
    </row>
    <row r="3" spans="1:119" ht="18.75" customHeight="1" thickBot="1" x14ac:dyDescent="0.2">
      <c r="A3" s="178"/>
      <c r="B3" s="589" t="s">
        <v>82</v>
      </c>
      <c r="C3" s="590"/>
      <c r="D3" s="590"/>
      <c r="E3" s="591"/>
      <c r="F3" s="591"/>
      <c r="G3" s="591"/>
      <c r="H3" s="591"/>
      <c r="I3" s="591"/>
      <c r="J3" s="591"/>
      <c r="K3" s="591"/>
      <c r="L3" s="591" t="s">
        <v>83</v>
      </c>
      <c r="M3" s="591"/>
      <c r="N3" s="591"/>
      <c r="O3" s="591"/>
      <c r="P3" s="591"/>
      <c r="Q3" s="591"/>
      <c r="R3" s="594"/>
      <c r="S3" s="594"/>
      <c r="T3" s="594"/>
      <c r="U3" s="594"/>
      <c r="V3" s="595"/>
      <c r="W3" s="485" t="s">
        <v>84</v>
      </c>
      <c r="X3" s="486"/>
      <c r="Y3" s="486"/>
      <c r="Z3" s="486"/>
      <c r="AA3" s="486"/>
      <c r="AB3" s="590"/>
      <c r="AC3" s="594" t="s">
        <v>85</v>
      </c>
      <c r="AD3" s="486"/>
      <c r="AE3" s="486"/>
      <c r="AF3" s="486"/>
      <c r="AG3" s="486"/>
      <c r="AH3" s="486"/>
      <c r="AI3" s="486"/>
      <c r="AJ3" s="486"/>
      <c r="AK3" s="486"/>
      <c r="AL3" s="556"/>
      <c r="AM3" s="485" t="s">
        <v>86</v>
      </c>
      <c r="AN3" s="486"/>
      <c r="AO3" s="486"/>
      <c r="AP3" s="486"/>
      <c r="AQ3" s="486"/>
      <c r="AR3" s="486"/>
      <c r="AS3" s="486"/>
      <c r="AT3" s="486"/>
      <c r="AU3" s="486"/>
      <c r="AV3" s="486"/>
      <c r="AW3" s="486"/>
      <c r="AX3" s="556"/>
      <c r="AY3" s="548" t="s">
        <v>1</v>
      </c>
      <c r="AZ3" s="549"/>
      <c r="BA3" s="549"/>
      <c r="BB3" s="549"/>
      <c r="BC3" s="549"/>
      <c r="BD3" s="549"/>
      <c r="BE3" s="549"/>
      <c r="BF3" s="549"/>
      <c r="BG3" s="549"/>
      <c r="BH3" s="549"/>
      <c r="BI3" s="549"/>
      <c r="BJ3" s="549"/>
      <c r="BK3" s="549"/>
      <c r="BL3" s="549"/>
      <c r="BM3" s="598"/>
      <c r="BN3" s="485" t="s">
        <v>87</v>
      </c>
      <c r="BO3" s="486"/>
      <c r="BP3" s="486"/>
      <c r="BQ3" s="486"/>
      <c r="BR3" s="486"/>
      <c r="BS3" s="486"/>
      <c r="BT3" s="486"/>
      <c r="BU3" s="556"/>
      <c r="BV3" s="485" t="s">
        <v>88</v>
      </c>
      <c r="BW3" s="486"/>
      <c r="BX3" s="486"/>
      <c r="BY3" s="486"/>
      <c r="BZ3" s="486"/>
      <c r="CA3" s="486"/>
      <c r="CB3" s="486"/>
      <c r="CC3" s="556"/>
      <c r="CD3" s="548" t="s">
        <v>1</v>
      </c>
      <c r="CE3" s="549"/>
      <c r="CF3" s="549"/>
      <c r="CG3" s="549"/>
      <c r="CH3" s="549"/>
      <c r="CI3" s="549"/>
      <c r="CJ3" s="549"/>
      <c r="CK3" s="549"/>
      <c r="CL3" s="549"/>
      <c r="CM3" s="549"/>
      <c r="CN3" s="549"/>
      <c r="CO3" s="549"/>
      <c r="CP3" s="549"/>
      <c r="CQ3" s="549"/>
      <c r="CR3" s="549"/>
      <c r="CS3" s="598"/>
      <c r="CT3" s="485" t="s">
        <v>89</v>
      </c>
      <c r="CU3" s="486"/>
      <c r="CV3" s="486"/>
      <c r="CW3" s="486"/>
      <c r="CX3" s="486"/>
      <c r="CY3" s="486"/>
      <c r="CZ3" s="486"/>
      <c r="DA3" s="556"/>
      <c r="DB3" s="485" t="s">
        <v>90</v>
      </c>
      <c r="DC3" s="486"/>
      <c r="DD3" s="486"/>
      <c r="DE3" s="486"/>
      <c r="DF3" s="486"/>
      <c r="DG3" s="486"/>
      <c r="DH3" s="486"/>
      <c r="DI3" s="556"/>
    </row>
    <row r="4" spans="1:119" ht="18.75" customHeight="1" x14ac:dyDescent="0.15">
      <c r="A4" s="178"/>
      <c r="B4" s="564"/>
      <c r="C4" s="565"/>
      <c r="D4" s="565"/>
      <c r="E4" s="566"/>
      <c r="F4" s="566"/>
      <c r="G4" s="566"/>
      <c r="H4" s="566"/>
      <c r="I4" s="566"/>
      <c r="J4" s="566"/>
      <c r="K4" s="566"/>
      <c r="L4" s="566"/>
      <c r="M4" s="566"/>
      <c r="N4" s="566"/>
      <c r="O4" s="566"/>
      <c r="P4" s="566"/>
      <c r="Q4" s="566"/>
      <c r="R4" s="570"/>
      <c r="S4" s="570"/>
      <c r="T4" s="570"/>
      <c r="U4" s="570"/>
      <c r="V4" s="571"/>
      <c r="W4" s="557"/>
      <c r="X4" s="367"/>
      <c r="Y4" s="367"/>
      <c r="Z4" s="367"/>
      <c r="AA4" s="367"/>
      <c r="AB4" s="565"/>
      <c r="AC4" s="570"/>
      <c r="AD4" s="367"/>
      <c r="AE4" s="367"/>
      <c r="AF4" s="367"/>
      <c r="AG4" s="367"/>
      <c r="AH4" s="367"/>
      <c r="AI4" s="367"/>
      <c r="AJ4" s="367"/>
      <c r="AK4" s="367"/>
      <c r="AL4" s="558"/>
      <c r="AM4" s="507"/>
      <c r="AN4" s="405"/>
      <c r="AO4" s="405"/>
      <c r="AP4" s="405"/>
      <c r="AQ4" s="405"/>
      <c r="AR4" s="405"/>
      <c r="AS4" s="405"/>
      <c r="AT4" s="405"/>
      <c r="AU4" s="405"/>
      <c r="AV4" s="405"/>
      <c r="AW4" s="405"/>
      <c r="AX4" s="597"/>
      <c r="AY4" s="442" t="s">
        <v>91</v>
      </c>
      <c r="AZ4" s="443"/>
      <c r="BA4" s="443"/>
      <c r="BB4" s="443"/>
      <c r="BC4" s="443"/>
      <c r="BD4" s="443"/>
      <c r="BE4" s="443"/>
      <c r="BF4" s="443"/>
      <c r="BG4" s="443"/>
      <c r="BH4" s="443"/>
      <c r="BI4" s="443"/>
      <c r="BJ4" s="443"/>
      <c r="BK4" s="443"/>
      <c r="BL4" s="443"/>
      <c r="BM4" s="444"/>
      <c r="BN4" s="445">
        <v>12718649</v>
      </c>
      <c r="BO4" s="446"/>
      <c r="BP4" s="446"/>
      <c r="BQ4" s="446"/>
      <c r="BR4" s="446"/>
      <c r="BS4" s="446"/>
      <c r="BT4" s="446"/>
      <c r="BU4" s="447"/>
      <c r="BV4" s="445">
        <v>15106749</v>
      </c>
      <c r="BW4" s="446"/>
      <c r="BX4" s="446"/>
      <c r="BY4" s="446"/>
      <c r="BZ4" s="446"/>
      <c r="CA4" s="446"/>
      <c r="CB4" s="446"/>
      <c r="CC4" s="447"/>
      <c r="CD4" s="582" t="s">
        <v>92</v>
      </c>
      <c r="CE4" s="583"/>
      <c r="CF4" s="583"/>
      <c r="CG4" s="583"/>
      <c r="CH4" s="583"/>
      <c r="CI4" s="583"/>
      <c r="CJ4" s="583"/>
      <c r="CK4" s="583"/>
      <c r="CL4" s="583"/>
      <c r="CM4" s="583"/>
      <c r="CN4" s="583"/>
      <c r="CO4" s="583"/>
      <c r="CP4" s="583"/>
      <c r="CQ4" s="583"/>
      <c r="CR4" s="583"/>
      <c r="CS4" s="584"/>
      <c r="CT4" s="585">
        <v>6.5</v>
      </c>
      <c r="CU4" s="586"/>
      <c r="CV4" s="586"/>
      <c r="CW4" s="586"/>
      <c r="CX4" s="586"/>
      <c r="CY4" s="586"/>
      <c r="CZ4" s="586"/>
      <c r="DA4" s="587"/>
      <c r="DB4" s="585">
        <v>8.1999999999999993</v>
      </c>
      <c r="DC4" s="586"/>
      <c r="DD4" s="586"/>
      <c r="DE4" s="586"/>
      <c r="DF4" s="586"/>
      <c r="DG4" s="586"/>
      <c r="DH4" s="586"/>
      <c r="DI4" s="587"/>
    </row>
    <row r="5" spans="1:119" ht="18.75" customHeight="1" x14ac:dyDescent="0.15">
      <c r="A5" s="178"/>
      <c r="B5" s="592"/>
      <c r="C5" s="406"/>
      <c r="D5" s="406"/>
      <c r="E5" s="593"/>
      <c r="F5" s="593"/>
      <c r="G5" s="593"/>
      <c r="H5" s="593"/>
      <c r="I5" s="593"/>
      <c r="J5" s="593"/>
      <c r="K5" s="593"/>
      <c r="L5" s="593"/>
      <c r="M5" s="593"/>
      <c r="N5" s="593"/>
      <c r="O5" s="593"/>
      <c r="P5" s="593"/>
      <c r="Q5" s="593"/>
      <c r="R5" s="404"/>
      <c r="S5" s="404"/>
      <c r="T5" s="404"/>
      <c r="U5" s="404"/>
      <c r="V5" s="596"/>
      <c r="W5" s="507"/>
      <c r="X5" s="405"/>
      <c r="Y5" s="405"/>
      <c r="Z5" s="405"/>
      <c r="AA5" s="405"/>
      <c r="AB5" s="406"/>
      <c r="AC5" s="404"/>
      <c r="AD5" s="405"/>
      <c r="AE5" s="405"/>
      <c r="AF5" s="405"/>
      <c r="AG5" s="405"/>
      <c r="AH5" s="405"/>
      <c r="AI5" s="405"/>
      <c r="AJ5" s="405"/>
      <c r="AK5" s="405"/>
      <c r="AL5" s="597"/>
      <c r="AM5" s="473" t="s">
        <v>93</v>
      </c>
      <c r="AN5" s="373"/>
      <c r="AO5" s="373"/>
      <c r="AP5" s="373"/>
      <c r="AQ5" s="373"/>
      <c r="AR5" s="373"/>
      <c r="AS5" s="373"/>
      <c r="AT5" s="374"/>
      <c r="AU5" s="474" t="s">
        <v>94</v>
      </c>
      <c r="AV5" s="475"/>
      <c r="AW5" s="475"/>
      <c r="AX5" s="475"/>
      <c r="AY5" s="430" t="s">
        <v>95</v>
      </c>
      <c r="AZ5" s="431"/>
      <c r="BA5" s="431"/>
      <c r="BB5" s="431"/>
      <c r="BC5" s="431"/>
      <c r="BD5" s="431"/>
      <c r="BE5" s="431"/>
      <c r="BF5" s="431"/>
      <c r="BG5" s="431"/>
      <c r="BH5" s="431"/>
      <c r="BI5" s="431"/>
      <c r="BJ5" s="431"/>
      <c r="BK5" s="431"/>
      <c r="BL5" s="431"/>
      <c r="BM5" s="432"/>
      <c r="BN5" s="416">
        <v>12214196</v>
      </c>
      <c r="BO5" s="417"/>
      <c r="BP5" s="417"/>
      <c r="BQ5" s="417"/>
      <c r="BR5" s="417"/>
      <c r="BS5" s="417"/>
      <c r="BT5" s="417"/>
      <c r="BU5" s="418"/>
      <c r="BV5" s="416">
        <v>14388946</v>
      </c>
      <c r="BW5" s="417"/>
      <c r="BX5" s="417"/>
      <c r="BY5" s="417"/>
      <c r="BZ5" s="417"/>
      <c r="CA5" s="417"/>
      <c r="CB5" s="417"/>
      <c r="CC5" s="418"/>
      <c r="CD5" s="456" t="s">
        <v>96</v>
      </c>
      <c r="CE5" s="376"/>
      <c r="CF5" s="376"/>
      <c r="CG5" s="376"/>
      <c r="CH5" s="376"/>
      <c r="CI5" s="376"/>
      <c r="CJ5" s="376"/>
      <c r="CK5" s="376"/>
      <c r="CL5" s="376"/>
      <c r="CM5" s="376"/>
      <c r="CN5" s="376"/>
      <c r="CO5" s="376"/>
      <c r="CP5" s="376"/>
      <c r="CQ5" s="376"/>
      <c r="CR5" s="376"/>
      <c r="CS5" s="457"/>
      <c r="CT5" s="413">
        <v>74.099999999999994</v>
      </c>
      <c r="CU5" s="414"/>
      <c r="CV5" s="414"/>
      <c r="CW5" s="414"/>
      <c r="CX5" s="414"/>
      <c r="CY5" s="414"/>
      <c r="CZ5" s="414"/>
      <c r="DA5" s="415"/>
      <c r="DB5" s="413">
        <v>79.599999999999994</v>
      </c>
      <c r="DC5" s="414"/>
      <c r="DD5" s="414"/>
      <c r="DE5" s="414"/>
      <c r="DF5" s="414"/>
      <c r="DG5" s="414"/>
      <c r="DH5" s="414"/>
      <c r="DI5" s="415"/>
    </row>
    <row r="6" spans="1:119" ht="18.75" customHeight="1" x14ac:dyDescent="0.15">
      <c r="A6" s="178"/>
      <c r="B6" s="562" t="s">
        <v>97</v>
      </c>
      <c r="C6" s="403"/>
      <c r="D6" s="403"/>
      <c r="E6" s="563"/>
      <c r="F6" s="563"/>
      <c r="G6" s="563"/>
      <c r="H6" s="563"/>
      <c r="I6" s="563"/>
      <c r="J6" s="563"/>
      <c r="K6" s="563"/>
      <c r="L6" s="563" t="s">
        <v>98</v>
      </c>
      <c r="M6" s="563"/>
      <c r="N6" s="563"/>
      <c r="O6" s="563"/>
      <c r="P6" s="563"/>
      <c r="Q6" s="563"/>
      <c r="R6" s="401"/>
      <c r="S6" s="401"/>
      <c r="T6" s="401"/>
      <c r="U6" s="401"/>
      <c r="V6" s="569"/>
      <c r="W6" s="506" t="s">
        <v>99</v>
      </c>
      <c r="X6" s="402"/>
      <c r="Y6" s="402"/>
      <c r="Z6" s="402"/>
      <c r="AA6" s="402"/>
      <c r="AB6" s="403"/>
      <c r="AC6" s="574" t="s">
        <v>100</v>
      </c>
      <c r="AD6" s="575"/>
      <c r="AE6" s="575"/>
      <c r="AF6" s="575"/>
      <c r="AG6" s="575"/>
      <c r="AH6" s="575"/>
      <c r="AI6" s="575"/>
      <c r="AJ6" s="575"/>
      <c r="AK6" s="575"/>
      <c r="AL6" s="576"/>
      <c r="AM6" s="473" t="s">
        <v>101</v>
      </c>
      <c r="AN6" s="373"/>
      <c r="AO6" s="373"/>
      <c r="AP6" s="373"/>
      <c r="AQ6" s="373"/>
      <c r="AR6" s="373"/>
      <c r="AS6" s="373"/>
      <c r="AT6" s="374"/>
      <c r="AU6" s="474" t="s">
        <v>94</v>
      </c>
      <c r="AV6" s="475"/>
      <c r="AW6" s="475"/>
      <c r="AX6" s="475"/>
      <c r="AY6" s="430" t="s">
        <v>102</v>
      </c>
      <c r="AZ6" s="431"/>
      <c r="BA6" s="431"/>
      <c r="BB6" s="431"/>
      <c r="BC6" s="431"/>
      <c r="BD6" s="431"/>
      <c r="BE6" s="431"/>
      <c r="BF6" s="431"/>
      <c r="BG6" s="431"/>
      <c r="BH6" s="431"/>
      <c r="BI6" s="431"/>
      <c r="BJ6" s="431"/>
      <c r="BK6" s="431"/>
      <c r="BL6" s="431"/>
      <c r="BM6" s="432"/>
      <c r="BN6" s="416">
        <v>504453</v>
      </c>
      <c r="BO6" s="417"/>
      <c r="BP6" s="417"/>
      <c r="BQ6" s="417"/>
      <c r="BR6" s="417"/>
      <c r="BS6" s="417"/>
      <c r="BT6" s="417"/>
      <c r="BU6" s="418"/>
      <c r="BV6" s="416">
        <v>717803</v>
      </c>
      <c r="BW6" s="417"/>
      <c r="BX6" s="417"/>
      <c r="BY6" s="417"/>
      <c r="BZ6" s="417"/>
      <c r="CA6" s="417"/>
      <c r="CB6" s="417"/>
      <c r="CC6" s="418"/>
      <c r="CD6" s="456" t="s">
        <v>103</v>
      </c>
      <c r="CE6" s="376"/>
      <c r="CF6" s="376"/>
      <c r="CG6" s="376"/>
      <c r="CH6" s="376"/>
      <c r="CI6" s="376"/>
      <c r="CJ6" s="376"/>
      <c r="CK6" s="376"/>
      <c r="CL6" s="376"/>
      <c r="CM6" s="376"/>
      <c r="CN6" s="376"/>
      <c r="CO6" s="376"/>
      <c r="CP6" s="376"/>
      <c r="CQ6" s="376"/>
      <c r="CR6" s="376"/>
      <c r="CS6" s="457"/>
      <c r="CT6" s="559">
        <v>80.099999999999994</v>
      </c>
      <c r="CU6" s="560"/>
      <c r="CV6" s="560"/>
      <c r="CW6" s="560"/>
      <c r="CX6" s="560"/>
      <c r="CY6" s="560"/>
      <c r="CZ6" s="560"/>
      <c r="DA6" s="561"/>
      <c r="DB6" s="559">
        <v>84.4</v>
      </c>
      <c r="DC6" s="560"/>
      <c r="DD6" s="560"/>
      <c r="DE6" s="560"/>
      <c r="DF6" s="560"/>
      <c r="DG6" s="560"/>
      <c r="DH6" s="560"/>
      <c r="DI6" s="561"/>
    </row>
    <row r="7" spans="1:119" ht="18.75" customHeight="1" x14ac:dyDescent="0.15">
      <c r="A7" s="178"/>
      <c r="B7" s="564"/>
      <c r="C7" s="565"/>
      <c r="D7" s="565"/>
      <c r="E7" s="566"/>
      <c r="F7" s="566"/>
      <c r="G7" s="566"/>
      <c r="H7" s="566"/>
      <c r="I7" s="566"/>
      <c r="J7" s="566"/>
      <c r="K7" s="566"/>
      <c r="L7" s="566"/>
      <c r="M7" s="566"/>
      <c r="N7" s="566"/>
      <c r="O7" s="566"/>
      <c r="P7" s="566"/>
      <c r="Q7" s="566"/>
      <c r="R7" s="570"/>
      <c r="S7" s="570"/>
      <c r="T7" s="570"/>
      <c r="U7" s="570"/>
      <c r="V7" s="571"/>
      <c r="W7" s="557"/>
      <c r="X7" s="367"/>
      <c r="Y7" s="367"/>
      <c r="Z7" s="367"/>
      <c r="AA7" s="367"/>
      <c r="AB7" s="565"/>
      <c r="AC7" s="577"/>
      <c r="AD7" s="368"/>
      <c r="AE7" s="368"/>
      <c r="AF7" s="368"/>
      <c r="AG7" s="368"/>
      <c r="AH7" s="368"/>
      <c r="AI7" s="368"/>
      <c r="AJ7" s="368"/>
      <c r="AK7" s="368"/>
      <c r="AL7" s="578"/>
      <c r="AM7" s="473" t="s">
        <v>104</v>
      </c>
      <c r="AN7" s="373"/>
      <c r="AO7" s="373"/>
      <c r="AP7" s="373"/>
      <c r="AQ7" s="373"/>
      <c r="AR7" s="373"/>
      <c r="AS7" s="373"/>
      <c r="AT7" s="374"/>
      <c r="AU7" s="474" t="s">
        <v>105</v>
      </c>
      <c r="AV7" s="475"/>
      <c r="AW7" s="475"/>
      <c r="AX7" s="475"/>
      <c r="AY7" s="430" t="s">
        <v>106</v>
      </c>
      <c r="AZ7" s="431"/>
      <c r="BA7" s="431"/>
      <c r="BB7" s="431"/>
      <c r="BC7" s="431"/>
      <c r="BD7" s="431"/>
      <c r="BE7" s="431"/>
      <c r="BF7" s="431"/>
      <c r="BG7" s="431"/>
      <c r="BH7" s="431"/>
      <c r="BI7" s="431"/>
      <c r="BJ7" s="431"/>
      <c r="BK7" s="431"/>
      <c r="BL7" s="431"/>
      <c r="BM7" s="432"/>
      <c r="BN7" s="416">
        <v>42003</v>
      </c>
      <c r="BO7" s="417"/>
      <c r="BP7" s="417"/>
      <c r="BQ7" s="417"/>
      <c r="BR7" s="417"/>
      <c r="BS7" s="417"/>
      <c r="BT7" s="417"/>
      <c r="BU7" s="418"/>
      <c r="BV7" s="416">
        <v>169546</v>
      </c>
      <c r="BW7" s="417"/>
      <c r="BX7" s="417"/>
      <c r="BY7" s="417"/>
      <c r="BZ7" s="417"/>
      <c r="CA7" s="417"/>
      <c r="CB7" s="417"/>
      <c r="CC7" s="418"/>
      <c r="CD7" s="456" t="s">
        <v>107</v>
      </c>
      <c r="CE7" s="376"/>
      <c r="CF7" s="376"/>
      <c r="CG7" s="376"/>
      <c r="CH7" s="376"/>
      <c r="CI7" s="376"/>
      <c r="CJ7" s="376"/>
      <c r="CK7" s="376"/>
      <c r="CL7" s="376"/>
      <c r="CM7" s="376"/>
      <c r="CN7" s="376"/>
      <c r="CO7" s="376"/>
      <c r="CP7" s="376"/>
      <c r="CQ7" s="376"/>
      <c r="CR7" s="376"/>
      <c r="CS7" s="457"/>
      <c r="CT7" s="416">
        <v>7137535</v>
      </c>
      <c r="CU7" s="417"/>
      <c r="CV7" s="417"/>
      <c r="CW7" s="417"/>
      <c r="CX7" s="417"/>
      <c r="CY7" s="417"/>
      <c r="CZ7" s="417"/>
      <c r="DA7" s="418"/>
      <c r="DB7" s="416">
        <v>6714532</v>
      </c>
      <c r="DC7" s="417"/>
      <c r="DD7" s="417"/>
      <c r="DE7" s="417"/>
      <c r="DF7" s="417"/>
      <c r="DG7" s="417"/>
      <c r="DH7" s="417"/>
      <c r="DI7" s="418"/>
    </row>
    <row r="8" spans="1:119" ht="18.75" customHeight="1" thickBot="1" x14ac:dyDescent="0.2">
      <c r="A8" s="178"/>
      <c r="B8" s="567"/>
      <c r="C8" s="512"/>
      <c r="D8" s="512"/>
      <c r="E8" s="568"/>
      <c r="F8" s="568"/>
      <c r="G8" s="568"/>
      <c r="H8" s="568"/>
      <c r="I8" s="568"/>
      <c r="J8" s="568"/>
      <c r="K8" s="568"/>
      <c r="L8" s="568"/>
      <c r="M8" s="568"/>
      <c r="N8" s="568"/>
      <c r="O8" s="568"/>
      <c r="P8" s="568"/>
      <c r="Q8" s="568"/>
      <c r="R8" s="572"/>
      <c r="S8" s="572"/>
      <c r="T8" s="572"/>
      <c r="U8" s="572"/>
      <c r="V8" s="573"/>
      <c r="W8" s="487"/>
      <c r="X8" s="488"/>
      <c r="Y8" s="488"/>
      <c r="Z8" s="488"/>
      <c r="AA8" s="488"/>
      <c r="AB8" s="512"/>
      <c r="AC8" s="579"/>
      <c r="AD8" s="580"/>
      <c r="AE8" s="580"/>
      <c r="AF8" s="580"/>
      <c r="AG8" s="580"/>
      <c r="AH8" s="580"/>
      <c r="AI8" s="580"/>
      <c r="AJ8" s="580"/>
      <c r="AK8" s="580"/>
      <c r="AL8" s="581"/>
      <c r="AM8" s="473" t="s">
        <v>108</v>
      </c>
      <c r="AN8" s="373"/>
      <c r="AO8" s="373"/>
      <c r="AP8" s="373"/>
      <c r="AQ8" s="373"/>
      <c r="AR8" s="373"/>
      <c r="AS8" s="373"/>
      <c r="AT8" s="374"/>
      <c r="AU8" s="474" t="s">
        <v>109</v>
      </c>
      <c r="AV8" s="475"/>
      <c r="AW8" s="475"/>
      <c r="AX8" s="475"/>
      <c r="AY8" s="430" t="s">
        <v>110</v>
      </c>
      <c r="AZ8" s="431"/>
      <c r="BA8" s="431"/>
      <c r="BB8" s="431"/>
      <c r="BC8" s="431"/>
      <c r="BD8" s="431"/>
      <c r="BE8" s="431"/>
      <c r="BF8" s="431"/>
      <c r="BG8" s="431"/>
      <c r="BH8" s="431"/>
      <c r="BI8" s="431"/>
      <c r="BJ8" s="431"/>
      <c r="BK8" s="431"/>
      <c r="BL8" s="431"/>
      <c r="BM8" s="432"/>
      <c r="BN8" s="416">
        <v>462450</v>
      </c>
      <c r="BO8" s="417"/>
      <c r="BP8" s="417"/>
      <c r="BQ8" s="417"/>
      <c r="BR8" s="417"/>
      <c r="BS8" s="417"/>
      <c r="BT8" s="417"/>
      <c r="BU8" s="418"/>
      <c r="BV8" s="416">
        <v>548257</v>
      </c>
      <c r="BW8" s="417"/>
      <c r="BX8" s="417"/>
      <c r="BY8" s="417"/>
      <c r="BZ8" s="417"/>
      <c r="CA8" s="417"/>
      <c r="CB8" s="417"/>
      <c r="CC8" s="418"/>
      <c r="CD8" s="456" t="s">
        <v>111</v>
      </c>
      <c r="CE8" s="376"/>
      <c r="CF8" s="376"/>
      <c r="CG8" s="376"/>
      <c r="CH8" s="376"/>
      <c r="CI8" s="376"/>
      <c r="CJ8" s="376"/>
      <c r="CK8" s="376"/>
      <c r="CL8" s="376"/>
      <c r="CM8" s="376"/>
      <c r="CN8" s="376"/>
      <c r="CO8" s="376"/>
      <c r="CP8" s="376"/>
      <c r="CQ8" s="376"/>
      <c r="CR8" s="376"/>
      <c r="CS8" s="457"/>
      <c r="CT8" s="519">
        <v>0.77</v>
      </c>
      <c r="CU8" s="520"/>
      <c r="CV8" s="520"/>
      <c r="CW8" s="520"/>
      <c r="CX8" s="520"/>
      <c r="CY8" s="520"/>
      <c r="CZ8" s="520"/>
      <c r="DA8" s="521"/>
      <c r="DB8" s="519">
        <v>0.79</v>
      </c>
      <c r="DC8" s="520"/>
      <c r="DD8" s="520"/>
      <c r="DE8" s="520"/>
      <c r="DF8" s="520"/>
      <c r="DG8" s="520"/>
      <c r="DH8" s="520"/>
      <c r="DI8" s="521"/>
    </row>
    <row r="9" spans="1:119" ht="18.75" customHeight="1" thickBot="1" x14ac:dyDescent="0.2">
      <c r="A9" s="178"/>
      <c r="B9" s="548" t="s">
        <v>112</v>
      </c>
      <c r="C9" s="549"/>
      <c r="D9" s="549"/>
      <c r="E9" s="549"/>
      <c r="F9" s="549"/>
      <c r="G9" s="549"/>
      <c r="H9" s="549"/>
      <c r="I9" s="549"/>
      <c r="J9" s="549"/>
      <c r="K9" s="467"/>
      <c r="L9" s="550" t="s">
        <v>113</v>
      </c>
      <c r="M9" s="551"/>
      <c r="N9" s="551"/>
      <c r="O9" s="551"/>
      <c r="P9" s="551"/>
      <c r="Q9" s="552"/>
      <c r="R9" s="553">
        <v>29229</v>
      </c>
      <c r="S9" s="554"/>
      <c r="T9" s="554"/>
      <c r="U9" s="554"/>
      <c r="V9" s="555"/>
      <c r="W9" s="485" t="s">
        <v>114</v>
      </c>
      <c r="X9" s="486"/>
      <c r="Y9" s="486"/>
      <c r="Z9" s="486"/>
      <c r="AA9" s="486"/>
      <c r="AB9" s="486"/>
      <c r="AC9" s="486"/>
      <c r="AD9" s="486"/>
      <c r="AE9" s="486"/>
      <c r="AF9" s="486"/>
      <c r="AG9" s="486"/>
      <c r="AH9" s="486"/>
      <c r="AI9" s="486"/>
      <c r="AJ9" s="486"/>
      <c r="AK9" s="486"/>
      <c r="AL9" s="556"/>
      <c r="AM9" s="473" t="s">
        <v>115</v>
      </c>
      <c r="AN9" s="373"/>
      <c r="AO9" s="373"/>
      <c r="AP9" s="373"/>
      <c r="AQ9" s="373"/>
      <c r="AR9" s="373"/>
      <c r="AS9" s="373"/>
      <c r="AT9" s="374"/>
      <c r="AU9" s="474" t="s">
        <v>94</v>
      </c>
      <c r="AV9" s="475"/>
      <c r="AW9" s="475"/>
      <c r="AX9" s="475"/>
      <c r="AY9" s="430" t="s">
        <v>116</v>
      </c>
      <c r="AZ9" s="431"/>
      <c r="BA9" s="431"/>
      <c r="BB9" s="431"/>
      <c r="BC9" s="431"/>
      <c r="BD9" s="431"/>
      <c r="BE9" s="431"/>
      <c r="BF9" s="431"/>
      <c r="BG9" s="431"/>
      <c r="BH9" s="431"/>
      <c r="BI9" s="431"/>
      <c r="BJ9" s="431"/>
      <c r="BK9" s="431"/>
      <c r="BL9" s="431"/>
      <c r="BM9" s="432"/>
      <c r="BN9" s="416">
        <v>-85807</v>
      </c>
      <c r="BO9" s="417"/>
      <c r="BP9" s="417"/>
      <c r="BQ9" s="417"/>
      <c r="BR9" s="417"/>
      <c r="BS9" s="417"/>
      <c r="BT9" s="417"/>
      <c r="BU9" s="418"/>
      <c r="BV9" s="416">
        <v>-165202</v>
      </c>
      <c r="BW9" s="417"/>
      <c r="BX9" s="417"/>
      <c r="BY9" s="417"/>
      <c r="BZ9" s="417"/>
      <c r="CA9" s="417"/>
      <c r="CB9" s="417"/>
      <c r="CC9" s="418"/>
      <c r="CD9" s="456" t="s">
        <v>117</v>
      </c>
      <c r="CE9" s="376"/>
      <c r="CF9" s="376"/>
      <c r="CG9" s="376"/>
      <c r="CH9" s="376"/>
      <c r="CI9" s="376"/>
      <c r="CJ9" s="376"/>
      <c r="CK9" s="376"/>
      <c r="CL9" s="376"/>
      <c r="CM9" s="376"/>
      <c r="CN9" s="376"/>
      <c r="CO9" s="376"/>
      <c r="CP9" s="376"/>
      <c r="CQ9" s="376"/>
      <c r="CR9" s="376"/>
      <c r="CS9" s="457"/>
      <c r="CT9" s="413">
        <v>7.3</v>
      </c>
      <c r="CU9" s="414"/>
      <c r="CV9" s="414"/>
      <c r="CW9" s="414"/>
      <c r="CX9" s="414"/>
      <c r="CY9" s="414"/>
      <c r="CZ9" s="414"/>
      <c r="DA9" s="415"/>
      <c r="DB9" s="413">
        <v>7.1</v>
      </c>
      <c r="DC9" s="414"/>
      <c r="DD9" s="414"/>
      <c r="DE9" s="414"/>
      <c r="DF9" s="414"/>
      <c r="DG9" s="414"/>
      <c r="DH9" s="414"/>
      <c r="DI9" s="415"/>
    </row>
    <row r="10" spans="1:119" ht="18.75" customHeight="1" thickBot="1" x14ac:dyDescent="0.2">
      <c r="A10" s="178"/>
      <c r="B10" s="548"/>
      <c r="C10" s="549"/>
      <c r="D10" s="549"/>
      <c r="E10" s="549"/>
      <c r="F10" s="549"/>
      <c r="G10" s="549"/>
      <c r="H10" s="549"/>
      <c r="I10" s="549"/>
      <c r="J10" s="549"/>
      <c r="K10" s="467"/>
      <c r="L10" s="372" t="s">
        <v>118</v>
      </c>
      <c r="M10" s="373"/>
      <c r="N10" s="373"/>
      <c r="O10" s="373"/>
      <c r="P10" s="373"/>
      <c r="Q10" s="374"/>
      <c r="R10" s="369">
        <v>29639</v>
      </c>
      <c r="S10" s="370"/>
      <c r="T10" s="370"/>
      <c r="U10" s="370"/>
      <c r="V10" s="429"/>
      <c r="W10" s="557"/>
      <c r="X10" s="367"/>
      <c r="Y10" s="367"/>
      <c r="Z10" s="367"/>
      <c r="AA10" s="367"/>
      <c r="AB10" s="367"/>
      <c r="AC10" s="367"/>
      <c r="AD10" s="367"/>
      <c r="AE10" s="367"/>
      <c r="AF10" s="367"/>
      <c r="AG10" s="367"/>
      <c r="AH10" s="367"/>
      <c r="AI10" s="367"/>
      <c r="AJ10" s="367"/>
      <c r="AK10" s="367"/>
      <c r="AL10" s="558"/>
      <c r="AM10" s="473" t="s">
        <v>119</v>
      </c>
      <c r="AN10" s="373"/>
      <c r="AO10" s="373"/>
      <c r="AP10" s="373"/>
      <c r="AQ10" s="373"/>
      <c r="AR10" s="373"/>
      <c r="AS10" s="373"/>
      <c r="AT10" s="374"/>
      <c r="AU10" s="474" t="s">
        <v>94</v>
      </c>
      <c r="AV10" s="475"/>
      <c r="AW10" s="475"/>
      <c r="AX10" s="475"/>
      <c r="AY10" s="430" t="s">
        <v>120</v>
      </c>
      <c r="AZ10" s="431"/>
      <c r="BA10" s="431"/>
      <c r="BB10" s="431"/>
      <c r="BC10" s="431"/>
      <c r="BD10" s="431"/>
      <c r="BE10" s="431"/>
      <c r="BF10" s="431"/>
      <c r="BG10" s="431"/>
      <c r="BH10" s="431"/>
      <c r="BI10" s="431"/>
      <c r="BJ10" s="431"/>
      <c r="BK10" s="431"/>
      <c r="BL10" s="431"/>
      <c r="BM10" s="432"/>
      <c r="BN10" s="416">
        <v>200087</v>
      </c>
      <c r="BO10" s="417"/>
      <c r="BP10" s="417"/>
      <c r="BQ10" s="417"/>
      <c r="BR10" s="417"/>
      <c r="BS10" s="417"/>
      <c r="BT10" s="417"/>
      <c r="BU10" s="418"/>
      <c r="BV10" s="416">
        <v>112737</v>
      </c>
      <c r="BW10" s="417"/>
      <c r="BX10" s="417"/>
      <c r="BY10" s="417"/>
      <c r="BZ10" s="417"/>
      <c r="CA10" s="417"/>
      <c r="CB10" s="417"/>
      <c r="CC10" s="41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48"/>
      <c r="C11" s="549"/>
      <c r="D11" s="549"/>
      <c r="E11" s="549"/>
      <c r="F11" s="549"/>
      <c r="G11" s="549"/>
      <c r="H11" s="549"/>
      <c r="I11" s="549"/>
      <c r="J11" s="549"/>
      <c r="K11" s="467"/>
      <c r="L11" s="377" t="s">
        <v>122</v>
      </c>
      <c r="M11" s="378"/>
      <c r="N11" s="378"/>
      <c r="O11" s="378"/>
      <c r="P11" s="378"/>
      <c r="Q11" s="379"/>
      <c r="R11" s="545" t="s">
        <v>123</v>
      </c>
      <c r="S11" s="546"/>
      <c r="T11" s="546"/>
      <c r="U11" s="546"/>
      <c r="V11" s="547"/>
      <c r="W11" s="557"/>
      <c r="X11" s="367"/>
      <c r="Y11" s="367"/>
      <c r="Z11" s="367"/>
      <c r="AA11" s="367"/>
      <c r="AB11" s="367"/>
      <c r="AC11" s="367"/>
      <c r="AD11" s="367"/>
      <c r="AE11" s="367"/>
      <c r="AF11" s="367"/>
      <c r="AG11" s="367"/>
      <c r="AH11" s="367"/>
      <c r="AI11" s="367"/>
      <c r="AJ11" s="367"/>
      <c r="AK11" s="367"/>
      <c r="AL11" s="558"/>
      <c r="AM11" s="473" t="s">
        <v>124</v>
      </c>
      <c r="AN11" s="373"/>
      <c r="AO11" s="373"/>
      <c r="AP11" s="373"/>
      <c r="AQ11" s="373"/>
      <c r="AR11" s="373"/>
      <c r="AS11" s="373"/>
      <c r="AT11" s="374"/>
      <c r="AU11" s="474" t="s">
        <v>94</v>
      </c>
      <c r="AV11" s="475"/>
      <c r="AW11" s="475"/>
      <c r="AX11" s="475"/>
      <c r="AY11" s="430" t="s">
        <v>125</v>
      </c>
      <c r="AZ11" s="431"/>
      <c r="BA11" s="431"/>
      <c r="BB11" s="431"/>
      <c r="BC11" s="431"/>
      <c r="BD11" s="431"/>
      <c r="BE11" s="431"/>
      <c r="BF11" s="431"/>
      <c r="BG11" s="431"/>
      <c r="BH11" s="431"/>
      <c r="BI11" s="431"/>
      <c r="BJ11" s="431"/>
      <c r="BK11" s="431"/>
      <c r="BL11" s="431"/>
      <c r="BM11" s="432"/>
      <c r="BN11" s="416">
        <v>0</v>
      </c>
      <c r="BO11" s="417"/>
      <c r="BP11" s="417"/>
      <c r="BQ11" s="417"/>
      <c r="BR11" s="417"/>
      <c r="BS11" s="417"/>
      <c r="BT11" s="417"/>
      <c r="BU11" s="418"/>
      <c r="BV11" s="416">
        <v>0</v>
      </c>
      <c r="BW11" s="417"/>
      <c r="BX11" s="417"/>
      <c r="BY11" s="417"/>
      <c r="BZ11" s="417"/>
      <c r="CA11" s="417"/>
      <c r="CB11" s="417"/>
      <c r="CC11" s="418"/>
      <c r="CD11" s="456" t="s">
        <v>126</v>
      </c>
      <c r="CE11" s="376"/>
      <c r="CF11" s="376"/>
      <c r="CG11" s="376"/>
      <c r="CH11" s="376"/>
      <c r="CI11" s="376"/>
      <c r="CJ11" s="376"/>
      <c r="CK11" s="376"/>
      <c r="CL11" s="376"/>
      <c r="CM11" s="376"/>
      <c r="CN11" s="376"/>
      <c r="CO11" s="376"/>
      <c r="CP11" s="376"/>
      <c r="CQ11" s="376"/>
      <c r="CR11" s="376"/>
      <c r="CS11" s="457"/>
      <c r="CT11" s="519" t="s">
        <v>127</v>
      </c>
      <c r="CU11" s="520"/>
      <c r="CV11" s="520"/>
      <c r="CW11" s="520"/>
      <c r="CX11" s="520"/>
      <c r="CY11" s="520"/>
      <c r="CZ11" s="520"/>
      <c r="DA11" s="521"/>
      <c r="DB11" s="519" t="s">
        <v>128</v>
      </c>
      <c r="DC11" s="520"/>
      <c r="DD11" s="520"/>
      <c r="DE11" s="520"/>
      <c r="DF11" s="520"/>
      <c r="DG11" s="520"/>
      <c r="DH11" s="520"/>
      <c r="DI11" s="521"/>
    </row>
    <row r="12" spans="1:119" ht="18.75" customHeight="1" x14ac:dyDescent="0.15">
      <c r="A12" s="178"/>
      <c r="B12" s="522" t="s">
        <v>129</v>
      </c>
      <c r="C12" s="523"/>
      <c r="D12" s="523"/>
      <c r="E12" s="523"/>
      <c r="F12" s="523"/>
      <c r="G12" s="523"/>
      <c r="H12" s="523"/>
      <c r="I12" s="523"/>
      <c r="J12" s="523"/>
      <c r="K12" s="524"/>
      <c r="L12" s="531" t="s">
        <v>130</v>
      </c>
      <c r="M12" s="532"/>
      <c r="N12" s="532"/>
      <c r="O12" s="532"/>
      <c r="P12" s="532"/>
      <c r="Q12" s="533"/>
      <c r="R12" s="534">
        <v>29350</v>
      </c>
      <c r="S12" s="535"/>
      <c r="T12" s="535"/>
      <c r="U12" s="535"/>
      <c r="V12" s="536"/>
      <c r="W12" s="537" t="s">
        <v>1</v>
      </c>
      <c r="X12" s="475"/>
      <c r="Y12" s="475"/>
      <c r="Z12" s="475"/>
      <c r="AA12" s="475"/>
      <c r="AB12" s="538"/>
      <c r="AC12" s="539" t="s">
        <v>131</v>
      </c>
      <c r="AD12" s="540"/>
      <c r="AE12" s="540"/>
      <c r="AF12" s="540"/>
      <c r="AG12" s="541"/>
      <c r="AH12" s="539" t="s">
        <v>132</v>
      </c>
      <c r="AI12" s="540"/>
      <c r="AJ12" s="540"/>
      <c r="AK12" s="540"/>
      <c r="AL12" s="542"/>
      <c r="AM12" s="473" t="s">
        <v>133</v>
      </c>
      <c r="AN12" s="373"/>
      <c r="AO12" s="373"/>
      <c r="AP12" s="373"/>
      <c r="AQ12" s="373"/>
      <c r="AR12" s="373"/>
      <c r="AS12" s="373"/>
      <c r="AT12" s="374"/>
      <c r="AU12" s="474" t="s">
        <v>134</v>
      </c>
      <c r="AV12" s="475"/>
      <c r="AW12" s="475"/>
      <c r="AX12" s="475"/>
      <c r="AY12" s="430" t="s">
        <v>135</v>
      </c>
      <c r="AZ12" s="431"/>
      <c r="BA12" s="431"/>
      <c r="BB12" s="431"/>
      <c r="BC12" s="431"/>
      <c r="BD12" s="431"/>
      <c r="BE12" s="431"/>
      <c r="BF12" s="431"/>
      <c r="BG12" s="431"/>
      <c r="BH12" s="431"/>
      <c r="BI12" s="431"/>
      <c r="BJ12" s="431"/>
      <c r="BK12" s="431"/>
      <c r="BL12" s="431"/>
      <c r="BM12" s="432"/>
      <c r="BN12" s="416">
        <v>0</v>
      </c>
      <c r="BO12" s="417"/>
      <c r="BP12" s="417"/>
      <c r="BQ12" s="417"/>
      <c r="BR12" s="417"/>
      <c r="BS12" s="417"/>
      <c r="BT12" s="417"/>
      <c r="BU12" s="418"/>
      <c r="BV12" s="416">
        <v>0</v>
      </c>
      <c r="BW12" s="417"/>
      <c r="BX12" s="417"/>
      <c r="BY12" s="417"/>
      <c r="BZ12" s="417"/>
      <c r="CA12" s="417"/>
      <c r="CB12" s="417"/>
      <c r="CC12" s="418"/>
      <c r="CD12" s="456" t="s">
        <v>136</v>
      </c>
      <c r="CE12" s="376"/>
      <c r="CF12" s="376"/>
      <c r="CG12" s="376"/>
      <c r="CH12" s="376"/>
      <c r="CI12" s="376"/>
      <c r="CJ12" s="376"/>
      <c r="CK12" s="376"/>
      <c r="CL12" s="376"/>
      <c r="CM12" s="376"/>
      <c r="CN12" s="376"/>
      <c r="CO12" s="376"/>
      <c r="CP12" s="376"/>
      <c r="CQ12" s="376"/>
      <c r="CR12" s="376"/>
      <c r="CS12" s="457"/>
      <c r="CT12" s="519" t="s">
        <v>137</v>
      </c>
      <c r="CU12" s="520"/>
      <c r="CV12" s="520"/>
      <c r="CW12" s="520"/>
      <c r="CX12" s="520"/>
      <c r="CY12" s="520"/>
      <c r="CZ12" s="520"/>
      <c r="DA12" s="521"/>
      <c r="DB12" s="519" t="s">
        <v>127</v>
      </c>
      <c r="DC12" s="520"/>
      <c r="DD12" s="520"/>
      <c r="DE12" s="520"/>
      <c r="DF12" s="520"/>
      <c r="DG12" s="520"/>
      <c r="DH12" s="520"/>
      <c r="DI12" s="521"/>
    </row>
    <row r="13" spans="1:119" ht="18.75" customHeight="1" x14ac:dyDescent="0.15">
      <c r="A13" s="178"/>
      <c r="B13" s="525"/>
      <c r="C13" s="526"/>
      <c r="D13" s="526"/>
      <c r="E13" s="526"/>
      <c r="F13" s="526"/>
      <c r="G13" s="526"/>
      <c r="H13" s="526"/>
      <c r="I13" s="526"/>
      <c r="J13" s="526"/>
      <c r="K13" s="527"/>
      <c r="L13" s="187"/>
      <c r="M13" s="500" t="s">
        <v>138</v>
      </c>
      <c r="N13" s="501"/>
      <c r="O13" s="501"/>
      <c r="P13" s="501"/>
      <c r="Q13" s="502"/>
      <c r="R13" s="503">
        <v>28980</v>
      </c>
      <c r="S13" s="504"/>
      <c r="T13" s="504"/>
      <c r="U13" s="504"/>
      <c r="V13" s="505"/>
      <c r="W13" s="506" t="s">
        <v>139</v>
      </c>
      <c r="X13" s="402"/>
      <c r="Y13" s="402"/>
      <c r="Z13" s="402"/>
      <c r="AA13" s="402"/>
      <c r="AB13" s="403"/>
      <c r="AC13" s="369">
        <v>1170</v>
      </c>
      <c r="AD13" s="370"/>
      <c r="AE13" s="370"/>
      <c r="AF13" s="370"/>
      <c r="AG13" s="371"/>
      <c r="AH13" s="369">
        <v>1442</v>
      </c>
      <c r="AI13" s="370"/>
      <c r="AJ13" s="370"/>
      <c r="AK13" s="370"/>
      <c r="AL13" s="429"/>
      <c r="AM13" s="473" t="s">
        <v>140</v>
      </c>
      <c r="AN13" s="373"/>
      <c r="AO13" s="373"/>
      <c r="AP13" s="373"/>
      <c r="AQ13" s="373"/>
      <c r="AR13" s="373"/>
      <c r="AS13" s="373"/>
      <c r="AT13" s="374"/>
      <c r="AU13" s="474" t="s">
        <v>141</v>
      </c>
      <c r="AV13" s="475"/>
      <c r="AW13" s="475"/>
      <c r="AX13" s="475"/>
      <c r="AY13" s="430" t="s">
        <v>142</v>
      </c>
      <c r="AZ13" s="431"/>
      <c r="BA13" s="431"/>
      <c r="BB13" s="431"/>
      <c r="BC13" s="431"/>
      <c r="BD13" s="431"/>
      <c r="BE13" s="431"/>
      <c r="BF13" s="431"/>
      <c r="BG13" s="431"/>
      <c r="BH13" s="431"/>
      <c r="BI13" s="431"/>
      <c r="BJ13" s="431"/>
      <c r="BK13" s="431"/>
      <c r="BL13" s="431"/>
      <c r="BM13" s="432"/>
      <c r="BN13" s="416">
        <v>114280</v>
      </c>
      <c r="BO13" s="417"/>
      <c r="BP13" s="417"/>
      <c r="BQ13" s="417"/>
      <c r="BR13" s="417"/>
      <c r="BS13" s="417"/>
      <c r="BT13" s="417"/>
      <c r="BU13" s="418"/>
      <c r="BV13" s="416">
        <v>-52465</v>
      </c>
      <c r="BW13" s="417"/>
      <c r="BX13" s="417"/>
      <c r="BY13" s="417"/>
      <c r="BZ13" s="417"/>
      <c r="CA13" s="417"/>
      <c r="CB13" s="417"/>
      <c r="CC13" s="418"/>
      <c r="CD13" s="456" t="s">
        <v>143</v>
      </c>
      <c r="CE13" s="376"/>
      <c r="CF13" s="376"/>
      <c r="CG13" s="376"/>
      <c r="CH13" s="376"/>
      <c r="CI13" s="376"/>
      <c r="CJ13" s="376"/>
      <c r="CK13" s="376"/>
      <c r="CL13" s="376"/>
      <c r="CM13" s="376"/>
      <c r="CN13" s="376"/>
      <c r="CO13" s="376"/>
      <c r="CP13" s="376"/>
      <c r="CQ13" s="376"/>
      <c r="CR13" s="376"/>
      <c r="CS13" s="457"/>
      <c r="CT13" s="413">
        <v>0.8</v>
      </c>
      <c r="CU13" s="414"/>
      <c r="CV13" s="414"/>
      <c r="CW13" s="414"/>
      <c r="CX13" s="414"/>
      <c r="CY13" s="414"/>
      <c r="CZ13" s="414"/>
      <c r="DA13" s="415"/>
      <c r="DB13" s="413">
        <v>1.1000000000000001</v>
      </c>
      <c r="DC13" s="414"/>
      <c r="DD13" s="414"/>
      <c r="DE13" s="414"/>
      <c r="DF13" s="414"/>
      <c r="DG13" s="414"/>
      <c r="DH13" s="414"/>
      <c r="DI13" s="415"/>
    </row>
    <row r="14" spans="1:119" ht="18.75" customHeight="1" thickBot="1" x14ac:dyDescent="0.2">
      <c r="A14" s="178"/>
      <c r="B14" s="525"/>
      <c r="C14" s="526"/>
      <c r="D14" s="526"/>
      <c r="E14" s="526"/>
      <c r="F14" s="526"/>
      <c r="G14" s="526"/>
      <c r="H14" s="526"/>
      <c r="I14" s="526"/>
      <c r="J14" s="526"/>
      <c r="K14" s="527"/>
      <c r="L14" s="490" t="s">
        <v>144</v>
      </c>
      <c r="M14" s="543"/>
      <c r="N14" s="543"/>
      <c r="O14" s="543"/>
      <c r="P14" s="543"/>
      <c r="Q14" s="544"/>
      <c r="R14" s="503">
        <v>29424</v>
      </c>
      <c r="S14" s="504"/>
      <c r="T14" s="504"/>
      <c r="U14" s="504"/>
      <c r="V14" s="505"/>
      <c r="W14" s="507"/>
      <c r="X14" s="405"/>
      <c r="Y14" s="405"/>
      <c r="Z14" s="405"/>
      <c r="AA14" s="405"/>
      <c r="AB14" s="406"/>
      <c r="AC14" s="496">
        <v>8.1</v>
      </c>
      <c r="AD14" s="497"/>
      <c r="AE14" s="497"/>
      <c r="AF14" s="497"/>
      <c r="AG14" s="498"/>
      <c r="AH14" s="496">
        <v>9.6999999999999993</v>
      </c>
      <c r="AI14" s="497"/>
      <c r="AJ14" s="497"/>
      <c r="AK14" s="497"/>
      <c r="AL14" s="499"/>
      <c r="AM14" s="473"/>
      <c r="AN14" s="373"/>
      <c r="AO14" s="373"/>
      <c r="AP14" s="373"/>
      <c r="AQ14" s="373"/>
      <c r="AR14" s="373"/>
      <c r="AS14" s="373"/>
      <c r="AT14" s="374"/>
      <c r="AU14" s="474"/>
      <c r="AV14" s="475"/>
      <c r="AW14" s="475"/>
      <c r="AX14" s="475"/>
      <c r="AY14" s="430"/>
      <c r="AZ14" s="431"/>
      <c r="BA14" s="431"/>
      <c r="BB14" s="431"/>
      <c r="BC14" s="431"/>
      <c r="BD14" s="431"/>
      <c r="BE14" s="431"/>
      <c r="BF14" s="431"/>
      <c r="BG14" s="431"/>
      <c r="BH14" s="431"/>
      <c r="BI14" s="431"/>
      <c r="BJ14" s="431"/>
      <c r="BK14" s="431"/>
      <c r="BL14" s="431"/>
      <c r="BM14" s="432"/>
      <c r="BN14" s="416"/>
      <c r="BO14" s="417"/>
      <c r="BP14" s="417"/>
      <c r="BQ14" s="417"/>
      <c r="BR14" s="417"/>
      <c r="BS14" s="417"/>
      <c r="BT14" s="417"/>
      <c r="BU14" s="418"/>
      <c r="BV14" s="416"/>
      <c r="BW14" s="417"/>
      <c r="BX14" s="417"/>
      <c r="BY14" s="417"/>
      <c r="BZ14" s="417"/>
      <c r="CA14" s="417"/>
      <c r="CB14" s="417"/>
      <c r="CC14" s="418"/>
      <c r="CD14" s="453" t="s">
        <v>145</v>
      </c>
      <c r="CE14" s="454"/>
      <c r="CF14" s="454"/>
      <c r="CG14" s="454"/>
      <c r="CH14" s="454"/>
      <c r="CI14" s="454"/>
      <c r="CJ14" s="454"/>
      <c r="CK14" s="454"/>
      <c r="CL14" s="454"/>
      <c r="CM14" s="454"/>
      <c r="CN14" s="454"/>
      <c r="CO14" s="454"/>
      <c r="CP14" s="454"/>
      <c r="CQ14" s="454"/>
      <c r="CR14" s="454"/>
      <c r="CS14" s="455"/>
      <c r="CT14" s="513" t="s">
        <v>128</v>
      </c>
      <c r="CU14" s="514"/>
      <c r="CV14" s="514"/>
      <c r="CW14" s="514"/>
      <c r="CX14" s="514"/>
      <c r="CY14" s="514"/>
      <c r="CZ14" s="514"/>
      <c r="DA14" s="515"/>
      <c r="DB14" s="513" t="s">
        <v>137</v>
      </c>
      <c r="DC14" s="514"/>
      <c r="DD14" s="514"/>
      <c r="DE14" s="514"/>
      <c r="DF14" s="514"/>
      <c r="DG14" s="514"/>
      <c r="DH14" s="514"/>
      <c r="DI14" s="515"/>
    </row>
    <row r="15" spans="1:119" ht="18.75" customHeight="1" x14ac:dyDescent="0.15">
      <c r="A15" s="178"/>
      <c r="B15" s="525"/>
      <c r="C15" s="526"/>
      <c r="D15" s="526"/>
      <c r="E15" s="526"/>
      <c r="F15" s="526"/>
      <c r="G15" s="526"/>
      <c r="H15" s="526"/>
      <c r="I15" s="526"/>
      <c r="J15" s="526"/>
      <c r="K15" s="527"/>
      <c r="L15" s="187"/>
      <c r="M15" s="500" t="s">
        <v>138</v>
      </c>
      <c r="N15" s="501"/>
      <c r="O15" s="501"/>
      <c r="P15" s="501"/>
      <c r="Q15" s="502"/>
      <c r="R15" s="503">
        <v>29010</v>
      </c>
      <c r="S15" s="504"/>
      <c r="T15" s="504"/>
      <c r="U15" s="504"/>
      <c r="V15" s="505"/>
      <c r="W15" s="506" t="s">
        <v>146</v>
      </c>
      <c r="X15" s="402"/>
      <c r="Y15" s="402"/>
      <c r="Z15" s="402"/>
      <c r="AA15" s="402"/>
      <c r="AB15" s="403"/>
      <c r="AC15" s="369">
        <v>4243</v>
      </c>
      <c r="AD15" s="370"/>
      <c r="AE15" s="370"/>
      <c r="AF15" s="370"/>
      <c r="AG15" s="371"/>
      <c r="AH15" s="369">
        <v>4383</v>
      </c>
      <c r="AI15" s="370"/>
      <c r="AJ15" s="370"/>
      <c r="AK15" s="370"/>
      <c r="AL15" s="429"/>
      <c r="AM15" s="473"/>
      <c r="AN15" s="373"/>
      <c r="AO15" s="373"/>
      <c r="AP15" s="373"/>
      <c r="AQ15" s="373"/>
      <c r="AR15" s="373"/>
      <c r="AS15" s="373"/>
      <c r="AT15" s="374"/>
      <c r="AU15" s="474"/>
      <c r="AV15" s="475"/>
      <c r="AW15" s="475"/>
      <c r="AX15" s="475"/>
      <c r="AY15" s="442" t="s">
        <v>147</v>
      </c>
      <c r="AZ15" s="443"/>
      <c r="BA15" s="443"/>
      <c r="BB15" s="443"/>
      <c r="BC15" s="443"/>
      <c r="BD15" s="443"/>
      <c r="BE15" s="443"/>
      <c r="BF15" s="443"/>
      <c r="BG15" s="443"/>
      <c r="BH15" s="443"/>
      <c r="BI15" s="443"/>
      <c r="BJ15" s="443"/>
      <c r="BK15" s="443"/>
      <c r="BL15" s="443"/>
      <c r="BM15" s="444"/>
      <c r="BN15" s="445">
        <v>4064637</v>
      </c>
      <c r="BO15" s="446"/>
      <c r="BP15" s="446"/>
      <c r="BQ15" s="446"/>
      <c r="BR15" s="446"/>
      <c r="BS15" s="446"/>
      <c r="BT15" s="446"/>
      <c r="BU15" s="447"/>
      <c r="BV15" s="445">
        <v>4163198</v>
      </c>
      <c r="BW15" s="446"/>
      <c r="BX15" s="446"/>
      <c r="BY15" s="446"/>
      <c r="BZ15" s="446"/>
      <c r="CA15" s="446"/>
      <c r="CB15" s="446"/>
      <c r="CC15" s="447"/>
      <c r="CD15" s="516" t="s">
        <v>148</v>
      </c>
      <c r="CE15" s="517"/>
      <c r="CF15" s="517"/>
      <c r="CG15" s="517"/>
      <c r="CH15" s="517"/>
      <c r="CI15" s="517"/>
      <c r="CJ15" s="517"/>
      <c r="CK15" s="517"/>
      <c r="CL15" s="517"/>
      <c r="CM15" s="517"/>
      <c r="CN15" s="517"/>
      <c r="CO15" s="517"/>
      <c r="CP15" s="517"/>
      <c r="CQ15" s="517"/>
      <c r="CR15" s="517"/>
      <c r="CS15" s="518"/>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5"/>
      <c r="C16" s="526"/>
      <c r="D16" s="526"/>
      <c r="E16" s="526"/>
      <c r="F16" s="526"/>
      <c r="G16" s="526"/>
      <c r="H16" s="526"/>
      <c r="I16" s="526"/>
      <c r="J16" s="526"/>
      <c r="K16" s="527"/>
      <c r="L16" s="490" t="s">
        <v>149</v>
      </c>
      <c r="M16" s="491"/>
      <c r="N16" s="491"/>
      <c r="O16" s="491"/>
      <c r="P16" s="491"/>
      <c r="Q16" s="492"/>
      <c r="R16" s="493" t="s">
        <v>150</v>
      </c>
      <c r="S16" s="494"/>
      <c r="T16" s="494"/>
      <c r="U16" s="494"/>
      <c r="V16" s="495"/>
      <c r="W16" s="507"/>
      <c r="X16" s="405"/>
      <c r="Y16" s="405"/>
      <c r="Z16" s="405"/>
      <c r="AA16" s="405"/>
      <c r="AB16" s="406"/>
      <c r="AC16" s="496">
        <v>29.5</v>
      </c>
      <c r="AD16" s="497"/>
      <c r="AE16" s="497"/>
      <c r="AF16" s="497"/>
      <c r="AG16" s="498"/>
      <c r="AH16" s="496">
        <v>29.6</v>
      </c>
      <c r="AI16" s="497"/>
      <c r="AJ16" s="497"/>
      <c r="AK16" s="497"/>
      <c r="AL16" s="499"/>
      <c r="AM16" s="473"/>
      <c r="AN16" s="373"/>
      <c r="AO16" s="373"/>
      <c r="AP16" s="373"/>
      <c r="AQ16" s="373"/>
      <c r="AR16" s="373"/>
      <c r="AS16" s="373"/>
      <c r="AT16" s="374"/>
      <c r="AU16" s="474"/>
      <c r="AV16" s="475"/>
      <c r="AW16" s="475"/>
      <c r="AX16" s="475"/>
      <c r="AY16" s="430" t="s">
        <v>151</v>
      </c>
      <c r="AZ16" s="431"/>
      <c r="BA16" s="431"/>
      <c r="BB16" s="431"/>
      <c r="BC16" s="431"/>
      <c r="BD16" s="431"/>
      <c r="BE16" s="431"/>
      <c r="BF16" s="431"/>
      <c r="BG16" s="431"/>
      <c r="BH16" s="431"/>
      <c r="BI16" s="431"/>
      <c r="BJ16" s="431"/>
      <c r="BK16" s="431"/>
      <c r="BL16" s="431"/>
      <c r="BM16" s="432"/>
      <c r="BN16" s="416">
        <v>5472287</v>
      </c>
      <c r="BO16" s="417"/>
      <c r="BP16" s="417"/>
      <c r="BQ16" s="417"/>
      <c r="BR16" s="417"/>
      <c r="BS16" s="417"/>
      <c r="BT16" s="417"/>
      <c r="BU16" s="418"/>
      <c r="BV16" s="416">
        <v>5213873</v>
      </c>
      <c r="BW16" s="417"/>
      <c r="BX16" s="417"/>
      <c r="BY16" s="417"/>
      <c r="BZ16" s="417"/>
      <c r="CA16" s="417"/>
      <c r="CB16" s="417"/>
      <c r="CC16" s="418"/>
      <c r="CD16" s="191"/>
      <c r="CE16" s="448"/>
      <c r="CF16" s="448"/>
      <c r="CG16" s="448"/>
      <c r="CH16" s="448"/>
      <c r="CI16" s="448"/>
      <c r="CJ16" s="448"/>
      <c r="CK16" s="448"/>
      <c r="CL16" s="448"/>
      <c r="CM16" s="448"/>
      <c r="CN16" s="448"/>
      <c r="CO16" s="448"/>
      <c r="CP16" s="448"/>
      <c r="CQ16" s="448"/>
      <c r="CR16" s="448"/>
      <c r="CS16" s="449"/>
      <c r="CT16" s="413"/>
      <c r="CU16" s="414"/>
      <c r="CV16" s="414"/>
      <c r="CW16" s="414"/>
      <c r="CX16" s="414"/>
      <c r="CY16" s="414"/>
      <c r="CZ16" s="414"/>
      <c r="DA16" s="415"/>
      <c r="DB16" s="413"/>
      <c r="DC16" s="414"/>
      <c r="DD16" s="414"/>
      <c r="DE16" s="414"/>
      <c r="DF16" s="414"/>
      <c r="DG16" s="414"/>
      <c r="DH16" s="414"/>
      <c r="DI16" s="415"/>
    </row>
    <row r="17" spans="1:113" ht="18.75" customHeight="1" thickBot="1" x14ac:dyDescent="0.2">
      <c r="A17" s="178"/>
      <c r="B17" s="528"/>
      <c r="C17" s="529"/>
      <c r="D17" s="529"/>
      <c r="E17" s="529"/>
      <c r="F17" s="529"/>
      <c r="G17" s="529"/>
      <c r="H17" s="529"/>
      <c r="I17" s="529"/>
      <c r="J17" s="529"/>
      <c r="K17" s="530"/>
      <c r="L17" s="192"/>
      <c r="M17" s="509" t="s">
        <v>152</v>
      </c>
      <c r="N17" s="510"/>
      <c r="O17" s="510"/>
      <c r="P17" s="510"/>
      <c r="Q17" s="511"/>
      <c r="R17" s="493" t="s">
        <v>153</v>
      </c>
      <c r="S17" s="494"/>
      <c r="T17" s="494"/>
      <c r="U17" s="494"/>
      <c r="V17" s="495"/>
      <c r="W17" s="506" t="s">
        <v>154</v>
      </c>
      <c r="X17" s="402"/>
      <c r="Y17" s="402"/>
      <c r="Z17" s="402"/>
      <c r="AA17" s="402"/>
      <c r="AB17" s="403"/>
      <c r="AC17" s="369">
        <v>8949</v>
      </c>
      <c r="AD17" s="370"/>
      <c r="AE17" s="370"/>
      <c r="AF17" s="370"/>
      <c r="AG17" s="371"/>
      <c r="AH17" s="369">
        <v>8975</v>
      </c>
      <c r="AI17" s="370"/>
      <c r="AJ17" s="370"/>
      <c r="AK17" s="370"/>
      <c r="AL17" s="429"/>
      <c r="AM17" s="473"/>
      <c r="AN17" s="373"/>
      <c r="AO17" s="373"/>
      <c r="AP17" s="373"/>
      <c r="AQ17" s="373"/>
      <c r="AR17" s="373"/>
      <c r="AS17" s="373"/>
      <c r="AT17" s="374"/>
      <c r="AU17" s="474"/>
      <c r="AV17" s="475"/>
      <c r="AW17" s="475"/>
      <c r="AX17" s="475"/>
      <c r="AY17" s="430" t="s">
        <v>155</v>
      </c>
      <c r="AZ17" s="431"/>
      <c r="BA17" s="431"/>
      <c r="BB17" s="431"/>
      <c r="BC17" s="431"/>
      <c r="BD17" s="431"/>
      <c r="BE17" s="431"/>
      <c r="BF17" s="431"/>
      <c r="BG17" s="431"/>
      <c r="BH17" s="431"/>
      <c r="BI17" s="431"/>
      <c r="BJ17" s="431"/>
      <c r="BK17" s="431"/>
      <c r="BL17" s="431"/>
      <c r="BM17" s="432"/>
      <c r="BN17" s="416">
        <v>5144671</v>
      </c>
      <c r="BO17" s="417"/>
      <c r="BP17" s="417"/>
      <c r="BQ17" s="417"/>
      <c r="BR17" s="417"/>
      <c r="BS17" s="417"/>
      <c r="BT17" s="417"/>
      <c r="BU17" s="418"/>
      <c r="BV17" s="416">
        <v>5276002</v>
      </c>
      <c r="BW17" s="417"/>
      <c r="BX17" s="417"/>
      <c r="BY17" s="417"/>
      <c r="BZ17" s="417"/>
      <c r="CA17" s="417"/>
      <c r="CB17" s="417"/>
      <c r="CC17" s="418"/>
      <c r="CD17" s="191"/>
      <c r="CE17" s="448"/>
      <c r="CF17" s="448"/>
      <c r="CG17" s="448"/>
      <c r="CH17" s="448"/>
      <c r="CI17" s="448"/>
      <c r="CJ17" s="448"/>
      <c r="CK17" s="448"/>
      <c r="CL17" s="448"/>
      <c r="CM17" s="448"/>
      <c r="CN17" s="448"/>
      <c r="CO17" s="448"/>
      <c r="CP17" s="448"/>
      <c r="CQ17" s="448"/>
      <c r="CR17" s="448"/>
      <c r="CS17" s="449"/>
      <c r="CT17" s="413"/>
      <c r="CU17" s="414"/>
      <c r="CV17" s="414"/>
      <c r="CW17" s="414"/>
      <c r="CX17" s="414"/>
      <c r="CY17" s="414"/>
      <c r="CZ17" s="414"/>
      <c r="DA17" s="415"/>
      <c r="DB17" s="413"/>
      <c r="DC17" s="414"/>
      <c r="DD17" s="414"/>
      <c r="DE17" s="414"/>
      <c r="DF17" s="414"/>
      <c r="DG17" s="414"/>
      <c r="DH17" s="414"/>
      <c r="DI17" s="415"/>
    </row>
    <row r="18" spans="1:113" ht="18.75" customHeight="1" thickBot="1" x14ac:dyDescent="0.2">
      <c r="A18" s="178"/>
      <c r="B18" s="466" t="s">
        <v>156</v>
      </c>
      <c r="C18" s="467"/>
      <c r="D18" s="467"/>
      <c r="E18" s="468"/>
      <c r="F18" s="468"/>
      <c r="G18" s="468"/>
      <c r="H18" s="468"/>
      <c r="I18" s="468"/>
      <c r="J18" s="468"/>
      <c r="K18" s="468"/>
      <c r="L18" s="469">
        <v>70.87</v>
      </c>
      <c r="M18" s="469"/>
      <c r="N18" s="469"/>
      <c r="O18" s="469"/>
      <c r="P18" s="469"/>
      <c r="Q18" s="469"/>
      <c r="R18" s="470"/>
      <c r="S18" s="470"/>
      <c r="T18" s="470"/>
      <c r="U18" s="470"/>
      <c r="V18" s="471"/>
      <c r="W18" s="487"/>
      <c r="X18" s="488"/>
      <c r="Y18" s="488"/>
      <c r="Z18" s="488"/>
      <c r="AA18" s="488"/>
      <c r="AB18" s="512"/>
      <c r="AC18" s="386">
        <v>62.3</v>
      </c>
      <c r="AD18" s="387"/>
      <c r="AE18" s="387"/>
      <c r="AF18" s="387"/>
      <c r="AG18" s="472"/>
      <c r="AH18" s="386">
        <v>60.6</v>
      </c>
      <c r="AI18" s="387"/>
      <c r="AJ18" s="387"/>
      <c r="AK18" s="387"/>
      <c r="AL18" s="388"/>
      <c r="AM18" s="473"/>
      <c r="AN18" s="373"/>
      <c r="AO18" s="373"/>
      <c r="AP18" s="373"/>
      <c r="AQ18" s="373"/>
      <c r="AR18" s="373"/>
      <c r="AS18" s="373"/>
      <c r="AT18" s="374"/>
      <c r="AU18" s="474"/>
      <c r="AV18" s="475"/>
      <c r="AW18" s="475"/>
      <c r="AX18" s="475"/>
      <c r="AY18" s="430" t="s">
        <v>157</v>
      </c>
      <c r="AZ18" s="431"/>
      <c r="BA18" s="431"/>
      <c r="BB18" s="431"/>
      <c r="BC18" s="431"/>
      <c r="BD18" s="431"/>
      <c r="BE18" s="431"/>
      <c r="BF18" s="431"/>
      <c r="BG18" s="431"/>
      <c r="BH18" s="431"/>
      <c r="BI18" s="431"/>
      <c r="BJ18" s="431"/>
      <c r="BK18" s="431"/>
      <c r="BL18" s="431"/>
      <c r="BM18" s="432"/>
      <c r="BN18" s="416">
        <v>5510044</v>
      </c>
      <c r="BO18" s="417"/>
      <c r="BP18" s="417"/>
      <c r="BQ18" s="417"/>
      <c r="BR18" s="417"/>
      <c r="BS18" s="417"/>
      <c r="BT18" s="417"/>
      <c r="BU18" s="418"/>
      <c r="BV18" s="416">
        <v>5379361</v>
      </c>
      <c r="BW18" s="417"/>
      <c r="BX18" s="417"/>
      <c r="BY18" s="417"/>
      <c r="BZ18" s="417"/>
      <c r="CA18" s="417"/>
      <c r="CB18" s="417"/>
      <c r="CC18" s="418"/>
      <c r="CD18" s="191"/>
      <c r="CE18" s="448"/>
      <c r="CF18" s="448"/>
      <c r="CG18" s="448"/>
      <c r="CH18" s="448"/>
      <c r="CI18" s="448"/>
      <c r="CJ18" s="448"/>
      <c r="CK18" s="448"/>
      <c r="CL18" s="448"/>
      <c r="CM18" s="448"/>
      <c r="CN18" s="448"/>
      <c r="CO18" s="448"/>
      <c r="CP18" s="448"/>
      <c r="CQ18" s="448"/>
      <c r="CR18" s="448"/>
      <c r="CS18" s="449"/>
      <c r="CT18" s="413"/>
      <c r="CU18" s="414"/>
      <c r="CV18" s="414"/>
      <c r="CW18" s="414"/>
      <c r="CX18" s="414"/>
      <c r="CY18" s="414"/>
      <c r="CZ18" s="414"/>
      <c r="DA18" s="415"/>
      <c r="DB18" s="413"/>
      <c r="DC18" s="414"/>
      <c r="DD18" s="414"/>
      <c r="DE18" s="414"/>
      <c r="DF18" s="414"/>
      <c r="DG18" s="414"/>
      <c r="DH18" s="414"/>
      <c r="DI18" s="415"/>
    </row>
    <row r="19" spans="1:113" ht="18.75" customHeight="1" thickBot="1" x14ac:dyDescent="0.2">
      <c r="A19" s="178"/>
      <c r="B19" s="466" t="s">
        <v>158</v>
      </c>
      <c r="C19" s="467"/>
      <c r="D19" s="467"/>
      <c r="E19" s="468"/>
      <c r="F19" s="468"/>
      <c r="G19" s="468"/>
      <c r="H19" s="468"/>
      <c r="I19" s="468"/>
      <c r="J19" s="468"/>
      <c r="K19" s="468"/>
      <c r="L19" s="476">
        <v>412</v>
      </c>
      <c r="M19" s="476"/>
      <c r="N19" s="476"/>
      <c r="O19" s="476"/>
      <c r="P19" s="476"/>
      <c r="Q19" s="476"/>
      <c r="R19" s="477"/>
      <c r="S19" s="477"/>
      <c r="T19" s="477"/>
      <c r="U19" s="477"/>
      <c r="V19" s="478"/>
      <c r="W19" s="485"/>
      <c r="X19" s="486"/>
      <c r="Y19" s="486"/>
      <c r="Z19" s="486"/>
      <c r="AA19" s="486"/>
      <c r="AB19" s="486"/>
      <c r="AC19" s="489"/>
      <c r="AD19" s="489"/>
      <c r="AE19" s="489"/>
      <c r="AF19" s="489"/>
      <c r="AG19" s="489"/>
      <c r="AH19" s="489"/>
      <c r="AI19" s="489"/>
      <c r="AJ19" s="489"/>
      <c r="AK19" s="489"/>
      <c r="AL19" s="508"/>
      <c r="AM19" s="473"/>
      <c r="AN19" s="373"/>
      <c r="AO19" s="373"/>
      <c r="AP19" s="373"/>
      <c r="AQ19" s="373"/>
      <c r="AR19" s="373"/>
      <c r="AS19" s="373"/>
      <c r="AT19" s="374"/>
      <c r="AU19" s="474"/>
      <c r="AV19" s="475"/>
      <c r="AW19" s="475"/>
      <c r="AX19" s="475"/>
      <c r="AY19" s="430" t="s">
        <v>159</v>
      </c>
      <c r="AZ19" s="431"/>
      <c r="BA19" s="431"/>
      <c r="BB19" s="431"/>
      <c r="BC19" s="431"/>
      <c r="BD19" s="431"/>
      <c r="BE19" s="431"/>
      <c r="BF19" s="431"/>
      <c r="BG19" s="431"/>
      <c r="BH19" s="431"/>
      <c r="BI19" s="431"/>
      <c r="BJ19" s="431"/>
      <c r="BK19" s="431"/>
      <c r="BL19" s="431"/>
      <c r="BM19" s="432"/>
      <c r="BN19" s="416">
        <v>8558328</v>
      </c>
      <c r="BO19" s="417"/>
      <c r="BP19" s="417"/>
      <c r="BQ19" s="417"/>
      <c r="BR19" s="417"/>
      <c r="BS19" s="417"/>
      <c r="BT19" s="417"/>
      <c r="BU19" s="418"/>
      <c r="BV19" s="416">
        <v>8182051</v>
      </c>
      <c r="BW19" s="417"/>
      <c r="BX19" s="417"/>
      <c r="BY19" s="417"/>
      <c r="BZ19" s="417"/>
      <c r="CA19" s="417"/>
      <c r="CB19" s="417"/>
      <c r="CC19" s="418"/>
      <c r="CD19" s="191"/>
      <c r="CE19" s="448"/>
      <c r="CF19" s="448"/>
      <c r="CG19" s="448"/>
      <c r="CH19" s="448"/>
      <c r="CI19" s="448"/>
      <c r="CJ19" s="448"/>
      <c r="CK19" s="448"/>
      <c r="CL19" s="448"/>
      <c r="CM19" s="448"/>
      <c r="CN19" s="448"/>
      <c r="CO19" s="448"/>
      <c r="CP19" s="448"/>
      <c r="CQ19" s="448"/>
      <c r="CR19" s="448"/>
      <c r="CS19" s="449"/>
      <c r="CT19" s="413"/>
      <c r="CU19" s="414"/>
      <c r="CV19" s="414"/>
      <c r="CW19" s="414"/>
      <c r="CX19" s="414"/>
      <c r="CY19" s="414"/>
      <c r="CZ19" s="414"/>
      <c r="DA19" s="415"/>
      <c r="DB19" s="413"/>
      <c r="DC19" s="414"/>
      <c r="DD19" s="414"/>
      <c r="DE19" s="414"/>
      <c r="DF19" s="414"/>
      <c r="DG19" s="414"/>
      <c r="DH19" s="414"/>
      <c r="DI19" s="415"/>
    </row>
    <row r="20" spans="1:113" ht="18.75" customHeight="1" thickBot="1" x14ac:dyDescent="0.2">
      <c r="A20" s="178"/>
      <c r="B20" s="466" t="s">
        <v>160</v>
      </c>
      <c r="C20" s="467"/>
      <c r="D20" s="467"/>
      <c r="E20" s="468"/>
      <c r="F20" s="468"/>
      <c r="G20" s="468"/>
      <c r="H20" s="468"/>
      <c r="I20" s="468"/>
      <c r="J20" s="468"/>
      <c r="K20" s="468"/>
      <c r="L20" s="476">
        <v>12205</v>
      </c>
      <c r="M20" s="476"/>
      <c r="N20" s="476"/>
      <c r="O20" s="476"/>
      <c r="P20" s="476"/>
      <c r="Q20" s="476"/>
      <c r="R20" s="477"/>
      <c r="S20" s="477"/>
      <c r="T20" s="477"/>
      <c r="U20" s="477"/>
      <c r="V20" s="478"/>
      <c r="W20" s="487"/>
      <c r="X20" s="488"/>
      <c r="Y20" s="488"/>
      <c r="Z20" s="488"/>
      <c r="AA20" s="488"/>
      <c r="AB20" s="488"/>
      <c r="AC20" s="479"/>
      <c r="AD20" s="479"/>
      <c r="AE20" s="479"/>
      <c r="AF20" s="479"/>
      <c r="AG20" s="479"/>
      <c r="AH20" s="479"/>
      <c r="AI20" s="479"/>
      <c r="AJ20" s="479"/>
      <c r="AK20" s="479"/>
      <c r="AL20" s="480"/>
      <c r="AM20" s="481"/>
      <c r="AN20" s="378"/>
      <c r="AO20" s="378"/>
      <c r="AP20" s="378"/>
      <c r="AQ20" s="378"/>
      <c r="AR20" s="378"/>
      <c r="AS20" s="378"/>
      <c r="AT20" s="379"/>
      <c r="AU20" s="482"/>
      <c r="AV20" s="483"/>
      <c r="AW20" s="483"/>
      <c r="AX20" s="484"/>
      <c r="AY20" s="430"/>
      <c r="AZ20" s="431"/>
      <c r="BA20" s="431"/>
      <c r="BB20" s="431"/>
      <c r="BC20" s="431"/>
      <c r="BD20" s="431"/>
      <c r="BE20" s="431"/>
      <c r="BF20" s="431"/>
      <c r="BG20" s="431"/>
      <c r="BH20" s="431"/>
      <c r="BI20" s="431"/>
      <c r="BJ20" s="431"/>
      <c r="BK20" s="431"/>
      <c r="BL20" s="431"/>
      <c r="BM20" s="432"/>
      <c r="BN20" s="416"/>
      <c r="BO20" s="417"/>
      <c r="BP20" s="417"/>
      <c r="BQ20" s="417"/>
      <c r="BR20" s="417"/>
      <c r="BS20" s="417"/>
      <c r="BT20" s="417"/>
      <c r="BU20" s="418"/>
      <c r="BV20" s="416"/>
      <c r="BW20" s="417"/>
      <c r="BX20" s="417"/>
      <c r="BY20" s="417"/>
      <c r="BZ20" s="417"/>
      <c r="CA20" s="417"/>
      <c r="CB20" s="417"/>
      <c r="CC20" s="418"/>
      <c r="CD20" s="191"/>
      <c r="CE20" s="448"/>
      <c r="CF20" s="448"/>
      <c r="CG20" s="448"/>
      <c r="CH20" s="448"/>
      <c r="CI20" s="448"/>
      <c r="CJ20" s="448"/>
      <c r="CK20" s="448"/>
      <c r="CL20" s="448"/>
      <c r="CM20" s="448"/>
      <c r="CN20" s="448"/>
      <c r="CO20" s="448"/>
      <c r="CP20" s="448"/>
      <c r="CQ20" s="448"/>
      <c r="CR20" s="448"/>
      <c r="CS20" s="449"/>
      <c r="CT20" s="413"/>
      <c r="CU20" s="414"/>
      <c r="CV20" s="414"/>
      <c r="CW20" s="414"/>
      <c r="CX20" s="414"/>
      <c r="CY20" s="414"/>
      <c r="CZ20" s="414"/>
      <c r="DA20" s="415"/>
      <c r="DB20" s="413"/>
      <c r="DC20" s="414"/>
      <c r="DD20" s="414"/>
      <c r="DE20" s="414"/>
      <c r="DF20" s="414"/>
      <c r="DG20" s="414"/>
      <c r="DH20" s="414"/>
      <c r="DI20" s="415"/>
    </row>
    <row r="21" spans="1:113" ht="18.75" customHeight="1" thickBot="1" x14ac:dyDescent="0.2">
      <c r="A21" s="178"/>
      <c r="B21" s="463" t="s">
        <v>161</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c r="AY21" s="389"/>
      <c r="AZ21" s="390"/>
      <c r="BA21" s="390"/>
      <c r="BB21" s="390"/>
      <c r="BC21" s="390"/>
      <c r="BD21" s="390"/>
      <c r="BE21" s="390"/>
      <c r="BF21" s="390"/>
      <c r="BG21" s="390"/>
      <c r="BH21" s="390"/>
      <c r="BI21" s="390"/>
      <c r="BJ21" s="390"/>
      <c r="BK21" s="390"/>
      <c r="BL21" s="390"/>
      <c r="BM21" s="391"/>
      <c r="BN21" s="450"/>
      <c r="BO21" s="451"/>
      <c r="BP21" s="451"/>
      <c r="BQ21" s="451"/>
      <c r="BR21" s="451"/>
      <c r="BS21" s="451"/>
      <c r="BT21" s="451"/>
      <c r="BU21" s="452"/>
      <c r="BV21" s="450"/>
      <c r="BW21" s="451"/>
      <c r="BX21" s="451"/>
      <c r="BY21" s="451"/>
      <c r="BZ21" s="451"/>
      <c r="CA21" s="451"/>
      <c r="CB21" s="451"/>
      <c r="CC21" s="452"/>
      <c r="CD21" s="191"/>
      <c r="CE21" s="448"/>
      <c r="CF21" s="448"/>
      <c r="CG21" s="448"/>
      <c r="CH21" s="448"/>
      <c r="CI21" s="448"/>
      <c r="CJ21" s="448"/>
      <c r="CK21" s="448"/>
      <c r="CL21" s="448"/>
      <c r="CM21" s="448"/>
      <c r="CN21" s="448"/>
      <c r="CO21" s="448"/>
      <c r="CP21" s="448"/>
      <c r="CQ21" s="448"/>
      <c r="CR21" s="448"/>
      <c r="CS21" s="449"/>
      <c r="CT21" s="413"/>
      <c r="CU21" s="414"/>
      <c r="CV21" s="414"/>
      <c r="CW21" s="414"/>
      <c r="CX21" s="414"/>
      <c r="CY21" s="414"/>
      <c r="CZ21" s="414"/>
      <c r="DA21" s="415"/>
      <c r="DB21" s="413"/>
      <c r="DC21" s="414"/>
      <c r="DD21" s="414"/>
      <c r="DE21" s="414"/>
      <c r="DF21" s="414"/>
      <c r="DG21" s="414"/>
      <c r="DH21" s="414"/>
      <c r="DI21" s="415"/>
    </row>
    <row r="22" spans="1:113" ht="18.75" customHeight="1" x14ac:dyDescent="0.15">
      <c r="A22" s="178"/>
      <c r="B22" s="392" t="s">
        <v>162</v>
      </c>
      <c r="C22" s="393"/>
      <c r="D22" s="394"/>
      <c r="E22" s="401" t="s">
        <v>1</v>
      </c>
      <c r="F22" s="402"/>
      <c r="G22" s="402"/>
      <c r="H22" s="402"/>
      <c r="I22" s="402"/>
      <c r="J22" s="402"/>
      <c r="K22" s="403"/>
      <c r="L22" s="401" t="s">
        <v>163</v>
      </c>
      <c r="M22" s="402"/>
      <c r="N22" s="402"/>
      <c r="O22" s="402"/>
      <c r="P22" s="403"/>
      <c r="Q22" s="407" t="s">
        <v>164</v>
      </c>
      <c r="R22" s="408"/>
      <c r="S22" s="408"/>
      <c r="T22" s="408"/>
      <c r="U22" s="408"/>
      <c r="V22" s="409"/>
      <c r="W22" s="458" t="s">
        <v>165</v>
      </c>
      <c r="X22" s="393"/>
      <c r="Y22" s="394"/>
      <c r="Z22" s="401" t="s">
        <v>1</v>
      </c>
      <c r="AA22" s="402"/>
      <c r="AB22" s="402"/>
      <c r="AC22" s="402"/>
      <c r="AD22" s="402"/>
      <c r="AE22" s="402"/>
      <c r="AF22" s="402"/>
      <c r="AG22" s="403"/>
      <c r="AH22" s="419" t="s">
        <v>166</v>
      </c>
      <c r="AI22" s="402"/>
      <c r="AJ22" s="402"/>
      <c r="AK22" s="402"/>
      <c r="AL22" s="403"/>
      <c r="AM22" s="419" t="s">
        <v>167</v>
      </c>
      <c r="AN22" s="420"/>
      <c r="AO22" s="420"/>
      <c r="AP22" s="420"/>
      <c r="AQ22" s="420"/>
      <c r="AR22" s="421"/>
      <c r="AS22" s="407" t="s">
        <v>164</v>
      </c>
      <c r="AT22" s="408"/>
      <c r="AU22" s="408"/>
      <c r="AV22" s="408"/>
      <c r="AW22" s="408"/>
      <c r="AX22" s="425"/>
      <c r="AY22" s="442" t="s">
        <v>168</v>
      </c>
      <c r="AZ22" s="443"/>
      <c r="BA22" s="443"/>
      <c r="BB22" s="443"/>
      <c r="BC22" s="443"/>
      <c r="BD22" s="443"/>
      <c r="BE22" s="443"/>
      <c r="BF22" s="443"/>
      <c r="BG22" s="443"/>
      <c r="BH22" s="443"/>
      <c r="BI22" s="443"/>
      <c r="BJ22" s="443"/>
      <c r="BK22" s="443"/>
      <c r="BL22" s="443"/>
      <c r="BM22" s="444"/>
      <c r="BN22" s="445">
        <v>8266481</v>
      </c>
      <c r="BO22" s="446"/>
      <c r="BP22" s="446"/>
      <c r="BQ22" s="446"/>
      <c r="BR22" s="446"/>
      <c r="BS22" s="446"/>
      <c r="BT22" s="446"/>
      <c r="BU22" s="447"/>
      <c r="BV22" s="445">
        <v>7970942</v>
      </c>
      <c r="BW22" s="446"/>
      <c r="BX22" s="446"/>
      <c r="BY22" s="446"/>
      <c r="BZ22" s="446"/>
      <c r="CA22" s="446"/>
      <c r="CB22" s="446"/>
      <c r="CC22" s="447"/>
      <c r="CD22" s="191"/>
      <c r="CE22" s="448"/>
      <c r="CF22" s="448"/>
      <c r="CG22" s="448"/>
      <c r="CH22" s="448"/>
      <c r="CI22" s="448"/>
      <c r="CJ22" s="448"/>
      <c r="CK22" s="448"/>
      <c r="CL22" s="448"/>
      <c r="CM22" s="448"/>
      <c r="CN22" s="448"/>
      <c r="CO22" s="448"/>
      <c r="CP22" s="448"/>
      <c r="CQ22" s="448"/>
      <c r="CR22" s="448"/>
      <c r="CS22" s="449"/>
      <c r="CT22" s="413"/>
      <c r="CU22" s="414"/>
      <c r="CV22" s="414"/>
      <c r="CW22" s="414"/>
      <c r="CX22" s="414"/>
      <c r="CY22" s="414"/>
      <c r="CZ22" s="414"/>
      <c r="DA22" s="415"/>
      <c r="DB22" s="413"/>
      <c r="DC22" s="414"/>
      <c r="DD22" s="414"/>
      <c r="DE22" s="414"/>
      <c r="DF22" s="414"/>
      <c r="DG22" s="414"/>
      <c r="DH22" s="414"/>
      <c r="DI22" s="415"/>
    </row>
    <row r="23" spans="1:113" ht="18.75" customHeight="1" x14ac:dyDescent="0.15">
      <c r="A23" s="178"/>
      <c r="B23" s="395"/>
      <c r="C23" s="396"/>
      <c r="D23" s="397"/>
      <c r="E23" s="404"/>
      <c r="F23" s="405"/>
      <c r="G23" s="405"/>
      <c r="H23" s="405"/>
      <c r="I23" s="405"/>
      <c r="J23" s="405"/>
      <c r="K23" s="406"/>
      <c r="L23" s="404"/>
      <c r="M23" s="405"/>
      <c r="N23" s="405"/>
      <c r="O23" s="405"/>
      <c r="P23" s="406"/>
      <c r="Q23" s="410"/>
      <c r="R23" s="411"/>
      <c r="S23" s="411"/>
      <c r="T23" s="411"/>
      <c r="U23" s="411"/>
      <c r="V23" s="412"/>
      <c r="W23" s="459"/>
      <c r="X23" s="396"/>
      <c r="Y23" s="397"/>
      <c r="Z23" s="404"/>
      <c r="AA23" s="405"/>
      <c r="AB23" s="405"/>
      <c r="AC23" s="405"/>
      <c r="AD23" s="405"/>
      <c r="AE23" s="405"/>
      <c r="AF23" s="405"/>
      <c r="AG23" s="406"/>
      <c r="AH23" s="404"/>
      <c r="AI23" s="405"/>
      <c r="AJ23" s="405"/>
      <c r="AK23" s="405"/>
      <c r="AL23" s="406"/>
      <c r="AM23" s="422"/>
      <c r="AN23" s="423"/>
      <c r="AO23" s="423"/>
      <c r="AP23" s="423"/>
      <c r="AQ23" s="423"/>
      <c r="AR23" s="424"/>
      <c r="AS23" s="410"/>
      <c r="AT23" s="411"/>
      <c r="AU23" s="411"/>
      <c r="AV23" s="411"/>
      <c r="AW23" s="411"/>
      <c r="AX23" s="426"/>
      <c r="AY23" s="430" t="s">
        <v>169</v>
      </c>
      <c r="AZ23" s="431"/>
      <c r="BA23" s="431"/>
      <c r="BB23" s="431"/>
      <c r="BC23" s="431"/>
      <c r="BD23" s="431"/>
      <c r="BE23" s="431"/>
      <c r="BF23" s="431"/>
      <c r="BG23" s="431"/>
      <c r="BH23" s="431"/>
      <c r="BI23" s="431"/>
      <c r="BJ23" s="431"/>
      <c r="BK23" s="431"/>
      <c r="BL23" s="431"/>
      <c r="BM23" s="432"/>
      <c r="BN23" s="416">
        <v>7109192</v>
      </c>
      <c r="BO23" s="417"/>
      <c r="BP23" s="417"/>
      <c r="BQ23" s="417"/>
      <c r="BR23" s="417"/>
      <c r="BS23" s="417"/>
      <c r="BT23" s="417"/>
      <c r="BU23" s="418"/>
      <c r="BV23" s="416">
        <v>6962896</v>
      </c>
      <c r="BW23" s="417"/>
      <c r="BX23" s="417"/>
      <c r="BY23" s="417"/>
      <c r="BZ23" s="417"/>
      <c r="CA23" s="417"/>
      <c r="CB23" s="417"/>
      <c r="CC23" s="418"/>
      <c r="CD23" s="191"/>
      <c r="CE23" s="448"/>
      <c r="CF23" s="448"/>
      <c r="CG23" s="448"/>
      <c r="CH23" s="448"/>
      <c r="CI23" s="448"/>
      <c r="CJ23" s="448"/>
      <c r="CK23" s="448"/>
      <c r="CL23" s="448"/>
      <c r="CM23" s="448"/>
      <c r="CN23" s="448"/>
      <c r="CO23" s="448"/>
      <c r="CP23" s="448"/>
      <c r="CQ23" s="448"/>
      <c r="CR23" s="448"/>
      <c r="CS23" s="449"/>
      <c r="CT23" s="413"/>
      <c r="CU23" s="414"/>
      <c r="CV23" s="414"/>
      <c r="CW23" s="414"/>
      <c r="CX23" s="414"/>
      <c r="CY23" s="414"/>
      <c r="CZ23" s="414"/>
      <c r="DA23" s="415"/>
      <c r="DB23" s="413"/>
      <c r="DC23" s="414"/>
      <c r="DD23" s="414"/>
      <c r="DE23" s="414"/>
      <c r="DF23" s="414"/>
      <c r="DG23" s="414"/>
      <c r="DH23" s="414"/>
      <c r="DI23" s="415"/>
    </row>
    <row r="24" spans="1:113" ht="18.75" customHeight="1" thickBot="1" x14ac:dyDescent="0.2">
      <c r="A24" s="178"/>
      <c r="B24" s="395"/>
      <c r="C24" s="396"/>
      <c r="D24" s="397"/>
      <c r="E24" s="372" t="s">
        <v>170</v>
      </c>
      <c r="F24" s="373"/>
      <c r="G24" s="373"/>
      <c r="H24" s="373"/>
      <c r="I24" s="373"/>
      <c r="J24" s="373"/>
      <c r="K24" s="374"/>
      <c r="L24" s="369">
        <v>1</v>
      </c>
      <c r="M24" s="370"/>
      <c r="N24" s="370"/>
      <c r="O24" s="370"/>
      <c r="P24" s="371"/>
      <c r="Q24" s="369">
        <v>7500</v>
      </c>
      <c r="R24" s="370"/>
      <c r="S24" s="370"/>
      <c r="T24" s="370"/>
      <c r="U24" s="370"/>
      <c r="V24" s="371"/>
      <c r="W24" s="459"/>
      <c r="X24" s="396"/>
      <c r="Y24" s="397"/>
      <c r="Z24" s="372" t="s">
        <v>171</v>
      </c>
      <c r="AA24" s="373"/>
      <c r="AB24" s="373"/>
      <c r="AC24" s="373"/>
      <c r="AD24" s="373"/>
      <c r="AE24" s="373"/>
      <c r="AF24" s="373"/>
      <c r="AG24" s="374"/>
      <c r="AH24" s="369">
        <v>176</v>
      </c>
      <c r="AI24" s="370"/>
      <c r="AJ24" s="370"/>
      <c r="AK24" s="370"/>
      <c r="AL24" s="371"/>
      <c r="AM24" s="369">
        <v>524128</v>
      </c>
      <c r="AN24" s="370"/>
      <c r="AO24" s="370"/>
      <c r="AP24" s="370"/>
      <c r="AQ24" s="370"/>
      <c r="AR24" s="371"/>
      <c r="AS24" s="369">
        <v>2978</v>
      </c>
      <c r="AT24" s="370"/>
      <c r="AU24" s="370"/>
      <c r="AV24" s="370"/>
      <c r="AW24" s="370"/>
      <c r="AX24" s="429"/>
      <c r="AY24" s="389" t="s">
        <v>172</v>
      </c>
      <c r="AZ24" s="390"/>
      <c r="BA24" s="390"/>
      <c r="BB24" s="390"/>
      <c r="BC24" s="390"/>
      <c r="BD24" s="390"/>
      <c r="BE24" s="390"/>
      <c r="BF24" s="390"/>
      <c r="BG24" s="390"/>
      <c r="BH24" s="390"/>
      <c r="BI24" s="390"/>
      <c r="BJ24" s="390"/>
      <c r="BK24" s="390"/>
      <c r="BL24" s="390"/>
      <c r="BM24" s="391"/>
      <c r="BN24" s="416">
        <v>3105047</v>
      </c>
      <c r="BO24" s="417"/>
      <c r="BP24" s="417"/>
      <c r="BQ24" s="417"/>
      <c r="BR24" s="417"/>
      <c r="BS24" s="417"/>
      <c r="BT24" s="417"/>
      <c r="BU24" s="418"/>
      <c r="BV24" s="416">
        <v>2961379</v>
      </c>
      <c r="BW24" s="417"/>
      <c r="BX24" s="417"/>
      <c r="BY24" s="417"/>
      <c r="BZ24" s="417"/>
      <c r="CA24" s="417"/>
      <c r="CB24" s="417"/>
      <c r="CC24" s="418"/>
      <c r="CD24" s="191"/>
      <c r="CE24" s="448"/>
      <c r="CF24" s="448"/>
      <c r="CG24" s="448"/>
      <c r="CH24" s="448"/>
      <c r="CI24" s="448"/>
      <c r="CJ24" s="448"/>
      <c r="CK24" s="448"/>
      <c r="CL24" s="448"/>
      <c r="CM24" s="448"/>
      <c r="CN24" s="448"/>
      <c r="CO24" s="448"/>
      <c r="CP24" s="448"/>
      <c r="CQ24" s="448"/>
      <c r="CR24" s="448"/>
      <c r="CS24" s="449"/>
      <c r="CT24" s="413"/>
      <c r="CU24" s="414"/>
      <c r="CV24" s="414"/>
      <c r="CW24" s="414"/>
      <c r="CX24" s="414"/>
      <c r="CY24" s="414"/>
      <c r="CZ24" s="414"/>
      <c r="DA24" s="415"/>
      <c r="DB24" s="413"/>
      <c r="DC24" s="414"/>
      <c r="DD24" s="414"/>
      <c r="DE24" s="414"/>
      <c r="DF24" s="414"/>
      <c r="DG24" s="414"/>
      <c r="DH24" s="414"/>
      <c r="DI24" s="415"/>
    </row>
    <row r="25" spans="1:113" ht="18.75" customHeight="1" x14ac:dyDescent="0.15">
      <c r="A25" s="178"/>
      <c r="B25" s="395"/>
      <c r="C25" s="396"/>
      <c r="D25" s="397"/>
      <c r="E25" s="372" t="s">
        <v>173</v>
      </c>
      <c r="F25" s="373"/>
      <c r="G25" s="373"/>
      <c r="H25" s="373"/>
      <c r="I25" s="373"/>
      <c r="J25" s="373"/>
      <c r="K25" s="374"/>
      <c r="L25" s="369">
        <v>1</v>
      </c>
      <c r="M25" s="370"/>
      <c r="N25" s="370"/>
      <c r="O25" s="370"/>
      <c r="P25" s="371"/>
      <c r="Q25" s="369">
        <v>5890</v>
      </c>
      <c r="R25" s="370"/>
      <c r="S25" s="370"/>
      <c r="T25" s="370"/>
      <c r="U25" s="370"/>
      <c r="V25" s="371"/>
      <c r="W25" s="459"/>
      <c r="X25" s="396"/>
      <c r="Y25" s="397"/>
      <c r="Z25" s="372" t="s">
        <v>174</v>
      </c>
      <c r="AA25" s="373"/>
      <c r="AB25" s="373"/>
      <c r="AC25" s="373"/>
      <c r="AD25" s="373"/>
      <c r="AE25" s="373"/>
      <c r="AF25" s="373"/>
      <c r="AG25" s="374"/>
      <c r="AH25" s="369" t="s">
        <v>137</v>
      </c>
      <c r="AI25" s="370"/>
      <c r="AJ25" s="370"/>
      <c r="AK25" s="370"/>
      <c r="AL25" s="371"/>
      <c r="AM25" s="369" t="s">
        <v>137</v>
      </c>
      <c r="AN25" s="370"/>
      <c r="AO25" s="370"/>
      <c r="AP25" s="370"/>
      <c r="AQ25" s="370"/>
      <c r="AR25" s="371"/>
      <c r="AS25" s="369" t="s">
        <v>137</v>
      </c>
      <c r="AT25" s="370"/>
      <c r="AU25" s="370"/>
      <c r="AV25" s="370"/>
      <c r="AW25" s="370"/>
      <c r="AX25" s="429"/>
      <c r="AY25" s="442" t="s">
        <v>175</v>
      </c>
      <c r="AZ25" s="443"/>
      <c r="BA25" s="443"/>
      <c r="BB25" s="443"/>
      <c r="BC25" s="443"/>
      <c r="BD25" s="443"/>
      <c r="BE25" s="443"/>
      <c r="BF25" s="443"/>
      <c r="BG25" s="443"/>
      <c r="BH25" s="443"/>
      <c r="BI25" s="443"/>
      <c r="BJ25" s="443"/>
      <c r="BK25" s="443"/>
      <c r="BL25" s="443"/>
      <c r="BM25" s="444"/>
      <c r="BN25" s="445">
        <v>2341288</v>
      </c>
      <c r="BO25" s="446"/>
      <c r="BP25" s="446"/>
      <c r="BQ25" s="446"/>
      <c r="BR25" s="446"/>
      <c r="BS25" s="446"/>
      <c r="BT25" s="446"/>
      <c r="BU25" s="447"/>
      <c r="BV25" s="445">
        <v>2027728</v>
      </c>
      <c r="BW25" s="446"/>
      <c r="BX25" s="446"/>
      <c r="BY25" s="446"/>
      <c r="BZ25" s="446"/>
      <c r="CA25" s="446"/>
      <c r="CB25" s="446"/>
      <c r="CC25" s="447"/>
      <c r="CD25" s="191"/>
      <c r="CE25" s="448"/>
      <c r="CF25" s="448"/>
      <c r="CG25" s="448"/>
      <c r="CH25" s="448"/>
      <c r="CI25" s="448"/>
      <c r="CJ25" s="448"/>
      <c r="CK25" s="448"/>
      <c r="CL25" s="448"/>
      <c r="CM25" s="448"/>
      <c r="CN25" s="448"/>
      <c r="CO25" s="448"/>
      <c r="CP25" s="448"/>
      <c r="CQ25" s="448"/>
      <c r="CR25" s="448"/>
      <c r="CS25" s="449"/>
      <c r="CT25" s="413"/>
      <c r="CU25" s="414"/>
      <c r="CV25" s="414"/>
      <c r="CW25" s="414"/>
      <c r="CX25" s="414"/>
      <c r="CY25" s="414"/>
      <c r="CZ25" s="414"/>
      <c r="DA25" s="415"/>
      <c r="DB25" s="413"/>
      <c r="DC25" s="414"/>
      <c r="DD25" s="414"/>
      <c r="DE25" s="414"/>
      <c r="DF25" s="414"/>
      <c r="DG25" s="414"/>
      <c r="DH25" s="414"/>
      <c r="DI25" s="415"/>
    </row>
    <row r="26" spans="1:113" ht="18.75" customHeight="1" x14ac:dyDescent="0.15">
      <c r="A26" s="178"/>
      <c r="B26" s="395"/>
      <c r="C26" s="396"/>
      <c r="D26" s="397"/>
      <c r="E26" s="372" t="s">
        <v>176</v>
      </c>
      <c r="F26" s="373"/>
      <c r="G26" s="373"/>
      <c r="H26" s="373"/>
      <c r="I26" s="373"/>
      <c r="J26" s="373"/>
      <c r="K26" s="374"/>
      <c r="L26" s="369">
        <v>1</v>
      </c>
      <c r="M26" s="370"/>
      <c r="N26" s="370"/>
      <c r="O26" s="370"/>
      <c r="P26" s="371"/>
      <c r="Q26" s="369">
        <v>5460</v>
      </c>
      <c r="R26" s="370"/>
      <c r="S26" s="370"/>
      <c r="T26" s="370"/>
      <c r="U26" s="370"/>
      <c r="V26" s="371"/>
      <c r="W26" s="459"/>
      <c r="X26" s="396"/>
      <c r="Y26" s="397"/>
      <c r="Z26" s="372" t="s">
        <v>177</v>
      </c>
      <c r="AA26" s="427"/>
      <c r="AB26" s="427"/>
      <c r="AC26" s="427"/>
      <c r="AD26" s="427"/>
      <c r="AE26" s="427"/>
      <c r="AF26" s="427"/>
      <c r="AG26" s="428"/>
      <c r="AH26" s="369">
        <v>2</v>
      </c>
      <c r="AI26" s="370"/>
      <c r="AJ26" s="370"/>
      <c r="AK26" s="370"/>
      <c r="AL26" s="371"/>
      <c r="AM26" s="369" t="s">
        <v>178</v>
      </c>
      <c r="AN26" s="370"/>
      <c r="AO26" s="370"/>
      <c r="AP26" s="370"/>
      <c r="AQ26" s="370"/>
      <c r="AR26" s="371"/>
      <c r="AS26" s="369" t="s">
        <v>178</v>
      </c>
      <c r="AT26" s="370"/>
      <c r="AU26" s="370"/>
      <c r="AV26" s="370"/>
      <c r="AW26" s="370"/>
      <c r="AX26" s="429"/>
      <c r="AY26" s="456" t="s">
        <v>179</v>
      </c>
      <c r="AZ26" s="376"/>
      <c r="BA26" s="376"/>
      <c r="BB26" s="376"/>
      <c r="BC26" s="376"/>
      <c r="BD26" s="376"/>
      <c r="BE26" s="376"/>
      <c r="BF26" s="376"/>
      <c r="BG26" s="376"/>
      <c r="BH26" s="376"/>
      <c r="BI26" s="376"/>
      <c r="BJ26" s="376"/>
      <c r="BK26" s="376"/>
      <c r="BL26" s="376"/>
      <c r="BM26" s="457"/>
      <c r="BN26" s="416" t="s">
        <v>137</v>
      </c>
      <c r="BO26" s="417"/>
      <c r="BP26" s="417"/>
      <c r="BQ26" s="417"/>
      <c r="BR26" s="417"/>
      <c r="BS26" s="417"/>
      <c r="BT26" s="417"/>
      <c r="BU26" s="418"/>
      <c r="BV26" s="416" t="s">
        <v>137</v>
      </c>
      <c r="BW26" s="417"/>
      <c r="BX26" s="417"/>
      <c r="BY26" s="417"/>
      <c r="BZ26" s="417"/>
      <c r="CA26" s="417"/>
      <c r="CB26" s="417"/>
      <c r="CC26" s="418"/>
      <c r="CD26" s="191"/>
      <c r="CE26" s="448"/>
      <c r="CF26" s="448"/>
      <c r="CG26" s="448"/>
      <c r="CH26" s="448"/>
      <c r="CI26" s="448"/>
      <c r="CJ26" s="448"/>
      <c r="CK26" s="448"/>
      <c r="CL26" s="448"/>
      <c r="CM26" s="448"/>
      <c r="CN26" s="448"/>
      <c r="CO26" s="448"/>
      <c r="CP26" s="448"/>
      <c r="CQ26" s="448"/>
      <c r="CR26" s="448"/>
      <c r="CS26" s="449"/>
      <c r="CT26" s="413"/>
      <c r="CU26" s="414"/>
      <c r="CV26" s="414"/>
      <c r="CW26" s="414"/>
      <c r="CX26" s="414"/>
      <c r="CY26" s="414"/>
      <c r="CZ26" s="414"/>
      <c r="DA26" s="415"/>
      <c r="DB26" s="413"/>
      <c r="DC26" s="414"/>
      <c r="DD26" s="414"/>
      <c r="DE26" s="414"/>
      <c r="DF26" s="414"/>
      <c r="DG26" s="414"/>
      <c r="DH26" s="414"/>
      <c r="DI26" s="415"/>
    </row>
    <row r="27" spans="1:113" ht="18.75" customHeight="1" thickBot="1" x14ac:dyDescent="0.2">
      <c r="A27" s="178"/>
      <c r="B27" s="395"/>
      <c r="C27" s="396"/>
      <c r="D27" s="397"/>
      <c r="E27" s="372" t="s">
        <v>180</v>
      </c>
      <c r="F27" s="373"/>
      <c r="G27" s="373"/>
      <c r="H27" s="373"/>
      <c r="I27" s="373"/>
      <c r="J27" s="373"/>
      <c r="K27" s="374"/>
      <c r="L27" s="369">
        <v>1</v>
      </c>
      <c r="M27" s="370"/>
      <c r="N27" s="370"/>
      <c r="O27" s="370"/>
      <c r="P27" s="371"/>
      <c r="Q27" s="369">
        <v>3450</v>
      </c>
      <c r="R27" s="370"/>
      <c r="S27" s="370"/>
      <c r="T27" s="370"/>
      <c r="U27" s="370"/>
      <c r="V27" s="371"/>
      <c r="W27" s="459"/>
      <c r="X27" s="396"/>
      <c r="Y27" s="397"/>
      <c r="Z27" s="372" t="s">
        <v>181</v>
      </c>
      <c r="AA27" s="373"/>
      <c r="AB27" s="373"/>
      <c r="AC27" s="373"/>
      <c r="AD27" s="373"/>
      <c r="AE27" s="373"/>
      <c r="AF27" s="373"/>
      <c r="AG27" s="374"/>
      <c r="AH27" s="369">
        <v>3</v>
      </c>
      <c r="AI27" s="370"/>
      <c r="AJ27" s="370"/>
      <c r="AK27" s="370"/>
      <c r="AL27" s="371"/>
      <c r="AM27" s="369">
        <v>11589</v>
      </c>
      <c r="AN27" s="370"/>
      <c r="AO27" s="370"/>
      <c r="AP27" s="370"/>
      <c r="AQ27" s="370"/>
      <c r="AR27" s="371"/>
      <c r="AS27" s="369">
        <v>3863</v>
      </c>
      <c r="AT27" s="370"/>
      <c r="AU27" s="370"/>
      <c r="AV27" s="370"/>
      <c r="AW27" s="370"/>
      <c r="AX27" s="429"/>
      <c r="AY27" s="453" t="s">
        <v>182</v>
      </c>
      <c r="AZ27" s="454"/>
      <c r="BA27" s="454"/>
      <c r="BB27" s="454"/>
      <c r="BC27" s="454"/>
      <c r="BD27" s="454"/>
      <c r="BE27" s="454"/>
      <c r="BF27" s="454"/>
      <c r="BG27" s="454"/>
      <c r="BH27" s="454"/>
      <c r="BI27" s="454"/>
      <c r="BJ27" s="454"/>
      <c r="BK27" s="454"/>
      <c r="BL27" s="454"/>
      <c r="BM27" s="455"/>
      <c r="BN27" s="450" t="s">
        <v>137</v>
      </c>
      <c r="BO27" s="451"/>
      <c r="BP27" s="451"/>
      <c r="BQ27" s="451"/>
      <c r="BR27" s="451"/>
      <c r="BS27" s="451"/>
      <c r="BT27" s="451"/>
      <c r="BU27" s="452"/>
      <c r="BV27" s="450" t="s">
        <v>137</v>
      </c>
      <c r="BW27" s="451"/>
      <c r="BX27" s="451"/>
      <c r="BY27" s="451"/>
      <c r="BZ27" s="451"/>
      <c r="CA27" s="451"/>
      <c r="CB27" s="451"/>
      <c r="CC27" s="452"/>
      <c r="CD27" s="193"/>
      <c r="CE27" s="448"/>
      <c r="CF27" s="448"/>
      <c r="CG27" s="448"/>
      <c r="CH27" s="448"/>
      <c r="CI27" s="448"/>
      <c r="CJ27" s="448"/>
      <c r="CK27" s="448"/>
      <c r="CL27" s="448"/>
      <c r="CM27" s="448"/>
      <c r="CN27" s="448"/>
      <c r="CO27" s="448"/>
      <c r="CP27" s="448"/>
      <c r="CQ27" s="448"/>
      <c r="CR27" s="448"/>
      <c r="CS27" s="449"/>
      <c r="CT27" s="413"/>
      <c r="CU27" s="414"/>
      <c r="CV27" s="414"/>
      <c r="CW27" s="414"/>
      <c r="CX27" s="414"/>
      <c r="CY27" s="414"/>
      <c r="CZ27" s="414"/>
      <c r="DA27" s="415"/>
      <c r="DB27" s="413"/>
      <c r="DC27" s="414"/>
      <c r="DD27" s="414"/>
      <c r="DE27" s="414"/>
      <c r="DF27" s="414"/>
      <c r="DG27" s="414"/>
      <c r="DH27" s="414"/>
      <c r="DI27" s="415"/>
    </row>
    <row r="28" spans="1:113" ht="18.75" customHeight="1" x14ac:dyDescent="0.15">
      <c r="A28" s="178"/>
      <c r="B28" s="395"/>
      <c r="C28" s="396"/>
      <c r="D28" s="397"/>
      <c r="E28" s="372" t="s">
        <v>183</v>
      </c>
      <c r="F28" s="373"/>
      <c r="G28" s="373"/>
      <c r="H28" s="373"/>
      <c r="I28" s="373"/>
      <c r="J28" s="373"/>
      <c r="K28" s="374"/>
      <c r="L28" s="369">
        <v>1</v>
      </c>
      <c r="M28" s="370"/>
      <c r="N28" s="370"/>
      <c r="O28" s="370"/>
      <c r="P28" s="371"/>
      <c r="Q28" s="369">
        <v>2700</v>
      </c>
      <c r="R28" s="370"/>
      <c r="S28" s="370"/>
      <c r="T28" s="370"/>
      <c r="U28" s="370"/>
      <c r="V28" s="371"/>
      <c r="W28" s="459"/>
      <c r="X28" s="396"/>
      <c r="Y28" s="397"/>
      <c r="Z28" s="372" t="s">
        <v>184</v>
      </c>
      <c r="AA28" s="373"/>
      <c r="AB28" s="373"/>
      <c r="AC28" s="373"/>
      <c r="AD28" s="373"/>
      <c r="AE28" s="373"/>
      <c r="AF28" s="373"/>
      <c r="AG28" s="374"/>
      <c r="AH28" s="369" t="s">
        <v>137</v>
      </c>
      <c r="AI28" s="370"/>
      <c r="AJ28" s="370"/>
      <c r="AK28" s="370"/>
      <c r="AL28" s="371"/>
      <c r="AM28" s="369" t="s">
        <v>137</v>
      </c>
      <c r="AN28" s="370"/>
      <c r="AO28" s="370"/>
      <c r="AP28" s="370"/>
      <c r="AQ28" s="370"/>
      <c r="AR28" s="371"/>
      <c r="AS28" s="369" t="s">
        <v>185</v>
      </c>
      <c r="AT28" s="370"/>
      <c r="AU28" s="370"/>
      <c r="AV28" s="370"/>
      <c r="AW28" s="370"/>
      <c r="AX28" s="429"/>
      <c r="AY28" s="433" t="s">
        <v>186</v>
      </c>
      <c r="AZ28" s="434"/>
      <c r="BA28" s="434"/>
      <c r="BB28" s="435"/>
      <c r="BC28" s="442" t="s">
        <v>48</v>
      </c>
      <c r="BD28" s="443"/>
      <c r="BE28" s="443"/>
      <c r="BF28" s="443"/>
      <c r="BG28" s="443"/>
      <c r="BH28" s="443"/>
      <c r="BI28" s="443"/>
      <c r="BJ28" s="443"/>
      <c r="BK28" s="443"/>
      <c r="BL28" s="443"/>
      <c r="BM28" s="444"/>
      <c r="BN28" s="445">
        <v>1309381</v>
      </c>
      <c r="BO28" s="446"/>
      <c r="BP28" s="446"/>
      <c r="BQ28" s="446"/>
      <c r="BR28" s="446"/>
      <c r="BS28" s="446"/>
      <c r="BT28" s="446"/>
      <c r="BU28" s="447"/>
      <c r="BV28" s="445">
        <v>1109294</v>
      </c>
      <c r="BW28" s="446"/>
      <c r="BX28" s="446"/>
      <c r="BY28" s="446"/>
      <c r="BZ28" s="446"/>
      <c r="CA28" s="446"/>
      <c r="CB28" s="446"/>
      <c r="CC28" s="447"/>
      <c r="CD28" s="191"/>
      <c r="CE28" s="448"/>
      <c r="CF28" s="448"/>
      <c r="CG28" s="448"/>
      <c r="CH28" s="448"/>
      <c r="CI28" s="448"/>
      <c r="CJ28" s="448"/>
      <c r="CK28" s="448"/>
      <c r="CL28" s="448"/>
      <c r="CM28" s="448"/>
      <c r="CN28" s="448"/>
      <c r="CO28" s="448"/>
      <c r="CP28" s="448"/>
      <c r="CQ28" s="448"/>
      <c r="CR28" s="448"/>
      <c r="CS28" s="449"/>
      <c r="CT28" s="413"/>
      <c r="CU28" s="414"/>
      <c r="CV28" s="414"/>
      <c r="CW28" s="414"/>
      <c r="CX28" s="414"/>
      <c r="CY28" s="414"/>
      <c r="CZ28" s="414"/>
      <c r="DA28" s="415"/>
      <c r="DB28" s="413"/>
      <c r="DC28" s="414"/>
      <c r="DD28" s="414"/>
      <c r="DE28" s="414"/>
      <c r="DF28" s="414"/>
      <c r="DG28" s="414"/>
      <c r="DH28" s="414"/>
      <c r="DI28" s="415"/>
    </row>
    <row r="29" spans="1:113" ht="18.75" customHeight="1" x14ac:dyDescent="0.15">
      <c r="A29" s="178"/>
      <c r="B29" s="395"/>
      <c r="C29" s="396"/>
      <c r="D29" s="397"/>
      <c r="E29" s="372" t="s">
        <v>187</v>
      </c>
      <c r="F29" s="373"/>
      <c r="G29" s="373"/>
      <c r="H29" s="373"/>
      <c r="I29" s="373"/>
      <c r="J29" s="373"/>
      <c r="K29" s="374"/>
      <c r="L29" s="369">
        <v>14</v>
      </c>
      <c r="M29" s="370"/>
      <c r="N29" s="370"/>
      <c r="O29" s="370"/>
      <c r="P29" s="371"/>
      <c r="Q29" s="369">
        <v>2400</v>
      </c>
      <c r="R29" s="370"/>
      <c r="S29" s="370"/>
      <c r="T29" s="370"/>
      <c r="U29" s="370"/>
      <c r="V29" s="371"/>
      <c r="W29" s="460"/>
      <c r="X29" s="461"/>
      <c r="Y29" s="462"/>
      <c r="Z29" s="372" t="s">
        <v>188</v>
      </c>
      <c r="AA29" s="373"/>
      <c r="AB29" s="373"/>
      <c r="AC29" s="373"/>
      <c r="AD29" s="373"/>
      <c r="AE29" s="373"/>
      <c r="AF29" s="373"/>
      <c r="AG29" s="374"/>
      <c r="AH29" s="369">
        <v>179</v>
      </c>
      <c r="AI29" s="370"/>
      <c r="AJ29" s="370"/>
      <c r="AK29" s="370"/>
      <c r="AL29" s="371"/>
      <c r="AM29" s="369">
        <v>535717</v>
      </c>
      <c r="AN29" s="370"/>
      <c r="AO29" s="370"/>
      <c r="AP29" s="370"/>
      <c r="AQ29" s="370"/>
      <c r="AR29" s="371"/>
      <c r="AS29" s="369">
        <v>2993</v>
      </c>
      <c r="AT29" s="370"/>
      <c r="AU29" s="370"/>
      <c r="AV29" s="370"/>
      <c r="AW29" s="370"/>
      <c r="AX29" s="429"/>
      <c r="AY29" s="436"/>
      <c r="AZ29" s="437"/>
      <c r="BA29" s="437"/>
      <c r="BB29" s="438"/>
      <c r="BC29" s="430" t="s">
        <v>189</v>
      </c>
      <c r="BD29" s="431"/>
      <c r="BE29" s="431"/>
      <c r="BF29" s="431"/>
      <c r="BG29" s="431"/>
      <c r="BH29" s="431"/>
      <c r="BI29" s="431"/>
      <c r="BJ29" s="431"/>
      <c r="BK29" s="431"/>
      <c r="BL29" s="431"/>
      <c r="BM29" s="432"/>
      <c r="BN29" s="416">
        <v>631890</v>
      </c>
      <c r="BO29" s="417"/>
      <c r="BP29" s="417"/>
      <c r="BQ29" s="417"/>
      <c r="BR29" s="417"/>
      <c r="BS29" s="417"/>
      <c r="BT29" s="417"/>
      <c r="BU29" s="418"/>
      <c r="BV29" s="416">
        <v>480311</v>
      </c>
      <c r="BW29" s="417"/>
      <c r="BX29" s="417"/>
      <c r="BY29" s="417"/>
      <c r="BZ29" s="417"/>
      <c r="CA29" s="417"/>
      <c r="CB29" s="417"/>
      <c r="CC29" s="418"/>
      <c r="CD29" s="193"/>
      <c r="CE29" s="448"/>
      <c r="CF29" s="448"/>
      <c r="CG29" s="448"/>
      <c r="CH29" s="448"/>
      <c r="CI29" s="448"/>
      <c r="CJ29" s="448"/>
      <c r="CK29" s="448"/>
      <c r="CL29" s="448"/>
      <c r="CM29" s="448"/>
      <c r="CN29" s="448"/>
      <c r="CO29" s="448"/>
      <c r="CP29" s="448"/>
      <c r="CQ29" s="448"/>
      <c r="CR29" s="448"/>
      <c r="CS29" s="449"/>
      <c r="CT29" s="413"/>
      <c r="CU29" s="414"/>
      <c r="CV29" s="414"/>
      <c r="CW29" s="414"/>
      <c r="CX29" s="414"/>
      <c r="CY29" s="414"/>
      <c r="CZ29" s="414"/>
      <c r="DA29" s="415"/>
      <c r="DB29" s="413"/>
      <c r="DC29" s="414"/>
      <c r="DD29" s="414"/>
      <c r="DE29" s="414"/>
      <c r="DF29" s="414"/>
      <c r="DG29" s="414"/>
      <c r="DH29" s="414"/>
      <c r="DI29" s="415"/>
    </row>
    <row r="30" spans="1:113" ht="18.75" customHeight="1" thickBot="1" x14ac:dyDescent="0.2">
      <c r="A30" s="178"/>
      <c r="B30" s="398"/>
      <c r="C30" s="399"/>
      <c r="D30" s="400"/>
      <c r="E30" s="377"/>
      <c r="F30" s="378"/>
      <c r="G30" s="378"/>
      <c r="H30" s="378"/>
      <c r="I30" s="378"/>
      <c r="J30" s="378"/>
      <c r="K30" s="379"/>
      <c r="L30" s="380"/>
      <c r="M30" s="381"/>
      <c r="N30" s="381"/>
      <c r="O30" s="381"/>
      <c r="P30" s="382"/>
      <c r="Q30" s="380"/>
      <c r="R30" s="381"/>
      <c r="S30" s="381"/>
      <c r="T30" s="381"/>
      <c r="U30" s="381"/>
      <c r="V30" s="382"/>
      <c r="W30" s="383" t="s">
        <v>190</v>
      </c>
      <c r="X30" s="384"/>
      <c r="Y30" s="384"/>
      <c r="Z30" s="384"/>
      <c r="AA30" s="384"/>
      <c r="AB30" s="384"/>
      <c r="AC30" s="384"/>
      <c r="AD30" s="384"/>
      <c r="AE30" s="384"/>
      <c r="AF30" s="384"/>
      <c r="AG30" s="385"/>
      <c r="AH30" s="386">
        <v>96.7</v>
      </c>
      <c r="AI30" s="387"/>
      <c r="AJ30" s="387"/>
      <c r="AK30" s="387"/>
      <c r="AL30" s="387"/>
      <c r="AM30" s="387"/>
      <c r="AN30" s="387"/>
      <c r="AO30" s="387"/>
      <c r="AP30" s="387"/>
      <c r="AQ30" s="387"/>
      <c r="AR30" s="387"/>
      <c r="AS30" s="387"/>
      <c r="AT30" s="387"/>
      <c r="AU30" s="387"/>
      <c r="AV30" s="387"/>
      <c r="AW30" s="387"/>
      <c r="AX30" s="388"/>
      <c r="AY30" s="439"/>
      <c r="AZ30" s="440"/>
      <c r="BA30" s="440"/>
      <c r="BB30" s="441"/>
      <c r="BC30" s="389" t="s">
        <v>50</v>
      </c>
      <c r="BD30" s="390"/>
      <c r="BE30" s="390"/>
      <c r="BF30" s="390"/>
      <c r="BG30" s="390"/>
      <c r="BH30" s="390"/>
      <c r="BI30" s="390"/>
      <c r="BJ30" s="390"/>
      <c r="BK30" s="390"/>
      <c r="BL30" s="390"/>
      <c r="BM30" s="391"/>
      <c r="BN30" s="450">
        <v>3461839</v>
      </c>
      <c r="BO30" s="451"/>
      <c r="BP30" s="451"/>
      <c r="BQ30" s="451"/>
      <c r="BR30" s="451"/>
      <c r="BS30" s="451"/>
      <c r="BT30" s="451"/>
      <c r="BU30" s="452"/>
      <c r="BV30" s="450">
        <v>2518042</v>
      </c>
      <c r="BW30" s="451"/>
      <c r="BX30" s="451"/>
      <c r="BY30" s="451"/>
      <c r="BZ30" s="451"/>
      <c r="CA30" s="451"/>
      <c r="CB30" s="451"/>
      <c r="CC30" s="45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5" t="s">
        <v>191</v>
      </c>
      <c r="D32" s="375"/>
      <c r="E32" s="375"/>
      <c r="F32" s="375"/>
      <c r="G32" s="375"/>
      <c r="H32" s="375"/>
      <c r="I32" s="375"/>
      <c r="J32" s="375"/>
      <c r="K32" s="375"/>
      <c r="L32" s="375"/>
      <c r="M32" s="375"/>
      <c r="N32" s="375"/>
      <c r="O32" s="375"/>
      <c r="P32" s="375"/>
      <c r="Q32" s="375"/>
      <c r="R32" s="375"/>
      <c r="S32" s="375"/>
      <c r="U32" s="376" t="s">
        <v>192</v>
      </c>
      <c r="V32" s="376"/>
      <c r="W32" s="376"/>
      <c r="X32" s="376"/>
      <c r="Y32" s="376"/>
      <c r="Z32" s="376"/>
      <c r="AA32" s="376"/>
      <c r="AB32" s="376"/>
      <c r="AC32" s="376"/>
      <c r="AD32" s="376"/>
      <c r="AE32" s="376"/>
      <c r="AF32" s="376"/>
      <c r="AG32" s="376"/>
      <c r="AH32" s="376"/>
      <c r="AI32" s="376"/>
      <c r="AJ32" s="376"/>
      <c r="AK32" s="376"/>
      <c r="AM32" s="376" t="s">
        <v>193</v>
      </c>
      <c r="AN32" s="376"/>
      <c r="AO32" s="376"/>
      <c r="AP32" s="376"/>
      <c r="AQ32" s="376"/>
      <c r="AR32" s="376"/>
      <c r="AS32" s="376"/>
      <c r="AT32" s="376"/>
      <c r="AU32" s="376"/>
      <c r="AV32" s="376"/>
      <c r="AW32" s="376"/>
      <c r="AX32" s="376"/>
      <c r="AY32" s="376"/>
      <c r="AZ32" s="376"/>
      <c r="BA32" s="376"/>
      <c r="BB32" s="376"/>
      <c r="BC32" s="376"/>
      <c r="BE32" s="376" t="s">
        <v>194</v>
      </c>
      <c r="BF32" s="376"/>
      <c r="BG32" s="376"/>
      <c r="BH32" s="376"/>
      <c r="BI32" s="376"/>
      <c r="BJ32" s="376"/>
      <c r="BK32" s="376"/>
      <c r="BL32" s="376"/>
      <c r="BM32" s="376"/>
      <c r="BN32" s="376"/>
      <c r="BO32" s="376"/>
      <c r="BP32" s="376"/>
      <c r="BQ32" s="376"/>
      <c r="BR32" s="376"/>
      <c r="BS32" s="376"/>
      <c r="BT32" s="376"/>
      <c r="BU32" s="376"/>
      <c r="BW32" s="376" t="s">
        <v>195</v>
      </c>
      <c r="BX32" s="376"/>
      <c r="BY32" s="376"/>
      <c r="BZ32" s="376"/>
      <c r="CA32" s="376"/>
      <c r="CB32" s="376"/>
      <c r="CC32" s="376"/>
      <c r="CD32" s="376"/>
      <c r="CE32" s="376"/>
      <c r="CF32" s="376"/>
      <c r="CG32" s="376"/>
      <c r="CH32" s="376"/>
      <c r="CI32" s="376"/>
      <c r="CJ32" s="376"/>
      <c r="CK32" s="376"/>
      <c r="CL32" s="376"/>
      <c r="CM32" s="376"/>
      <c r="CO32" s="376" t="s">
        <v>196</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15">
      <c r="A33" s="178"/>
      <c r="B33" s="202"/>
      <c r="C33" s="368" t="s">
        <v>197</v>
      </c>
      <c r="D33" s="368"/>
      <c r="E33" s="367" t="s">
        <v>198</v>
      </c>
      <c r="F33" s="367"/>
      <c r="G33" s="367"/>
      <c r="H33" s="367"/>
      <c r="I33" s="367"/>
      <c r="J33" s="367"/>
      <c r="K33" s="367"/>
      <c r="L33" s="367"/>
      <c r="M33" s="367"/>
      <c r="N33" s="367"/>
      <c r="O33" s="367"/>
      <c r="P33" s="367"/>
      <c r="Q33" s="367"/>
      <c r="R33" s="367"/>
      <c r="S33" s="367"/>
      <c r="T33" s="203"/>
      <c r="U33" s="368" t="s">
        <v>199</v>
      </c>
      <c r="V33" s="368"/>
      <c r="W33" s="367" t="s">
        <v>198</v>
      </c>
      <c r="X33" s="367"/>
      <c r="Y33" s="367"/>
      <c r="Z33" s="367"/>
      <c r="AA33" s="367"/>
      <c r="AB33" s="367"/>
      <c r="AC33" s="367"/>
      <c r="AD33" s="367"/>
      <c r="AE33" s="367"/>
      <c r="AF33" s="367"/>
      <c r="AG33" s="367"/>
      <c r="AH33" s="367"/>
      <c r="AI33" s="367"/>
      <c r="AJ33" s="367"/>
      <c r="AK33" s="367"/>
      <c r="AL33" s="203"/>
      <c r="AM33" s="368" t="s">
        <v>199</v>
      </c>
      <c r="AN33" s="368"/>
      <c r="AO33" s="367" t="s">
        <v>200</v>
      </c>
      <c r="AP33" s="367"/>
      <c r="AQ33" s="367"/>
      <c r="AR33" s="367"/>
      <c r="AS33" s="367"/>
      <c r="AT33" s="367"/>
      <c r="AU33" s="367"/>
      <c r="AV33" s="367"/>
      <c r="AW33" s="367"/>
      <c r="AX33" s="367"/>
      <c r="AY33" s="367"/>
      <c r="AZ33" s="367"/>
      <c r="BA33" s="367"/>
      <c r="BB33" s="367"/>
      <c r="BC33" s="367"/>
      <c r="BD33" s="204"/>
      <c r="BE33" s="367" t="s">
        <v>201</v>
      </c>
      <c r="BF33" s="367"/>
      <c r="BG33" s="367" t="s">
        <v>202</v>
      </c>
      <c r="BH33" s="367"/>
      <c r="BI33" s="367"/>
      <c r="BJ33" s="367"/>
      <c r="BK33" s="367"/>
      <c r="BL33" s="367"/>
      <c r="BM33" s="367"/>
      <c r="BN33" s="367"/>
      <c r="BO33" s="367"/>
      <c r="BP33" s="367"/>
      <c r="BQ33" s="367"/>
      <c r="BR33" s="367"/>
      <c r="BS33" s="367"/>
      <c r="BT33" s="367"/>
      <c r="BU33" s="367"/>
      <c r="BV33" s="204"/>
      <c r="BW33" s="368" t="s">
        <v>201</v>
      </c>
      <c r="BX33" s="368"/>
      <c r="BY33" s="367" t="s">
        <v>203</v>
      </c>
      <c r="BZ33" s="367"/>
      <c r="CA33" s="367"/>
      <c r="CB33" s="367"/>
      <c r="CC33" s="367"/>
      <c r="CD33" s="367"/>
      <c r="CE33" s="367"/>
      <c r="CF33" s="367"/>
      <c r="CG33" s="367"/>
      <c r="CH33" s="367"/>
      <c r="CI33" s="367"/>
      <c r="CJ33" s="367"/>
      <c r="CK33" s="367"/>
      <c r="CL33" s="367"/>
      <c r="CM33" s="367"/>
      <c r="CN33" s="203"/>
      <c r="CO33" s="368" t="s">
        <v>199</v>
      </c>
      <c r="CP33" s="368"/>
      <c r="CQ33" s="367" t="s">
        <v>204</v>
      </c>
      <c r="CR33" s="367"/>
      <c r="CS33" s="367"/>
      <c r="CT33" s="367"/>
      <c r="CU33" s="367"/>
      <c r="CV33" s="367"/>
      <c r="CW33" s="367"/>
      <c r="CX33" s="367"/>
      <c r="CY33" s="367"/>
      <c r="CZ33" s="367"/>
      <c r="DA33" s="367"/>
      <c r="DB33" s="367"/>
      <c r="DC33" s="367"/>
      <c r="DD33" s="367"/>
      <c r="DE33" s="367"/>
      <c r="DF33" s="203"/>
      <c r="DG33" s="366" t="s">
        <v>205</v>
      </c>
      <c r="DH33" s="366"/>
      <c r="DI33" s="205"/>
    </row>
    <row r="34" spans="1:113" ht="32.25" customHeight="1" x14ac:dyDescent="0.15">
      <c r="A34" s="178"/>
      <c r="B34" s="202"/>
      <c r="C34" s="364">
        <f>IF(E34="","",1)</f>
        <v>1</v>
      </c>
      <c r="D34" s="364"/>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78"/>
      <c r="U34" s="364">
        <f>IF(W34="","",MAX(C34:D43)+1)</f>
        <v>3</v>
      </c>
      <c r="V34" s="364"/>
      <c r="W34" s="365" t="str">
        <f>IF('各会計、関係団体の財政状況及び健全化判断比率'!B28="","",'各会計、関係団体の財政状況及び健全化判断比率'!B28)</f>
        <v>高根沢町国民健康保険特別会計</v>
      </c>
      <c r="X34" s="365"/>
      <c r="Y34" s="365"/>
      <c r="Z34" s="365"/>
      <c r="AA34" s="365"/>
      <c r="AB34" s="365"/>
      <c r="AC34" s="365"/>
      <c r="AD34" s="365"/>
      <c r="AE34" s="365"/>
      <c r="AF34" s="365"/>
      <c r="AG34" s="365"/>
      <c r="AH34" s="365"/>
      <c r="AI34" s="365"/>
      <c r="AJ34" s="365"/>
      <c r="AK34" s="365"/>
      <c r="AL34" s="178"/>
      <c r="AM34" s="364">
        <f>IF(AO34="","",MAX(C34:D43,U34:V43)+1)</f>
        <v>6</v>
      </c>
      <c r="AN34" s="364"/>
      <c r="AO34" s="365" t="str">
        <f>IF('各会計、関係団体の財政状況及び健全化判断比率'!B31="","",'各会計、関係団体の財政状況及び健全化判断比率'!B31)</f>
        <v>高根沢町水道事業会計</v>
      </c>
      <c r="AP34" s="365"/>
      <c r="AQ34" s="365"/>
      <c r="AR34" s="365"/>
      <c r="AS34" s="365"/>
      <c r="AT34" s="365"/>
      <c r="AU34" s="365"/>
      <c r="AV34" s="365"/>
      <c r="AW34" s="365"/>
      <c r="AX34" s="365"/>
      <c r="AY34" s="365"/>
      <c r="AZ34" s="365"/>
      <c r="BA34" s="365"/>
      <c r="BB34" s="365"/>
      <c r="BC34" s="365"/>
      <c r="BD34" s="178"/>
      <c r="BE34" s="364" t="str">
        <f>IF(BG34="","",MAX(C34:D43,U34:V43,AM34:AN43)+1)</f>
        <v/>
      </c>
      <c r="BF34" s="364"/>
      <c r="BG34" s="365"/>
      <c r="BH34" s="365"/>
      <c r="BI34" s="365"/>
      <c r="BJ34" s="365"/>
      <c r="BK34" s="365"/>
      <c r="BL34" s="365"/>
      <c r="BM34" s="365"/>
      <c r="BN34" s="365"/>
      <c r="BO34" s="365"/>
      <c r="BP34" s="365"/>
      <c r="BQ34" s="365"/>
      <c r="BR34" s="365"/>
      <c r="BS34" s="365"/>
      <c r="BT34" s="365"/>
      <c r="BU34" s="365"/>
      <c r="BV34" s="178"/>
      <c r="BW34" s="364">
        <f>IF(BY34="","",MAX(C34:D43,U34:V43,AM34:AN43,BE34:BF43)+1)</f>
        <v>8</v>
      </c>
      <c r="BX34" s="364"/>
      <c r="BY34" s="365" t="str">
        <f>IF('各会計、関係団体の財政状況及び健全化判断比率'!B68="","",'各会計、関係団体の財政状況及び健全化判断比率'!B68)</f>
        <v>塩谷広域行政組合</v>
      </c>
      <c r="BZ34" s="365"/>
      <c r="CA34" s="365"/>
      <c r="CB34" s="365"/>
      <c r="CC34" s="365"/>
      <c r="CD34" s="365"/>
      <c r="CE34" s="365"/>
      <c r="CF34" s="365"/>
      <c r="CG34" s="365"/>
      <c r="CH34" s="365"/>
      <c r="CI34" s="365"/>
      <c r="CJ34" s="365"/>
      <c r="CK34" s="365"/>
      <c r="CL34" s="365"/>
      <c r="CM34" s="365"/>
      <c r="CN34" s="178"/>
      <c r="CO34" s="364" t="str">
        <f>IF(CQ34="","",MAX(C34:D43,U34:V43,AM34:AN43,BE34:BF43,BW34:BX43)+1)</f>
        <v/>
      </c>
      <c r="CP34" s="364"/>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G34" s="362" t="str">
        <f>IF('各会計、関係団体の財政状況及び健全化判断比率'!BR7="","",'各会計、関係団体の財政状況及び健全化判断比率'!BR7)</f>
        <v/>
      </c>
      <c r="DH34" s="362"/>
      <c r="DI34" s="205"/>
    </row>
    <row r="35" spans="1:113" ht="32.25" customHeight="1" x14ac:dyDescent="0.15">
      <c r="A35" s="178"/>
      <c r="B35" s="202"/>
      <c r="C35" s="364">
        <f>IF(E35="","",C34+1)</f>
        <v>2</v>
      </c>
      <c r="D35" s="364"/>
      <c r="E35" s="365" t="str">
        <f>IF('各会計、関係団体の財政状況及び健全化判断比率'!B8="","",'各会計、関係団体の財政状況及び健全化判断比率'!B8)</f>
        <v>高根沢町宝積寺駅西第一土地区画整理事業特別会計</v>
      </c>
      <c r="F35" s="365"/>
      <c r="G35" s="365"/>
      <c r="H35" s="365"/>
      <c r="I35" s="365"/>
      <c r="J35" s="365"/>
      <c r="K35" s="365"/>
      <c r="L35" s="365"/>
      <c r="M35" s="365"/>
      <c r="N35" s="365"/>
      <c r="O35" s="365"/>
      <c r="P35" s="365"/>
      <c r="Q35" s="365"/>
      <c r="R35" s="365"/>
      <c r="S35" s="365"/>
      <c r="T35" s="178"/>
      <c r="U35" s="364">
        <f>IF(W35="","",U34+1)</f>
        <v>4</v>
      </c>
      <c r="V35" s="364"/>
      <c r="W35" s="365" t="str">
        <f>IF('各会計、関係団体の財政状況及び健全化判断比率'!B29="","",'各会計、関係団体の財政状況及び健全化判断比率'!B29)</f>
        <v>高根沢町後期高齢者医療特別会計</v>
      </c>
      <c r="X35" s="365"/>
      <c r="Y35" s="365"/>
      <c r="Z35" s="365"/>
      <c r="AA35" s="365"/>
      <c r="AB35" s="365"/>
      <c r="AC35" s="365"/>
      <c r="AD35" s="365"/>
      <c r="AE35" s="365"/>
      <c r="AF35" s="365"/>
      <c r="AG35" s="365"/>
      <c r="AH35" s="365"/>
      <c r="AI35" s="365"/>
      <c r="AJ35" s="365"/>
      <c r="AK35" s="365"/>
      <c r="AL35" s="178"/>
      <c r="AM35" s="364">
        <f t="shared" ref="AM35:AM43" si="0">IF(AO35="","",AM34+1)</f>
        <v>7</v>
      </c>
      <c r="AN35" s="364"/>
      <c r="AO35" s="365" t="str">
        <f>IF('各会計、関係団体の財政状況及び健全化判断比率'!B32="","",'各会計、関係団体の財政状況及び健全化判断比率'!B32)</f>
        <v>高根沢町下水道事業会計</v>
      </c>
      <c r="AP35" s="365"/>
      <c r="AQ35" s="365"/>
      <c r="AR35" s="365"/>
      <c r="AS35" s="365"/>
      <c r="AT35" s="365"/>
      <c r="AU35" s="365"/>
      <c r="AV35" s="365"/>
      <c r="AW35" s="365"/>
      <c r="AX35" s="365"/>
      <c r="AY35" s="365"/>
      <c r="AZ35" s="365"/>
      <c r="BA35" s="365"/>
      <c r="BB35" s="365"/>
      <c r="BC35" s="365"/>
      <c r="BD35" s="178"/>
      <c r="BE35" s="364" t="str">
        <f t="shared" ref="BE35:BE43" si="1">IF(BG35="","",BE34+1)</f>
        <v/>
      </c>
      <c r="BF35" s="364"/>
      <c r="BG35" s="365"/>
      <c r="BH35" s="365"/>
      <c r="BI35" s="365"/>
      <c r="BJ35" s="365"/>
      <c r="BK35" s="365"/>
      <c r="BL35" s="365"/>
      <c r="BM35" s="365"/>
      <c r="BN35" s="365"/>
      <c r="BO35" s="365"/>
      <c r="BP35" s="365"/>
      <c r="BQ35" s="365"/>
      <c r="BR35" s="365"/>
      <c r="BS35" s="365"/>
      <c r="BT35" s="365"/>
      <c r="BU35" s="365"/>
      <c r="BV35" s="178"/>
      <c r="BW35" s="364">
        <f t="shared" ref="BW35:BW43" si="2">IF(BY35="","",BW34+1)</f>
        <v>9</v>
      </c>
      <c r="BX35" s="364"/>
      <c r="BY35" s="365" t="str">
        <f>IF('各会計、関係団体の財政状況及び健全化判断比率'!B69="","",'各会計、関係団体の財政状況及び健全化判断比率'!B69)</f>
        <v>塩谷地方ふるさと市町村圏基金特別会計</v>
      </c>
      <c r="BZ35" s="365"/>
      <c r="CA35" s="365"/>
      <c r="CB35" s="365"/>
      <c r="CC35" s="365"/>
      <c r="CD35" s="365"/>
      <c r="CE35" s="365"/>
      <c r="CF35" s="365"/>
      <c r="CG35" s="365"/>
      <c r="CH35" s="365"/>
      <c r="CI35" s="365"/>
      <c r="CJ35" s="365"/>
      <c r="CK35" s="365"/>
      <c r="CL35" s="365"/>
      <c r="CM35" s="365"/>
      <c r="CN35" s="178"/>
      <c r="CO35" s="364" t="str">
        <f t="shared" ref="CO35:CO43" si="3">IF(CQ35="","",CO34+1)</f>
        <v/>
      </c>
      <c r="CP35" s="364"/>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G35" s="362" t="str">
        <f>IF('各会計、関係団体の財政状況及び健全化判断比率'!BR8="","",'各会計、関係団体の財政状況及び健全化判断比率'!BR8)</f>
        <v/>
      </c>
      <c r="DH35" s="362"/>
      <c r="DI35" s="205"/>
    </row>
    <row r="36" spans="1:113" ht="32.25" customHeight="1" x14ac:dyDescent="0.15">
      <c r="A36" s="178"/>
      <c r="B36" s="202"/>
      <c r="C36" s="364" t="str">
        <f>IF(E36="","",C35+1)</f>
        <v/>
      </c>
      <c r="D36" s="364"/>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78"/>
      <c r="U36" s="364">
        <f t="shared" ref="U36:U43" si="4">IF(W36="","",U35+1)</f>
        <v>5</v>
      </c>
      <c r="V36" s="364"/>
      <c r="W36" s="365" t="str">
        <f>IF('各会計、関係団体の財政状況及び健全化判断比率'!B30="","",'各会計、関係団体の財政状況及び健全化判断比率'!B30)</f>
        <v>高根沢町介護保険特別会計</v>
      </c>
      <c r="X36" s="365"/>
      <c r="Y36" s="365"/>
      <c r="Z36" s="365"/>
      <c r="AA36" s="365"/>
      <c r="AB36" s="365"/>
      <c r="AC36" s="365"/>
      <c r="AD36" s="365"/>
      <c r="AE36" s="365"/>
      <c r="AF36" s="365"/>
      <c r="AG36" s="365"/>
      <c r="AH36" s="365"/>
      <c r="AI36" s="365"/>
      <c r="AJ36" s="365"/>
      <c r="AK36" s="365"/>
      <c r="AL36" s="178"/>
      <c r="AM36" s="364" t="str">
        <f t="shared" si="0"/>
        <v/>
      </c>
      <c r="AN36" s="364"/>
      <c r="AO36" s="365"/>
      <c r="AP36" s="365"/>
      <c r="AQ36" s="365"/>
      <c r="AR36" s="365"/>
      <c r="AS36" s="365"/>
      <c r="AT36" s="365"/>
      <c r="AU36" s="365"/>
      <c r="AV36" s="365"/>
      <c r="AW36" s="365"/>
      <c r="AX36" s="365"/>
      <c r="AY36" s="365"/>
      <c r="AZ36" s="365"/>
      <c r="BA36" s="365"/>
      <c r="BB36" s="365"/>
      <c r="BC36" s="365"/>
      <c r="BD36" s="178"/>
      <c r="BE36" s="364" t="str">
        <f t="shared" si="1"/>
        <v/>
      </c>
      <c r="BF36" s="364"/>
      <c r="BG36" s="365"/>
      <c r="BH36" s="365"/>
      <c r="BI36" s="365"/>
      <c r="BJ36" s="365"/>
      <c r="BK36" s="365"/>
      <c r="BL36" s="365"/>
      <c r="BM36" s="365"/>
      <c r="BN36" s="365"/>
      <c r="BO36" s="365"/>
      <c r="BP36" s="365"/>
      <c r="BQ36" s="365"/>
      <c r="BR36" s="365"/>
      <c r="BS36" s="365"/>
      <c r="BT36" s="365"/>
      <c r="BU36" s="365"/>
      <c r="BV36" s="178"/>
      <c r="BW36" s="364">
        <f t="shared" si="2"/>
        <v>10</v>
      </c>
      <c r="BX36" s="364"/>
      <c r="BY36" s="365" t="str">
        <f>IF('各会計、関係団体の財政状況及び健全化判断比率'!B70="","",'各会計、関係団体の財政状況及び健全化判断比率'!B70)</f>
        <v>栃木県市町村総合事務組合（一般会計）</v>
      </c>
      <c r="BZ36" s="365"/>
      <c r="CA36" s="365"/>
      <c r="CB36" s="365"/>
      <c r="CC36" s="365"/>
      <c r="CD36" s="365"/>
      <c r="CE36" s="365"/>
      <c r="CF36" s="365"/>
      <c r="CG36" s="365"/>
      <c r="CH36" s="365"/>
      <c r="CI36" s="365"/>
      <c r="CJ36" s="365"/>
      <c r="CK36" s="365"/>
      <c r="CL36" s="365"/>
      <c r="CM36" s="365"/>
      <c r="CN36" s="178"/>
      <c r="CO36" s="364" t="str">
        <f t="shared" si="3"/>
        <v/>
      </c>
      <c r="CP36" s="364"/>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G36" s="362" t="str">
        <f>IF('各会計、関係団体の財政状況及び健全化判断比率'!BR9="","",'各会計、関係団体の財政状況及び健全化判断比率'!BR9)</f>
        <v/>
      </c>
      <c r="DH36" s="362"/>
      <c r="DI36" s="205"/>
    </row>
    <row r="37" spans="1:113" ht="32.25" customHeight="1" x14ac:dyDescent="0.15">
      <c r="A37" s="178"/>
      <c r="B37" s="202"/>
      <c r="C37" s="364" t="str">
        <f>IF(E37="","",C36+1)</f>
        <v/>
      </c>
      <c r="D37" s="364"/>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78"/>
      <c r="U37" s="364" t="str">
        <f t="shared" si="4"/>
        <v/>
      </c>
      <c r="V37" s="364"/>
      <c r="W37" s="365"/>
      <c r="X37" s="365"/>
      <c r="Y37" s="365"/>
      <c r="Z37" s="365"/>
      <c r="AA37" s="365"/>
      <c r="AB37" s="365"/>
      <c r="AC37" s="365"/>
      <c r="AD37" s="365"/>
      <c r="AE37" s="365"/>
      <c r="AF37" s="365"/>
      <c r="AG37" s="365"/>
      <c r="AH37" s="365"/>
      <c r="AI37" s="365"/>
      <c r="AJ37" s="365"/>
      <c r="AK37" s="365"/>
      <c r="AL37" s="178"/>
      <c r="AM37" s="364" t="str">
        <f t="shared" si="0"/>
        <v/>
      </c>
      <c r="AN37" s="364"/>
      <c r="AO37" s="365"/>
      <c r="AP37" s="365"/>
      <c r="AQ37" s="365"/>
      <c r="AR37" s="365"/>
      <c r="AS37" s="365"/>
      <c r="AT37" s="365"/>
      <c r="AU37" s="365"/>
      <c r="AV37" s="365"/>
      <c r="AW37" s="365"/>
      <c r="AX37" s="365"/>
      <c r="AY37" s="365"/>
      <c r="AZ37" s="365"/>
      <c r="BA37" s="365"/>
      <c r="BB37" s="365"/>
      <c r="BC37" s="365"/>
      <c r="BD37" s="178"/>
      <c r="BE37" s="364" t="str">
        <f t="shared" si="1"/>
        <v/>
      </c>
      <c r="BF37" s="364"/>
      <c r="BG37" s="365"/>
      <c r="BH37" s="365"/>
      <c r="BI37" s="365"/>
      <c r="BJ37" s="365"/>
      <c r="BK37" s="365"/>
      <c r="BL37" s="365"/>
      <c r="BM37" s="365"/>
      <c r="BN37" s="365"/>
      <c r="BO37" s="365"/>
      <c r="BP37" s="365"/>
      <c r="BQ37" s="365"/>
      <c r="BR37" s="365"/>
      <c r="BS37" s="365"/>
      <c r="BT37" s="365"/>
      <c r="BU37" s="365"/>
      <c r="BV37" s="178"/>
      <c r="BW37" s="364">
        <f t="shared" si="2"/>
        <v>11</v>
      </c>
      <c r="BX37" s="364"/>
      <c r="BY37" s="365" t="str">
        <f>IF('各会計、関係団体の財政状況及び健全化判断比率'!B71="","",'各会計、関係団体の財政状況及び健全化判断比率'!B71)</f>
        <v>栃木県市町村総合事務組合（特別会計）</v>
      </c>
      <c r="BZ37" s="365"/>
      <c r="CA37" s="365"/>
      <c r="CB37" s="365"/>
      <c r="CC37" s="365"/>
      <c r="CD37" s="365"/>
      <c r="CE37" s="365"/>
      <c r="CF37" s="365"/>
      <c r="CG37" s="365"/>
      <c r="CH37" s="365"/>
      <c r="CI37" s="365"/>
      <c r="CJ37" s="365"/>
      <c r="CK37" s="365"/>
      <c r="CL37" s="365"/>
      <c r="CM37" s="365"/>
      <c r="CN37" s="178"/>
      <c r="CO37" s="364" t="str">
        <f t="shared" si="3"/>
        <v/>
      </c>
      <c r="CP37" s="364"/>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G37" s="362" t="str">
        <f>IF('各会計、関係団体の財政状況及び健全化判断比率'!BR10="","",'各会計、関係団体の財政状況及び健全化判断比率'!BR10)</f>
        <v/>
      </c>
      <c r="DH37" s="362"/>
      <c r="DI37" s="205"/>
    </row>
    <row r="38" spans="1:113" ht="32.25" customHeight="1" x14ac:dyDescent="0.15">
      <c r="A38" s="178"/>
      <c r="B38" s="202"/>
      <c r="C38" s="364" t="str">
        <f t="shared" ref="C38:C43" si="5">IF(E38="","",C37+1)</f>
        <v/>
      </c>
      <c r="D38" s="364"/>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78"/>
      <c r="U38" s="364" t="str">
        <f t="shared" si="4"/>
        <v/>
      </c>
      <c r="V38" s="364"/>
      <c r="W38" s="365"/>
      <c r="X38" s="365"/>
      <c r="Y38" s="365"/>
      <c r="Z38" s="365"/>
      <c r="AA38" s="365"/>
      <c r="AB38" s="365"/>
      <c r="AC38" s="365"/>
      <c r="AD38" s="365"/>
      <c r="AE38" s="365"/>
      <c r="AF38" s="365"/>
      <c r="AG38" s="365"/>
      <c r="AH38" s="365"/>
      <c r="AI38" s="365"/>
      <c r="AJ38" s="365"/>
      <c r="AK38" s="365"/>
      <c r="AL38" s="178"/>
      <c r="AM38" s="364" t="str">
        <f t="shared" si="0"/>
        <v/>
      </c>
      <c r="AN38" s="364"/>
      <c r="AO38" s="365"/>
      <c r="AP38" s="365"/>
      <c r="AQ38" s="365"/>
      <c r="AR38" s="365"/>
      <c r="AS38" s="365"/>
      <c r="AT38" s="365"/>
      <c r="AU38" s="365"/>
      <c r="AV38" s="365"/>
      <c r="AW38" s="365"/>
      <c r="AX38" s="365"/>
      <c r="AY38" s="365"/>
      <c r="AZ38" s="365"/>
      <c r="BA38" s="365"/>
      <c r="BB38" s="365"/>
      <c r="BC38" s="365"/>
      <c r="BD38" s="178"/>
      <c r="BE38" s="364" t="str">
        <f t="shared" si="1"/>
        <v/>
      </c>
      <c r="BF38" s="364"/>
      <c r="BG38" s="365"/>
      <c r="BH38" s="365"/>
      <c r="BI38" s="365"/>
      <c r="BJ38" s="365"/>
      <c r="BK38" s="365"/>
      <c r="BL38" s="365"/>
      <c r="BM38" s="365"/>
      <c r="BN38" s="365"/>
      <c r="BO38" s="365"/>
      <c r="BP38" s="365"/>
      <c r="BQ38" s="365"/>
      <c r="BR38" s="365"/>
      <c r="BS38" s="365"/>
      <c r="BT38" s="365"/>
      <c r="BU38" s="365"/>
      <c r="BV38" s="178"/>
      <c r="BW38" s="364">
        <f t="shared" si="2"/>
        <v>12</v>
      </c>
      <c r="BX38" s="364"/>
      <c r="BY38" s="365" t="str">
        <f>IF('各会計、関係団体の財政状況及び健全化判断比率'!B72="","",'各会計、関係団体の財政状況及び健全化判断比率'!B72)</f>
        <v>栃木県後期高齢者医療広域連合（一般会計）</v>
      </c>
      <c r="BZ38" s="365"/>
      <c r="CA38" s="365"/>
      <c r="CB38" s="365"/>
      <c r="CC38" s="365"/>
      <c r="CD38" s="365"/>
      <c r="CE38" s="365"/>
      <c r="CF38" s="365"/>
      <c r="CG38" s="365"/>
      <c r="CH38" s="365"/>
      <c r="CI38" s="365"/>
      <c r="CJ38" s="365"/>
      <c r="CK38" s="365"/>
      <c r="CL38" s="365"/>
      <c r="CM38" s="365"/>
      <c r="CN38" s="178"/>
      <c r="CO38" s="364" t="str">
        <f t="shared" si="3"/>
        <v/>
      </c>
      <c r="CP38" s="364"/>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G38" s="362" t="str">
        <f>IF('各会計、関係団体の財政状況及び健全化判断比率'!BR11="","",'各会計、関係団体の財政状況及び健全化判断比率'!BR11)</f>
        <v/>
      </c>
      <c r="DH38" s="362"/>
      <c r="DI38" s="205"/>
    </row>
    <row r="39" spans="1:113" ht="32.25" customHeight="1" x14ac:dyDescent="0.15">
      <c r="A39" s="178"/>
      <c r="B39" s="202"/>
      <c r="C39" s="364" t="str">
        <f t="shared" si="5"/>
        <v/>
      </c>
      <c r="D39" s="364"/>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78"/>
      <c r="U39" s="364" t="str">
        <f t="shared" si="4"/>
        <v/>
      </c>
      <c r="V39" s="364"/>
      <c r="W39" s="365"/>
      <c r="X39" s="365"/>
      <c r="Y39" s="365"/>
      <c r="Z39" s="365"/>
      <c r="AA39" s="365"/>
      <c r="AB39" s="365"/>
      <c r="AC39" s="365"/>
      <c r="AD39" s="365"/>
      <c r="AE39" s="365"/>
      <c r="AF39" s="365"/>
      <c r="AG39" s="365"/>
      <c r="AH39" s="365"/>
      <c r="AI39" s="365"/>
      <c r="AJ39" s="365"/>
      <c r="AK39" s="365"/>
      <c r="AL39" s="178"/>
      <c r="AM39" s="364" t="str">
        <f t="shared" si="0"/>
        <v/>
      </c>
      <c r="AN39" s="364"/>
      <c r="AO39" s="365"/>
      <c r="AP39" s="365"/>
      <c r="AQ39" s="365"/>
      <c r="AR39" s="365"/>
      <c r="AS39" s="365"/>
      <c r="AT39" s="365"/>
      <c r="AU39" s="365"/>
      <c r="AV39" s="365"/>
      <c r="AW39" s="365"/>
      <c r="AX39" s="365"/>
      <c r="AY39" s="365"/>
      <c r="AZ39" s="365"/>
      <c r="BA39" s="365"/>
      <c r="BB39" s="365"/>
      <c r="BC39" s="365"/>
      <c r="BD39" s="178"/>
      <c r="BE39" s="364" t="str">
        <f t="shared" si="1"/>
        <v/>
      </c>
      <c r="BF39" s="364"/>
      <c r="BG39" s="365"/>
      <c r="BH39" s="365"/>
      <c r="BI39" s="365"/>
      <c r="BJ39" s="365"/>
      <c r="BK39" s="365"/>
      <c r="BL39" s="365"/>
      <c r="BM39" s="365"/>
      <c r="BN39" s="365"/>
      <c r="BO39" s="365"/>
      <c r="BP39" s="365"/>
      <c r="BQ39" s="365"/>
      <c r="BR39" s="365"/>
      <c r="BS39" s="365"/>
      <c r="BT39" s="365"/>
      <c r="BU39" s="365"/>
      <c r="BV39" s="178"/>
      <c r="BW39" s="364">
        <f t="shared" si="2"/>
        <v>13</v>
      </c>
      <c r="BX39" s="364"/>
      <c r="BY39" s="365" t="str">
        <f>IF('各会計、関係団体の財政状況及び健全化判断比率'!B73="","",'各会計、関係団体の財政状況及び健全化判断比率'!B73)</f>
        <v>栃木県後期高齢者医療広域連合（特別会計）</v>
      </c>
      <c r="BZ39" s="365"/>
      <c r="CA39" s="365"/>
      <c r="CB39" s="365"/>
      <c r="CC39" s="365"/>
      <c r="CD39" s="365"/>
      <c r="CE39" s="365"/>
      <c r="CF39" s="365"/>
      <c r="CG39" s="365"/>
      <c r="CH39" s="365"/>
      <c r="CI39" s="365"/>
      <c r="CJ39" s="365"/>
      <c r="CK39" s="365"/>
      <c r="CL39" s="365"/>
      <c r="CM39" s="365"/>
      <c r="CN39" s="178"/>
      <c r="CO39" s="364" t="str">
        <f t="shared" si="3"/>
        <v/>
      </c>
      <c r="CP39" s="364"/>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G39" s="362" t="str">
        <f>IF('各会計、関係団体の財政状況及び健全化判断比率'!BR12="","",'各会計、関係団体の財政状況及び健全化判断比率'!BR12)</f>
        <v/>
      </c>
      <c r="DH39" s="362"/>
      <c r="DI39" s="205"/>
    </row>
    <row r="40" spans="1:113" ht="32.25" customHeight="1" x14ac:dyDescent="0.15">
      <c r="A40" s="178"/>
      <c r="B40" s="202"/>
      <c r="C40" s="364" t="str">
        <f t="shared" si="5"/>
        <v/>
      </c>
      <c r="D40" s="364"/>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78"/>
      <c r="U40" s="364" t="str">
        <f t="shared" si="4"/>
        <v/>
      </c>
      <c r="V40" s="364"/>
      <c r="W40" s="365"/>
      <c r="X40" s="365"/>
      <c r="Y40" s="365"/>
      <c r="Z40" s="365"/>
      <c r="AA40" s="365"/>
      <c r="AB40" s="365"/>
      <c r="AC40" s="365"/>
      <c r="AD40" s="365"/>
      <c r="AE40" s="365"/>
      <c r="AF40" s="365"/>
      <c r="AG40" s="365"/>
      <c r="AH40" s="365"/>
      <c r="AI40" s="365"/>
      <c r="AJ40" s="365"/>
      <c r="AK40" s="365"/>
      <c r="AL40" s="178"/>
      <c r="AM40" s="364" t="str">
        <f t="shared" si="0"/>
        <v/>
      </c>
      <c r="AN40" s="364"/>
      <c r="AO40" s="365"/>
      <c r="AP40" s="365"/>
      <c r="AQ40" s="365"/>
      <c r="AR40" s="365"/>
      <c r="AS40" s="365"/>
      <c r="AT40" s="365"/>
      <c r="AU40" s="365"/>
      <c r="AV40" s="365"/>
      <c r="AW40" s="365"/>
      <c r="AX40" s="365"/>
      <c r="AY40" s="365"/>
      <c r="AZ40" s="365"/>
      <c r="BA40" s="365"/>
      <c r="BB40" s="365"/>
      <c r="BC40" s="365"/>
      <c r="BD40" s="178"/>
      <c r="BE40" s="364" t="str">
        <f t="shared" si="1"/>
        <v/>
      </c>
      <c r="BF40" s="364"/>
      <c r="BG40" s="365"/>
      <c r="BH40" s="365"/>
      <c r="BI40" s="365"/>
      <c r="BJ40" s="365"/>
      <c r="BK40" s="365"/>
      <c r="BL40" s="365"/>
      <c r="BM40" s="365"/>
      <c r="BN40" s="365"/>
      <c r="BO40" s="365"/>
      <c r="BP40" s="365"/>
      <c r="BQ40" s="365"/>
      <c r="BR40" s="365"/>
      <c r="BS40" s="365"/>
      <c r="BT40" s="365"/>
      <c r="BU40" s="365"/>
      <c r="BV40" s="178"/>
      <c r="BW40" s="364" t="str">
        <f t="shared" si="2"/>
        <v/>
      </c>
      <c r="BX40" s="364"/>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78"/>
      <c r="CO40" s="364" t="str">
        <f t="shared" si="3"/>
        <v/>
      </c>
      <c r="CP40" s="364"/>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G40" s="362" t="str">
        <f>IF('各会計、関係団体の財政状況及び健全化判断比率'!BR13="","",'各会計、関係団体の財政状況及び健全化判断比率'!BR13)</f>
        <v/>
      </c>
      <c r="DH40" s="362"/>
      <c r="DI40" s="205"/>
    </row>
    <row r="41" spans="1:113" ht="32.25" customHeight="1" x14ac:dyDescent="0.15">
      <c r="A41" s="178"/>
      <c r="B41" s="202"/>
      <c r="C41" s="364" t="str">
        <f t="shared" si="5"/>
        <v/>
      </c>
      <c r="D41" s="364"/>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78"/>
      <c r="U41" s="364" t="str">
        <f t="shared" si="4"/>
        <v/>
      </c>
      <c r="V41" s="364"/>
      <c r="W41" s="365"/>
      <c r="X41" s="365"/>
      <c r="Y41" s="365"/>
      <c r="Z41" s="365"/>
      <c r="AA41" s="365"/>
      <c r="AB41" s="365"/>
      <c r="AC41" s="365"/>
      <c r="AD41" s="365"/>
      <c r="AE41" s="365"/>
      <c r="AF41" s="365"/>
      <c r="AG41" s="365"/>
      <c r="AH41" s="365"/>
      <c r="AI41" s="365"/>
      <c r="AJ41" s="365"/>
      <c r="AK41" s="365"/>
      <c r="AL41" s="178"/>
      <c r="AM41" s="364" t="str">
        <f t="shared" si="0"/>
        <v/>
      </c>
      <c r="AN41" s="364"/>
      <c r="AO41" s="365"/>
      <c r="AP41" s="365"/>
      <c r="AQ41" s="365"/>
      <c r="AR41" s="365"/>
      <c r="AS41" s="365"/>
      <c r="AT41" s="365"/>
      <c r="AU41" s="365"/>
      <c r="AV41" s="365"/>
      <c r="AW41" s="365"/>
      <c r="AX41" s="365"/>
      <c r="AY41" s="365"/>
      <c r="AZ41" s="365"/>
      <c r="BA41" s="365"/>
      <c r="BB41" s="365"/>
      <c r="BC41" s="365"/>
      <c r="BD41" s="178"/>
      <c r="BE41" s="364" t="str">
        <f t="shared" si="1"/>
        <v/>
      </c>
      <c r="BF41" s="364"/>
      <c r="BG41" s="365"/>
      <c r="BH41" s="365"/>
      <c r="BI41" s="365"/>
      <c r="BJ41" s="365"/>
      <c r="BK41" s="365"/>
      <c r="BL41" s="365"/>
      <c r="BM41" s="365"/>
      <c r="BN41" s="365"/>
      <c r="BO41" s="365"/>
      <c r="BP41" s="365"/>
      <c r="BQ41" s="365"/>
      <c r="BR41" s="365"/>
      <c r="BS41" s="365"/>
      <c r="BT41" s="365"/>
      <c r="BU41" s="365"/>
      <c r="BV41" s="178"/>
      <c r="BW41" s="364" t="str">
        <f t="shared" si="2"/>
        <v/>
      </c>
      <c r="BX41" s="364"/>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78"/>
      <c r="CO41" s="364" t="str">
        <f t="shared" si="3"/>
        <v/>
      </c>
      <c r="CP41" s="364"/>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G41" s="362" t="str">
        <f>IF('各会計、関係団体の財政状況及び健全化判断比率'!BR14="","",'各会計、関係団体の財政状況及び健全化判断比率'!BR14)</f>
        <v/>
      </c>
      <c r="DH41" s="362"/>
      <c r="DI41" s="205"/>
    </row>
    <row r="42" spans="1:113" ht="32.25" customHeight="1" x14ac:dyDescent="0.15">
      <c r="B42" s="202"/>
      <c r="C42" s="364" t="str">
        <f t="shared" si="5"/>
        <v/>
      </c>
      <c r="D42" s="364"/>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78"/>
      <c r="U42" s="364" t="str">
        <f t="shared" si="4"/>
        <v/>
      </c>
      <c r="V42" s="364"/>
      <c r="W42" s="365"/>
      <c r="X42" s="365"/>
      <c r="Y42" s="365"/>
      <c r="Z42" s="365"/>
      <c r="AA42" s="365"/>
      <c r="AB42" s="365"/>
      <c r="AC42" s="365"/>
      <c r="AD42" s="365"/>
      <c r="AE42" s="365"/>
      <c r="AF42" s="365"/>
      <c r="AG42" s="365"/>
      <c r="AH42" s="365"/>
      <c r="AI42" s="365"/>
      <c r="AJ42" s="365"/>
      <c r="AK42" s="365"/>
      <c r="AL42" s="178"/>
      <c r="AM42" s="364" t="str">
        <f t="shared" si="0"/>
        <v/>
      </c>
      <c r="AN42" s="364"/>
      <c r="AO42" s="365"/>
      <c r="AP42" s="365"/>
      <c r="AQ42" s="365"/>
      <c r="AR42" s="365"/>
      <c r="AS42" s="365"/>
      <c r="AT42" s="365"/>
      <c r="AU42" s="365"/>
      <c r="AV42" s="365"/>
      <c r="AW42" s="365"/>
      <c r="AX42" s="365"/>
      <c r="AY42" s="365"/>
      <c r="AZ42" s="365"/>
      <c r="BA42" s="365"/>
      <c r="BB42" s="365"/>
      <c r="BC42" s="365"/>
      <c r="BD42" s="178"/>
      <c r="BE42" s="364" t="str">
        <f t="shared" si="1"/>
        <v/>
      </c>
      <c r="BF42" s="364"/>
      <c r="BG42" s="365"/>
      <c r="BH42" s="365"/>
      <c r="BI42" s="365"/>
      <c r="BJ42" s="365"/>
      <c r="BK42" s="365"/>
      <c r="BL42" s="365"/>
      <c r="BM42" s="365"/>
      <c r="BN42" s="365"/>
      <c r="BO42" s="365"/>
      <c r="BP42" s="365"/>
      <c r="BQ42" s="365"/>
      <c r="BR42" s="365"/>
      <c r="BS42" s="365"/>
      <c r="BT42" s="365"/>
      <c r="BU42" s="365"/>
      <c r="BV42" s="178"/>
      <c r="BW42" s="364" t="str">
        <f t="shared" si="2"/>
        <v/>
      </c>
      <c r="BX42" s="364"/>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78"/>
      <c r="CO42" s="364" t="str">
        <f t="shared" si="3"/>
        <v/>
      </c>
      <c r="CP42" s="364"/>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G42" s="362" t="str">
        <f>IF('各会計、関係団体の財政状況及び健全化判断比率'!BR15="","",'各会計、関係団体の財政状況及び健全化判断比率'!BR15)</f>
        <v/>
      </c>
      <c r="DH42" s="362"/>
      <c r="DI42" s="205"/>
    </row>
    <row r="43" spans="1:113" ht="32.25" customHeight="1" x14ac:dyDescent="0.15">
      <c r="B43" s="202"/>
      <c r="C43" s="364" t="str">
        <f t="shared" si="5"/>
        <v/>
      </c>
      <c r="D43" s="364"/>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78"/>
      <c r="U43" s="364" t="str">
        <f t="shared" si="4"/>
        <v/>
      </c>
      <c r="V43" s="364"/>
      <c r="W43" s="365"/>
      <c r="X43" s="365"/>
      <c r="Y43" s="365"/>
      <c r="Z43" s="365"/>
      <c r="AA43" s="365"/>
      <c r="AB43" s="365"/>
      <c r="AC43" s="365"/>
      <c r="AD43" s="365"/>
      <c r="AE43" s="365"/>
      <c r="AF43" s="365"/>
      <c r="AG43" s="365"/>
      <c r="AH43" s="365"/>
      <c r="AI43" s="365"/>
      <c r="AJ43" s="365"/>
      <c r="AK43" s="365"/>
      <c r="AL43" s="178"/>
      <c r="AM43" s="364" t="str">
        <f t="shared" si="0"/>
        <v/>
      </c>
      <c r="AN43" s="364"/>
      <c r="AO43" s="365"/>
      <c r="AP43" s="365"/>
      <c r="AQ43" s="365"/>
      <c r="AR43" s="365"/>
      <c r="AS43" s="365"/>
      <c r="AT43" s="365"/>
      <c r="AU43" s="365"/>
      <c r="AV43" s="365"/>
      <c r="AW43" s="365"/>
      <c r="AX43" s="365"/>
      <c r="AY43" s="365"/>
      <c r="AZ43" s="365"/>
      <c r="BA43" s="365"/>
      <c r="BB43" s="365"/>
      <c r="BC43" s="365"/>
      <c r="BD43" s="178"/>
      <c r="BE43" s="364" t="str">
        <f t="shared" si="1"/>
        <v/>
      </c>
      <c r="BF43" s="364"/>
      <c r="BG43" s="365"/>
      <c r="BH43" s="365"/>
      <c r="BI43" s="365"/>
      <c r="BJ43" s="365"/>
      <c r="BK43" s="365"/>
      <c r="BL43" s="365"/>
      <c r="BM43" s="365"/>
      <c r="BN43" s="365"/>
      <c r="BO43" s="365"/>
      <c r="BP43" s="365"/>
      <c r="BQ43" s="365"/>
      <c r="BR43" s="365"/>
      <c r="BS43" s="365"/>
      <c r="BT43" s="365"/>
      <c r="BU43" s="365"/>
      <c r="BV43" s="178"/>
      <c r="BW43" s="364" t="str">
        <f t="shared" si="2"/>
        <v/>
      </c>
      <c r="BX43" s="364"/>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78"/>
      <c r="CO43" s="364" t="str">
        <f t="shared" si="3"/>
        <v/>
      </c>
      <c r="CP43" s="364"/>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G43" s="362" t="str">
        <f>IF('各会計、関係団体の財政状況及び健全化判断比率'!BR16="","",'各会計、関係団体の財政状況及び健全化判断比率'!BR16)</f>
        <v/>
      </c>
      <c r="DH43" s="36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61" t="s">
        <v>207</v>
      </c>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c r="CO46" s="361"/>
      <c r="CP46" s="361"/>
      <c r="CQ46" s="361"/>
      <c r="CR46" s="361"/>
      <c r="CS46" s="361"/>
      <c r="CT46" s="361"/>
      <c r="CU46" s="361"/>
      <c r="CV46" s="361"/>
      <c r="CW46" s="361"/>
      <c r="CX46" s="361"/>
      <c r="CY46" s="361"/>
      <c r="CZ46" s="361"/>
      <c r="DA46" s="361"/>
      <c r="DB46" s="361"/>
      <c r="DC46" s="361"/>
      <c r="DD46" s="361"/>
      <c r="DE46" s="361"/>
      <c r="DF46" s="361"/>
      <c r="DG46" s="361"/>
      <c r="DH46" s="361"/>
      <c r="DI46" s="361"/>
    </row>
    <row r="47" spans="1:113" x14ac:dyDescent="0.15">
      <c r="E47" s="361" t="s">
        <v>208</v>
      </c>
      <c r="F47" s="361"/>
      <c r="G47" s="361"/>
      <c r="H47" s="361"/>
      <c r="I47" s="361"/>
      <c r="J47" s="361"/>
      <c r="K47" s="361"/>
      <c r="L47" s="361"/>
      <c r="M47" s="361"/>
      <c r="N47" s="361"/>
      <c r="O47" s="361"/>
      <c r="P47" s="361"/>
      <c r="Q47" s="361"/>
      <c r="R47" s="361"/>
      <c r="S47" s="361"/>
      <c r="T47" s="361"/>
      <c r="U47" s="361"/>
      <c r="V47" s="361"/>
      <c r="W47" s="361"/>
      <c r="X47" s="361"/>
      <c r="Y47" s="361"/>
      <c r="Z47" s="361"/>
      <c r="AA47" s="361"/>
      <c r="AB47" s="361"/>
      <c r="AC47" s="361"/>
      <c r="AD47" s="361"/>
      <c r="AE47" s="361"/>
      <c r="AF47" s="361"/>
      <c r="AG47" s="361"/>
      <c r="AH47" s="361"/>
      <c r="AI47" s="361"/>
      <c r="AJ47" s="361"/>
      <c r="AK47" s="361"/>
      <c r="AL47" s="361"/>
      <c r="AM47" s="361"/>
      <c r="AN47" s="361"/>
      <c r="AO47" s="361"/>
      <c r="AP47" s="361"/>
      <c r="AQ47" s="361"/>
      <c r="AR47" s="361"/>
      <c r="AS47" s="361"/>
      <c r="AT47" s="361"/>
      <c r="AU47" s="361"/>
      <c r="AV47" s="361"/>
      <c r="AW47" s="361"/>
      <c r="AX47" s="361"/>
      <c r="AY47" s="361"/>
      <c r="AZ47" s="361"/>
      <c r="BA47" s="361"/>
      <c r="BB47" s="361"/>
      <c r="BC47" s="361"/>
      <c r="BD47" s="361"/>
      <c r="BE47" s="361"/>
      <c r="BF47" s="361"/>
      <c r="BG47" s="361"/>
      <c r="BH47" s="361"/>
      <c r="BI47" s="361"/>
      <c r="BJ47" s="361"/>
      <c r="BK47" s="361"/>
      <c r="BL47" s="361"/>
      <c r="BM47" s="361"/>
      <c r="BN47" s="361"/>
      <c r="BO47" s="361"/>
      <c r="BP47" s="361"/>
      <c r="BQ47" s="361"/>
      <c r="BR47" s="361"/>
      <c r="BS47" s="361"/>
      <c r="BT47" s="361"/>
      <c r="BU47" s="361"/>
      <c r="BV47" s="361"/>
      <c r="BW47" s="361"/>
      <c r="BX47" s="361"/>
      <c r="BY47" s="361"/>
      <c r="BZ47" s="361"/>
      <c r="CA47" s="361"/>
      <c r="CB47" s="361"/>
      <c r="CC47" s="361"/>
      <c r="CD47" s="361"/>
      <c r="CE47" s="361"/>
      <c r="CF47" s="361"/>
      <c r="CG47" s="361"/>
      <c r="CH47" s="361"/>
      <c r="CI47" s="361"/>
      <c r="CJ47" s="361"/>
      <c r="CK47" s="361"/>
      <c r="CL47" s="361"/>
      <c r="CM47" s="361"/>
      <c r="CN47" s="361"/>
      <c r="CO47" s="361"/>
      <c r="CP47" s="361"/>
      <c r="CQ47" s="361"/>
      <c r="CR47" s="361"/>
      <c r="CS47" s="361"/>
      <c r="CT47" s="361"/>
      <c r="CU47" s="361"/>
      <c r="CV47" s="361"/>
      <c r="CW47" s="361"/>
      <c r="CX47" s="361"/>
      <c r="CY47" s="361"/>
      <c r="CZ47" s="361"/>
      <c r="DA47" s="361"/>
      <c r="DB47" s="361"/>
      <c r="DC47" s="361"/>
      <c r="DD47" s="361"/>
      <c r="DE47" s="361"/>
      <c r="DF47" s="361"/>
      <c r="DG47" s="361"/>
      <c r="DH47" s="361"/>
      <c r="DI47" s="361"/>
    </row>
    <row r="48" spans="1:113" x14ac:dyDescent="0.15">
      <c r="E48" s="361" t="s">
        <v>209</v>
      </c>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1"/>
      <c r="BR48" s="361"/>
      <c r="BS48" s="361"/>
      <c r="BT48" s="361"/>
      <c r="BU48" s="361"/>
      <c r="BV48" s="361"/>
      <c r="BW48" s="361"/>
      <c r="BX48" s="361"/>
      <c r="BY48" s="361"/>
      <c r="BZ48" s="361"/>
      <c r="CA48" s="361"/>
      <c r="CB48" s="361"/>
      <c r="CC48" s="361"/>
      <c r="CD48" s="361"/>
      <c r="CE48" s="361"/>
      <c r="CF48" s="361"/>
      <c r="CG48" s="361"/>
      <c r="CH48" s="361"/>
      <c r="CI48" s="361"/>
      <c r="CJ48" s="361"/>
      <c r="CK48" s="361"/>
      <c r="CL48" s="361"/>
      <c r="CM48" s="361"/>
      <c r="CN48" s="361"/>
      <c r="CO48" s="361"/>
      <c r="CP48" s="361"/>
      <c r="CQ48" s="361"/>
      <c r="CR48" s="361"/>
      <c r="CS48" s="361"/>
      <c r="CT48" s="361"/>
      <c r="CU48" s="361"/>
      <c r="CV48" s="361"/>
      <c r="CW48" s="361"/>
      <c r="CX48" s="361"/>
      <c r="CY48" s="361"/>
      <c r="CZ48" s="361"/>
      <c r="DA48" s="361"/>
      <c r="DB48" s="361"/>
      <c r="DC48" s="361"/>
      <c r="DD48" s="361"/>
      <c r="DE48" s="361"/>
      <c r="DF48" s="361"/>
      <c r="DG48" s="361"/>
      <c r="DH48" s="361"/>
      <c r="DI48" s="361"/>
    </row>
    <row r="49" spans="5:113" x14ac:dyDescent="0.15">
      <c r="E49" s="363" t="s">
        <v>210</v>
      </c>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363"/>
      <c r="AY49" s="363"/>
      <c r="AZ49" s="363"/>
      <c r="BA49" s="363"/>
      <c r="BB49" s="363"/>
      <c r="BC49" s="363"/>
      <c r="BD49" s="363"/>
      <c r="BE49" s="363"/>
      <c r="BF49" s="363"/>
      <c r="BG49" s="363"/>
      <c r="BH49" s="363"/>
      <c r="BI49" s="363"/>
      <c r="BJ49" s="363"/>
      <c r="BK49" s="363"/>
      <c r="BL49" s="363"/>
      <c r="BM49" s="363"/>
      <c r="BN49" s="363"/>
      <c r="BO49" s="363"/>
      <c r="BP49" s="363"/>
      <c r="BQ49" s="363"/>
      <c r="BR49" s="363"/>
      <c r="BS49" s="363"/>
      <c r="BT49" s="363"/>
      <c r="BU49" s="363"/>
      <c r="BV49" s="363"/>
      <c r="BW49" s="363"/>
      <c r="BX49" s="363"/>
      <c r="BY49" s="363"/>
      <c r="BZ49" s="363"/>
      <c r="CA49" s="363"/>
      <c r="CB49" s="363"/>
      <c r="CC49" s="363"/>
      <c r="CD49" s="363"/>
      <c r="CE49" s="363"/>
      <c r="CF49" s="363"/>
      <c r="CG49" s="363"/>
      <c r="CH49" s="363"/>
      <c r="CI49" s="363"/>
      <c r="CJ49" s="363"/>
      <c r="CK49" s="363"/>
      <c r="CL49" s="363"/>
      <c r="CM49" s="363"/>
      <c r="CN49" s="363"/>
      <c r="CO49" s="363"/>
      <c r="CP49" s="363"/>
      <c r="CQ49" s="363"/>
      <c r="CR49" s="363"/>
      <c r="CS49" s="363"/>
      <c r="CT49" s="363"/>
      <c r="CU49" s="363"/>
      <c r="CV49" s="363"/>
      <c r="CW49" s="363"/>
      <c r="CX49" s="363"/>
      <c r="CY49" s="363"/>
      <c r="CZ49" s="363"/>
      <c r="DA49" s="363"/>
      <c r="DB49" s="363"/>
      <c r="DC49" s="363"/>
      <c r="DD49" s="363"/>
      <c r="DE49" s="363"/>
      <c r="DF49" s="363"/>
      <c r="DG49" s="363"/>
      <c r="DH49" s="363"/>
      <c r="DI49" s="363"/>
    </row>
    <row r="50" spans="5:113" x14ac:dyDescent="0.15">
      <c r="E50" s="361" t="s">
        <v>211</v>
      </c>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c r="CO50" s="361"/>
      <c r="CP50" s="361"/>
      <c r="CQ50" s="361"/>
      <c r="CR50" s="361"/>
      <c r="CS50" s="361"/>
      <c r="CT50" s="361"/>
      <c r="CU50" s="361"/>
      <c r="CV50" s="361"/>
      <c r="CW50" s="361"/>
      <c r="CX50" s="361"/>
      <c r="CY50" s="361"/>
      <c r="CZ50" s="361"/>
      <c r="DA50" s="361"/>
      <c r="DB50" s="361"/>
      <c r="DC50" s="361"/>
      <c r="DD50" s="361"/>
      <c r="DE50" s="361"/>
      <c r="DF50" s="361"/>
      <c r="DG50" s="361"/>
      <c r="DH50" s="361"/>
      <c r="DI50" s="361"/>
    </row>
    <row r="51" spans="5:113" x14ac:dyDescent="0.15">
      <c r="E51" s="361" t="s">
        <v>212</v>
      </c>
      <c r="F51" s="361"/>
      <c r="G51" s="361"/>
      <c r="H51" s="361"/>
      <c r="I51" s="361"/>
      <c r="J51" s="361"/>
      <c r="K51" s="361"/>
      <c r="L51" s="361"/>
      <c r="M51" s="361"/>
      <c r="N51" s="361"/>
      <c r="O51" s="361"/>
      <c r="P51" s="361"/>
      <c r="Q51" s="361"/>
      <c r="R51" s="361"/>
      <c r="S51" s="361"/>
      <c r="T51" s="361"/>
      <c r="U51" s="361"/>
      <c r="V51" s="361"/>
      <c r="W51" s="361"/>
      <c r="X51" s="361"/>
      <c r="Y51" s="361"/>
      <c r="Z51" s="361"/>
      <c r="AA51" s="361"/>
      <c r="AB51" s="361"/>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61"/>
      <c r="DF51" s="361"/>
      <c r="DG51" s="361"/>
      <c r="DH51" s="361"/>
      <c r="DI51" s="361"/>
    </row>
    <row r="52" spans="5:113" x14ac:dyDescent="0.15">
      <c r="E52" s="361" t="s">
        <v>213</v>
      </c>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61"/>
      <c r="DF52" s="361"/>
      <c r="DG52" s="361"/>
      <c r="DH52" s="361"/>
      <c r="DI52" s="361"/>
    </row>
    <row r="53" spans="5:113" x14ac:dyDescent="0.15">
      <c r="E53" s="177" t="s">
        <v>599</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K37"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47" t="s">
        <v>571</v>
      </c>
      <c r="D34" s="1147"/>
      <c r="E34" s="1148"/>
      <c r="F34" s="32">
        <v>14.54</v>
      </c>
      <c r="G34" s="33">
        <v>15.46</v>
      </c>
      <c r="H34" s="33">
        <v>17.489999999999998</v>
      </c>
      <c r="I34" s="33">
        <v>18.79</v>
      </c>
      <c r="J34" s="34">
        <v>19</v>
      </c>
      <c r="K34" s="22"/>
      <c r="L34" s="22"/>
      <c r="M34" s="22"/>
      <c r="N34" s="22"/>
      <c r="O34" s="22"/>
      <c r="P34" s="22"/>
    </row>
    <row r="35" spans="1:16" ht="39" customHeight="1" x14ac:dyDescent="0.15">
      <c r="A35" s="22"/>
      <c r="B35" s="35"/>
      <c r="C35" s="1141" t="s">
        <v>572</v>
      </c>
      <c r="D35" s="1142"/>
      <c r="E35" s="1143"/>
      <c r="F35" s="36">
        <v>3.81</v>
      </c>
      <c r="G35" s="37">
        <v>5.64</v>
      </c>
      <c r="H35" s="37">
        <v>10.96</v>
      </c>
      <c r="I35" s="37">
        <v>8.16</v>
      </c>
      <c r="J35" s="38">
        <v>6.44</v>
      </c>
      <c r="K35" s="22"/>
      <c r="L35" s="22"/>
      <c r="M35" s="22"/>
      <c r="N35" s="22"/>
      <c r="O35" s="22"/>
      <c r="P35" s="22"/>
    </row>
    <row r="36" spans="1:16" ht="39" customHeight="1" x14ac:dyDescent="0.15">
      <c r="A36" s="22"/>
      <c r="B36" s="35"/>
      <c r="C36" s="1141" t="s">
        <v>573</v>
      </c>
      <c r="D36" s="1142"/>
      <c r="E36" s="1143"/>
      <c r="F36" s="36" t="s">
        <v>522</v>
      </c>
      <c r="G36" s="37">
        <v>1.73</v>
      </c>
      <c r="H36" s="37">
        <v>2.2400000000000002</v>
      </c>
      <c r="I36" s="37">
        <v>2.2999999999999998</v>
      </c>
      <c r="J36" s="38">
        <v>2.08</v>
      </c>
      <c r="K36" s="22"/>
      <c r="L36" s="22"/>
      <c r="M36" s="22"/>
      <c r="N36" s="22"/>
      <c r="O36" s="22"/>
      <c r="P36" s="22"/>
    </row>
    <row r="37" spans="1:16" ht="39" customHeight="1" x14ac:dyDescent="0.15">
      <c r="A37" s="22"/>
      <c r="B37" s="35"/>
      <c r="C37" s="1141" t="s">
        <v>574</v>
      </c>
      <c r="D37" s="1142"/>
      <c r="E37" s="1143"/>
      <c r="F37" s="36">
        <v>2</v>
      </c>
      <c r="G37" s="37">
        <v>0.83</v>
      </c>
      <c r="H37" s="37">
        <v>0.79</v>
      </c>
      <c r="I37" s="37">
        <v>0.95</v>
      </c>
      <c r="J37" s="38">
        <v>0.95</v>
      </c>
      <c r="K37" s="22"/>
      <c r="L37" s="22"/>
      <c r="M37" s="22"/>
      <c r="N37" s="22"/>
      <c r="O37" s="22"/>
      <c r="P37" s="22"/>
    </row>
    <row r="38" spans="1:16" ht="39" customHeight="1" x14ac:dyDescent="0.15">
      <c r="A38" s="22"/>
      <c r="B38" s="35"/>
      <c r="C38" s="1141" t="s">
        <v>575</v>
      </c>
      <c r="D38" s="1142"/>
      <c r="E38" s="1143"/>
      <c r="F38" s="36">
        <v>0.77</v>
      </c>
      <c r="G38" s="37">
        <v>0.76</v>
      </c>
      <c r="H38" s="37">
        <v>1.69</v>
      </c>
      <c r="I38" s="37">
        <v>1.26</v>
      </c>
      <c r="J38" s="38">
        <v>0.68</v>
      </c>
      <c r="K38" s="22"/>
      <c r="L38" s="22"/>
      <c r="M38" s="22"/>
      <c r="N38" s="22"/>
      <c r="O38" s="22"/>
      <c r="P38" s="22"/>
    </row>
    <row r="39" spans="1:16" ht="39" customHeight="1" x14ac:dyDescent="0.15">
      <c r="A39" s="22"/>
      <c r="B39" s="35"/>
      <c r="C39" s="1141" t="s">
        <v>576</v>
      </c>
      <c r="D39" s="1142"/>
      <c r="E39" s="1143"/>
      <c r="F39" s="36">
        <v>0.04</v>
      </c>
      <c r="G39" s="37">
        <v>0.04</v>
      </c>
      <c r="H39" s="37">
        <v>0.03</v>
      </c>
      <c r="I39" s="37">
        <v>0.03</v>
      </c>
      <c r="J39" s="38">
        <v>0.03</v>
      </c>
      <c r="K39" s="22"/>
      <c r="L39" s="22"/>
      <c r="M39" s="22"/>
      <c r="N39" s="22"/>
      <c r="O39" s="22"/>
      <c r="P39" s="22"/>
    </row>
    <row r="40" spans="1:16" ht="39" customHeight="1" x14ac:dyDescent="0.15">
      <c r="A40" s="22"/>
      <c r="B40" s="35"/>
      <c r="C40" s="1141" t="s">
        <v>577</v>
      </c>
      <c r="D40" s="1142"/>
      <c r="E40" s="1143"/>
      <c r="F40" s="36">
        <v>0.02</v>
      </c>
      <c r="G40" s="37">
        <v>0.03</v>
      </c>
      <c r="H40" s="37">
        <v>7.0000000000000007E-2</v>
      </c>
      <c r="I40" s="37">
        <v>0</v>
      </c>
      <c r="J40" s="38">
        <v>0.03</v>
      </c>
      <c r="K40" s="22"/>
      <c r="L40" s="22"/>
      <c r="M40" s="22"/>
      <c r="N40" s="22"/>
      <c r="O40" s="22"/>
      <c r="P40" s="22"/>
    </row>
    <row r="41" spans="1:16" ht="39" customHeight="1" x14ac:dyDescent="0.15">
      <c r="A41" s="22"/>
      <c r="B41" s="35"/>
      <c r="C41" s="1141"/>
      <c r="D41" s="1142"/>
      <c r="E41" s="1143"/>
      <c r="F41" s="36"/>
      <c r="G41" s="37"/>
      <c r="H41" s="37"/>
      <c r="I41" s="37"/>
      <c r="J41" s="38"/>
      <c r="K41" s="22"/>
      <c r="L41" s="22"/>
      <c r="M41" s="22"/>
      <c r="N41" s="22"/>
      <c r="O41" s="22"/>
      <c r="P41" s="22"/>
    </row>
    <row r="42" spans="1:16" ht="39" customHeight="1" x14ac:dyDescent="0.15">
      <c r="A42" s="22"/>
      <c r="B42" s="39"/>
      <c r="C42" s="1141" t="s">
        <v>578</v>
      </c>
      <c r="D42" s="1142"/>
      <c r="E42" s="1143"/>
      <c r="F42" s="36" t="s">
        <v>522</v>
      </c>
      <c r="G42" s="37" t="s">
        <v>522</v>
      </c>
      <c r="H42" s="37" t="s">
        <v>522</v>
      </c>
      <c r="I42" s="37" t="s">
        <v>522</v>
      </c>
      <c r="J42" s="38" t="s">
        <v>522</v>
      </c>
      <c r="K42" s="22"/>
      <c r="L42" s="22"/>
      <c r="M42" s="22"/>
      <c r="N42" s="22"/>
      <c r="O42" s="22"/>
      <c r="P42" s="22"/>
    </row>
    <row r="43" spans="1:16" ht="39" customHeight="1" thickBot="1" x14ac:dyDescent="0.2">
      <c r="A43" s="22"/>
      <c r="B43" s="40"/>
      <c r="C43" s="1144" t="s">
        <v>579</v>
      </c>
      <c r="D43" s="1145"/>
      <c r="E43" s="1146"/>
      <c r="F43" s="41">
        <v>0.61</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dBF4emfL0Kh/GiXIkgYeQVBqLNptvJhO9kQQPN6QKxUPvLxPqu8hWsg8Zi7gY9rnY8vbe9TuF7UmR66zcPvBQ==" saltValue="7D0avSNVihFogP4fYyFi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49" zoomScaleSheetLayoutView="55" workbookViewId="0">
      <selection activeCell="K57" sqref="K57: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67" t="s">
        <v>11</v>
      </c>
      <c r="C45" s="1168"/>
      <c r="D45" s="58"/>
      <c r="E45" s="1173" t="s">
        <v>12</v>
      </c>
      <c r="F45" s="1173"/>
      <c r="G45" s="1173"/>
      <c r="H45" s="1173"/>
      <c r="I45" s="1173"/>
      <c r="J45" s="1174"/>
      <c r="K45" s="59">
        <v>671</v>
      </c>
      <c r="L45" s="60">
        <v>634</v>
      </c>
      <c r="M45" s="60">
        <v>630</v>
      </c>
      <c r="N45" s="60">
        <v>598</v>
      </c>
      <c r="O45" s="61">
        <v>639</v>
      </c>
      <c r="P45" s="48"/>
      <c r="Q45" s="48"/>
      <c r="R45" s="48"/>
      <c r="S45" s="48"/>
      <c r="T45" s="48"/>
      <c r="U45" s="48"/>
    </row>
    <row r="46" spans="1:21" ht="30.75" customHeight="1" x14ac:dyDescent="0.15">
      <c r="A46" s="48"/>
      <c r="B46" s="1169"/>
      <c r="C46" s="1170"/>
      <c r="D46" s="62"/>
      <c r="E46" s="1151" t="s">
        <v>13</v>
      </c>
      <c r="F46" s="1151"/>
      <c r="G46" s="1151"/>
      <c r="H46" s="1151"/>
      <c r="I46" s="1151"/>
      <c r="J46" s="1152"/>
      <c r="K46" s="63" t="s">
        <v>522</v>
      </c>
      <c r="L46" s="64" t="s">
        <v>522</v>
      </c>
      <c r="M46" s="64" t="s">
        <v>522</v>
      </c>
      <c r="N46" s="64" t="s">
        <v>522</v>
      </c>
      <c r="O46" s="65" t="s">
        <v>522</v>
      </c>
      <c r="P46" s="48"/>
      <c r="Q46" s="48"/>
      <c r="R46" s="48"/>
      <c r="S46" s="48"/>
      <c r="T46" s="48"/>
      <c r="U46" s="48"/>
    </row>
    <row r="47" spans="1:21" ht="30.75" customHeight="1" x14ac:dyDescent="0.15">
      <c r="A47" s="48"/>
      <c r="B47" s="1169"/>
      <c r="C47" s="1170"/>
      <c r="D47" s="62"/>
      <c r="E47" s="1151" t="s">
        <v>14</v>
      </c>
      <c r="F47" s="1151"/>
      <c r="G47" s="1151"/>
      <c r="H47" s="1151"/>
      <c r="I47" s="1151"/>
      <c r="J47" s="1152"/>
      <c r="K47" s="63" t="s">
        <v>522</v>
      </c>
      <c r="L47" s="64" t="s">
        <v>522</v>
      </c>
      <c r="M47" s="64" t="s">
        <v>522</v>
      </c>
      <c r="N47" s="64" t="s">
        <v>522</v>
      </c>
      <c r="O47" s="65" t="s">
        <v>522</v>
      </c>
      <c r="P47" s="48"/>
      <c r="Q47" s="48"/>
      <c r="R47" s="48"/>
      <c r="S47" s="48"/>
      <c r="T47" s="48"/>
      <c r="U47" s="48"/>
    </row>
    <row r="48" spans="1:21" ht="30.75" customHeight="1" x14ac:dyDescent="0.15">
      <c r="A48" s="48"/>
      <c r="B48" s="1169"/>
      <c r="C48" s="1170"/>
      <c r="D48" s="62"/>
      <c r="E48" s="1151" t="s">
        <v>15</v>
      </c>
      <c r="F48" s="1151"/>
      <c r="G48" s="1151"/>
      <c r="H48" s="1151"/>
      <c r="I48" s="1151"/>
      <c r="J48" s="1152"/>
      <c r="K48" s="63">
        <v>365</v>
      </c>
      <c r="L48" s="64">
        <v>291</v>
      </c>
      <c r="M48" s="64">
        <v>257</v>
      </c>
      <c r="N48" s="64">
        <v>268</v>
      </c>
      <c r="O48" s="65">
        <v>242</v>
      </c>
      <c r="P48" s="48"/>
      <c r="Q48" s="48"/>
      <c r="R48" s="48"/>
      <c r="S48" s="48"/>
      <c r="T48" s="48"/>
      <c r="U48" s="48"/>
    </row>
    <row r="49" spans="1:21" ht="30.75" customHeight="1" x14ac:dyDescent="0.15">
      <c r="A49" s="48"/>
      <c r="B49" s="1169"/>
      <c r="C49" s="1170"/>
      <c r="D49" s="62"/>
      <c r="E49" s="1151" t="s">
        <v>16</v>
      </c>
      <c r="F49" s="1151"/>
      <c r="G49" s="1151"/>
      <c r="H49" s="1151"/>
      <c r="I49" s="1151"/>
      <c r="J49" s="1152"/>
      <c r="K49" s="63">
        <v>27</v>
      </c>
      <c r="L49" s="64">
        <v>31</v>
      </c>
      <c r="M49" s="64">
        <v>35</v>
      </c>
      <c r="N49" s="64">
        <v>35</v>
      </c>
      <c r="O49" s="65">
        <v>37</v>
      </c>
      <c r="P49" s="48"/>
      <c r="Q49" s="48"/>
      <c r="R49" s="48"/>
      <c r="S49" s="48"/>
      <c r="T49" s="48"/>
      <c r="U49" s="48"/>
    </row>
    <row r="50" spans="1:21" ht="30.75" customHeight="1" x14ac:dyDescent="0.15">
      <c r="A50" s="48"/>
      <c r="B50" s="1169"/>
      <c r="C50" s="1170"/>
      <c r="D50" s="62"/>
      <c r="E50" s="1151" t="s">
        <v>17</v>
      </c>
      <c r="F50" s="1151"/>
      <c r="G50" s="1151"/>
      <c r="H50" s="1151"/>
      <c r="I50" s="1151"/>
      <c r="J50" s="1152"/>
      <c r="K50" s="63">
        <v>0</v>
      </c>
      <c r="L50" s="64">
        <v>0</v>
      </c>
      <c r="M50" s="64">
        <v>0</v>
      </c>
      <c r="N50" s="64">
        <v>0</v>
      </c>
      <c r="O50" s="65">
        <v>0</v>
      </c>
      <c r="P50" s="48"/>
      <c r="Q50" s="48"/>
      <c r="R50" s="48"/>
      <c r="S50" s="48"/>
      <c r="T50" s="48"/>
      <c r="U50" s="48"/>
    </row>
    <row r="51" spans="1:21" ht="30.75" customHeight="1" x14ac:dyDescent="0.15">
      <c r="A51" s="48"/>
      <c r="B51" s="1171"/>
      <c r="C51" s="1172"/>
      <c r="D51" s="66"/>
      <c r="E51" s="1151" t="s">
        <v>18</v>
      </c>
      <c r="F51" s="1151"/>
      <c r="G51" s="1151"/>
      <c r="H51" s="1151"/>
      <c r="I51" s="1151"/>
      <c r="J51" s="1152"/>
      <c r="K51" s="63" t="s">
        <v>522</v>
      </c>
      <c r="L51" s="64" t="s">
        <v>522</v>
      </c>
      <c r="M51" s="64" t="s">
        <v>522</v>
      </c>
      <c r="N51" s="64" t="s">
        <v>522</v>
      </c>
      <c r="O51" s="65" t="s">
        <v>522</v>
      </c>
      <c r="P51" s="48"/>
      <c r="Q51" s="48"/>
      <c r="R51" s="48"/>
      <c r="S51" s="48"/>
      <c r="T51" s="48"/>
      <c r="U51" s="48"/>
    </row>
    <row r="52" spans="1:21" ht="30.75" customHeight="1" x14ac:dyDescent="0.15">
      <c r="A52" s="48"/>
      <c r="B52" s="1149" t="s">
        <v>19</v>
      </c>
      <c r="C52" s="1150"/>
      <c r="D52" s="66"/>
      <c r="E52" s="1151" t="s">
        <v>20</v>
      </c>
      <c r="F52" s="1151"/>
      <c r="G52" s="1151"/>
      <c r="H52" s="1151"/>
      <c r="I52" s="1151"/>
      <c r="J52" s="1152"/>
      <c r="K52" s="63">
        <v>873</v>
      </c>
      <c r="L52" s="64">
        <v>871</v>
      </c>
      <c r="M52" s="64">
        <v>854</v>
      </c>
      <c r="N52" s="64">
        <v>857</v>
      </c>
      <c r="O52" s="65">
        <v>877</v>
      </c>
      <c r="P52" s="48"/>
      <c r="Q52" s="48"/>
      <c r="R52" s="48"/>
      <c r="S52" s="48"/>
      <c r="T52" s="48"/>
      <c r="U52" s="48"/>
    </row>
    <row r="53" spans="1:21" ht="30.75" customHeight="1" thickBot="1" x14ac:dyDescent="0.2">
      <c r="A53" s="48"/>
      <c r="B53" s="1153" t="s">
        <v>21</v>
      </c>
      <c r="C53" s="1154"/>
      <c r="D53" s="67"/>
      <c r="E53" s="1155" t="s">
        <v>22</v>
      </c>
      <c r="F53" s="1155"/>
      <c r="G53" s="1155"/>
      <c r="H53" s="1155"/>
      <c r="I53" s="1155"/>
      <c r="J53" s="1156"/>
      <c r="K53" s="68">
        <v>190</v>
      </c>
      <c r="L53" s="69">
        <v>85</v>
      </c>
      <c r="M53" s="69">
        <v>68</v>
      </c>
      <c r="N53" s="69">
        <v>44</v>
      </c>
      <c r="O53" s="70">
        <v>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157" t="s">
        <v>25</v>
      </c>
      <c r="C57" s="1158"/>
      <c r="D57" s="1161" t="s">
        <v>26</v>
      </c>
      <c r="E57" s="1162"/>
      <c r="F57" s="1162"/>
      <c r="G57" s="1162"/>
      <c r="H57" s="1162"/>
      <c r="I57" s="1162"/>
      <c r="J57" s="1163"/>
      <c r="K57" s="83" t="s">
        <v>522</v>
      </c>
      <c r="L57" s="84" t="s">
        <v>522</v>
      </c>
      <c r="M57" s="84" t="s">
        <v>522</v>
      </c>
      <c r="N57" s="84" t="s">
        <v>522</v>
      </c>
      <c r="O57" s="85" t="s">
        <v>522</v>
      </c>
    </row>
    <row r="58" spans="1:21" ht="31.5" customHeight="1" thickBot="1" x14ac:dyDescent="0.2">
      <c r="B58" s="1159"/>
      <c r="C58" s="1160"/>
      <c r="D58" s="1164" t="s">
        <v>27</v>
      </c>
      <c r="E58" s="1165"/>
      <c r="F58" s="1165"/>
      <c r="G58" s="1165"/>
      <c r="H58" s="1165"/>
      <c r="I58" s="1165"/>
      <c r="J58" s="1166"/>
      <c r="K58" s="86" t="s">
        <v>522</v>
      </c>
      <c r="L58" s="87" t="s">
        <v>522</v>
      </c>
      <c r="M58" s="87" t="s">
        <v>522</v>
      </c>
      <c r="N58" s="87" t="s">
        <v>522</v>
      </c>
      <c r="O58" s="88" t="s">
        <v>522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OHtWSZSFprWsn31krowJFrw7IzyIgPR+r8yLKaQUVcHi8Laf69y1dEhGebQa+OeaI6trHQFSUSFlRvd3TfUwA==" saltValue="BdqHed3m1wI4XIXVHTw7i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N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187" t="s">
        <v>30</v>
      </c>
      <c r="C41" s="1188"/>
      <c r="D41" s="102"/>
      <c r="E41" s="1189" t="s">
        <v>31</v>
      </c>
      <c r="F41" s="1189"/>
      <c r="G41" s="1189"/>
      <c r="H41" s="1190"/>
      <c r="I41" s="346">
        <v>7095</v>
      </c>
      <c r="J41" s="347">
        <v>7141</v>
      </c>
      <c r="K41" s="347">
        <v>7396</v>
      </c>
      <c r="L41" s="347">
        <v>7973</v>
      </c>
      <c r="M41" s="348">
        <v>8266</v>
      </c>
    </row>
    <row r="42" spans="2:13" ht="27.75" customHeight="1" x14ac:dyDescent="0.15">
      <c r="B42" s="1177"/>
      <c r="C42" s="1178"/>
      <c r="D42" s="103"/>
      <c r="E42" s="1181" t="s">
        <v>32</v>
      </c>
      <c r="F42" s="1181"/>
      <c r="G42" s="1181"/>
      <c r="H42" s="1182"/>
      <c r="I42" s="349" t="s">
        <v>522</v>
      </c>
      <c r="J42" s="350" t="s">
        <v>522</v>
      </c>
      <c r="K42" s="350" t="s">
        <v>522</v>
      </c>
      <c r="L42" s="350" t="s">
        <v>522</v>
      </c>
      <c r="M42" s="351" t="s">
        <v>522</v>
      </c>
    </row>
    <row r="43" spans="2:13" ht="27.75" customHeight="1" x14ac:dyDescent="0.15">
      <c r="B43" s="1177"/>
      <c r="C43" s="1178"/>
      <c r="D43" s="103"/>
      <c r="E43" s="1181" t="s">
        <v>33</v>
      </c>
      <c r="F43" s="1181"/>
      <c r="G43" s="1181"/>
      <c r="H43" s="1182"/>
      <c r="I43" s="349">
        <v>4775</v>
      </c>
      <c r="J43" s="350">
        <v>4505</v>
      </c>
      <c r="K43" s="350">
        <v>3865</v>
      </c>
      <c r="L43" s="350">
        <v>3125</v>
      </c>
      <c r="M43" s="351">
        <v>2927</v>
      </c>
    </row>
    <row r="44" spans="2:13" ht="27.75" customHeight="1" x14ac:dyDescent="0.15">
      <c r="B44" s="1177"/>
      <c r="C44" s="1178"/>
      <c r="D44" s="103"/>
      <c r="E44" s="1181" t="s">
        <v>34</v>
      </c>
      <c r="F44" s="1181"/>
      <c r="G44" s="1181"/>
      <c r="H44" s="1182"/>
      <c r="I44" s="349">
        <v>191</v>
      </c>
      <c r="J44" s="350">
        <v>273</v>
      </c>
      <c r="K44" s="350">
        <v>207</v>
      </c>
      <c r="L44" s="350">
        <v>654</v>
      </c>
      <c r="M44" s="351">
        <v>751</v>
      </c>
    </row>
    <row r="45" spans="2:13" ht="27.75" customHeight="1" x14ac:dyDescent="0.15">
      <c r="B45" s="1177"/>
      <c r="C45" s="1178"/>
      <c r="D45" s="103"/>
      <c r="E45" s="1181" t="s">
        <v>35</v>
      </c>
      <c r="F45" s="1181"/>
      <c r="G45" s="1181"/>
      <c r="H45" s="1182"/>
      <c r="I45" s="349">
        <v>1130</v>
      </c>
      <c r="J45" s="350">
        <v>1098</v>
      </c>
      <c r="K45" s="350">
        <v>1053</v>
      </c>
      <c r="L45" s="350">
        <v>1027</v>
      </c>
      <c r="M45" s="351">
        <v>1013</v>
      </c>
    </row>
    <row r="46" spans="2:13" ht="27.75" customHeight="1" x14ac:dyDescent="0.15">
      <c r="B46" s="1177"/>
      <c r="C46" s="1178"/>
      <c r="D46" s="104"/>
      <c r="E46" s="1181" t="s">
        <v>36</v>
      </c>
      <c r="F46" s="1181"/>
      <c r="G46" s="1181"/>
      <c r="H46" s="1182"/>
      <c r="I46" s="349" t="s">
        <v>522</v>
      </c>
      <c r="J46" s="350" t="s">
        <v>522</v>
      </c>
      <c r="K46" s="350" t="s">
        <v>522</v>
      </c>
      <c r="L46" s="350" t="s">
        <v>522</v>
      </c>
      <c r="M46" s="351" t="s">
        <v>522</v>
      </c>
    </row>
    <row r="47" spans="2:13" ht="27.75" customHeight="1" x14ac:dyDescent="0.15">
      <c r="B47" s="1177"/>
      <c r="C47" s="1178"/>
      <c r="D47" s="105"/>
      <c r="E47" s="1191" t="s">
        <v>37</v>
      </c>
      <c r="F47" s="1192"/>
      <c r="G47" s="1192"/>
      <c r="H47" s="1193"/>
      <c r="I47" s="349" t="s">
        <v>522</v>
      </c>
      <c r="J47" s="350" t="s">
        <v>522</v>
      </c>
      <c r="K47" s="350" t="s">
        <v>522</v>
      </c>
      <c r="L47" s="350" t="s">
        <v>522</v>
      </c>
      <c r="M47" s="351" t="s">
        <v>522</v>
      </c>
    </row>
    <row r="48" spans="2:13" ht="27.75" customHeight="1" x14ac:dyDescent="0.15">
      <c r="B48" s="1177"/>
      <c r="C48" s="1178"/>
      <c r="D48" s="103"/>
      <c r="E48" s="1181" t="s">
        <v>38</v>
      </c>
      <c r="F48" s="1181"/>
      <c r="G48" s="1181"/>
      <c r="H48" s="1182"/>
      <c r="I48" s="349" t="s">
        <v>522</v>
      </c>
      <c r="J48" s="350" t="s">
        <v>522</v>
      </c>
      <c r="K48" s="350" t="s">
        <v>522</v>
      </c>
      <c r="L48" s="350" t="s">
        <v>522</v>
      </c>
      <c r="M48" s="351" t="s">
        <v>522</v>
      </c>
    </row>
    <row r="49" spans="2:13" ht="27.75" customHeight="1" x14ac:dyDescent="0.15">
      <c r="B49" s="1179"/>
      <c r="C49" s="1180"/>
      <c r="D49" s="103"/>
      <c r="E49" s="1181" t="s">
        <v>39</v>
      </c>
      <c r="F49" s="1181"/>
      <c r="G49" s="1181"/>
      <c r="H49" s="1182"/>
      <c r="I49" s="349" t="s">
        <v>522</v>
      </c>
      <c r="J49" s="350" t="s">
        <v>522</v>
      </c>
      <c r="K49" s="350" t="s">
        <v>522</v>
      </c>
      <c r="L49" s="350" t="s">
        <v>522</v>
      </c>
      <c r="M49" s="351" t="s">
        <v>522</v>
      </c>
    </row>
    <row r="50" spans="2:13" ht="27.75" customHeight="1" x14ac:dyDescent="0.15">
      <c r="B50" s="1175" t="s">
        <v>40</v>
      </c>
      <c r="C50" s="1176"/>
      <c r="D50" s="106"/>
      <c r="E50" s="1181" t="s">
        <v>41</v>
      </c>
      <c r="F50" s="1181"/>
      <c r="G50" s="1181"/>
      <c r="H50" s="1182"/>
      <c r="I50" s="349">
        <v>4194</v>
      </c>
      <c r="J50" s="350">
        <v>4203</v>
      </c>
      <c r="K50" s="350">
        <v>3887</v>
      </c>
      <c r="L50" s="350">
        <v>4689</v>
      </c>
      <c r="M50" s="351">
        <v>6154</v>
      </c>
    </row>
    <row r="51" spans="2:13" ht="27.75" customHeight="1" x14ac:dyDescent="0.15">
      <c r="B51" s="1177"/>
      <c r="C51" s="1178"/>
      <c r="D51" s="103"/>
      <c r="E51" s="1181" t="s">
        <v>42</v>
      </c>
      <c r="F51" s="1181"/>
      <c r="G51" s="1181"/>
      <c r="H51" s="1182"/>
      <c r="I51" s="349">
        <v>918</v>
      </c>
      <c r="J51" s="350">
        <v>1057</v>
      </c>
      <c r="K51" s="350">
        <v>981</v>
      </c>
      <c r="L51" s="350">
        <v>885</v>
      </c>
      <c r="M51" s="351">
        <v>802</v>
      </c>
    </row>
    <row r="52" spans="2:13" ht="27.75" customHeight="1" x14ac:dyDescent="0.15">
      <c r="B52" s="1179"/>
      <c r="C52" s="1180"/>
      <c r="D52" s="103"/>
      <c r="E52" s="1181" t="s">
        <v>43</v>
      </c>
      <c r="F52" s="1181"/>
      <c r="G52" s="1181"/>
      <c r="H52" s="1182"/>
      <c r="I52" s="349">
        <v>9414</v>
      </c>
      <c r="J52" s="350">
        <v>9484</v>
      </c>
      <c r="K52" s="350">
        <v>9585</v>
      </c>
      <c r="L52" s="350">
        <v>9642</v>
      </c>
      <c r="M52" s="351">
        <v>9534</v>
      </c>
    </row>
    <row r="53" spans="2:13" ht="27.75" customHeight="1" thickBot="1" x14ac:dyDescent="0.2">
      <c r="B53" s="1183" t="s">
        <v>44</v>
      </c>
      <c r="C53" s="1184"/>
      <c r="D53" s="107"/>
      <c r="E53" s="1185" t="s">
        <v>45</v>
      </c>
      <c r="F53" s="1185"/>
      <c r="G53" s="1185"/>
      <c r="H53" s="1186"/>
      <c r="I53" s="352">
        <v>-1334</v>
      </c>
      <c r="J53" s="353">
        <v>-1727</v>
      </c>
      <c r="K53" s="353">
        <v>-1932</v>
      </c>
      <c r="L53" s="353">
        <v>-2437</v>
      </c>
      <c r="M53" s="354">
        <v>-3532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FBpZ9HxFo1Yggjq++uDdu8CCQXJt0lxNzb1Ao/jbYGVTVKI7b4hxNsH5iALyYSlpvk3jdbNzeOJDZ4B4p0uoLA==" saltValue="dMfgXlzunoWypPdebW8U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1"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566</v>
      </c>
      <c r="G54" s="116" t="s">
        <v>567</v>
      </c>
      <c r="H54" s="117" t="s">
        <v>568</v>
      </c>
    </row>
    <row r="55" spans="2:8" ht="52.5" customHeight="1" x14ac:dyDescent="0.15">
      <c r="B55" s="118"/>
      <c r="C55" s="1202" t="s">
        <v>48</v>
      </c>
      <c r="D55" s="1202"/>
      <c r="E55" s="1203"/>
      <c r="F55" s="119">
        <v>997</v>
      </c>
      <c r="G55" s="119">
        <v>1109</v>
      </c>
      <c r="H55" s="120">
        <v>1309</v>
      </c>
    </row>
    <row r="56" spans="2:8" ht="52.5" customHeight="1" x14ac:dyDescent="0.15">
      <c r="B56" s="121"/>
      <c r="C56" s="1204" t="s">
        <v>49</v>
      </c>
      <c r="D56" s="1204"/>
      <c r="E56" s="1205"/>
      <c r="F56" s="122">
        <v>480</v>
      </c>
      <c r="G56" s="122">
        <v>480</v>
      </c>
      <c r="H56" s="123">
        <v>632</v>
      </c>
    </row>
    <row r="57" spans="2:8" ht="53.25" customHeight="1" x14ac:dyDescent="0.15">
      <c r="B57" s="121"/>
      <c r="C57" s="1206" t="s">
        <v>50</v>
      </c>
      <c r="D57" s="1206"/>
      <c r="E57" s="1207"/>
      <c r="F57" s="124">
        <v>2046</v>
      </c>
      <c r="G57" s="124">
        <v>2518</v>
      </c>
      <c r="H57" s="125">
        <v>3462</v>
      </c>
    </row>
    <row r="58" spans="2:8" ht="45.75" customHeight="1" x14ac:dyDescent="0.15">
      <c r="B58" s="126"/>
      <c r="C58" s="1194" t="s">
        <v>593</v>
      </c>
      <c r="D58" s="1195"/>
      <c r="E58" s="1196"/>
      <c r="F58" s="127">
        <v>1016</v>
      </c>
      <c r="G58" s="127">
        <v>1017</v>
      </c>
      <c r="H58" s="128">
        <v>1517</v>
      </c>
    </row>
    <row r="59" spans="2:8" ht="45.75" customHeight="1" x14ac:dyDescent="0.15">
      <c r="B59" s="126"/>
      <c r="C59" s="1194" t="s">
        <v>594</v>
      </c>
      <c r="D59" s="1195"/>
      <c r="E59" s="1196"/>
      <c r="F59" s="127">
        <v>452</v>
      </c>
      <c r="G59" s="127">
        <v>688</v>
      </c>
      <c r="H59" s="128">
        <v>871</v>
      </c>
    </row>
    <row r="60" spans="2:8" ht="45.75" customHeight="1" x14ac:dyDescent="0.15">
      <c r="B60" s="126"/>
      <c r="C60" s="1194" t="s">
        <v>595</v>
      </c>
      <c r="D60" s="1195"/>
      <c r="E60" s="1196"/>
      <c r="F60" s="127">
        <v>387</v>
      </c>
      <c r="G60" s="127">
        <v>630</v>
      </c>
      <c r="H60" s="128">
        <v>809</v>
      </c>
    </row>
    <row r="61" spans="2:8" ht="45.75" customHeight="1" x14ac:dyDescent="0.15">
      <c r="B61" s="126"/>
      <c r="C61" s="1194" t="s">
        <v>597</v>
      </c>
      <c r="D61" s="1195"/>
      <c r="E61" s="1196"/>
      <c r="F61" s="127">
        <v>0</v>
      </c>
      <c r="G61" s="127">
        <v>0</v>
      </c>
      <c r="H61" s="128">
        <v>100</v>
      </c>
    </row>
    <row r="62" spans="2:8" ht="45.75" customHeight="1" thickBot="1" x14ac:dyDescent="0.2">
      <c r="B62" s="129"/>
      <c r="C62" s="1197" t="s">
        <v>596</v>
      </c>
      <c r="D62" s="1198"/>
      <c r="E62" s="1199"/>
      <c r="F62" s="130">
        <v>100</v>
      </c>
      <c r="G62" s="130">
        <v>100</v>
      </c>
      <c r="H62" s="131">
        <v>100</v>
      </c>
    </row>
    <row r="63" spans="2:8" ht="52.5" customHeight="1" thickBot="1" x14ac:dyDescent="0.2">
      <c r="B63" s="132"/>
      <c r="C63" s="1200" t="s">
        <v>51</v>
      </c>
      <c r="D63" s="1200"/>
      <c r="E63" s="1201"/>
      <c r="F63" s="133">
        <v>3522</v>
      </c>
      <c r="G63" s="133">
        <v>4108</v>
      </c>
      <c r="H63" s="134">
        <v>5403</v>
      </c>
    </row>
    <row r="64" spans="2:8" x14ac:dyDescent="0.15"/>
  </sheetData>
  <sheetProtection algorithmName="SHA-512" hashValue="jqkybWllao6dpuz/ArUBClVub+yHw5usYz0E/zea3oOq2qiOfrpN6ZyqtetztF+d7uDCmfuFeRQf9np3iMXT9A==" saltValue="rrHuPEB8zvL/F3snxOeR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B1" zoomScaleNormal="100" zoomScaleSheetLayoutView="55" workbookViewId="0">
      <selection activeCell="BC22" sqref="BC22"/>
    </sheetView>
  </sheetViews>
  <sheetFormatPr defaultColWidth="0" defaultRowHeight="13.5" customHeight="1" zeroHeight="1" x14ac:dyDescent="0.15"/>
  <cols>
    <col min="1" max="1" width="6.375" style="1210" customWidth="1"/>
    <col min="2" max="107" width="2.5" style="1210" customWidth="1"/>
    <col min="108" max="108" width="6.125" style="1217" customWidth="1"/>
    <col min="109" max="109" width="5.875" style="1216" customWidth="1"/>
    <col min="110" max="16384" width="8.625" style="1210" hidden="1"/>
  </cols>
  <sheetData>
    <row r="1" spans="1:109" ht="42.75" customHeight="1" x14ac:dyDescent="0.15">
      <c r="A1" s="1208"/>
      <c r="B1" s="1209"/>
      <c r="DD1" s="1210"/>
      <c r="DE1" s="1210"/>
    </row>
    <row r="2" spans="1:109" ht="25.5" customHeight="1" x14ac:dyDescent="0.15">
      <c r="A2" s="1211"/>
      <c r="C2" s="1211"/>
      <c r="O2" s="1211"/>
      <c r="P2" s="1211"/>
      <c r="Q2" s="1211"/>
      <c r="R2" s="1211"/>
      <c r="S2" s="1211"/>
      <c r="T2" s="1211"/>
      <c r="U2" s="1211"/>
      <c r="V2" s="1211"/>
      <c r="W2" s="1211"/>
      <c r="X2" s="1211"/>
      <c r="Y2" s="1211"/>
      <c r="Z2" s="1211"/>
      <c r="AA2" s="1211"/>
      <c r="AB2" s="1211"/>
      <c r="AC2" s="1211"/>
      <c r="AD2" s="1211"/>
      <c r="AE2" s="1211"/>
      <c r="AF2" s="1211"/>
      <c r="AG2" s="1211"/>
      <c r="AH2" s="1211"/>
      <c r="AI2" s="1211"/>
      <c r="AU2" s="1211"/>
      <c r="BG2" s="1211"/>
      <c r="BS2" s="1211"/>
      <c r="CE2" s="1211"/>
      <c r="CQ2" s="1211"/>
      <c r="DD2" s="1210"/>
      <c r="DE2" s="1210"/>
    </row>
    <row r="3" spans="1:109" ht="25.5" customHeight="1" x14ac:dyDescent="0.15">
      <c r="A3" s="1211"/>
      <c r="C3" s="1211"/>
      <c r="O3" s="1211"/>
      <c r="P3" s="1211"/>
      <c r="Q3" s="1211"/>
      <c r="R3" s="1211"/>
      <c r="S3" s="1211"/>
      <c r="T3" s="1211"/>
      <c r="U3" s="1211"/>
      <c r="V3" s="1211"/>
      <c r="W3" s="1211"/>
      <c r="X3" s="1211"/>
      <c r="Y3" s="1211"/>
      <c r="Z3" s="1211"/>
      <c r="AA3" s="1211"/>
      <c r="AB3" s="1211"/>
      <c r="AC3" s="1211"/>
      <c r="AD3" s="1211"/>
      <c r="AE3" s="1211"/>
      <c r="AF3" s="1211"/>
      <c r="AG3" s="1211"/>
      <c r="AH3" s="1211"/>
      <c r="AI3" s="1211"/>
      <c r="AU3" s="1211"/>
      <c r="BG3" s="1211"/>
      <c r="BS3" s="1211"/>
      <c r="CE3" s="1211"/>
      <c r="CQ3" s="1211"/>
      <c r="DD3" s="1210"/>
      <c r="DE3" s="1210"/>
    </row>
    <row r="4" spans="1:109" s="250" customFormat="1" x14ac:dyDescent="0.15">
      <c r="A4" s="1211"/>
      <c r="B4" s="1211"/>
      <c r="C4" s="1211"/>
      <c r="D4" s="1211"/>
      <c r="E4" s="1211"/>
      <c r="F4" s="1211"/>
      <c r="G4" s="1211"/>
      <c r="H4" s="1211"/>
      <c r="I4" s="1211"/>
      <c r="J4" s="1211"/>
      <c r="K4" s="1211"/>
      <c r="L4" s="1211"/>
      <c r="M4" s="1211"/>
      <c r="N4" s="1211"/>
      <c r="O4" s="1211"/>
      <c r="P4" s="1211"/>
      <c r="Q4" s="1211"/>
      <c r="R4" s="1211"/>
      <c r="S4" s="1211"/>
      <c r="T4" s="1211"/>
      <c r="U4" s="1211"/>
      <c r="V4" s="1211"/>
      <c r="W4" s="1211"/>
      <c r="X4" s="1211"/>
      <c r="Y4" s="1211"/>
      <c r="Z4" s="1211"/>
      <c r="AA4" s="1211"/>
      <c r="AB4" s="1211"/>
      <c r="AC4" s="1211"/>
      <c r="AD4" s="1211"/>
      <c r="AE4" s="1211"/>
      <c r="AF4" s="1211"/>
      <c r="AG4" s="1211"/>
      <c r="AH4" s="1211"/>
      <c r="AI4" s="1211"/>
      <c r="AJ4" s="1211"/>
      <c r="AK4" s="1211"/>
      <c r="AL4" s="1211"/>
      <c r="AM4" s="1211"/>
      <c r="AN4" s="1211"/>
      <c r="AO4" s="1211"/>
      <c r="AP4" s="1211"/>
      <c r="AQ4" s="1211"/>
      <c r="AR4" s="1211"/>
      <c r="AS4" s="1211"/>
      <c r="AT4" s="1211"/>
      <c r="AU4" s="1211"/>
      <c r="AV4" s="1211"/>
      <c r="AW4" s="1211"/>
      <c r="AX4" s="1211"/>
      <c r="AY4" s="1211"/>
      <c r="AZ4" s="1211"/>
      <c r="BA4" s="1211"/>
      <c r="BB4" s="1211"/>
      <c r="BC4" s="1211"/>
      <c r="BD4" s="1211"/>
      <c r="BE4" s="1211"/>
      <c r="BF4" s="1211"/>
      <c r="BG4" s="1211"/>
      <c r="BH4" s="1211"/>
      <c r="BI4" s="1211"/>
      <c r="BJ4" s="1211"/>
      <c r="BK4" s="1211"/>
      <c r="BL4" s="1211"/>
      <c r="BM4" s="1211"/>
      <c r="BN4" s="1211"/>
      <c r="BO4" s="1211"/>
      <c r="BP4" s="1211"/>
      <c r="BQ4" s="1211"/>
      <c r="BR4" s="1211"/>
      <c r="BS4" s="1211"/>
      <c r="BT4" s="1211"/>
      <c r="BU4" s="1211"/>
      <c r="BV4" s="1211"/>
      <c r="BW4" s="1211"/>
      <c r="BX4" s="1211"/>
      <c r="BY4" s="1211"/>
      <c r="BZ4" s="1211"/>
      <c r="CA4" s="1211"/>
      <c r="CB4" s="1211"/>
      <c r="CC4" s="1211"/>
      <c r="CD4" s="1211"/>
      <c r="CE4" s="1211"/>
      <c r="CF4" s="1211"/>
      <c r="CG4" s="1211"/>
      <c r="CH4" s="1211"/>
      <c r="CI4" s="1211"/>
      <c r="CJ4" s="1211"/>
      <c r="CK4" s="1211"/>
      <c r="CL4" s="1211"/>
      <c r="CM4" s="1211"/>
      <c r="CN4" s="1211"/>
      <c r="CO4" s="1211"/>
      <c r="CP4" s="1211"/>
      <c r="CQ4" s="1211"/>
      <c r="CR4" s="1211"/>
      <c r="CS4" s="1211"/>
      <c r="CT4" s="1211"/>
      <c r="CU4" s="1211"/>
      <c r="CV4" s="1211"/>
      <c r="CW4" s="1211"/>
      <c r="CX4" s="1211"/>
      <c r="CY4" s="1211"/>
      <c r="CZ4" s="1211"/>
      <c r="DA4" s="1211"/>
      <c r="DB4" s="1211"/>
      <c r="DC4" s="1211"/>
      <c r="DD4" s="1211"/>
      <c r="DE4" s="1211"/>
    </row>
    <row r="5" spans="1:109" s="250" customFormat="1" x14ac:dyDescent="0.15">
      <c r="A5" s="1211"/>
      <c r="B5" s="1211"/>
      <c r="C5" s="1211"/>
      <c r="D5" s="1211"/>
      <c r="E5" s="1211"/>
      <c r="F5" s="1211"/>
      <c r="G5" s="1211"/>
      <c r="H5" s="1211"/>
      <c r="I5" s="1211"/>
      <c r="J5" s="1211"/>
      <c r="K5" s="1211"/>
      <c r="L5" s="1211"/>
      <c r="M5" s="1211"/>
      <c r="N5" s="1211"/>
      <c r="O5" s="1211"/>
      <c r="P5" s="1211"/>
      <c r="Q5" s="1211"/>
      <c r="R5" s="1211"/>
      <c r="S5" s="1211"/>
      <c r="T5" s="1211"/>
      <c r="U5" s="1211"/>
      <c r="V5" s="1211"/>
      <c r="W5" s="1211"/>
      <c r="X5" s="1211"/>
      <c r="Y5" s="1211"/>
      <c r="Z5" s="1211"/>
      <c r="AA5" s="1211"/>
      <c r="AB5" s="1211"/>
      <c r="AC5" s="1211"/>
      <c r="AD5" s="1211"/>
      <c r="AE5" s="1211"/>
      <c r="AF5" s="1211"/>
      <c r="AG5" s="1211"/>
      <c r="AH5" s="1211"/>
      <c r="AI5" s="1211"/>
      <c r="AJ5" s="1211"/>
      <c r="AK5" s="1211"/>
      <c r="AL5" s="1211"/>
      <c r="AM5" s="1211"/>
      <c r="AN5" s="1211"/>
      <c r="AO5" s="1211"/>
      <c r="AP5" s="1211"/>
      <c r="AQ5" s="1211"/>
      <c r="AR5" s="1211"/>
      <c r="AS5" s="1211"/>
      <c r="AT5" s="1211"/>
      <c r="AU5" s="1211"/>
      <c r="AV5" s="1211"/>
      <c r="AW5" s="1211"/>
      <c r="AX5" s="1211"/>
      <c r="AY5" s="1211"/>
      <c r="AZ5" s="1211"/>
      <c r="BA5" s="1211"/>
      <c r="BB5" s="1211"/>
      <c r="BC5" s="1211"/>
      <c r="BD5" s="1211"/>
      <c r="BE5" s="1211"/>
      <c r="BF5" s="1211"/>
      <c r="BG5" s="1211"/>
      <c r="BH5" s="1211"/>
      <c r="BI5" s="1211"/>
      <c r="BJ5" s="1211"/>
      <c r="BK5" s="1211"/>
      <c r="BL5" s="1211"/>
      <c r="BM5" s="1211"/>
      <c r="BN5" s="1211"/>
      <c r="BO5" s="1211"/>
      <c r="BP5" s="1211"/>
      <c r="BQ5" s="1211"/>
      <c r="BR5" s="1211"/>
      <c r="BS5" s="1211"/>
      <c r="BT5" s="1211"/>
      <c r="BU5" s="1211"/>
      <c r="BV5" s="1211"/>
      <c r="BW5" s="1211"/>
      <c r="BX5" s="1211"/>
      <c r="BY5" s="1211"/>
      <c r="BZ5" s="1211"/>
      <c r="CA5" s="1211"/>
      <c r="CB5" s="1211"/>
      <c r="CC5" s="1211"/>
      <c r="CD5" s="1211"/>
      <c r="CE5" s="1211"/>
      <c r="CF5" s="1211"/>
      <c r="CG5" s="1211"/>
      <c r="CH5" s="1211"/>
      <c r="CI5" s="1211"/>
      <c r="CJ5" s="1211"/>
      <c r="CK5" s="1211"/>
      <c r="CL5" s="1211"/>
      <c r="CM5" s="1211"/>
      <c r="CN5" s="1211"/>
      <c r="CO5" s="1211"/>
      <c r="CP5" s="1211"/>
      <c r="CQ5" s="1211"/>
      <c r="CR5" s="1211"/>
      <c r="CS5" s="1211"/>
      <c r="CT5" s="1211"/>
      <c r="CU5" s="1211"/>
      <c r="CV5" s="1211"/>
      <c r="CW5" s="1211"/>
      <c r="CX5" s="1211"/>
      <c r="CY5" s="1211"/>
      <c r="CZ5" s="1211"/>
      <c r="DA5" s="1211"/>
      <c r="DB5" s="1211"/>
      <c r="DC5" s="1211"/>
      <c r="DD5" s="1211"/>
      <c r="DE5" s="1211"/>
    </row>
    <row r="6" spans="1:109" s="250" customFormat="1" x14ac:dyDescent="0.15">
      <c r="A6" s="1211"/>
      <c r="B6" s="1211"/>
      <c r="C6" s="1211"/>
      <c r="D6" s="1211"/>
      <c r="E6" s="1211"/>
      <c r="F6" s="1211"/>
      <c r="G6" s="1211"/>
      <c r="H6" s="1211"/>
      <c r="I6" s="1211"/>
      <c r="J6" s="1211"/>
      <c r="K6" s="1211"/>
      <c r="L6" s="1211"/>
      <c r="M6" s="1211"/>
      <c r="N6" s="1211"/>
      <c r="O6" s="1211"/>
      <c r="P6" s="1211"/>
      <c r="Q6" s="1211"/>
      <c r="R6" s="1211"/>
      <c r="S6" s="1211"/>
      <c r="T6" s="1211"/>
      <c r="U6" s="1211"/>
      <c r="V6" s="1211"/>
      <c r="W6" s="1211"/>
      <c r="X6" s="1211"/>
      <c r="Y6" s="1211"/>
      <c r="Z6" s="1211"/>
      <c r="AA6" s="1211"/>
      <c r="AB6" s="1211"/>
      <c r="AC6" s="1211"/>
      <c r="AD6" s="1211"/>
      <c r="AE6" s="1211"/>
      <c r="AF6" s="1211"/>
      <c r="AG6" s="1211"/>
      <c r="AH6" s="1211"/>
      <c r="AI6" s="1211"/>
      <c r="AJ6" s="1211"/>
      <c r="AK6" s="1211"/>
      <c r="AL6" s="1211"/>
      <c r="AM6" s="1211"/>
      <c r="AN6" s="1211"/>
      <c r="AO6" s="1211"/>
      <c r="AP6" s="1211"/>
      <c r="AQ6" s="1211"/>
      <c r="AR6" s="1211"/>
      <c r="AS6" s="1211"/>
      <c r="AT6" s="1211"/>
      <c r="AU6" s="1211"/>
      <c r="AV6" s="1211"/>
      <c r="AW6" s="1211"/>
      <c r="AX6" s="1211"/>
      <c r="AY6" s="1211"/>
      <c r="AZ6" s="1211"/>
      <c r="BA6" s="1211"/>
      <c r="BB6" s="1211"/>
      <c r="BC6" s="1211"/>
      <c r="BD6" s="1211"/>
      <c r="BE6" s="1211"/>
      <c r="BF6" s="1211"/>
      <c r="BG6" s="1211"/>
      <c r="BH6" s="1211"/>
      <c r="BI6" s="1211"/>
      <c r="BJ6" s="1211"/>
      <c r="BK6" s="1211"/>
      <c r="BL6" s="1211"/>
      <c r="BM6" s="1211"/>
      <c r="BN6" s="1211"/>
      <c r="BO6" s="1211"/>
      <c r="BP6" s="1211"/>
      <c r="BQ6" s="1211"/>
      <c r="BR6" s="1211"/>
      <c r="BS6" s="1211"/>
      <c r="BT6" s="1211"/>
      <c r="BU6" s="1211"/>
      <c r="BV6" s="1211"/>
      <c r="BW6" s="1211"/>
      <c r="BX6" s="1211"/>
      <c r="BY6" s="1211"/>
      <c r="BZ6" s="1211"/>
      <c r="CA6" s="1211"/>
      <c r="CB6" s="1211"/>
      <c r="CC6" s="1211"/>
      <c r="CD6" s="1211"/>
      <c r="CE6" s="1211"/>
      <c r="CF6" s="1211"/>
      <c r="CG6" s="1211"/>
      <c r="CH6" s="1211"/>
      <c r="CI6" s="1211"/>
      <c r="CJ6" s="1211"/>
      <c r="CK6" s="1211"/>
      <c r="CL6" s="1211"/>
      <c r="CM6" s="1211"/>
      <c r="CN6" s="1211"/>
      <c r="CO6" s="1211"/>
      <c r="CP6" s="1211"/>
      <c r="CQ6" s="1211"/>
      <c r="CR6" s="1211"/>
      <c r="CS6" s="1211"/>
      <c r="CT6" s="1211"/>
      <c r="CU6" s="1211"/>
      <c r="CV6" s="1211"/>
      <c r="CW6" s="1211"/>
      <c r="CX6" s="1211"/>
      <c r="CY6" s="1211"/>
      <c r="CZ6" s="1211"/>
      <c r="DA6" s="1211"/>
      <c r="DB6" s="1211"/>
      <c r="DC6" s="1211"/>
      <c r="DD6" s="1211"/>
      <c r="DE6" s="1211"/>
    </row>
    <row r="7" spans="1:109" s="250" customFormat="1" x14ac:dyDescent="0.15">
      <c r="A7" s="1211"/>
      <c r="B7" s="1211"/>
      <c r="C7" s="1211"/>
      <c r="D7" s="1211"/>
      <c r="E7" s="1211"/>
      <c r="F7" s="1211"/>
      <c r="G7" s="1211"/>
      <c r="H7" s="1211"/>
      <c r="I7" s="1211"/>
      <c r="J7" s="1211"/>
      <c r="K7" s="1211"/>
      <c r="L7" s="1211"/>
      <c r="M7" s="1211"/>
      <c r="N7" s="1211"/>
      <c r="O7" s="1211"/>
      <c r="P7" s="1211"/>
      <c r="Q7" s="1211"/>
      <c r="R7" s="1211"/>
      <c r="S7" s="1211"/>
      <c r="T7" s="1211"/>
      <c r="U7" s="1211"/>
      <c r="V7" s="1211"/>
      <c r="W7" s="1211"/>
      <c r="X7" s="1211"/>
      <c r="Y7" s="1211"/>
      <c r="Z7" s="1211"/>
      <c r="AA7" s="1211"/>
      <c r="AB7" s="1211"/>
      <c r="AC7" s="1211"/>
      <c r="AD7" s="1211"/>
      <c r="AE7" s="1211"/>
      <c r="AF7" s="1211"/>
      <c r="AG7" s="1211"/>
      <c r="AH7" s="1211"/>
      <c r="AI7" s="1211"/>
      <c r="AJ7" s="1211"/>
      <c r="AK7" s="1211"/>
      <c r="AL7" s="1211"/>
      <c r="AM7" s="1211"/>
      <c r="AN7" s="1211"/>
      <c r="AO7" s="1211"/>
      <c r="AP7" s="1211"/>
      <c r="AQ7" s="1211"/>
      <c r="AR7" s="1211"/>
      <c r="AS7" s="1211"/>
      <c r="AT7" s="1211"/>
      <c r="AU7" s="1211"/>
      <c r="AV7" s="1211"/>
      <c r="AW7" s="1211"/>
      <c r="AX7" s="1211"/>
      <c r="AY7" s="1211"/>
      <c r="AZ7" s="1211"/>
      <c r="BA7" s="1211"/>
      <c r="BB7" s="1211"/>
      <c r="BC7" s="1211"/>
      <c r="BD7" s="1211"/>
      <c r="BE7" s="1211"/>
      <c r="BF7" s="1211"/>
      <c r="BG7" s="1211"/>
      <c r="BH7" s="1211"/>
      <c r="BI7" s="1211"/>
      <c r="BJ7" s="1211"/>
      <c r="BK7" s="1211"/>
      <c r="BL7" s="1211"/>
      <c r="BM7" s="1211"/>
      <c r="BN7" s="1211"/>
      <c r="BO7" s="1211"/>
      <c r="BP7" s="1211"/>
      <c r="BQ7" s="1211"/>
      <c r="BR7" s="1211"/>
      <c r="BS7" s="1211"/>
      <c r="BT7" s="1211"/>
      <c r="BU7" s="1211"/>
      <c r="BV7" s="1211"/>
      <c r="BW7" s="1211"/>
      <c r="BX7" s="1211"/>
      <c r="BY7" s="1211"/>
      <c r="BZ7" s="1211"/>
      <c r="CA7" s="1211"/>
      <c r="CB7" s="1211"/>
      <c r="CC7" s="1211"/>
      <c r="CD7" s="1211"/>
      <c r="CE7" s="1211"/>
      <c r="CF7" s="1211"/>
      <c r="CG7" s="1211"/>
      <c r="CH7" s="1211"/>
      <c r="CI7" s="1211"/>
      <c r="CJ7" s="1211"/>
      <c r="CK7" s="1211"/>
      <c r="CL7" s="1211"/>
      <c r="CM7" s="1211"/>
      <c r="CN7" s="1211"/>
      <c r="CO7" s="1211"/>
      <c r="CP7" s="1211"/>
      <c r="CQ7" s="1211"/>
      <c r="CR7" s="1211"/>
      <c r="CS7" s="1211"/>
      <c r="CT7" s="1211"/>
      <c r="CU7" s="1211"/>
      <c r="CV7" s="1211"/>
      <c r="CW7" s="1211"/>
      <c r="CX7" s="1211"/>
      <c r="CY7" s="1211"/>
      <c r="CZ7" s="1211"/>
      <c r="DA7" s="1211"/>
      <c r="DB7" s="1211"/>
      <c r="DC7" s="1211"/>
      <c r="DD7" s="1211"/>
      <c r="DE7" s="1211"/>
    </row>
    <row r="8" spans="1:109" s="250" customFormat="1" x14ac:dyDescent="0.15">
      <c r="A8" s="1211"/>
      <c r="B8" s="1211"/>
      <c r="C8" s="1211"/>
      <c r="D8" s="1211"/>
      <c r="E8" s="1211"/>
      <c r="F8" s="1211"/>
      <c r="G8" s="1211"/>
      <c r="H8" s="1211"/>
      <c r="I8" s="1211"/>
      <c r="J8" s="1211"/>
      <c r="K8" s="1211"/>
      <c r="L8" s="1211"/>
      <c r="M8" s="1211"/>
      <c r="N8" s="1211"/>
      <c r="O8" s="1211"/>
      <c r="P8" s="1211"/>
      <c r="Q8" s="1211"/>
      <c r="R8" s="1211"/>
      <c r="S8" s="1211"/>
      <c r="T8" s="1211"/>
      <c r="U8" s="1211"/>
      <c r="V8" s="1211"/>
      <c r="W8" s="1211"/>
      <c r="X8" s="1211"/>
      <c r="Y8" s="1211"/>
      <c r="Z8" s="1211"/>
      <c r="AA8" s="1211"/>
      <c r="AB8" s="1211"/>
      <c r="AC8" s="1211"/>
      <c r="AD8" s="1211"/>
      <c r="AE8" s="1211"/>
      <c r="AF8" s="1211"/>
      <c r="AG8" s="1211"/>
      <c r="AH8" s="1211"/>
      <c r="AI8" s="1211"/>
      <c r="AJ8" s="1211"/>
      <c r="AK8" s="1211"/>
      <c r="AL8" s="1211"/>
      <c r="AM8" s="1211"/>
      <c r="AN8" s="1211"/>
      <c r="AO8" s="1211"/>
      <c r="AP8" s="1211"/>
      <c r="AQ8" s="1211"/>
      <c r="AR8" s="1211"/>
      <c r="AS8" s="1211"/>
      <c r="AT8" s="1211"/>
      <c r="AU8" s="1211"/>
      <c r="AV8" s="1211"/>
      <c r="AW8" s="1211"/>
      <c r="AX8" s="1211"/>
      <c r="AY8" s="1211"/>
      <c r="AZ8" s="1211"/>
      <c r="BA8" s="1211"/>
      <c r="BB8" s="1211"/>
      <c r="BC8" s="1211"/>
      <c r="BD8" s="1211"/>
      <c r="BE8" s="1211"/>
      <c r="BF8" s="1211"/>
      <c r="BG8" s="1211"/>
      <c r="BH8" s="1211"/>
      <c r="BI8" s="1211"/>
      <c r="BJ8" s="1211"/>
      <c r="BK8" s="1211"/>
      <c r="BL8" s="1211"/>
      <c r="BM8" s="1211"/>
      <c r="BN8" s="1211"/>
      <c r="BO8" s="1211"/>
      <c r="BP8" s="1211"/>
      <c r="BQ8" s="1211"/>
      <c r="BR8" s="1211"/>
      <c r="BS8" s="1211"/>
      <c r="BT8" s="1211"/>
      <c r="BU8" s="1211"/>
      <c r="BV8" s="1211"/>
      <c r="BW8" s="1211"/>
      <c r="BX8" s="1211"/>
      <c r="BY8" s="1211"/>
      <c r="BZ8" s="1211"/>
      <c r="CA8" s="1211"/>
      <c r="CB8" s="1211"/>
      <c r="CC8" s="1211"/>
      <c r="CD8" s="1211"/>
      <c r="CE8" s="1211"/>
      <c r="CF8" s="1211"/>
      <c r="CG8" s="1211"/>
      <c r="CH8" s="1211"/>
      <c r="CI8" s="1211"/>
      <c r="CJ8" s="1211"/>
      <c r="CK8" s="1211"/>
      <c r="CL8" s="1211"/>
      <c r="CM8" s="1211"/>
      <c r="CN8" s="1211"/>
      <c r="CO8" s="1211"/>
      <c r="CP8" s="1211"/>
      <c r="CQ8" s="1211"/>
      <c r="CR8" s="1211"/>
      <c r="CS8" s="1211"/>
      <c r="CT8" s="1211"/>
      <c r="CU8" s="1211"/>
      <c r="CV8" s="1211"/>
      <c r="CW8" s="1211"/>
      <c r="CX8" s="1211"/>
      <c r="CY8" s="1211"/>
      <c r="CZ8" s="1211"/>
      <c r="DA8" s="1211"/>
      <c r="DB8" s="1211"/>
      <c r="DC8" s="1211"/>
      <c r="DD8" s="1211"/>
      <c r="DE8" s="1211"/>
    </row>
    <row r="9" spans="1:109" s="250" customFormat="1" x14ac:dyDescent="0.15">
      <c r="A9" s="1211"/>
      <c r="B9" s="1211"/>
      <c r="C9" s="1211"/>
      <c r="D9" s="1211"/>
      <c r="E9" s="1211"/>
      <c r="F9" s="1211"/>
      <c r="G9" s="1211"/>
      <c r="H9" s="1211"/>
      <c r="I9" s="1211"/>
      <c r="J9" s="1211"/>
      <c r="K9" s="1211"/>
      <c r="L9" s="1211"/>
      <c r="M9" s="1211"/>
      <c r="N9" s="1211"/>
      <c r="O9" s="1211"/>
      <c r="P9" s="1211"/>
      <c r="Q9" s="1211"/>
      <c r="R9" s="1211"/>
      <c r="S9" s="1211"/>
      <c r="T9" s="1211"/>
      <c r="U9" s="1211"/>
      <c r="V9" s="1211"/>
      <c r="W9" s="1211"/>
      <c r="X9" s="1211"/>
      <c r="Y9" s="1211"/>
      <c r="Z9" s="1211"/>
      <c r="AA9" s="1211"/>
      <c r="AB9" s="1211"/>
      <c r="AC9" s="1211"/>
      <c r="AD9" s="1211"/>
      <c r="AE9" s="1211"/>
      <c r="AF9" s="1211"/>
      <c r="AG9" s="1211"/>
      <c r="AH9" s="1211"/>
      <c r="AI9" s="1211"/>
      <c r="AJ9" s="1211"/>
      <c r="AK9" s="1211"/>
      <c r="AL9" s="1211"/>
      <c r="AM9" s="1211"/>
      <c r="AN9" s="1211"/>
      <c r="AO9" s="1211"/>
      <c r="AP9" s="1211"/>
      <c r="AQ9" s="1211"/>
      <c r="AR9" s="1211"/>
      <c r="AS9" s="1211"/>
      <c r="AT9" s="1211"/>
      <c r="AU9" s="1211"/>
      <c r="AV9" s="1211"/>
      <c r="AW9" s="1211"/>
      <c r="AX9" s="1211"/>
      <c r="AY9" s="1211"/>
      <c r="AZ9" s="1211"/>
      <c r="BA9" s="1211"/>
      <c r="BB9" s="1211"/>
      <c r="BC9" s="1211"/>
      <c r="BD9" s="1211"/>
      <c r="BE9" s="1211"/>
      <c r="BF9" s="1211"/>
      <c r="BG9" s="1211"/>
      <c r="BH9" s="1211"/>
      <c r="BI9" s="1211"/>
      <c r="BJ9" s="1211"/>
      <c r="BK9" s="1211"/>
      <c r="BL9" s="1211"/>
      <c r="BM9" s="1211"/>
      <c r="BN9" s="1211"/>
      <c r="BO9" s="1211"/>
      <c r="BP9" s="1211"/>
      <c r="BQ9" s="1211"/>
      <c r="BR9" s="1211"/>
      <c r="BS9" s="1211"/>
      <c r="BT9" s="1211"/>
      <c r="BU9" s="1211"/>
      <c r="BV9" s="1211"/>
      <c r="BW9" s="1211"/>
      <c r="BX9" s="1211"/>
      <c r="BY9" s="1211"/>
      <c r="BZ9" s="1211"/>
      <c r="CA9" s="1211"/>
      <c r="CB9" s="1211"/>
      <c r="CC9" s="1211"/>
      <c r="CD9" s="1211"/>
      <c r="CE9" s="1211"/>
      <c r="CF9" s="1211"/>
      <c r="CG9" s="1211"/>
      <c r="CH9" s="1211"/>
      <c r="CI9" s="1211"/>
      <c r="CJ9" s="1211"/>
      <c r="CK9" s="1211"/>
      <c r="CL9" s="1211"/>
      <c r="CM9" s="1211"/>
      <c r="CN9" s="1211"/>
      <c r="CO9" s="1211"/>
      <c r="CP9" s="1211"/>
      <c r="CQ9" s="1211"/>
      <c r="CR9" s="1211"/>
      <c r="CS9" s="1211"/>
      <c r="CT9" s="1211"/>
      <c r="CU9" s="1211"/>
      <c r="CV9" s="1211"/>
      <c r="CW9" s="1211"/>
      <c r="CX9" s="1211"/>
      <c r="CY9" s="1211"/>
      <c r="CZ9" s="1211"/>
      <c r="DA9" s="1211"/>
      <c r="DB9" s="1211"/>
      <c r="DC9" s="1211"/>
      <c r="DD9" s="1211"/>
      <c r="DE9" s="1211"/>
    </row>
    <row r="10" spans="1:109" s="250" customFormat="1" x14ac:dyDescent="0.15">
      <c r="A10" s="1211"/>
      <c r="B10" s="1211"/>
      <c r="C10" s="1211"/>
      <c r="D10" s="1211"/>
      <c r="E10" s="1211"/>
      <c r="F10" s="1211"/>
      <c r="G10" s="1211"/>
      <c r="H10" s="1211"/>
      <c r="I10" s="1211"/>
      <c r="J10" s="1211"/>
      <c r="K10" s="1211"/>
      <c r="L10" s="1211"/>
      <c r="M10" s="1211"/>
      <c r="N10" s="1211"/>
      <c r="O10" s="1211"/>
      <c r="P10" s="1211"/>
      <c r="Q10" s="1211"/>
      <c r="R10" s="1211"/>
      <c r="S10" s="1211"/>
      <c r="T10" s="1211"/>
      <c r="U10" s="1211"/>
      <c r="V10" s="1211"/>
      <c r="W10" s="1211"/>
      <c r="X10" s="1211"/>
      <c r="Y10" s="1211"/>
      <c r="Z10" s="1211"/>
      <c r="AA10" s="1211"/>
      <c r="AB10" s="1211"/>
      <c r="AC10" s="1211"/>
      <c r="AD10" s="1211"/>
      <c r="AE10" s="1211"/>
      <c r="AF10" s="1211"/>
      <c r="AG10" s="1211"/>
      <c r="AH10" s="1211"/>
      <c r="AI10" s="1211"/>
      <c r="AJ10" s="1211"/>
      <c r="AK10" s="1211"/>
      <c r="AL10" s="1211"/>
      <c r="AM10" s="1211"/>
      <c r="AN10" s="1211"/>
      <c r="AO10" s="1211"/>
      <c r="AP10" s="1211"/>
      <c r="AQ10" s="1211"/>
      <c r="AR10" s="1211"/>
      <c r="AS10" s="1211"/>
      <c r="AT10" s="1211"/>
      <c r="AU10" s="1211"/>
      <c r="AV10" s="1211"/>
      <c r="AW10" s="1211"/>
      <c r="AX10" s="1211"/>
      <c r="AY10" s="1211"/>
      <c r="AZ10" s="1211"/>
      <c r="BA10" s="1211"/>
      <c r="BB10" s="1211"/>
      <c r="BC10" s="1211"/>
      <c r="BD10" s="1211"/>
      <c r="BE10" s="1211"/>
      <c r="BF10" s="1211"/>
      <c r="BG10" s="1211"/>
      <c r="BH10" s="1211"/>
      <c r="BI10" s="1211"/>
      <c r="BJ10" s="1211"/>
      <c r="BK10" s="1211"/>
      <c r="BL10" s="1211"/>
      <c r="BM10" s="1211"/>
      <c r="BN10" s="1211"/>
      <c r="BO10" s="1211"/>
      <c r="BP10" s="1211"/>
      <c r="BQ10" s="1211"/>
      <c r="BR10" s="1211"/>
      <c r="BS10" s="1211"/>
      <c r="BT10" s="1211"/>
      <c r="BU10" s="1211"/>
      <c r="BV10" s="1211"/>
      <c r="BW10" s="1211"/>
      <c r="BX10" s="1211"/>
      <c r="BY10" s="1211"/>
      <c r="BZ10" s="1211"/>
      <c r="CA10" s="1211"/>
      <c r="CB10" s="1211"/>
      <c r="CC10" s="1211"/>
      <c r="CD10" s="1211"/>
      <c r="CE10" s="1211"/>
      <c r="CF10" s="1211"/>
      <c r="CG10" s="1211"/>
      <c r="CH10" s="1211"/>
      <c r="CI10" s="1211"/>
      <c r="CJ10" s="1211"/>
      <c r="CK10" s="1211"/>
      <c r="CL10" s="1211"/>
      <c r="CM10" s="1211"/>
      <c r="CN10" s="1211"/>
      <c r="CO10" s="1211"/>
      <c r="CP10" s="1211"/>
      <c r="CQ10" s="1211"/>
      <c r="CR10" s="1211"/>
      <c r="CS10" s="1211"/>
      <c r="CT10" s="1211"/>
      <c r="CU10" s="1211"/>
      <c r="CV10" s="1211"/>
      <c r="CW10" s="1211"/>
      <c r="CX10" s="1211"/>
      <c r="CY10" s="1211"/>
      <c r="CZ10" s="1211"/>
      <c r="DA10" s="1211"/>
      <c r="DB10" s="1211"/>
      <c r="DC10" s="1211"/>
      <c r="DD10" s="1211"/>
      <c r="DE10" s="1211"/>
    </row>
    <row r="11" spans="1:109" s="250" customFormat="1" x14ac:dyDescent="0.15">
      <c r="A11" s="1211"/>
      <c r="B11" s="1211"/>
      <c r="C11" s="1211"/>
      <c r="D11" s="1211"/>
      <c r="E11" s="1211"/>
      <c r="F11" s="1211"/>
      <c r="G11" s="1211"/>
      <c r="H11" s="1211"/>
      <c r="I11" s="1211"/>
      <c r="J11" s="1211"/>
      <c r="K11" s="1211"/>
      <c r="L11" s="1211"/>
      <c r="M11" s="1211"/>
      <c r="N11" s="1211"/>
      <c r="O11" s="1211"/>
      <c r="P11" s="1211"/>
      <c r="Q11" s="1211"/>
      <c r="R11" s="1211"/>
      <c r="S11" s="1211"/>
      <c r="T11" s="1211"/>
      <c r="U11" s="1211"/>
      <c r="V11" s="1211"/>
      <c r="W11" s="1211"/>
      <c r="X11" s="1211"/>
      <c r="Y11" s="1211"/>
      <c r="Z11" s="1211"/>
      <c r="AA11" s="1211"/>
      <c r="AB11" s="1211"/>
      <c r="AC11" s="1211"/>
      <c r="AD11" s="1211"/>
      <c r="AE11" s="1211"/>
      <c r="AF11" s="1211"/>
      <c r="AG11" s="1211"/>
      <c r="AH11" s="1211"/>
      <c r="AI11" s="1211"/>
      <c r="AJ11" s="1211"/>
      <c r="AK11" s="1211"/>
      <c r="AL11" s="1211"/>
      <c r="AM11" s="1211"/>
      <c r="AN11" s="1211"/>
      <c r="AO11" s="1211"/>
      <c r="AP11" s="1211"/>
      <c r="AQ11" s="1211"/>
      <c r="AR11" s="1211"/>
      <c r="AS11" s="1211"/>
      <c r="AT11" s="1211"/>
      <c r="AU11" s="1211"/>
      <c r="AV11" s="1211"/>
      <c r="AW11" s="1211"/>
      <c r="AX11" s="1211"/>
      <c r="AY11" s="1211"/>
      <c r="AZ11" s="1211"/>
      <c r="BA11" s="1211"/>
      <c r="BB11" s="1211"/>
      <c r="BC11" s="1211"/>
      <c r="BD11" s="1211"/>
      <c r="BE11" s="1211"/>
      <c r="BF11" s="1211"/>
      <c r="BG11" s="1211"/>
      <c r="BH11" s="1211"/>
      <c r="BI11" s="1211"/>
      <c r="BJ11" s="1211"/>
      <c r="BK11" s="1211"/>
      <c r="BL11" s="1211"/>
      <c r="BM11" s="1211"/>
      <c r="BN11" s="1211"/>
      <c r="BO11" s="1211"/>
      <c r="BP11" s="1211"/>
      <c r="BQ11" s="1211"/>
      <c r="BR11" s="1211"/>
      <c r="BS11" s="1211"/>
      <c r="BT11" s="1211"/>
      <c r="BU11" s="1211"/>
      <c r="BV11" s="1211"/>
      <c r="BW11" s="1211"/>
      <c r="BX11" s="1211"/>
      <c r="BY11" s="1211"/>
      <c r="BZ11" s="1211"/>
      <c r="CA11" s="1211"/>
      <c r="CB11" s="1211"/>
      <c r="CC11" s="1211"/>
      <c r="CD11" s="1211"/>
      <c r="CE11" s="1211"/>
      <c r="CF11" s="1211"/>
      <c r="CG11" s="1211"/>
      <c r="CH11" s="1211"/>
      <c r="CI11" s="1211"/>
      <c r="CJ11" s="1211"/>
      <c r="CK11" s="1211"/>
      <c r="CL11" s="1211"/>
      <c r="CM11" s="1211"/>
      <c r="CN11" s="1211"/>
      <c r="CO11" s="1211"/>
      <c r="CP11" s="1211"/>
      <c r="CQ11" s="1211"/>
      <c r="CR11" s="1211"/>
      <c r="CS11" s="1211"/>
      <c r="CT11" s="1211"/>
      <c r="CU11" s="1211"/>
      <c r="CV11" s="1211"/>
      <c r="CW11" s="1211"/>
      <c r="CX11" s="1211"/>
      <c r="CY11" s="1211"/>
      <c r="CZ11" s="1211"/>
      <c r="DA11" s="1211"/>
      <c r="DB11" s="1211"/>
      <c r="DC11" s="1211"/>
      <c r="DD11" s="1211"/>
      <c r="DE11" s="1211"/>
    </row>
    <row r="12" spans="1:109" s="250" customFormat="1" x14ac:dyDescent="0.15">
      <c r="A12" s="1211"/>
      <c r="B12" s="1211"/>
      <c r="C12" s="1211"/>
      <c r="D12" s="1211"/>
      <c r="E12" s="1211"/>
      <c r="F12" s="1211"/>
      <c r="G12" s="1211"/>
      <c r="H12" s="1211"/>
      <c r="I12" s="1211"/>
      <c r="J12" s="1211"/>
      <c r="K12" s="1211"/>
      <c r="L12" s="1211"/>
      <c r="M12" s="1211"/>
      <c r="N12" s="1211"/>
      <c r="O12" s="1211"/>
      <c r="P12" s="1211"/>
      <c r="Q12" s="1211"/>
      <c r="R12" s="1211"/>
      <c r="S12" s="1211"/>
      <c r="T12" s="1211"/>
      <c r="U12" s="1211"/>
      <c r="V12" s="1211"/>
      <c r="W12" s="1211"/>
      <c r="X12" s="1211"/>
      <c r="Y12" s="1211"/>
      <c r="Z12" s="1211"/>
      <c r="AA12" s="1211"/>
      <c r="AB12" s="1211"/>
      <c r="AC12" s="1211"/>
      <c r="AD12" s="1211"/>
      <c r="AE12" s="1211"/>
      <c r="AF12" s="1211"/>
      <c r="AG12" s="1211"/>
      <c r="AH12" s="1211"/>
      <c r="AI12" s="1211"/>
      <c r="AJ12" s="1211"/>
      <c r="AK12" s="1211"/>
      <c r="AL12" s="1211"/>
      <c r="AM12" s="1211"/>
      <c r="AN12" s="1211"/>
      <c r="AO12" s="1211"/>
      <c r="AP12" s="1211"/>
      <c r="AQ12" s="1211"/>
      <c r="AR12" s="1211"/>
      <c r="AS12" s="1211"/>
      <c r="AT12" s="1211"/>
      <c r="AU12" s="1211"/>
      <c r="AV12" s="1211"/>
      <c r="AW12" s="1211"/>
      <c r="AX12" s="1211"/>
      <c r="AY12" s="1211"/>
      <c r="AZ12" s="1211"/>
      <c r="BA12" s="1211"/>
      <c r="BB12" s="1211"/>
      <c r="BC12" s="1211"/>
      <c r="BD12" s="1211"/>
      <c r="BE12" s="1211"/>
      <c r="BF12" s="1211"/>
      <c r="BG12" s="1211"/>
      <c r="BH12" s="1211"/>
      <c r="BI12" s="1211"/>
      <c r="BJ12" s="1211"/>
      <c r="BK12" s="1211"/>
      <c r="BL12" s="1211"/>
      <c r="BM12" s="1211"/>
      <c r="BN12" s="1211"/>
      <c r="BO12" s="1211"/>
      <c r="BP12" s="1211"/>
      <c r="BQ12" s="1211"/>
      <c r="BR12" s="1211"/>
      <c r="BS12" s="1211"/>
      <c r="BT12" s="1211"/>
      <c r="BU12" s="1211"/>
      <c r="BV12" s="1211"/>
      <c r="BW12" s="1211"/>
      <c r="BX12" s="1211"/>
      <c r="BY12" s="1211"/>
      <c r="BZ12" s="1211"/>
      <c r="CA12" s="1211"/>
      <c r="CB12" s="1211"/>
      <c r="CC12" s="1211"/>
      <c r="CD12" s="1211"/>
      <c r="CE12" s="1211"/>
      <c r="CF12" s="1211"/>
      <c r="CG12" s="1211"/>
      <c r="CH12" s="1211"/>
      <c r="CI12" s="1211"/>
      <c r="CJ12" s="1211"/>
      <c r="CK12" s="1211"/>
      <c r="CL12" s="1211"/>
      <c r="CM12" s="1211"/>
      <c r="CN12" s="1211"/>
      <c r="CO12" s="1211"/>
      <c r="CP12" s="1211"/>
      <c r="CQ12" s="1211"/>
      <c r="CR12" s="1211"/>
      <c r="CS12" s="1211"/>
      <c r="CT12" s="1211"/>
      <c r="CU12" s="1211"/>
      <c r="CV12" s="1211"/>
      <c r="CW12" s="1211"/>
      <c r="CX12" s="1211"/>
      <c r="CY12" s="1211"/>
      <c r="CZ12" s="1211"/>
      <c r="DA12" s="1211"/>
      <c r="DB12" s="1211"/>
      <c r="DC12" s="1211"/>
      <c r="DD12" s="1211"/>
      <c r="DE12" s="1211"/>
    </row>
    <row r="13" spans="1:109" s="250" customFormat="1" x14ac:dyDescent="0.15">
      <c r="A13" s="1211"/>
      <c r="B13" s="1211"/>
      <c r="C13" s="1211"/>
      <c r="D13" s="1211"/>
      <c r="E13" s="1211"/>
      <c r="F13" s="1211"/>
      <c r="G13" s="1211"/>
      <c r="H13" s="1211"/>
      <c r="I13" s="1211"/>
      <c r="J13" s="1211"/>
      <c r="K13" s="1211"/>
      <c r="L13" s="1211"/>
      <c r="M13" s="1211"/>
      <c r="N13" s="1211"/>
      <c r="O13" s="1211"/>
      <c r="P13" s="1211"/>
      <c r="Q13" s="1211"/>
      <c r="R13" s="1211"/>
      <c r="S13" s="1211"/>
      <c r="T13" s="1211"/>
      <c r="U13" s="1211"/>
      <c r="V13" s="1211"/>
      <c r="W13" s="1211"/>
      <c r="X13" s="1211"/>
      <c r="Y13" s="1211"/>
      <c r="Z13" s="1211"/>
      <c r="AA13" s="1211"/>
      <c r="AB13" s="1211"/>
      <c r="AC13" s="1211"/>
      <c r="AD13" s="1211"/>
      <c r="AE13" s="1211"/>
      <c r="AF13" s="1211"/>
      <c r="AG13" s="1211"/>
      <c r="AH13" s="1211"/>
      <c r="AI13" s="1211"/>
      <c r="AJ13" s="1211"/>
      <c r="AK13" s="1211"/>
      <c r="AL13" s="1211"/>
      <c r="AM13" s="1211"/>
      <c r="AN13" s="1211"/>
      <c r="AO13" s="1211"/>
      <c r="AP13" s="1211"/>
      <c r="AQ13" s="1211"/>
      <c r="AR13" s="1211"/>
      <c r="AS13" s="1211"/>
      <c r="AT13" s="1211"/>
      <c r="AU13" s="1211"/>
      <c r="AV13" s="1211"/>
      <c r="AW13" s="1211"/>
      <c r="AX13" s="1211"/>
      <c r="AY13" s="1211"/>
      <c r="AZ13" s="1211"/>
      <c r="BA13" s="1211"/>
      <c r="BB13" s="1211"/>
      <c r="BC13" s="1211"/>
      <c r="BD13" s="1211"/>
      <c r="BE13" s="1211"/>
      <c r="BF13" s="1211"/>
      <c r="BG13" s="1211"/>
      <c r="BH13" s="1211"/>
      <c r="BI13" s="1211"/>
      <c r="BJ13" s="1211"/>
      <c r="BK13" s="1211"/>
      <c r="BL13" s="1211"/>
      <c r="BM13" s="1211"/>
      <c r="BN13" s="1211"/>
      <c r="BO13" s="1211"/>
      <c r="BP13" s="1211"/>
      <c r="BQ13" s="1211"/>
      <c r="BR13" s="1211"/>
      <c r="BS13" s="1211"/>
      <c r="BT13" s="1211"/>
      <c r="BU13" s="1211"/>
      <c r="BV13" s="1211"/>
      <c r="BW13" s="1211"/>
      <c r="BX13" s="1211"/>
      <c r="BY13" s="1211"/>
      <c r="BZ13" s="1211"/>
      <c r="CA13" s="1211"/>
      <c r="CB13" s="1211"/>
      <c r="CC13" s="1211"/>
      <c r="CD13" s="1211"/>
      <c r="CE13" s="1211"/>
      <c r="CF13" s="1211"/>
      <c r="CG13" s="1211"/>
      <c r="CH13" s="1211"/>
      <c r="CI13" s="1211"/>
      <c r="CJ13" s="1211"/>
      <c r="CK13" s="1211"/>
      <c r="CL13" s="1211"/>
      <c r="CM13" s="1211"/>
      <c r="CN13" s="1211"/>
      <c r="CO13" s="1211"/>
      <c r="CP13" s="1211"/>
      <c r="CQ13" s="1211"/>
      <c r="CR13" s="1211"/>
      <c r="CS13" s="1211"/>
      <c r="CT13" s="1211"/>
      <c r="CU13" s="1211"/>
      <c r="CV13" s="1211"/>
      <c r="CW13" s="1211"/>
      <c r="CX13" s="1211"/>
      <c r="CY13" s="1211"/>
      <c r="CZ13" s="1211"/>
      <c r="DA13" s="1211"/>
      <c r="DB13" s="1211"/>
      <c r="DC13" s="1211"/>
      <c r="DD13" s="1211"/>
      <c r="DE13" s="1211"/>
    </row>
    <row r="14" spans="1:109" s="250" customFormat="1" x14ac:dyDescent="0.15">
      <c r="A14" s="1211"/>
      <c r="B14" s="1211"/>
      <c r="C14" s="1211"/>
      <c r="D14" s="1211"/>
      <c r="E14" s="1211"/>
      <c r="F14" s="1211"/>
      <c r="G14" s="1211"/>
      <c r="H14" s="1211"/>
      <c r="I14" s="1211"/>
      <c r="J14" s="1211"/>
      <c r="K14" s="1211"/>
      <c r="L14" s="1211"/>
      <c r="M14" s="1211"/>
      <c r="N14" s="1211"/>
      <c r="O14" s="1211"/>
      <c r="P14" s="1211"/>
      <c r="Q14" s="1211"/>
      <c r="R14" s="1211"/>
      <c r="S14" s="1211"/>
      <c r="T14" s="1211"/>
      <c r="U14" s="1211"/>
      <c r="V14" s="1211"/>
      <c r="W14" s="1211"/>
      <c r="X14" s="1211"/>
      <c r="Y14" s="1211"/>
      <c r="Z14" s="1211"/>
      <c r="AA14" s="1211"/>
      <c r="AB14" s="1211"/>
      <c r="AC14" s="1211"/>
      <c r="AD14" s="1211"/>
      <c r="AE14" s="1211"/>
      <c r="AF14" s="1211"/>
      <c r="AG14" s="1211"/>
      <c r="AH14" s="1211"/>
      <c r="AI14" s="1211"/>
      <c r="AJ14" s="1211"/>
      <c r="AK14" s="1211"/>
      <c r="AL14" s="1211"/>
      <c r="AM14" s="1211"/>
      <c r="AN14" s="1211"/>
      <c r="AO14" s="1211"/>
      <c r="AP14" s="1211"/>
      <c r="AQ14" s="1211"/>
      <c r="AR14" s="1211"/>
      <c r="AS14" s="1211"/>
      <c r="AT14" s="1211"/>
      <c r="AU14" s="1211"/>
      <c r="AV14" s="1211"/>
      <c r="AW14" s="1211"/>
      <c r="AX14" s="1211"/>
      <c r="AY14" s="1211"/>
      <c r="AZ14" s="1211"/>
      <c r="BA14" s="1211"/>
      <c r="BB14" s="1211"/>
      <c r="BC14" s="1211"/>
      <c r="BD14" s="1211"/>
      <c r="BE14" s="1211"/>
      <c r="BF14" s="1211"/>
      <c r="BG14" s="1211"/>
      <c r="BH14" s="1211"/>
      <c r="BI14" s="1211"/>
      <c r="BJ14" s="1211"/>
      <c r="BK14" s="1211"/>
      <c r="BL14" s="1211"/>
      <c r="BM14" s="1211"/>
      <c r="BN14" s="1211"/>
      <c r="BO14" s="1211"/>
      <c r="BP14" s="1211"/>
      <c r="BQ14" s="1211"/>
      <c r="BR14" s="1211"/>
      <c r="BS14" s="1211"/>
      <c r="BT14" s="1211"/>
      <c r="BU14" s="1211"/>
      <c r="BV14" s="1211"/>
      <c r="BW14" s="1211"/>
      <c r="BX14" s="1211"/>
      <c r="BY14" s="1211"/>
      <c r="BZ14" s="1211"/>
      <c r="CA14" s="1211"/>
      <c r="CB14" s="1211"/>
      <c r="CC14" s="1211"/>
      <c r="CD14" s="1211"/>
      <c r="CE14" s="1211"/>
      <c r="CF14" s="1211"/>
      <c r="CG14" s="1211"/>
      <c r="CH14" s="1211"/>
      <c r="CI14" s="1211"/>
      <c r="CJ14" s="1211"/>
      <c r="CK14" s="1211"/>
      <c r="CL14" s="1211"/>
      <c r="CM14" s="1211"/>
      <c r="CN14" s="1211"/>
      <c r="CO14" s="1211"/>
      <c r="CP14" s="1211"/>
      <c r="CQ14" s="1211"/>
      <c r="CR14" s="1211"/>
      <c r="CS14" s="1211"/>
      <c r="CT14" s="1211"/>
      <c r="CU14" s="1211"/>
      <c r="CV14" s="1211"/>
      <c r="CW14" s="1211"/>
      <c r="CX14" s="1211"/>
      <c r="CY14" s="1211"/>
      <c r="CZ14" s="1211"/>
      <c r="DA14" s="1211"/>
      <c r="DB14" s="1211"/>
      <c r="DC14" s="1211"/>
      <c r="DD14" s="1211"/>
      <c r="DE14" s="1211"/>
    </row>
    <row r="15" spans="1:109" s="250" customFormat="1" x14ac:dyDescent="0.15">
      <c r="A15" s="1210"/>
      <c r="B15" s="1211"/>
      <c r="C15" s="1211"/>
      <c r="D15" s="1211"/>
      <c r="E15" s="1211"/>
      <c r="F15" s="1211"/>
      <c r="G15" s="1211"/>
      <c r="H15" s="1211"/>
      <c r="I15" s="1211"/>
      <c r="J15" s="1211"/>
      <c r="K15" s="1211"/>
      <c r="L15" s="1211"/>
      <c r="M15" s="1211"/>
      <c r="N15" s="1211"/>
      <c r="O15" s="1211"/>
      <c r="P15" s="1211"/>
      <c r="Q15" s="1211"/>
      <c r="R15" s="1211"/>
      <c r="S15" s="1211"/>
      <c r="T15" s="1211"/>
      <c r="U15" s="1211"/>
      <c r="V15" s="1211"/>
      <c r="W15" s="1211"/>
      <c r="X15" s="1211"/>
      <c r="Y15" s="1211"/>
      <c r="Z15" s="1211"/>
      <c r="AA15" s="1211"/>
      <c r="AB15" s="1211"/>
      <c r="AC15" s="1211"/>
      <c r="AD15" s="1211"/>
      <c r="AE15" s="1211"/>
      <c r="AF15" s="1211"/>
      <c r="AG15" s="1211"/>
      <c r="AH15" s="1211"/>
      <c r="AI15" s="1211"/>
      <c r="AJ15" s="1211"/>
      <c r="AK15" s="1211"/>
      <c r="AL15" s="1211"/>
      <c r="AM15" s="1211"/>
      <c r="AN15" s="1211"/>
      <c r="AO15" s="1211"/>
      <c r="AP15" s="1211"/>
      <c r="AQ15" s="1211"/>
      <c r="AR15" s="1211"/>
      <c r="AS15" s="1211"/>
      <c r="AT15" s="1211"/>
      <c r="AU15" s="1211"/>
      <c r="AV15" s="1211"/>
      <c r="AW15" s="1211"/>
      <c r="AX15" s="1211"/>
      <c r="AY15" s="1211"/>
      <c r="AZ15" s="1211"/>
      <c r="BA15" s="1211"/>
      <c r="BB15" s="1211"/>
      <c r="BC15" s="1211"/>
      <c r="BD15" s="1211"/>
      <c r="BE15" s="1211"/>
      <c r="BF15" s="1211"/>
      <c r="BG15" s="1211"/>
      <c r="BH15" s="1211"/>
      <c r="BI15" s="1211"/>
      <c r="BJ15" s="1211"/>
      <c r="BK15" s="1211"/>
      <c r="BL15" s="1211"/>
      <c r="BM15" s="1211"/>
      <c r="BN15" s="1211"/>
      <c r="BO15" s="1211"/>
      <c r="BP15" s="1211"/>
      <c r="BQ15" s="1211"/>
      <c r="BR15" s="1211"/>
      <c r="BS15" s="1211"/>
      <c r="BT15" s="1211"/>
      <c r="BU15" s="1211"/>
      <c r="BV15" s="1211"/>
      <c r="BW15" s="1211"/>
      <c r="BX15" s="1211"/>
      <c r="BY15" s="1211"/>
      <c r="BZ15" s="1211"/>
      <c r="CA15" s="1211"/>
      <c r="CB15" s="1211"/>
      <c r="CC15" s="1211"/>
      <c r="CD15" s="1211"/>
      <c r="CE15" s="1211"/>
      <c r="CF15" s="1211"/>
      <c r="CG15" s="1211"/>
      <c r="CH15" s="1211"/>
      <c r="CI15" s="1211"/>
      <c r="CJ15" s="1211"/>
      <c r="CK15" s="1211"/>
      <c r="CL15" s="1211"/>
      <c r="CM15" s="1211"/>
      <c r="CN15" s="1211"/>
      <c r="CO15" s="1211"/>
      <c r="CP15" s="1211"/>
      <c r="CQ15" s="1211"/>
      <c r="CR15" s="1211"/>
      <c r="CS15" s="1211"/>
      <c r="CT15" s="1211"/>
      <c r="CU15" s="1211"/>
      <c r="CV15" s="1211"/>
      <c r="CW15" s="1211"/>
      <c r="CX15" s="1211"/>
      <c r="CY15" s="1211"/>
      <c r="CZ15" s="1211"/>
      <c r="DA15" s="1211"/>
      <c r="DB15" s="1211"/>
      <c r="DC15" s="1211"/>
      <c r="DD15" s="1211"/>
      <c r="DE15" s="1211"/>
    </row>
    <row r="16" spans="1:109" s="250" customFormat="1" x14ac:dyDescent="0.15">
      <c r="A16" s="1210"/>
      <c r="B16" s="1211"/>
      <c r="C16" s="1211"/>
      <c r="D16" s="1211"/>
      <c r="E16" s="1211"/>
      <c r="F16" s="1211"/>
      <c r="G16" s="1211"/>
      <c r="H16" s="1211"/>
      <c r="I16" s="1211"/>
      <c r="J16" s="1211"/>
      <c r="K16" s="1211"/>
      <c r="L16" s="1211"/>
      <c r="M16" s="1211"/>
      <c r="N16" s="1211"/>
      <c r="O16" s="1211"/>
      <c r="P16" s="1211"/>
      <c r="Q16" s="1211"/>
      <c r="R16" s="1211"/>
      <c r="S16" s="1211"/>
      <c r="T16" s="1211"/>
      <c r="U16" s="1211"/>
      <c r="V16" s="1211"/>
      <c r="W16" s="1211"/>
      <c r="X16" s="1211"/>
      <c r="Y16" s="1211"/>
      <c r="Z16" s="1211"/>
      <c r="AA16" s="1211"/>
      <c r="AB16" s="1211"/>
      <c r="AC16" s="1211"/>
      <c r="AD16" s="1211"/>
      <c r="AE16" s="1211"/>
      <c r="AF16" s="1211"/>
      <c r="AG16" s="1211"/>
      <c r="AH16" s="1211"/>
      <c r="AI16" s="1211"/>
      <c r="AJ16" s="1211"/>
      <c r="AK16" s="1211"/>
      <c r="AL16" s="1211"/>
      <c r="AM16" s="1211"/>
      <c r="AN16" s="1211"/>
      <c r="AO16" s="1211"/>
      <c r="AP16" s="1211"/>
      <c r="AQ16" s="1211"/>
      <c r="AR16" s="1211"/>
      <c r="AS16" s="1211"/>
      <c r="AT16" s="1211"/>
      <c r="AU16" s="1211"/>
      <c r="AV16" s="1211"/>
      <c r="AW16" s="1211"/>
      <c r="AX16" s="1211"/>
      <c r="AY16" s="1211"/>
      <c r="AZ16" s="1211"/>
      <c r="BA16" s="1211"/>
      <c r="BB16" s="1211"/>
      <c r="BC16" s="1211"/>
      <c r="BD16" s="1211"/>
      <c r="BE16" s="1211"/>
      <c r="BF16" s="1211"/>
      <c r="BG16" s="1211"/>
      <c r="BH16" s="1211"/>
      <c r="BI16" s="1211"/>
      <c r="BJ16" s="1211"/>
      <c r="BK16" s="1211"/>
      <c r="BL16" s="1211"/>
      <c r="BM16" s="1211"/>
      <c r="BN16" s="1211"/>
      <c r="BO16" s="1211"/>
      <c r="BP16" s="1211"/>
      <c r="BQ16" s="1211"/>
      <c r="BR16" s="1211"/>
      <c r="BS16" s="1211"/>
      <c r="BT16" s="1211"/>
      <c r="BU16" s="1211"/>
      <c r="BV16" s="1211"/>
      <c r="BW16" s="1211"/>
      <c r="BX16" s="1211"/>
      <c r="BY16" s="1211"/>
      <c r="BZ16" s="1211"/>
      <c r="CA16" s="1211"/>
      <c r="CB16" s="1211"/>
      <c r="CC16" s="1211"/>
      <c r="CD16" s="1211"/>
      <c r="CE16" s="1211"/>
      <c r="CF16" s="1211"/>
      <c r="CG16" s="1211"/>
      <c r="CH16" s="1211"/>
      <c r="CI16" s="1211"/>
      <c r="CJ16" s="1211"/>
      <c r="CK16" s="1211"/>
      <c r="CL16" s="1211"/>
      <c r="CM16" s="1211"/>
      <c r="CN16" s="1211"/>
      <c r="CO16" s="1211"/>
      <c r="CP16" s="1211"/>
      <c r="CQ16" s="1211"/>
      <c r="CR16" s="1211"/>
      <c r="CS16" s="1211"/>
      <c r="CT16" s="1211"/>
      <c r="CU16" s="1211"/>
      <c r="CV16" s="1211"/>
      <c r="CW16" s="1211"/>
      <c r="CX16" s="1211"/>
      <c r="CY16" s="1211"/>
      <c r="CZ16" s="1211"/>
      <c r="DA16" s="1211"/>
      <c r="DB16" s="1211"/>
      <c r="DC16" s="1211"/>
      <c r="DD16" s="1211"/>
      <c r="DE16" s="1211"/>
    </row>
    <row r="17" spans="1:109" s="250" customFormat="1" x14ac:dyDescent="0.15">
      <c r="A17" s="1210"/>
      <c r="B17" s="1211"/>
      <c r="C17" s="1211"/>
      <c r="D17" s="1211"/>
      <c r="E17" s="1211"/>
      <c r="F17" s="1211"/>
      <c r="G17" s="1211"/>
      <c r="H17" s="1211"/>
      <c r="I17" s="1211"/>
      <c r="J17" s="1211"/>
      <c r="K17" s="1211"/>
      <c r="L17" s="1211"/>
      <c r="M17" s="1211"/>
      <c r="N17" s="1211"/>
      <c r="O17" s="1211"/>
      <c r="P17" s="1211"/>
      <c r="Q17" s="1211"/>
      <c r="R17" s="1211"/>
      <c r="S17" s="1211"/>
      <c r="T17" s="1211"/>
      <c r="U17" s="1211"/>
      <c r="V17" s="1211"/>
      <c r="W17" s="1211"/>
      <c r="X17" s="1211"/>
      <c r="Y17" s="1211"/>
      <c r="Z17" s="1211"/>
      <c r="AA17" s="1211"/>
      <c r="AB17" s="1211"/>
      <c r="AC17" s="1211"/>
      <c r="AD17" s="1211"/>
      <c r="AE17" s="1211"/>
      <c r="AF17" s="1211"/>
      <c r="AG17" s="1211"/>
      <c r="AH17" s="1211"/>
      <c r="AI17" s="1211"/>
      <c r="AJ17" s="1211"/>
      <c r="AK17" s="1211"/>
      <c r="AL17" s="1211"/>
      <c r="AM17" s="1211"/>
      <c r="AN17" s="1211"/>
      <c r="AO17" s="1211"/>
      <c r="AP17" s="1211"/>
      <c r="AQ17" s="1211"/>
      <c r="AR17" s="1211"/>
      <c r="AS17" s="1211"/>
      <c r="AT17" s="1211"/>
      <c r="AU17" s="1211"/>
      <c r="AV17" s="1211"/>
      <c r="AW17" s="1211"/>
      <c r="AX17" s="1211"/>
      <c r="AY17" s="1211"/>
      <c r="AZ17" s="1211"/>
      <c r="BA17" s="1211"/>
      <c r="BB17" s="1211"/>
      <c r="BC17" s="1211"/>
      <c r="BD17" s="1211"/>
      <c r="BE17" s="1211"/>
      <c r="BF17" s="1211"/>
      <c r="BG17" s="1211"/>
      <c r="BH17" s="1211"/>
      <c r="BI17" s="1211"/>
      <c r="BJ17" s="1211"/>
      <c r="BK17" s="1211"/>
      <c r="BL17" s="1211"/>
      <c r="BM17" s="1211"/>
      <c r="BN17" s="1211"/>
      <c r="BO17" s="1211"/>
      <c r="BP17" s="1211"/>
      <c r="BQ17" s="1211"/>
      <c r="BR17" s="1211"/>
      <c r="BS17" s="1211"/>
      <c r="BT17" s="1211"/>
      <c r="BU17" s="1211"/>
      <c r="BV17" s="1211"/>
      <c r="BW17" s="1211"/>
      <c r="BX17" s="1211"/>
      <c r="BY17" s="1211"/>
      <c r="BZ17" s="1211"/>
      <c r="CA17" s="1211"/>
      <c r="CB17" s="1211"/>
      <c r="CC17" s="1211"/>
      <c r="CD17" s="1211"/>
      <c r="CE17" s="1211"/>
      <c r="CF17" s="1211"/>
      <c r="CG17" s="1211"/>
      <c r="CH17" s="1211"/>
      <c r="CI17" s="1211"/>
      <c r="CJ17" s="1211"/>
      <c r="CK17" s="1211"/>
      <c r="CL17" s="1211"/>
      <c r="CM17" s="1211"/>
      <c r="CN17" s="1211"/>
      <c r="CO17" s="1211"/>
      <c r="CP17" s="1211"/>
      <c r="CQ17" s="1211"/>
      <c r="CR17" s="1211"/>
      <c r="CS17" s="1211"/>
      <c r="CT17" s="1211"/>
      <c r="CU17" s="1211"/>
      <c r="CV17" s="1211"/>
      <c r="CW17" s="1211"/>
      <c r="CX17" s="1211"/>
      <c r="CY17" s="1211"/>
      <c r="CZ17" s="1211"/>
      <c r="DA17" s="1211"/>
      <c r="DB17" s="1211"/>
      <c r="DC17" s="1211"/>
      <c r="DD17" s="1211"/>
      <c r="DE17" s="1211"/>
    </row>
    <row r="18" spans="1:109" s="250" customFormat="1" x14ac:dyDescent="0.15">
      <c r="A18" s="1210"/>
      <c r="B18" s="1211"/>
      <c r="C18" s="1211"/>
      <c r="D18" s="1211"/>
      <c r="E18" s="1211"/>
      <c r="F18" s="1211"/>
      <c r="G18" s="1211"/>
      <c r="H18" s="1211"/>
      <c r="I18" s="1211"/>
      <c r="J18" s="1211"/>
      <c r="K18" s="1211"/>
      <c r="L18" s="1211"/>
      <c r="M18" s="1211"/>
      <c r="N18" s="1211"/>
      <c r="O18" s="1211"/>
      <c r="P18" s="1211"/>
      <c r="Q18" s="1211"/>
      <c r="R18" s="1211"/>
      <c r="S18" s="1211"/>
      <c r="T18" s="1211"/>
      <c r="U18" s="1211"/>
      <c r="V18" s="1211"/>
      <c r="W18" s="1211"/>
      <c r="X18" s="1211"/>
      <c r="Y18" s="1211"/>
      <c r="Z18" s="1211"/>
      <c r="AA18" s="1211"/>
      <c r="AB18" s="1211"/>
      <c r="AC18" s="1211"/>
      <c r="AD18" s="1211"/>
      <c r="AE18" s="1211"/>
      <c r="AF18" s="1211"/>
      <c r="AG18" s="1211"/>
      <c r="AH18" s="1211"/>
      <c r="AI18" s="1211"/>
      <c r="AJ18" s="1211"/>
      <c r="AK18" s="1211"/>
      <c r="AL18" s="1211"/>
      <c r="AM18" s="1211"/>
      <c r="AN18" s="1211"/>
      <c r="AO18" s="1211"/>
      <c r="AP18" s="1211"/>
      <c r="AQ18" s="1211"/>
      <c r="AR18" s="1211"/>
      <c r="AS18" s="1211"/>
      <c r="AT18" s="1211"/>
      <c r="AU18" s="1211"/>
      <c r="AV18" s="1211"/>
      <c r="AW18" s="1211"/>
      <c r="AX18" s="1211"/>
      <c r="AY18" s="1211"/>
      <c r="AZ18" s="1211"/>
      <c r="BA18" s="1211"/>
      <c r="BB18" s="1211"/>
      <c r="BC18" s="1211"/>
      <c r="BD18" s="1211"/>
      <c r="BE18" s="1211"/>
      <c r="BF18" s="1211"/>
      <c r="BG18" s="1211"/>
      <c r="BH18" s="1211"/>
      <c r="BI18" s="1211"/>
      <c r="BJ18" s="1211"/>
      <c r="BK18" s="1211"/>
      <c r="BL18" s="1211"/>
      <c r="BM18" s="1211"/>
      <c r="BN18" s="1211"/>
      <c r="BO18" s="1211"/>
      <c r="BP18" s="1211"/>
      <c r="BQ18" s="1211"/>
      <c r="BR18" s="1211"/>
      <c r="BS18" s="1211"/>
      <c r="BT18" s="1211"/>
      <c r="BU18" s="1211"/>
      <c r="BV18" s="1211"/>
      <c r="BW18" s="1211"/>
      <c r="BX18" s="1211"/>
      <c r="BY18" s="1211"/>
      <c r="BZ18" s="1211"/>
      <c r="CA18" s="1211"/>
      <c r="CB18" s="1211"/>
      <c r="CC18" s="1211"/>
      <c r="CD18" s="1211"/>
      <c r="CE18" s="1211"/>
      <c r="CF18" s="1211"/>
      <c r="CG18" s="1211"/>
      <c r="CH18" s="1211"/>
      <c r="CI18" s="1211"/>
      <c r="CJ18" s="1211"/>
      <c r="CK18" s="1211"/>
      <c r="CL18" s="1211"/>
      <c r="CM18" s="1211"/>
      <c r="CN18" s="1211"/>
      <c r="CO18" s="1211"/>
      <c r="CP18" s="1211"/>
      <c r="CQ18" s="1211"/>
      <c r="CR18" s="1211"/>
      <c r="CS18" s="1211"/>
      <c r="CT18" s="1211"/>
      <c r="CU18" s="1211"/>
      <c r="CV18" s="1211"/>
      <c r="CW18" s="1211"/>
      <c r="CX18" s="1211"/>
      <c r="CY18" s="1211"/>
      <c r="CZ18" s="1211"/>
      <c r="DA18" s="1211"/>
      <c r="DB18" s="1211"/>
      <c r="DC18" s="1211"/>
      <c r="DD18" s="1211"/>
      <c r="DE18" s="1211"/>
    </row>
    <row r="19" spans="1:109" x14ac:dyDescent="0.15">
      <c r="DD19" s="1210"/>
      <c r="DE19" s="1210"/>
    </row>
    <row r="20" spans="1:109" x14ac:dyDescent="0.15">
      <c r="DD20" s="1210"/>
      <c r="DE20" s="1210"/>
    </row>
    <row r="21" spans="1:109" ht="17.25" customHeight="1" x14ac:dyDescent="0.15">
      <c r="B21" s="1212"/>
      <c r="C21" s="1213"/>
      <c r="D21" s="1213"/>
      <c r="E21" s="1213"/>
      <c r="F21" s="1213"/>
      <c r="G21" s="1213"/>
      <c r="H21" s="1213"/>
      <c r="I21" s="1213"/>
      <c r="J21" s="1213"/>
      <c r="K21" s="1213"/>
      <c r="L21" s="1213"/>
      <c r="M21" s="1213"/>
      <c r="N21" s="1214"/>
      <c r="O21" s="1213"/>
      <c r="P21" s="1213"/>
      <c r="Q21" s="1213"/>
      <c r="R21" s="1213"/>
      <c r="S21" s="1213"/>
      <c r="T21" s="1213"/>
      <c r="U21" s="1213"/>
      <c r="V21" s="1213"/>
      <c r="W21" s="1213"/>
      <c r="X21" s="1213"/>
      <c r="Y21" s="1213"/>
      <c r="Z21" s="1213"/>
      <c r="AA21" s="1213"/>
      <c r="AB21" s="1213"/>
      <c r="AC21" s="1213"/>
      <c r="AD21" s="1213"/>
      <c r="AE21" s="1213"/>
      <c r="AF21" s="1213"/>
      <c r="AG21" s="1213"/>
      <c r="AH21" s="1213"/>
      <c r="AI21" s="1213"/>
      <c r="AJ21" s="1213"/>
      <c r="AK21" s="1213"/>
      <c r="AL21" s="1213"/>
      <c r="AM21" s="1213"/>
      <c r="AN21" s="1213"/>
      <c r="AO21" s="1213"/>
      <c r="AP21" s="1213"/>
      <c r="AQ21" s="1213"/>
      <c r="AR21" s="1213"/>
      <c r="AS21" s="1213"/>
      <c r="AT21" s="1214"/>
      <c r="AU21" s="1213"/>
      <c r="AV21" s="1213"/>
      <c r="AW21" s="1213"/>
      <c r="AX21" s="1213"/>
      <c r="AY21" s="1213"/>
      <c r="AZ21" s="1213"/>
      <c r="BA21" s="1213"/>
      <c r="BB21" s="1213"/>
      <c r="BC21" s="1213"/>
      <c r="BD21" s="1213"/>
      <c r="BE21" s="1213"/>
      <c r="BF21" s="1214"/>
      <c r="BG21" s="1213"/>
      <c r="BH21" s="1213"/>
      <c r="BI21" s="1213"/>
      <c r="BJ21" s="1213"/>
      <c r="BK21" s="1213"/>
      <c r="BL21" s="1213"/>
      <c r="BM21" s="1213"/>
      <c r="BN21" s="1213"/>
      <c r="BO21" s="1213"/>
      <c r="BP21" s="1213"/>
      <c r="BQ21" s="1213"/>
      <c r="BR21" s="1214"/>
      <c r="BS21" s="1213"/>
      <c r="BT21" s="1213"/>
      <c r="BU21" s="1213"/>
      <c r="BV21" s="1213"/>
      <c r="BW21" s="1213"/>
      <c r="BX21" s="1213"/>
      <c r="BY21" s="1213"/>
      <c r="BZ21" s="1213"/>
      <c r="CA21" s="1213"/>
      <c r="CB21" s="1213"/>
      <c r="CC21" s="1213"/>
      <c r="CD21" s="1214"/>
      <c r="CE21" s="1213"/>
      <c r="CF21" s="1213"/>
      <c r="CG21" s="1213"/>
      <c r="CH21" s="1213"/>
      <c r="CI21" s="1213"/>
      <c r="CJ21" s="1213"/>
      <c r="CK21" s="1213"/>
      <c r="CL21" s="1213"/>
      <c r="CM21" s="1213"/>
      <c r="CN21" s="1213"/>
      <c r="CO21" s="1213"/>
      <c r="CP21" s="1214"/>
      <c r="CQ21" s="1213"/>
      <c r="CR21" s="1213"/>
      <c r="CS21" s="1213"/>
      <c r="CT21" s="1213"/>
      <c r="CU21" s="1213"/>
      <c r="CV21" s="1213"/>
      <c r="CW21" s="1213"/>
      <c r="CX21" s="1213"/>
      <c r="CY21" s="1213"/>
      <c r="CZ21" s="1213"/>
      <c r="DA21" s="1213"/>
      <c r="DB21" s="1214"/>
      <c r="DC21" s="1213"/>
      <c r="DD21" s="1215"/>
      <c r="DE21" s="1210"/>
    </row>
    <row r="22" spans="1:109" ht="17.25" customHeight="1" x14ac:dyDescent="0.15">
      <c r="B22" s="1216"/>
    </row>
    <row r="23" spans="1:109" x14ac:dyDescent="0.15">
      <c r="B23" s="1216"/>
    </row>
    <row r="24" spans="1:109" x14ac:dyDescent="0.15">
      <c r="B24" s="1216"/>
    </row>
    <row r="25" spans="1:109" x14ac:dyDescent="0.15">
      <c r="B25" s="1216"/>
    </row>
    <row r="26" spans="1:109" x14ac:dyDescent="0.15">
      <c r="B26" s="1216"/>
    </row>
    <row r="27" spans="1:109" x14ac:dyDescent="0.15">
      <c r="B27" s="1216"/>
    </row>
    <row r="28" spans="1:109" x14ac:dyDescent="0.15">
      <c r="B28" s="1216"/>
    </row>
    <row r="29" spans="1:109" x14ac:dyDescent="0.15">
      <c r="B29" s="1216"/>
    </row>
    <row r="30" spans="1:109" x14ac:dyDescent="0.15">
      <c r="B30" s="1216"/>
    </row>
    <row r="31" spans="1:109" x14ac:dyDescent="0.15">
      <c r="B31" s="1216"/>
    </row>
    <row r="32" spans="1:109" x14ac:dyDescent="0.15">
      <c r="B32" s="1216"/>
    </row>
    <row r="33" spans="2:109" x14ac:dyDescent="0.15">
      <c r="B33" s="1216"/>
    </row>
    <row r="34" spans="2:109" x14ac:dyDescent="0.15">
      <c r="B34" s="1216"/>
    </row>
    <row r="35" spans="2:109" x14ac:dyDescent="0.15">
      <c r="B35" s="1216"/>
    </row>
    <row r="36" spans="2:109" x14ac:dyDescent="0.15">
      <c r="B36" s="1216"/>
    </row>
    <row r="37" spans="2:109" x14ac:dyDescent="0.15">
      <c r="B37" s="1216"/>
    </row>
    <row r="38" spans="2:109" x14ac:dyDescent="0.15">
      <c r="B38" s="1216"/>
    </row>
    <row r="39" spans="2:109" x14ac:dyDescent="0.15">
      <c r="B39" s="1218"/>
      <c r="C39" s="1219"/>
      <c r="D39" s="1219"/>
      <c r="E39" s="1219"/>
      <c r="F39" s="1219"/>
      <c r="G39" s="1219"/>
      <c r="H39" s="1219"/>
      <c r="I39" s="1219"/>
      <c r="J39" s="1219"/>
      <c r="K39" s="1219"/>
      <c r="L39" s="1219"/>
      <c r="M39" s="1219"/>
      <c r="N39" s="1219"/>
      <c r="O39" s="1219"/>
      <c r="P39" s="1219"/>
      <c r="Q39" s="1219"/>
      <c r="R39" s="1219"/>
      <c r="S39" s="1219"/>
      <c r="T39" s="1219"/>
      <c r="U39" s="1219"/>
      <c r="V39" s="1219"/>
      <c r="W39" s="1219"/>
      <c r="X39" s="1219"/>
      <c r="Y39" s="1219"/>
      <c r="Z39" s="1219"/>
      <c r="AA39" s="1219"/>
      <c r="AB39" s="1219"/>
      <c r="AC39" s="1219"/>
      <c r="AD39" s="1219"/>
      <c r="AE39" s="1219"/>
      <c r="AF39" s="1219"/>
      <c r="AG39" s="1219"/>
      <c r="AH39" s="1219"/>
      <c r="AI39" s="1219"/>
      <c r="AJ39" s="1219"/>
      <c r="AK39" s="1219"/>
      <c r="AL39" s="1219"/>
      <c r="AM39" s="1219"/>
      <c r="AN39" s="1219"/>
      <c r="AO39" s="1219"/>
      <c r="AP39" s="1219"/>
      <c r="AQ39" s="1219"/>
      <c r="AR39" s="1219"/>
      <c r="AS39" s="1219"/>
      <c r="AT39" s="1219"/>
      <c r="AU39" s="1219"/>
      <c r="AV39" s="1219"/>
      <c r="AW39" s="1219"/>
      <c r="AX39" s="1219"/>
      <c r="AY39" s="1219"/>
      <c r="AZ39" s="1219"/>
      <c r="BA39" s="1219"/>
      <c r="BB39" s="1219"/>
      <c r="BC39" s="1219"/>
      <c r="BD39" s="1219"/>
      <c r="BE39" s="1219"/>
      <c r="BF39" s="1219"/>
      <c r="BG39" s="1219"/>
      <c r="BH39" s="1219"/>
      <c r="BI39" s="1219"/>
      <c r="BJ39" s="1219"/>
      <c r="BK39" s="1219"/>
      <c r="BL39" s="1219"/>
      <c r="BM39" s="1219"/>
      <c r="BN39" s="1219"/>
      <c r="BO39" s="1219"/>
      <c r="BP39" s="1219"/>
      <c r="BQ39" s="1219"/>
      <c r="BR39" s="1219"/>
      <c r="BS39" s="1219"/>
      <c r="BT39" s="1219"/>
      <c r="BU39" s="1219"/>
      <c r="BV39" s="1219"/>
      <c r="BW39" s="1219"/>
      <c r="BX39" s="1219"/>
      <c r="BY39" s="1219"/>
      <c r="BZ39" s="1219"/>
      <c r="CA39" s="1219"/>
      <c r="CB39" s="1219"/>
      <c r="CC39" s="1219"/>
      <c r="CD39" s="1219"/>
      <c r="CE39" s="1219"/>
      <c r="CF39" s="1219"/>
      <c r="CG39" s="1219"/>
      <c r="CH39" s="1219"/>
      <c r="CI39" s="1219"/>
      <c r="CJ39" s="1219"/>
      <c r="CK39" s="1219"/>
      <c r="CL39" s="1219"/>
      <c r="CM39" s="1219"/>
      <c r="CN39" s="1219"/>
      <c r="CO39" s="1219"/>
      <c r="CP39" s="1219"/>
      <c r="CQ39" s="1219"/>
      <c r="CR39" s="1219"/>
      <c r="CS39" s="1219"/>
      <c r="CT39" s="1219"/>
      <c r="CU39" s="1219"/>
      <c r="CV39" s="1219"/>
      <c r="CW39" s="1219"/>
      <c r="CX39" s="1219"/>
      <c r="CY39" s="1219"/>
      <c r="CZ39" s="1219"/>
      <c r="DA39" s="1219"/>
      <c r="DB39" s="1219"/>
      <c r="DC39" s="1219"/>
      <c r="DD39" s="1220"/>
    </row>
    <row r="40" spans="2:109" x14ac:dyDescent="0.15">
      <c r="B40" s="1221"/>
      <c r="DD40" s="1221"/>
      <c r="DE40" s="1210"/>
    </row>
    <row r="41" spans="2:109" ht="17.25" x14ac:dyDescent="0.15">
      <c r="B41" s="1222" t="s">
        <v>600</v>
      </c>
      <c r="C41" s="1213"/>
      <c r="D41" s="1213"/>
      <c r="E41" s="1213"/>
      <c r="F41" s="1213"/>
      <c r="G41" s="1213"/>
      <c r="H41" s="1213"/>
      <c r="I41" s="1213"/>
      <c r="J41" s="1213"/>
      <c r="K41" s="1213"/>
      <c r="L41" s="1213"/>
      <c r="M41" s="1213"/>
      <c r="N41" s="1213"/>
      <c r="O41" s="1213"/>
      <c r="P41" s="1213"/>
      <c r="Q41" s="1213"/>
      <c r="R41" s="1213"/>
      <c r="S41" s="1213"/>
      <c r="T41" s="1213"/>
      <c r="U41" s="1213"/>
      <c r="V41" s="1213"/>
      <c r="W41" s="1213"/>
      <c r="X41" s="1213"/>
      <c r="Y41" s="1213"/>
      <c r="Z41" s="1213"/>
      <c r="AA41" s="1213"/>
      <c r="AB41" s="1213"/>
      <c r="AC41" s="1213"/>
      <c r="AD41" s="1213"/>
      <c r="AE41" s="1213"/>
      <c r="AF41" s="1213"/>
      <c r="AG41" s="1213"/>
      <c r="AH41" s="1213"/>
      <c r="AI41" s="1213"/>
      <c r="AJ41" s="1213"/>
      <c r="AK41" s="1213"/>
      <c r="AL41" s="1213"/>
      <c r="AM41" s="1213"/>
      <c r="AN41" s="1213"/>
      <c r="AO41" s="1213"/>
      <c r="AP41" s="1213"/>
      <c r="AQ41" s="1213"/>
      <c r="AR41" s="1213"/>
      <c r="AS41" s="1213"/>
      <c r="AT41" s="1213"/>
      <c r="AU41" s="1213"/>
      <c r="AV41" s="1213"/>
      <c r="AW41" s="1213"/>
      <c r="AX41" s="1213"/>
      <c r="AY41" s="1213"/>
      <c r="AZ41" s="1213"/>
      <c r="BA41" s="1213"/>
      <c r="BB41" s="1213"/>
      <c r="BC41" s="1213"/>
      <c r="BD41" s="1213"/>
      <c r="BE41" s="1213"/>
      <c r="BF41" s="1213"/>
      <c r="BG41" s="1213"/>
      <c r="BH41" s="1213"/>
      <c r="BI41" s="1213"/>
      <c r="BJ41" s="1213"/>
      <c r="BK41" s="1213"/>
      <c r="BL41" s="1213"/>
      <c r="BM41" s="1213"/>
      <c r="BN41" s="1213"/>
      <c r="BO41" s="1213"/>
      <c r="BP41" s="1213"/>
      <c r="BQ41" s="1213"/>
      <c r="BR41" s="1213"/>
      <c r="BS41" s="1213"/>
      <c r="BT41" s="1213"/>
      <c r="BU41" s="1213"/>
      <c r="BV41" s="1213"/>
      <c r="BW41" s="1213"/>
      <c r="BX41" s="1213"/>
      <c r="BY41" s="1213"/>
      <c r="BZ41" s="1213"/>
      <c r="CA41" s="1213"/>
      <c r="CB41" s="1213"/>
      <c r="CC41" s="1213"/>
      <c r="CD41" s="1213"/>
      <c r="CE41" s="1213"/>
      <c r="CF41" s="1213"/>
      <c r="CG41" s="1213"/>
      <c r="CH41" s="1213"/>
      <c r="CI41" s="1213"/>
      <c r="CJ41" s="1213"/>
      <c r="CK41" s="1213"/>
      <c r="CL41" s="1213"/>
      <c r="CM41" s="1213"/>
      <c r="CN41" s="1213"/>
      <c r="CO41" s="1213"/>
      <c r="CP41" s="1213"/>
      <c r="CQ41" s="1213"/>
      <c r="CR41" s="1213"/>
      <c r="CS41" s="1213"/>
      <c r="CT41" s="1213"/>
      <c r="CU41" s="1213"/>
      <c r="CV41" s="1213"/>
      <c r="CW41" s="1213"/>
      <c r="CX41" s="1213"/>
      <c r="CY41" s="1213"/>
      <c r="CZ41" s="1213"/>
      <c r="DA41" s="1213"/>
      <c r="DB41" s="1213"/>
      <c r="DC41" s="1213"/>
      <c r="DD41" s="1215"/>
    </row>
    <row r="42" spans="2:109" x14ac:dyDescent="0.15">
      <c r="B42" s="1216"/>
      <c r="G42" s="1223"/>
      <c r="I42" s="1224"/>
      <c r="J42" s="1224"/>
      <c r="K42" s="1224"/>
      <c r="AM42" s="1223"/>
      <c r="AN42" s="1223" t="s">
        <v>601</v>
      </c>
      <c r="AP42" s="1224"/>
      <c r="AQ42" s="1224"/>
      <c r="AR42" s="1224"/>
      <c r="AY42" s="1223"/>
      <c r="BA42" s="1224"/>
      <c r="BB42" s="1224"/>
      <c r="BC42" s="1224"/>
      <c r="BK42" s="1223"/>
      <c r="BM42" s="1224"/>
      <c r="BN42" s="1224"/>
      <c r="BO42" s="1224"/>
      <c r="BW42" s="1223"/>
      <c r="BY42" s="1224"/>
      <c r="BZ42" s="1224"/>
      <c r="CA42" s="1224"/>
      <c r="CI42" s="1223"/>
      <c r="CK42" s="1224"/>
      <c r="CL42" s="1224"/>
      <c r="CM42" s="1224"/>
      <c r="CU42" s="1223"/>
      <c r="CW42" s="1224"/>
      <c r="CX42" s="1224"/>
      <c r="CY42" s="1224"/>
    </row>
    <row r="43" spans="2:109" ht="13.5" customHeight="1" x14ac:dyDescent="0.15">
      <c r="B43" s="1216"/>
      <c r="AN43" s="1225" t="s">
        <v>602</v>
      </c>
      <c r="AO43" s="1226"/>
      <c r="AP43" s="1226"/>
      <c r="AQ43" s="1226"/>
      <c r="AR43" s="1226"/>
      <c r="AS43" s="1226"/>
      <c r="AT43" s="1226"/>
      <c r="AU43" s="1226"/>
      <c r="AV43" s="1226"/>
      <c r="AW43" s="1226"/>
      <c r="AX43" s="1226"/>
      <c r="AY43" s="1226"/>
      <c r="AZ43" s="1226"/>
      <c r="BA43" s="1226"/>
      <c r="BB43" s="1226"/>
      <c r="BC43" s="1226"/>
      <c r="BD43" s="1226"/>
      <c r="BE43" s="1226"/>
      <c r="BF43" s="1226"/>
      <c r="BG43" s="1226"/>
      <c r="BH43" s="1226"/>
      <c r="BI43" s="1226"/>
      <c r="BJ43" s="1226"/>
      <c r="BK43" s="1226"/>
      <c r="BL43" s="1226"/>
      <c r="BM43" s="1226"/>
      <c r="BN43" s="1226"/>
      <c r="BO43" s="1226"/>
      <c r="BP43" s="1226"/>
      <c r="BQ43" s="1226"/>
      <c r="BR43" s="1226"/>
      <c r="BS43" s="1226"/>
      <c r="BT43" s="1226"/>
      <c r="BU43" s="1226"/>
      <c r="BV43" s="1226"/>
      <c r="BW43" s="1226"/>
      <c r="BX43" s="1226"/>
      <c r="BY43" s="1226"/>
      <c r="BZ43" s="1226"/>
      <c r="CA43" s="1226"/>
      <c r="CB43" s="1226"/>
      <c r="CC43" s="1226"/>
      <c r="CD43" s="1226"/>
      <c r="CE43" s="1226"/>
      <c r="CF43" s="1226"/>
      <c r="CG43" s="1226"/>
      <c r="CH43" s="1226"/>
      <c r="CI43" s="1226"/>
      <c r="CJ43" s="1226"/>
      <c r="CK43" s="1226"/>
      <c r="CL43" s="1226"/>
      <c r="CM43" s="1226"/>
      <c r="CN43" s="1226"/>
      <c r="CO43" s="1226"/>
      <c r="CP43" s="1226"/>
      <c r="CQ43" s="1226"/>
      <c r="CR43" s="1226"/>
      <c r="CS43" s="1226"/>
      <c r="CT43" s="1226"/>
      <c r="CU43" s="1226"/>
      <c r="CV43" s="1226"/>
      <c r="CW43" s="1226"/>
      <c r="CX43" s="1226"/>
      <c r="CY43" s="1226"/>
      <c r="CZ43" s="1226"/>
      <c r="DA43" s="1226"/>
      <c r="DB43" s="1226"/>
      <c r="DC43" s="1227"/>
    </row>
    <row r="44" spans="2:109" x14ac:dyDescent="0.15">
      <c r="B44" s="1216"/>
      <c r="AN44" s="1228"/>
      <c r="AO44" s="1229"/>
      <c r="AP44" s="1229"/>
      <c r="AQ44" s="1229"/>
      <c r="AR44" s="1229"/>
      <c r="AS44" s="1229"/>
      <c r="AT44" s="1229"/>
      <c r="AU44" s="1229"/>
      <c r="AV44" s="1229"/>
      <c r="AW44" s="1229"/>
      <c r="AX44" s="1229"/>
      <c r="AY44" s="1229"/>
      <c r="AZ44" s="1229"/>
      <c r="BA44" s="1229"/>
      <c r="BB44" s="1229"/>
      <c r="BC44" s="1229"/>
      <c r="BD44" s="1229"/>
      <c r="BE44" s="1229"/>
      <c r="BF44" s="1229"/>
      <c r="BG44" s="1229"/>
      <c r="BH44" s="1229"/>
      <c r="BI44" s="1229"/>
      <c r="BJ44" s="1229"/>
      <c r="BK44" s="1229"/>
      <c r="BL44" s="1229"/>
      <c r="BM44" s="1229"/>
      <c r="BN44" s="1229"/>
      <c r="BO44" s="1229"/>
      <c r="BP44" s="1229"/>
      <c r="BQ44" s="1229"/>
      <c r="BR44" s="1229"/>
      <c r="BS44" s="1229"/>
      <c r="BT44" s="1229"/>
      <c r="BU44" s="1229"/>
      <c r="BV44" s="1229"/>
      <c r="BW44" s="1229"/>
      <c r="BX44" s="1229"/>
      <c r="BY44" s="1229"/>
      <c r="BZ44" s="1229"/>
      <c r="CA44" s="1229"/>
      <c r="CB44" s="1229"/>
      <c r="CC44" s="1229"/>
      <c r="CD44" s="1229"/>
      <c r="CE44" s="1229"/>
      <c r="CF44" s="1229"/>
      <c r="CG44" s="1229"/>
      <c r="CH44" s="1229"/>
      <c r="CI44" s="1229"/>
      <c r="CJ44" s="1229"/>
      <c r="CK44" s="1229"/>
      <c r="CL44" s="1229"/>
      <c r="CM44" s="1229"/>
      <c r="CN44" s="1229"/>
      <c r="CO44" s="1229"/>
      <c r="CP44" s="1229"/>
      <c r="CQ44" s="1229"/>
      <c r="CR44" s="1229"/>
      <c r="CS44" s="1229"/>
      <c r="CT44" s="1229"/>
      <c r="CU44" s="1229"/>
      <c r="CV44" s="1229"/>
      <c r="CW44" s="1229"/>
      <c r="CX44" s="1229"/>
      <c r="CY44" s="1229"/>
      <c r="CZ44" s="1229"/>
      <c r="DA44" s="1229"/>
      <c r="DB44" s="1229"/>
      <c r="DC44" s="1230"/>
    </row>
    <row r="45" spans="2:109" x14ac:dyDescent="0.15">
      <c r="B45" s="1216"/>
      <c r="AN45" s="1228"/>
      <c r="AO45" s="1229"/>
      <c r="AP45" s="1229"/>
      <c r="AQ45" s="1229"/>
      <c r="AR45" s="1229"/>
      <c r="AS45" s="1229"/>
      <c r="AT45" s="1229"/>
      <c r="AU45" s="1229"/>
      <c r="AV45" s="1229"/>
      <c r="AW45" s="1229"/>
      <c r="AX45" s="1229"/>
      <c r="AY45" s="1229"/>
      <c r="AZ45" s="1229"/>
      <c r="BA45" s="1229"/>
      <c r="BB45" s="1229"/>
      <c r="BC45" s="1229"/>
      <c r="BD45" s="1229"/>
      <c r="BE45" s="1229"/>
      <c r="BF45" s="1229"/>
      <c r="BG45" s="1229"/>
      <c r="BH45" s="1229"/>
      <c r="BI45" s="1229"/>
      <c r="BJ45" s="1229"/>
      <c r="BK45" s="1229"/>
      <c r="BL45" s="1229"/>
      <c r="BM45" s="1229"/>
      <c r="BN45" s="1229"/>
      <c r="BO45" s="1229"/>
      <c r="BP45" s="1229"/>
      <c r="BQ45" s="1229"/>
      <c r="BR45" s="1229"/>
      <c r="BS45" s="1229"/>
      <c r="BT45" s="1229"/>
      <c r="BU45" s="1229"/>
      <c r="BV45" s="1229"/>
      <c r="BW45" s="1229"/>
      <c r="BX45" s="1229"/>
      <c r="BY45" s="1229"/>
      <c r="BZ45" s="1229"/>
      <c r="CA45" s="1229"/>
      <c r="CB45" s="1229"/>
      <c r="CC45" s="1229"/>
      <c r="CD45" s="1229"/>
      <c r="CE45" s="1229"/>
      <c r="CF45" s="1229"/>
      <c r="CG45" s="1229"/>
      <c r="CH45" s="1229"/>
      <c r="CI45" s="1229"/>
      <c r="CJ45" s="1229"/>
      <c r="CK45" s="1229"/>
      <c r="CL45" s="1229"/>
      <c r="CM45" s="1229"/>
      <c r="CN45" s="1229"/>
      <c r="CO45" s="1229"/>
      <c r="CP45" s="1229"/>
      <c r="CQ45" s="1229"/>
      <c r="CR45" s="1229"/>
      <c r="CS45" s="1229"/>
      <c r="CT45" s="1229"/>
      <c r="CU45" s="1229"/>
      <c r="CV45" s="1229"/>
      <c r="CW45" s="1229"/>
      <c r="CX45" s="1229"/>
      <c r="CY45" s="1229"/>
      <c r="CZ45" s="1229"/>
      <c r="DA45" s="1229"/>
      <c r="DB45" s="1229"/>
      <c r="DC45" s="1230"/>
    </row>
    <row r="46" spans="2:109" x14ac:dyDescent="0.15">
      <c r="B46" s="1216"/>
      <c r="AN46" s="1228"/>
      <c r="AO46" s="1229"/>
      <c r="AP46" s="1229"/>
      <c r="AQ46" s="1229"/>
      <c r="AR46" s="1229"/>
      <c r="AS46" s="1229"/>
      <c r="AT46" s="1229"/>
      <c r="AU46" s="1229"/>
      <c r="AV46" s="1229"/>
      <c r="AW46" s="1229"/>
      <c r="AX46" s="1229"/>
      <c r="AY46" s="1229"/>
      <c r="AZ46" s="1229"/>
      <c r="BA46" s="1229"/>
      <c r="BB46" s="1229"/>
      <c r="BC46" s="1229"/>
      <c r="BD46" s="1229"/>
      <c r="BE46" s="1229"/>
      <c r="BF46" s="1229"/>
      <c r="BG46" s="1229"/>
      <c r="BH46" s="1229"/>
      <c r="BI46" s="1229"/>
      <c r="BJ46" s="1229"/>
      <c r="BK46" s="1229"/>
      <c r="BL46" s="1229"/>
      <c r="BM46" s="1229"/>
      <c r="BN46" s="1229"/>
      <c r="BO46" s="1229"/>
      <c r="BP46" s="1229"/>
      <c r="BQ46" s="1229"/>
      <c r="BR46" s="1229"/>
      <c r="BS46" s="1229"/>
      <c r="BT46" s="1229"/>
      <c r="BU46" s="1229"/>
      <c r="BV46" s="1229"/>
      <c r="BW46" s="1229"/>
      <c r="BX46" s="1229"/>
      <c r="BY46" s="1229"/>
      <c r="BZ46" s="1229"/>
      <c r="CA46" s="1229"/>
      <c r="CB46" s="1229"/>
      <c r="CC46" s="1229"/>
      <c r="CD46" s="1229"/>
      <c r="CE46" s="1229"/>
      <c r="CF46" s="1229"/>
      <c r="CG46" s="1229"/>
      <c r="CH46" s="1229"/>
      <c r="CI46" s="1229"/>
      <c r="CJ46" s="1229"/>
      <c r="CK46" s="1229"/>
      <c r="CL46" s="1229"/>
      <c r="CM46" s="1229"/>
      <c r="CN46" s="1229"/>
      <c r="CO46" s="1229"/>
      <c r="CP46" s="1229"/>
      <c r="CQ46" s="1229"/>
      <c r="CR46" s="1229"/>
      <c r="CS46" s="1229"/>
      <c r="CT46" s="1229"/>
      <c r="CU46" s="1229"/>
      <c r="CV46" s="1229"/>
      <c r="CW46" s="1229"/>
      <c r="CX46" s="1229"/>
      <c r="CY46" s="1229"/>
      <c r="CZ46" s="1229"/>
      <c r="DA46" s="1229"/>
      <c r="DB46" s="1229"/>
      <c r="DC46" s="1230"/>
    </row>
    <row r="47" spans="2:109" x14ac:dyDescent="0.15">
      <c r="B47" s="1216"/>
      <c r="AN47" s="1231"/>
      <c r="AO47" s="1232"/>
      <c r="AP47" s="1232"/>
      <c r="AQ47" s="1232"/>
      <c r="AR47" s="1232"/>
      <c r="AS47" s="1232"/>
      <c r="AT47" s="1232"/>
      <c r="AU47" s="1232"/>
      <c r="AV47" s="1232"/>
      <c r="AW47" s="1232"/>
      <c r="AX47" s="1232"/>
      <c r="AY47" s="1232"/>
      <c r="AZ47" s="1232"/>
      <c r="BA47" s="1232"/>
      <c r="BB47" s="1232"/>
      <c r="BC47" s="1232"/>
      <c r="BD47" s="1232"/>
      <c r="BE47" s="1232"/>
      <c r="BF47" s="1232"/>
      <c r="BG47" s="1232"/>
      <c r="BH47" s="1232"/>
      <c r="BI47" s="1232"/>
      <c r="BJ47" s="1232"/>
      <c r="BK47" s="1232"/>
      <c r="BL47" s="1232"/>
      <c r="BM47" s="1232"/>
      <c r="BN47" s="1232"/>
      <c r="BO47" s="1232"/>
      <c r="BP47" s="1232"/>
      <c r="BQ47" s="1232"/>
      <c r="BR47" s="1232"/>
      <c r="BS47" s="1232"/>
      <c r="BT47" s="1232"/>
      <c r="BU47" s="1232"/>
      <c r="BV47" s="1232"/>
      <c r="BW47" s="1232"/>
      <c r="BX47" s="1232"/>
      <c r="BY47" s="1232"/>
      <c r="BZ47" s="1232"/>
      <c r="CA47" s="1232"/>
      <c r="CB47" s="1232"/>
      <c r="CC47" s="1232"/>
      <c r="CD47" s="1232"/>
      <c r="CE47" s="1232"/>
      <c r="CF47" s="1232"/>
      <c r="CG47" s="1232"/>
      <c r="CH47" s="1232"/>
      <c r="CI47" s="1232"/>
      <c r="CJ47" s="1232"/>
      <c r="CK47" s="1232"/>
      <c r="CL47" s="1232"/>
      <c r="CM47" s="1232"/>
      <c r="CN47" s="1232"/>
      <c r="CO47" s="1232"/>
      <c r="CP47" s="1232"/>
      <c r="CQ47" s="1232"/>
      <c r="CR47" s="1232"/>
      <c r="CS47" s="1232"/>
      <c r="CT47" s="1232"/>
      <c r="CU47" s="1232"/>
      <c r="CV47" s="1232"/>
      <c r="CW47" s="1232"/>
      <c r="CX47" s="1232"/>
      <c r="CY47" s="1232"/>
      <c r="CZ47" s="1232"/>
      <c r="DA47" s="1232"/>
      <c r="DB47" s="1232"/>
      <c r="DC47" s="1233"/>
    </row>
    <row r="48" spans="2:109" x14ac:dyDescent="0.15">
      <c r="B48" s="1216"/>
      <c r="H48" s="1234"/>
      <c r="I48" s="1234"/>
      <c r="J48" s="1234"/>
      <c r="AN48" s="1234"/>
      <c r="AO48" s="1234"/>
      <c r="AP48" s="1234"/>
      <c r="AZ48" s="1234"/>
      <c r="BA48" s="1234"/>
      <c r="BB48" s="1234"/>
      <c r="BL48" s="1234"/>
      <c r="BM48" s="1234"/>
      <c r="BN48" s="1234"/>
      <c r="BX48" s="1234"/>
      <c r="BY48" s="1234"/>
      <c r="BZ48" s="1234"/>
      <c r="CJ48" s="1234"/>
      <c r="CK48" s="1234"/>
      <c r="CL48" s="1234"/>
      <c r="CV48" s="1234"/>
      <c r="CW48" s="1234"/>
      <c r="CX48" s="1234"/>
    </row>
    <row r="49" spans="1:109" x14ac:dyDescent="0.15">
      <c r="B49" s="1216"/>
      <c r="AN49" s="1210" t="s">
        <v>603</v>
      </c>
    </row>
    <row r="50" spans="1:109" x14ac:dyDescent="0.15">
      <c r="B50" s="1216"/>
      <c r="G50" s="1235"/>
      <c r="H50" s="1235"/>
      <c r="I50" s="1235"/>
      <c r="J50" s="1235"/>
      <c r="K50" s="1236"/>
      <c r="L50" s="1236"/>
      <c r="M50" s="1237"/>
      <c r="N50" s="1237"/>
      <c r="AN50" s="1238"/>
      <c r="AO50" s="1239"/>
      <c r="AP50" s="1239"/>
      <c r="AQ50" s="1239"/>
      <c r="AR50" s="1239"/>
      <c r="AS50" s="1239"/>
      <c r="AT50" s="1239"/>
      <c r="AU50" s="1239"/>
      <c r="AV50" s="1239"/>
      <c r="AW50" s="1239"/>
      <c r="AX50" s="1239"/>
      <c r="AY50" s="1239"/>
      <c r="AZ50" s="1239"/>
      <c r="BA50" s="1239"/>
      <c r="BB50" s="1239"/>
      <c r="BC50" s="1239"/>
      <c r="BD50" s="1239"/>
      <c r="BE50" s="1239"/>
      <c r="BF50" s="1239"/>
      <c r="BG50" s="1239"/>
      <c r="BH50" s="1239"/>
      <c r="BI50" s="1239"/>
      <c r="BJ50" s="1239"/>
      <c r="BK50" s="1239"/>
      <c r="BL50" s="1239"/>
      <c r="BM50" s="1239"/>
      <c r="BN50" s="1239"/>
      <c r="BO50" s="1240"/>
      <c r="BP50" s="1241" t="s">
        <v>564</v>
      </c>
      <c r="BQ50" s="1241"/>
      <c r="BR50" s="1241"/>
      <c r="BS50" s="1241"/>
      <c r="BT50" s="1241"/>
      <c r="BU50" s="1241"/>
      <c r="BV50" s="1241"/>
      <c r="BW50" s="1241"/>
      <c r="BX50" s="1241" t="s">
        <v>565</v>
      </c>
      <c r="BY50" s="1241"/>
      <c r="BZ50" s="1241"/>
      <c r="CA50" s="1241"/>
      <c r="CB50" s="1241"/>
      <c r="CC50" s="1241"/>
      <c r="CD50" s="1241"/>
      <c r="CE50" s="1241"/>
      <c r="CF50" s="1241" t="s">
        <v>566</v>
      </c>
      <c r="CG50" s="1241"/>
      <c r="CH50" s="1241"/>
      <c r="CI50" s="1241"/>
      <c r="CJ50" s="1241"/>
      <c r="CK50" s="1241"/>
      <c r="CL50" s="1241"/>
      <c r="CM50" s="1241"/>
      <c r="CN50" s="1241" t="s">
        <v>567</v>
      </c>
      <c r="CO50" s="1241"/>
      <c r="CP50" s="1241"/>
      <c r="CQ50" s="1241"/>
      <c r="CR50" s="1241"/>
      <c r="CS50" s="1241"/>
      <c r="CT50" s="1241"/>
      <c r="CU50" s="1241"/>
      <c r="CV50" s="1241" t="s">
        <v>568</v>
      </c>
      <c r="CW50" s="1241"/>
      <c r="CX50" s="1241"/>
      <c r="CY50" s="1241"/>
      <c r="CZ50" s="1241"/>
      <c r="DA50" s="1241"/>
      <c r="DB50" s="1241"/>
      <c r="DC50" s="1241"/>
    </row>
    <row r="51" spans="1:109" ht="13.5" customHeight="1" x14ac:dyDescent="0.15">
      <c r="B51" s="1216"/>
      <c r="G51" s="1242"/>
      <c r="H51" s="1242"/>
      <c r="I51" s="1243"/>
      <c r="J51" s="1243"/>
      <c r="K51" s="1244"/>
      <c r="L51" s="1244"/>
      <c r="M51" s="1244"/>
      <c r="N51" s="1244"/>
      <c r="AM51" s="1234"/>
      <c r="AN51" s="1245" t="s">
        <v>604</v>
      </c>
      <c r="AO51" s="1245"/>
      <c r="AP51" s="1245"/>
      <c r="AQ51" s="1245"/>
      <c r="AR51" s="1245"/>
      <c r="AS51" s="1245"/>
      <c r="AT51" s="1245"/>
      <c r="AU51" s="1245"/>
      <c r="AV51" s="1245"/>
      <c r="AW51" s="1245"/>
      <c r="AX51" s="1245"/>
      <c r="AY51" s="1245"/>
      <c r="AZ51" s="1245"/>
      <c r="BA51" s="1245"/>
      <c r="BB51" s="1245" t="s">
        <v>605</v>
      </c>
      <c r="BC51" s="1245"/>
      <c r="BD51" s="1245"/>
      <c r="BE51" s="1245"/>
      <c r="BF51" s="1245"/>
      <c r="BG51" s="1245"/>
      <c r="BH51" s="1245"/>
      <c r="BI51" s="1245"/>
      <c r="BJ51" s="1245"/>
      <c r="BK51" s="1245"/>
      <c r="BL51" s="1245"/>
      <c r="BM51" s="1245"/>
      <c r="BN51" s="1245"/>
      <c r="BO51" s="1245"/>
      <c r="BP51" s="1246"/>
      <c r="BQ51" s="1246"/>
      <c r="BR51" s="1246"/>
      <c r="BS51" s="1246"/>
      <c r="BT51" s="1246"/>
      <c r="BU51" s="1246"/>
      <c r="BV51" s="1246"/>
      <c r="BW51" s="1246"/>
      <c r="BX51" s="1246"/>
      <c r="BY51" s="1246"/>
      <c r="BZ51" s="1246"/>
      <c r="CA51" s="1246"/>
      <c r="CB51" s="1246"/>
      <c r="CC51" s="1246"/>
      <c r="CD51" s="1246"/>
      <c r="CE51" s="1246"/>
      <c r="CF51" s="1246"/>
      <c r="CG51" s="1246"/>
      <c r="CH51" s="1246"/>
      <c r="CI51" s="1246"/>
      <c r="CJ51" s="1246"/>
      <c r="CK51" s="1246"/>
      <c r="CL51" s="1246"/>
      <c r="CM51" s="1246"/>
      <c r="CN51" s="1246"/>
      <c r="CO51" s="1246"/>
      <c r="CP51" s="1246"/>
      <c r="CQ51" s="1246"/>
      <c r="CR51" s="1246"/>
      <c r="CS51" s="1246"/>
      <c r="CT51" s="1246"/>
      <c r="CU51" s="1246"/>
      <c r="CV51" s="1246"/>
      <c r="CW51" s="1246"/>
      <c r="CX51" s="1246"/>
      <c r="CY51" s="1246"/>
      <c r="CZ51" s="1246"/>
      <c r="DA51" s="1246"/>
      <c r="DB51" s="1246"/>
      <c r="DC51" s="1246"/>
    </row>
    <row r="52" spans="1:109" x14ac:dyDescent="0.15">
      <c r="B52" s="1216"/>
      <c r="G52" s="1242"/>
      <c r="H52" s="1242"/>
      <c r="I52" s="1243"/>
      <c r="J52" s="1243"/>
      <c r="K52" s="1244"/>
      <c r="L52" s="1244"/>
      <c r="M52" s="1244"/>
      <c r="N52" s="1244"/>
      <c r="AM52" s="1234"/>
      <c r="AN52" s="1245"/>
      <c r="AO52" s="1245"/>
      <c r="AP52" s="1245"/>
      <c r="AQ52" s="1245"/>
      <c r="AR52" s="1245"/>
      <c r="AS52" s="1245"/>
      <c r="AT52" s="1245"/>
      <c r="AU52" s="1245"/>
      <c r="AV52" s="1245"/>
      <c r="AW52" s="1245"/>
      <c r="AX52" s="1245"/>
      <c r="AY52" s="1245"/>
      <c r="AZ52" s="1245"/>
      <c r="BA52" s="1245"/>
      <c r="BB52" s="1245"/>
      <c r="BC52" s="1245"/>
      <c r="BD52" s="1245"/>
      <c r="BE52" s="1245"/>
      <c r="BF52" s="1245"/>
      <c r="BG52" s="1245"/>
      <c r="BH52" s="1245"/>
      <c r="BI52" s="1245"/>
      <c r="BJ52" s="1245"/>
      <c r="BK52" s="1245"/>
      <c r="BL52" s="1245"/>
      <c r="BM52" s="1245"/>
      <c r="BN52" s="1245"/>
      <c r="BO52" s="1245"/>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x14ac:dyDescent="0.15">
      <c r="A53" s="1224"/>
      <c r="B53" s="1216"/>
      <c r="G53" s="1242"/>
      <c r="H53" s="1242"/>
      <c r="I53" s="1235"/>
      <c r="J53" s="1235"/>
      <c r="K53" s="1244"/>
      <c r="L53" s="1244"/>
      <c r="M53" s="1244"/>
      <c r="N53" s="1244"/>
      <c r="AM53" s="1234"/>
      <c r="AN53" s="1245"/>
      <c r="AO53" s="1245"/>
      <c r="AP53" s="1245"/>
      <c r="AQ53" s="1245"/>
      <c r="AR53" s="1245"/>
      <c r="AS53" s="1245"/>
      <c r="AT53" s="1245"/>
      <c r="AU53" s="1245"/>
      <c r="AV53" s="1245"/>
      <c r="AW53" s="1245"/>
      <c r="AX53" s="1245"/>
      <c r="AY53" s="1245"/>
      <c r="AZ53" s="1245"/>
      <c r="BA53" s="1245"/>
      <c r="BB53" s="1245" t="s">
        <v>606</v>
      </c>
      <c r="BC53" s="1245"/>
      <c r="BD53" s="1245"/>
      <c r="BE53" s="1245"/>
      <c r="BF53" s="1245"/>
      <c r="BG53" s="1245"/>
      <c r="BH53" s="1245"/>
      <c r="BI53" s="1245"/>
      <c r="BJ53" s="1245"/>
      <c r="BK53" s="1245"/>
      <c r="BL53" s="1245"/>
      <c r="BM53" s="1245"/>
      <c r="BN53" s="1245"/>
      <c r="BO53" s="1245"/>
      <c r="BP53" s="1246">
        <v>70.900000000000006</v>
      </c>
      <c r="BQ53" s="1246"/>
      <c r="BR53" s="1246"/>
      <c r="BS53" s="1246"/>
      <c r="BT53" s="1246"/>
      <c r="BU53" s="1246"/>
      <c r="BV53" s="1246"/>
      <c r="BW53" s="1246"/>
      <c r="BX53" s="1246">
        <v>71.3</v>
      </c>
      <c r="BY53" s="1246"/>
      <c r="BZ53" s="1246"/>
      <c r="CA53" s="1246"/>
      <c r="CB53" s="1246"/>
      <c r="CC53" s="1246"/>
      <c r="CD53" s="1246"/>
      <c r="CE53" s="1246"/>
      <c r="CF53" s="1246">
        <v>72</v>
      </c>
      <c r="CG53" s="1246"/>
      <c r="CH53" s="1246"/>
      <c r="CI53" s="1246"/>
      <c r="CJ53" s="1246"/>
      <c r="CK53" s="1246"/>
      <c r="CL53" s="1246"/>
      <c r="CM53" s="1246"/>
      <c r="CN53" s="1246">
        <v>73.7</v>
      </c>
      <c r="CO53" s="1246"/>
      <c r="CP53" s="1246"/>
      <c r="CQ53" s="1246"/>
      <c r="CR53" s="1246"/>
      <c r="CS53" s="1246"/>
      <c r="CT53" s="1246"/>
      <c r="CU53" s="1246"/>
      <c r="CV53" s="1246">
        <v>82</v>
      </c>
      <c r="CW53" s="1246"/>
      <c r="CX53" s="1246"/>
      <c r="CY53" s="1246"/>
      <c r="CZ53" s="1246"/>
      <c r="DA53" s="1246"/>
      <c r="DB53" s="1246"/>
      <c r="DC53" s="1246"/>
    </row>
    <row r="54" spans="1:109" x14ac:dyDescent="0.15">
      <c r="A54" s="1224"/>
      <c r="B54" s="1216"/>
      <c r="G54" s="1242"/>
      <c r="H54" s="1242"/>
      <c r="I54" s="1235"/>
      <c r="J54" s="1235"/>
      <c r="K54" s="1244"/>
      <c r="L54" s="1244"/>
      <c r="M54" s="1244"/>
      <c r="N54" s="1244"/>
      <c r="AM54" s="1234"/>
      <c r="AN54" s="1245"/>
      <c r="AO54" s="1245"/>
      <c r="AP54" s="1245"/>
      <c r="AQ54" s="1245"/>
      <c r="AR54" s="1245"/>
      <c r="AS54" s="1245"/>
      <c r="AT54" s="1245"/>
      <c r="AU54" s="1245"/>
      <c r="AV54" s="1245"/>
      <c r="AW54" s="1245"/>
      <c r="AX54" s="1245"/>
      <c r="AY54" s="1245"/>
      <c r="AZ54" s="1245"/>
      <c r="BA54" s="1245"/>
      <c r="BB54" s="1245"/>
      <c r="BC54" s="1245"/>
      <c r="BD54" s="1245"/>
      <c r="BE54" s="1245"/>
      <c r="BF54" s="1245"/>
      <c r="BG54" s="1245"/>
      <c r="BH54" s="1245"/>
      <c r="BI54" s="1245"/>
      <c r="BJ54" s="1245"/>
      <c r="BK54" s="1245"/>
      <c r="BL54" s="1245"/>
      <c r="BM54" s="1245"/>
      <c r="BN54" s="1245"/>
      <c r="BO54" s="1245"/>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x14ac:dyDescent="0.15">
      <c r="A55" s="1224"/>
      <c r="B55" s="1216"/>
      <c r="G55" s="1235"/>
      <c r="H55" s="1235"/>
      <c r="I55" s="1235"/>
      <c r="J55" s="1235"/>
      <c r="K55" s="1244"/>
      <c r="L55" s="1244"/>
      <c r="M55" s="1244"/>
      <c r="N55" s="1244"/>
      <c r="AN55" s="1241" t="s">
        <v>607</v>
      </c>
      <c r="AO55" s="1241"/>
      <c r="AP55" s="1241"/>
      <c r="AQ55" s="1241"/>
      <c r="AR55" s="1241"/>
      <c r="AS55" s="1241"/>
      <c r="AT55" s="1241"/>
      <c r="AU55" s="1241"/>
      <c r="AV55" s="1241"/>
      <c r="AW55" s="1241"/>
      <c r="AX55" s="1241"/>
      <c r="AY55" s="1241"/>
      <c r="AZ55" s="1241"/>
      <c r="BA55" s="1241"/>
      <c r="BB55" s="1245" t="s">
        <v>605</v>
      </c>
      <c r="BC55" s="1245"/>
      <c r="BD55" s="1245"/>
      <c r="BE55" s="1245"/>
      <c r="BF55" s="1245"/>
      <c r="BG55" s="1245"/>
      <c r="BH55" s="1245"/>
      <c r="BI55" s="1245"/>
      <c r="BJ55" s="1245"/>
      <c r="BK55" s="1245"/>
      <c r="BL55" s="1245"/>
      <c r="BM55" s="1245"/>
      <c r="BN55" s="1245"/>
      <c r="BO55" s="1245"/>
      <c r="BP55" s="1246">
        <v>14</v>
      </c>
      <c r="BQ55" s="1246"/>
      <c r="BR55" s="1246"/>
      <c r="BS55" s="1246"/>
      <c r="BT55" s="1246"/>
      <c r="BU55" s="1246"/>
      <c r="BV55" s="1246"/>
      <c r="BW55" s="1246"/>
      <c r="BX55" s="1246">
        <v>11.4</v>
      </c>
      <c r="BY55" s="1246"/>
      <c r="BZ55" s="1246"/>
      <c r="CA55" s="1246"/>
      <c r="CB55" s="1246"/>
      <c r="CC55" s="1246"/>
      <c r="CD55" s="1246"/>
      <c r="CE55" s="1246"/>
      <c r="CF55" s="1246">
        <v>10.4</v>
      </c>
      <c r="CG55" s="1246"/>
      <c r="CH55" s="1246"/>
      <c r="CI55" s="1246"/>
      <c r="CJ55" s="1246"/>
      <c r="CK55" s="1246"/>
      <c r="CL55" s="1246"/>
      <c r="CM55" s="1246"/>
      <c r="CN55" s="1246">
        <v>10.9</v>
      </c>
      <c r="CO55" s="1246"/>
      <c r="CP55" s="1246"/>
      <c r="CQ55" s="1246"/>
      <c r="CR55" s="1246"/>
      <c r="CS55" s="1246"/>
      <c r="CT55" s="1246"/>
      <c r="CU55" s="1246"/>
      <c r="CV55" s="1246">
        <v>6.5</v>
      </c>
      <c r="CW55" s="1246"/>
      <c r="CX55" s="1246"/>
      <c r="CY55" s="1246"/>
      <c r="CZ55" s="1246"/>
      <c r="DA55" s="1246"/>
      <c r="DB55" s="1246"/>
      <c r="DC55" s="1246"/>
    </row>
    <row r="56" spans="1:109" x14ac:dyDescent="0.15">
      <c r="A56" s="1224"/>
      <c r="B56" s="1216"/>
      <c r="G56" s="1235"/>
      <c r="H56" s="1235"/>
      <c r="I56" s="1235"/>
      <c r="J56" s="1235"/>
      <c r="K56" s="1244"/>
      <c r="L56" s="1244"/>
      <c r="M56" s="1244"/>
      <c r="N56" s="1244"/>
      <c r="AN56" s="1241"/>
      <c r="AO56" s="1241"/>
      <c r="AP56" s="1241"/>
      <c r="AQ56" s="1241"/>
      <c r="AR56" s="1241"/>
      <c r="AS56" s="1241"/>
      <c r="AT56" s="1241"/>
      <c r="AU56" s="1241"/>
      <c r="AV56" s="1241"/>
      <c r="AW56" s="1241"/>
      <c r="AX56" s="1241"/>
      <c r="AY56" s="1241"/>
      <c r="AZ56" s="1241"/>
      <c r="BA56" s="1241"/>
      <c r="BB56" s="1245"/>
      <c r="BC56" s="1245"/>
      <c r="BD56" s="1245"/>
      <c r="BE56" s="1245"/>
      <c r="BF56" s="1245"/>
      <c r="BG56" s="1245"/>
      <c r="BH56" s="1245"/>
      <c r="BI56" s="1245"/>
      <c r="BJ56" s="1245"/>
      <c r="BK56" s="1245"/>
      <c r="BL56" s="1245"/>
      <c r="BM56" s="1245"/>
      <c r="BN56" s="1245"/>
      <c r="BO56" s="1245"/>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1224" customFormat="1" x14ac:dyDescent="0.15">
      <c r="B57" s="1247"/>
      <c r="G57" s="1235"/>
      <c r="H57" s="1235"/>
      <c r="I57" s="1248"/>
      <c r="J57" s="1248"/>
      <c r="K57" s="1244"/>
      <c r="L57" s="1244"/>
      <c r="M57" s="1244"/>
      <c r="N57" s="1244"/>
      <c r="AM57" s="1210"/>
      <c r="AN57" s="1241"/>
      <c r="AO57" s="1241"/>
      <c r="AP57" s="1241"/>
      <c r="AQ57" s="1241"/>
      <c r="AR57" s="1241"/>
      <c r="AS57" s="1241"/>
      <c r="AT57" s="1241"/>
      <c r="AU57" s="1241"/>
      <c r="AV57" s="1241"/>
      <c r="AW57" s="1241"/>
      <c r="AX57" s="1241"/>
      <c r="AY57" s="1241"/>
      <c r="AZ57" s="1241"/>
      <c r="BA57" s="1241"/>
      <c r="BB57" s="1245" t="s">
        <v>606</v>
      </c>
      <c r="BC57" s="1245"/>
      <c r="BD57" s="1245"/>
      <c r="BE57" s="1245"/>
      <c r="BF57" s="1245"/>
      <c r="BG57" s="1245"/>
      <c r="BH57" s="1245"/>
      <c r="BI57" s="1245"/>
      <c r="BJ57" s="1245"/>
      <c r="BK57" s="1245"/>
      <c r="BL57" s="1245"/>
      <c r="BM57" s="1245"/>
      <c r="BN57" s="1245"/>
      <c r="BO57" s="1245"/>
      <c r="BP57" s="1246">
        <v>58</v>
      </c>
      <c r="BQ57" s="1246"/>
      <c r="BR57" s="1246"/>
      <c r="BS57" s="1246"/>
      <c r="BT57" s="1246"/>
      <c r="BU57" s="1246"/>
      <c r="BV57" s="1246"/>
      <c r="BW57" s="1246"/>
      <c r="BX57" s="1246">
        <v>60.2</v>
      </c>
      <c r="BY57" s="1246"/>
      <c r="BZ57" s="1246"/>
      <c r="CA57" s="1246"/>
      <c r="CB57" s="1246"/>
      <c r="CC57" s="1246"/>
      <c r="CD57" s="1246"/>
      <c r="CE57" s="1246"/>
      <c r="CF57" s="1246">
        <v>61.3</v>
      </c>
      <c r="CG57" s="1246"/>
      <c r="CH57" s="1246"/>
      <c r="CI57" s="1246"/>
      <c r="CJ57" s="1246"/>
      <c r="CK57" s="1246"/>
      <c r="CL57" s="1246"/>
      <c r="CM57" s="1246"/>
      <c r="CN57" s="1246">
        <v>62.2</v>
      </c>
      <c r="CO57" s="1246"/>
      <c r="CP57" s="1246"/>
      <c r="CQ57" s="1246"/>
      <c r="CR57" s="1246"/>
      <c r="CS57" s="1246"/>
      <c r="CT57" s="1246"/>
      <c r="CU57" s="1246"/>
      <c r="CV57" s="1246">
        <v>63.3</v>
      </c>
      <c r="CW57" s="1246"/>
      <c r="CX57" s="1246"/>
      <c r="CY57" s="1246"/>
      <c r="CZ57" s="1246"/>
      <c r="DA57" s="1246"/>
      <c r="DB57" s="1246"/>
      <c r="DC57" s="1246"/>
      <c r="DD57" s="1249"/>
      <c r="DE57" s="1247"/>
    </row>
    <row r="58" spans="1:109" s="1224" customFormat="1" x14ac:dyDescent="0.15">
      <c r="A58" s="1210"/>
      <c r="B58" s="1247"/>
      <c r="G58" s="1235"/>
      <c r="H58" s="1235"/>
      <c r="I58" s="1248"/>
      <c r="J58" s="1248"/>
      <c r="K58" s="1244"/>
      <c r="L58" s="1244"/>
      <c r="M58" s="1244"/>
      <c r="N58" s="1244"/>
      <c r="AM58" s="1210"/>
      <c r="AN58" s="1241"/>
      <c r="AO58" s="1241"/>
      <c r="AP58" s="1241"/>
      <c r="AQ58" s="1241"/>
      <c r="AR58" s="1241"/>
      <c r="AS58" s="1241"/>
      <c r="AT58" s="1241"/>
      <c r="AU58" s="1241"/>
      <c r="AV58" s="1241"/>
      <c r="AW58" s="1241"/>
      <c r="AX58" s="1241"/>
      <c r="AY58" s="1241"/>
      <c r="AZ58" s="1241"/>
      <c r="BA58" s="1241"/>
      <c r="BB58" s="1245"/>
      <c r="BC58" s="1245"/>
      <c r="BD58" s="1245"/>
      <c r="BE58" s="1245"/>
      <c r="BF58" s="1245"/>
      <c r="BG58" s="1245"/>
      <c r="BH58" s="1245"/>
      <c r="BI58" s="1245"/>
      <c r="BJ58" s="1245"/>
      <c r="BK58" s="1245"/>
      <c r="BL58" s="1245"/>
      <c r="BM58" s="1245"/>
      <c r="BN58" s="1245"/>
      <c r="BO58" s="1245"/>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1249"/>
      <c r="DE58" s="1247"/>
    </row>
    <row r="59" spans="1:109" s="1224" customFormat="1" x14ac:dyDescent="0.15">
      <c r="A59" s="1210"/>
      <c r="B59" s="1247"/>
      <c r="K59" s="1250"/>
      <c r="L59" s="1250"/>
      <c r="M59" s="1250"/>
      <c r="N59" s="1250"/>
      <c r="AQ59" s="1250"/>
      <c r="AR59" s="1250"/>
      <c r="AS59" s="1250"/>
      <c r="AT59" s="1250"/>
      <c r="BC59" s="1250"/>
      <c r="BD59" s="1250"/>
      <c r="BE59" s="1250"/>
      <c r="BF59" s="1250"/>
      <c r="BO59" s="1250"/>
      <c r="BP59" s="1250"/>
      <c r="BQ59" s="1250"/>
      <c r="BR59" s="1250"/>
      <c r="CA59" s="1250"/>
      <c r="CB59" s="1250"/>
      <c r="CC59" s="1250"/>
      <c r="CD59" s="1250"/>
      <c r="CM59" s="1250"/>
      <c r="CN59" s="1250"/>
      <c r="CO59" s="1250"/>
      <c r="CP59" s="1250"/>
      <c r="CY59" s="1250"/>
      <c r="CZ59" s="1250"/>
      <c r="DA59" s="1250"/>
      <c r="DB59" s="1250"/>
      <c r="DC59" s="1250"/>
      <c r="DD59" s="1249"/>
      <c r="DE59" s="1247"/>
    </row>
    <row r="60" spans="1:109" s="1224" customFormat="1" x14ac:dyDescent="0.15">
      <c r="A60" s="1210"/>
      <c r="B60" s="1247"/>
      <c r="K60" s="1250"/>
      <c r="L60" s="1250"/>
      <c r="M60" s="1250"/>
      <c r="N60" s="1250"/>
      <c r="AQ60" s="1250"/>
      <c r="AR60" s="1250"/>
      <c r="AS60" s="1250"/>
      <c r="AT60" s="1250"/>
      <c r="BC60" s="1250"/>
      <c r="BD60" s="1250"/>
      <c r="BE60" s="1250"/>
      <c r="BF60" s="1250"/>
      <c r="BO60" s="1250"/>
      <c r="BP60" s="1250"/>
      <c r="BQ60" s="1250"/>
      <c r="BR60" s="1250"/>
      <c r="CA60" s="1250"/>
      <c r="CB60" s="1250"/>
      <c r="CC60" s="1250"/>
      <c r="CD60" s="1250"/>
      <c r="CM60" s="1250"/>
      <c r="CN60" s="1250"/>
      <c r="CO60" s="1250"/>
      <c r="CP60" s="1250"/>
      <c r="CY60" s="1250"/>
      <c r="CZ60" s="1250"/>
      <c r="DA60" s="1250"/>
      <c r="DB60" s="1250"/>
      <c r="DC60" s="1250"/>
      <c r="DD60" s="1249"/>
      <c r="DE60" s="1247"/>
    </row>
    <row r="61" spans="1:109" s="1224" customFormat="1" x14ac:dyDescent="0.15">
      <c r="A61" s="1210"/>
      <c r="B61" s="1251"/>
      <c r="C61" s="1252"/>
      <c r="D61" s="1252"/>
      <c r="E61" s="1252"/>
      <c r="F61" s="1252"/>
      <c r="G61" s="1252"/>
      <c r="H61" s="1252"/>
      <c r="I61" s="1252"/>
      <c r="J61" s="1252"/>
      <c r="K61" s="1252"/>
      <c r="L61" s="1252"/>
      <c r="M61" s="1253"/>
      <c r="N61" s="1253"/>
      <c r="O61" s="1252"/>
      <c r="P61" s="1252"/>
      <c r="Q61" s="1252"/>
      <c r="R61" s="1252"/>
      <c r="S61" s="1252"/>
      <c r="T61" s="1252"/>
      <c r="U61" s="1252"/>
      <c r="V61" s="1252"/>
      <c r="W61" s="1252"/>
      <c r="X61" s="1252"/>
      <c r="Y61" s="1252"/>
      <c r="Z61" s="1252"/>
      <c r="AA61" s="1252"/>
      <c r="AB61" s="1252"/>
      <c r="AC61" s="1252"/>
      <c r="AD61" s="1252"/>
      <c r="AE61" s="1252"/>
      <c r="AF61" s="1252"/>
      <c r="AG61" s="1252"/>
      <c r="AH61" s="1252"/>
      <c r="AI61" s="1252"/>
      <c r="AJ61" s="1252"/>
      <c r="AK61" s="1252"/>
      <c r="AL61" s="1252"/>
      <c r="AM61" s="1252"/>
      <c r="AN61" s="1252"/>
      <c r="AO61" s="1252"/>
      <c r="AP61" s="1252"/>
      <c r="AQ61" s="1252"/>
      <c r="AR61" s="1252"/>
      <c r="AS61" s="1253"/>
      <c r="AT61" s="1253"/>
      <c r="AU61" s="1252"/>
      <c r="AV61" s="1252"/>
      <c r="AW61" s="1252"/>
      <c r="AX61" s="1252"/>
      <c r="AY61" s="1252"/>
      <c r="AZ61" s="1252"/>
      <c r="BA61" s="1252"/>
      <c r="BB61" s="1252"/>
      <c r="BC61" s="1252"/>
      <c r="BD61" s="1252"/>
      <c r="BE61" s="1253"/>
      <c r="BF61" s="1253"/>
      <c r="BG61" s="1252"/>
      <c r="BH61" s="1252"/>
      <c r="BI61" s="1252"/>
      <c r="BJ61" s="1252"/>
      <c r="BK61" s="1252"/>
      <c r="BL61" s="1252"/>
      <c r="BM61" s="1252"/>
      <c r="BN61" s="1252"/>
      <c r="BO61" s="1252"/>
      <c r="BP61" s="1252"/>
      <c r="BQ61" s="1253"/>
      <c r="BR61" s="1253"/>
      <c r="BS61" s="1252"/>
      <c r="BT61" s="1252"/>
      <c r="BU61" s="1252"/>
      <c r="BV61" s="1252"/>
      <c r="BW61" s="1252"/>
      <c r="BX61" s="1252"/>
      <c r="BY61" s="1252"/>
      <c r="BZ61" s="1252"/>
      <c r="CA61" s="1252"/>
      <c r="CB61" s="1252"/>
      <c r="CC61" s="1253"/>
      <c r="CD61" s="1253"/>
      <c r="CE61" s="1252"/>
      <c r="CF61" s="1252"/>
      <c r="CG61" s="1252"/>
      <c r="CH61" s="1252"/>
      <c r="CI61" s="1252"/>
      <c r="CJ61" s="1252"/>
      <c r="CK61" s="1252"/>
      <c r="CL61" s="1252"/>
      <c r="CM61" s="1252"/>
      <c r="CN61" s="1252"/>
      <c r="CO61" s="1253"/>
      <c r="CP61" s="1253"/>
      <c r="CQ61" s="1252"/>
      <c r="CR61" s="1252"/>
      <c r="CS61" s="1252"/>
      <c r="CT61" s="1252"/>
      <c r="CU61" s="1252"/>
      <c r="CV61" s="1252"/>
      <c r="CW61" s="1252"/>
      <c r="CX61" s="1252"/>
      <c r="CY61" s="1252"/>
      <c r="CZ61" s="1252"/>
      <c r="DA61" s="1253"/>
      <c r="DB61" s="1253"/>
      <c r="DC61" s="1253"/>
      <c r="DD61" s="1254"/>
      <c r="DE61" s="1247"/>
    </row>
    <row r="62" spans="1:109" x14ac:dyDescent="0.15">
      <c r="B62" s="1221"/>
      <c r="C62" s="1221"/>
      <c r="D62" s="1221"/>
      <c r="E62" s="1221"/>
      <c r="F62" s="1221"/>
      <c r="G62" s="1221"/>
      <c r="H62" s="1221"/>
      <c r="I62" s="1221"/>
      <c r="J62" s="1221"/>
      <c r="K62" s="1221"/>
      <c r="L62" s="1221"/>
      <c r="M62" s="1221"/>
      <c r="N62" s="1221"/>
      <c r="O62" s="1221"/>
      <c r="P62" s="1221"/>
      <c r="Q62" s="1221"/>
      <c r="R62" s="1221"/>
      <c r="S62" s="1221"/>
      <c r="T62" s="1221"/>
      <c r="U62" s="1221"/>
      <c r="V62" s="1221"/>
      <c r="W62" s="1221"/>
      <c r="X62" s="1221"/>
      <c r="Y62" s="1221"/>
      <c r="Z62" s="1221"/>
      <c r="AA62" s="1221"/>
      <c r="AB62" s="1221"/>
      <c r="AC62" s="1221"/>
      <c r="AD62" s="1221"/>
      <c r="AE62" s="1221"/>
      <c r="AF62" s="1221"/>
      <c r="AG62" s="1221"/>
      <c r="AH62" s="1221"/>
      <c r="AI62" s="1221"/>
      <c r="AJ62" s="1221"/>
      <c r="AK62" s="1221"/>
      <c r="AL62" s="1221"/>
      <c r="AM62" s="1221"/>
      <c r="AN62" s="1221"/>
      <c r="AO62" s="1221"/>
      <c r="AP62" s="1221"/>
      <c r="AQ62" s="1221"/>
      <c r="AR62" s="1221"/>
      <c r="AS62" s="1221"/>
      <c r="AT62" s="1221"/>
      <c r="AU62" s="1221"/>
      <c r="AV62" s="1221"/>
      <c r="AW62" s="1221"/>
      <c r="AX62" s="1221"/>
      <c r="AY62" s="1221"/>
      <c r="AZ62" s="1221"/>
      <c r="BA62" s="1221"/>
      <c r="BB62" s="1221"/>
      <c r="BC62" s="1221"/>
      <c r="BD62" s="1221"/>
      <c r="BE62" s="1221"/>
      <c r="BF62" s="1221"/>
      <c r="BG62" s="1221"/>
      <c r="BH62" s="1221"/>
      <c r="BI62" s="1221"/>
      <c r="BJ62" s="1221"/>
      <c r="BK62" s="1221"/>
      <c r="BL62" s="1221"/>
      <c r="BM62" s="1221"/>
      <c r="BN62" s="1221"/>
      <c r="BO62" s="1221"/>
      <c r="BP62" s="1221"/>
      <c r="BQ62" s="1221"/>
      <c r="BR62" s="1221"/>
      <c r="BS62" s="1221"/>
      <c r="BT62" s="1221"/>
      <c r="BU62" s="1221"/>
      <c r="BV62" s="1221"/>
      <c r="BW62" s="1221"/>
      <c r="BX62" s="1221"/>
      <c r="BY62" s="1221"/>
      <c r="BZ62" s="1221"/>
      <c r="CA62" s="1221"/>
      <c r="CB62" s="1221"/>
      <c r="CC62" s="1221"/>
      <c r="CD62" s="1221"/>
      <c r="CE62" s="1221"/>
      <c r="CF62" s="1221"/>
      <c r="CG62" s="1221"/>
      <c r="CH62" s="1221"/>
      <c r="CI62" s="1221"/>
      <c r="CJ62" s="1221"/>
      <c r="CK62" s="1221"/>
      <c r="CL62" s="1221"/>
      <c r="CM62" s="1221"/>
      <c r="CN62" s="1221"/>
      <c r="CO62" s="1221"/>
      <c r="CP62" s="1221"/>
      <c r="CQ62" s="1221"/>
      <c r="CR62" s="1221"/>
      <c r="CS62" s="1221"/>
      <c r="CT62" s="1221"/>
      <c r="CU62" s="1221"/>
      <c r="CV62" s="1221"/>
      <c r="CW62" s="1221"/>
      <c r="CX62" s="1221"/>
      <c r="CY62" s="1221"/>
      <c r="CZ62" s="1221"/>
      <c r="DA62" s="1221"/>
      <c r="DB62" s="1221"/>
      <c r="DC62" s="1221"/>
      <c r="DD62" s="1221"/>
      <c r="DE62" s="1210"/>
    </row>
    <row r="63" spans="1:109" ht="17.25" x14ac:dyDescent="0.15">
      <c r="B63" s="1255" t="s">
        <v>608</v>
      </c>
    </row>
    <row r="64" spans="1:109" x14ac:dyDescent="0.15">
      <c r="B64" s="1216"/>
      <c r="G64" s="1223"/>
      <c r="I64" s="1256"/>
      <c r="J64" s="1256"/>
      <c r="K64" s="1256"/>
      <c r="L64" s="1256"/>
      <c r="M64" s="1256"/>
      <c r="N64" s="1257"/>
      <c r="AM64" s="1223"/>
      <c r="AN64" s="1223" t="s">
        <v>601</v>
      </c>
      <c r="AP64" s="1224"/>
      <c r="AQ64" s="1224"/>
      <c r="AR64" s="1224"/>
      <c r="AY64" s="1223"/>
      <c r="BA64" s="1224"/>
      <c r="BB64" s="1224"/>
      <c r="BC64" s="1224"/>
      <c r="BK64" s="1223"/>
      <c r="BM64" s="1224"/>
      <c r="BN64" s="1224"/>
      <c r="BO64" s="1224"/>
      <c r="BW64" s="1223"/>
      <c r="BY64" s="1224"/>
      <c r="BZ64" s="1224"/>
      <c r="CA64" s="1224"/>
      <c r="CI64" s="1223"/>
      <c r="CK64" s="1224"/>
      <c r="CL64" s="1224"/>
      <c r="CM64" s="1224"/>
      <c r="CU64" s="1223"/>
      <c r="CW64" s="1224"/>
      <c r="CX64" s="1224"/>
      <c r="CY64" s="1224"/>
    </row>
    <row r="65" spans="2:107" x14ac:dyDescent="0.15">
      <c r="B65" s="1216"/>
      <c r="AN65" s="1225" t="s">
        <v>609</v>
      </c>
      <c r="AO65" s="1226"/>
      <c r="AP65" s="1226"/>
      <c r="AQ65" s="1226"/>
      <c r="AR65" s="1226"/>
      <c r="AS65" s="1226"/>
      <c r="AT65" s="1226"/>
      <c r="AU65" s="1226"/>
      <c r="AV65" s="1226"/>
      <c r="AW65" s="1226"/>
      <c r="AX65" s="1226"/>
      <c r="AY65" s="1226"/>
      <c r="AZ65" s="1226"/>
      <c r="BA65" s="1226"/>
      <c r="BB65" s="1226"/>
      <c r="BC65" s="1226"/>
      <c r="BD65" s="1226"/>
      <c r="BE65" s="1226"/>
      <c r="BF65" s="1226"/>
      <c r="BG65" s="1226"/>
      <c r="BH65" s="1226"/>
      <c r="BI65" s="1226"/>
      <c r="BJ65" s="1226"/>
      <c r="BK65" s="1226"/>
      <c r="BL65" s="1226"/>
      <c r="BM65" s="1226"/>
      <c r="BN65" s="1226"/>
      <c r="BO65" s="1226"/>
      <c r="BP65" s="1226"/>
      <c r="BQ65" s="1226"/>
      <c r="BR65" s="1226"/>
      <c r="BS65" s="1226"/>
      <c r="BT65" s="1226"/>
      <c r="BU65" s="1226"/>
      <c r="BV65" s="1226"/>
      <c r="BW65" s="1226"/>
      <c r="BX65" s="1226"/>
      <c r="BY65" s="1226"/>
      <c r="BZ65" s="1226"/>
      <c r="CA65" s="1226"/>
      <c r="CB65" s="1226"/>
      <c r="CC65" s="1226"/>
      <c r="CD65" s="1226"/>
      <c r="CE65" s="1226"/>
      <c r="CF65" s="1226"/>
      <c r="CG65" s="1226"/>
      <c r="CH65" s="1226"/>
      <c r="CI65" s="1226"/>
      <c r="CJ65" s="1226"/>
      <c r="CK65" s="1226"/>
      <c r="CL65" s="1226"/>
      <c r="CM65" s="1226"/>
      <c r="CN65" s="1226"/>
      <c r="CO65" s="1226"/>
      <c r="CP65" s="1226"/>
      <c r="CQ65" s="1226"/>
      <c r="CR65" s="1226"/>
      <c r="CS65" s="1226"/>
      <c r="CT65" s="1226"/>
      <c r="CU65" s="1226"/>
      <c r="CV65" s="1226"/>
      <c r="CW65" s="1226"/>
      <c r="CX65" s="1226"/>
      <c r="CY65" s="1226"/>
      <c r="CZ65" s="1226"/>
      <c r="DA65" s="1226"/>
      <c r="DB65" s="1226"/>
      <c r="DC65" s="1227"/>
    </row>
    <row r="66" spans="2:107" x14ac:dyDescent="0.15">
      <c r="B66" s="1216"/>
      <c r="AN66" s="1228"/>
      <c r="AO66" s="1229"/>
      <c r="AP66" s="1229"/>
      <c r="AQ66" s="1229"/>
      <c r="AR66" s="1229"/>
      <c r="AS66" s="1229"/>
      <c r="AT66" s="1229"/>
      <c r="AU66" s="1229"/>
      <c r="AV66" s="1229"/>
      <c r="AW66" s="1229"/>
      <c r="AX66" s="1229"/>
      <c r="AY66" s="1229"/>
      <c r="AZ66" s="1229"/>
      <c r="BA66" s="1229"/>
      <c r="BB66" s="1229"/>
      <c r="BC66" s="1229"/>
      <c r="BD66" s="1229"/>
      <c r="BE66" s="1229"/>
      <c r="BF66" s="1229"/>
      <c r="BG66" s="1229"/>
      <c r="BH66" s="1229"/>
      <c r="BI66" s="1229"/>
      <c r="BJ66" s="1229"/>
      <c r="BK66" s="1229"/>
      <c r="BL66" s="1229"/>
      <c r="BM66" s="1229"/>
      <c r="BN66" s="1229"/>
      <c r="BO66" s="1229"/>
      <c r="BP66" s="1229"/>
      <c r="BQ66" s="1229"/>
      <c r="BR66" s="1229"/>
      <c r="BS66" s="1229"/>
      <c r="BT66" s="1229"/>
      <c r="BU66" s="1229"/>
      <c r="BV66" s="1229"/>
      <c r="BW66" s="1229"/>
      <c r="BX66" s="1229"/>
      <c r="BY66" s="1229"/>
      <c r="BZ66" s="1229"/>
      <c r="CA66" s="1229"/>
      <c r="CB66" s="1229"/>
      <c r="CC66" s="1229"/>
      <c r="CD66" s="1229"/>
      <c r="CE66" s="1229"/>
      <c r="CF66" s="1229"/>
      <c r="CG66" s="1229"/>
      <c r="CH66" s="1229"/>
      <c r="CI66" s="1229"/>
      <c r="CJ66" s="1229"/>
      <c r="CK66" s="1229"/>
      <c r="CL66" s="1229"/>
      <c r="CM66" s="1229"/>
      <c r="CN66" s="1229"/>
      <c r="CO66" s="1229"/>
      <c r="CP66" s="1229"/>
      <c r="CQ66" s="1229"/>
      <c r="CR66" s="1229"/>
      <c r="CS66" s="1229"/>
      <c r="CT66" s="1229"/>
      <c r="CU66" s="1229"/>
      <c r="CV66" s="1229"/>
      <c r="CW66" s="1229"/>
      <c r="CX66" s="1229"/>
      <c r="CY66" s="1229"/>
      <c r="CZ66" s="1229"/>
      <c r="DA66" s="1229"/>
      <c r="DB66" s="1229"/>
      <c r="DC66" s="1230"/>
    </row>
    <row r="67" spans="2:107" x14ac:dyDescent="0.15">
      <c r="B67" s="1216"/>
      <c r="AN67" s="1228"/>
      <c r="AO67" s="1229"/>
      <c r="AP67" s="1229"/>
      <c r="AQ67" s="1229"/>
      <c r="AR67" s="1229"/>
      <c r="AS67" s="1229"/>
      <c r="AT67" s="1229"/>
      <c r="AU67" s="1229"/>
      <c r="AV67" s="1229"/>
      <c r="AW67" s="1229"/>
      <c r="AX67" s="1229"/>
      <c r="AY67" s="1229"/>
      <c r="AZ67" s="1229"/>
      <c r="BA67" s="1229"/>
      <c r="BB67" s="1229"/>
      <c r="BC67" s="1229"/>
      <c r="BD67" s="1229"/>
      <c r="BE67" s="1229"/>
      <c r="BF67" s="1229"/>
      <c r="BG67" s="1229"/>
      <c r="BH67" s="1229"/>
      <c r="BI67" s="1229"/>
      <c r="BJ67" s="1229"/>
      <c r="BK67" s="1229"/>
      <c r="BL67" s="1229"/>
      <c r="BM67" s="1229"/>
      <c r="BN67" s="1229"/>
      <c r="BO67" s="1229"/>
      <c r="BP67" s="1229"/>
      <c r="BQ67" s="1229"/>
      <c r="BR67" s="1229"/>
      <c r="BS67" s="1229"/>
      <c r="BT67" s="1229"/>
      <c r="BU67" s="1229"/>
      <c r="BV67" s="1229"/>
      <c r="BW67" s="1229"/>
      <c r="BX67" s="1229"/>
      <c r="BY67" s="1229"/>
      <c r="BZ67" s="1229"/>
      <c r="CA67" s="1229"/>
      <c r="CB67" s="1229"/>
      <c r="CC67" s="1229"/>
      <c r="CD67" s="1229"/>
      <c r="CE67" s="1229"/>
      <c r="CF67" s="1229"/>
      <c r="CG67" s="1229"/>
      <c r="CH67" s="1229"/>
      <c r="CI67" s="1229"/>
      <c r="CJ67" s="1229"/>
      <c r="CK67" s="1229"/>
      <c r="CL67" s="1229"/>
      <c r="CM67" s="1229"/>
      <c r="CN67" s="1229"/>
      <c r="CO67" s="1229"/>
      <c r="CP67" s="1229"/>
      <c r="CQ67" s="1229"/>
      <c r="CR67" s="1229"/>
      <c r="CS67" s="1229"/>
      <c r="CT67" s="1229"/>
      <c r="CU67" s="1229"/>
      <c r="CV67" s="1229"/>
      <c r="CW67" s="1229"/>
      <c r="CX67" s="1229"/>
      <c r="CY67" s="1229"/>
      <c r="CZ67" s="1229"/>
      <c r="DA67" s="1229"/>
      <c r="DB67" s="1229"/>
      <c r="DC67" s="1230"/>
    </row>
    <row r="68" spans="2:107" x14ac:dyDescent="0.15">
      <c r="B68" s="1216"/>
      <c r="AN68" s="1228"/>
      <c r="AO68" s="1229"/>
      <c r="AP68" s="1229"/>
      <c r="AQ68" s="1229"/>
      <c r="AR68" s="1229"/>
      <c r="AS68" s="1229"/>
      <c r="AT68" s="1229"/>
      <c r="AU68" s="1229"/>
      <c r="AV68" s="1229"/>
      <c r="AW68" s="1229"/>
      <c r="AX68" s="1229"/>
      <c r="AY68" s="1229"/>
      <c r="AZ68" s="1229"/>
      <c r="BA68" s="1229"/>
      <c r="BB68" s="1229"/>
      <c r="BC68" s="1229"/>
      <c r="BD68" s="1229"/>
      <c r="BE68" s="1229"/>
      <c r="BF68" s="1229"/>
      <c r="BG68" s="1229"/>
      <c r="BH68" s="1229"/>
      <c r="BI68" s="1229"/>
      <c r="BJ68" s="1229"/>
      <c r="BK68" s="1229"/>
      <c r="BL68" s="1229"/>
      <c r="BM68" s="1229"/>
      <c r="BN68" s="1229"/>
      <c r="BO68" s="1229"/>
      <c r="BP68" s="1229"/>
      <c r="BQ68" s="1229"/>
      <c r="BR68" s="1229"/>
      <c r="BS68" s="1229"/>
      <c r="BT68" s="1229"/>
      <c r="BU68" s="1229"/>
      <c r="BV68" s="1229"/>
      <c r="BW68" s="1229"/>
      <c r="BX68" s="1229"/>
      <c r="BY68" s="1229"/>
      <c r="BZ68" s="1229"/>
      <c r="CA68" s="1229"/>
      <c r="CB68" s="1229"/>
      <c r="CC68" s="1229"/>
      <c r="CD68" s="1229"/>
      <c r="CE68" s="1229"/>
      <c r="CF68" s="1229"/>
      <c r="CG68" s="1229"/>
      <c r="CH68" s="1229"/>
      <c r="CI68" s="1229"/>
      <c r="CJ68" s="1229"/>
      <c r="CK68" s="1229"/>
      <c r="CL68" s="1229"/>
      <c r="CM68" s="1229"/>
      <c r="CN68" s="1229"/>
      <c r="CO68" s="1229"/>
      <c r="CP68" s="1229"/>
      <c r="CQ68" s="1229"/>
      <c r="CR68" s="1229"/>
      <c r="CS68" s="1229"/>
      <c r="CT68" s="1229"/>
      <c r="CU68" s="1229"/>
      <c r="CV68" s="1229"/>
      <c r="CW68" s="1229"/>
      <c r="CX68" s="1229"/>
      <c r="CY68" s="1229"/>
      <c r="CZ68" s="1229"/>
      <c r="DA68" s="1229"/>
      <c r="DB68" s="1229"/>
      <c r="DC68" s="1230"/>
    </row>
    <row r="69" spans="2:107" x14ac:dyDescent="0.15">
      <c r="B69" s="1216"/>
      <c r="AN69" s="1231"/>
      <c r="AO69" s="1232"/>
      <c r="AP69" s="1232"/>
      <c r="AQ69" s="1232"/>
      <c r="AR69" s="1232"/>
      <c r="AS69" s="1232"/>
      <c r="AT69" s="1232"/>
      <c r="AU69" s="1232"/>
      <c r="AV69" s="1232"/>
      <c r="AW69" s="1232"/>
      <c r="AX69" s="1232"/>
      <c r="AY69" s="1232"/>
      <c r="AZ69" s="1232"/>
      <c r="BA69" s="1232"/>
      <c r="BB69" s="1232"/>
      <c r="BC69" s="1232"/>
      <c r="BD69" s="1232"/>
      <c r="BE69" s="1232"/>
      <c r="BF69" s="1232"/>
      <c r="BG69" s="1232"/>
      <c r="BH69" s="1232"/>
      <c r="BI69" s="1232"/>
      <c r="BJ69" s="1232"/>
      <c r="BK69" s="1232"/>
      <c r="BL69" s="1232"/>
      <c r="BM69" s="1232"/>
      <c r="BN69" s="1232"/>
      <c r="BO69" s="1232"/>
      <c r="BP69" s="1232"/>
      <c r="BQ69" s="1232"/>
      <c r="BR69" s="1232"/>
      <c r="BS69" s="1232"/>
      <c r="BT69" s="1232"/>
      <c r="BU69" s="1232"/>
      <c r="BV69" s="1232"/>
      <c r="BW69" s="1232"/>
      <c r="BX69" s="1232"/>
      <c r="BY69" s="1232"/>
      <c r="BZ69" s="1232"/>
      <c r="CA69" s="1232"/>
      <c r="CB69" s="1232"/>
      <c r="CC69" s="1232"/>
      <c r="CD69" s="1232"/>
      <c r="CE69" s="1232"/>
      <c r="CF69" s="1232"/>
      <c r="CG69" s="1232"/>
      <c r="CH69" s="1232"/>
      <c r="CI69" s="1232"/>
      <c r="CJ69" s="1232"/>
      <c r="CK69" s="1232"/>
      <c r="CL69" s="1232"/>
      <c r="CM69" s="1232"/>
      <c r="CN69" s="1232"/>
      <c r="CO69" s="1232"/>
      <c r="CP69" s="1232"/>
      <c r="CQ69" s="1232"/>
      <c r="CR69" s="1232"/>
      <c r="CS69" s="1232"/>
      <c r="CT69" s="1232"/>
      <c r="CU69" s="1232"/>
      <c r="CV69" s="1232"/>
      <c r="CW69" s="1232"/>
      <c r="CX69" s="1232"/>
      <c r="CY69" s="1232"/>
      <c r="CZ69" s="1232"/>
      <c r="DA69" s="1232"/>
      <c r="DB69" s="1232"/>
      <c r="DC69" s="1233"/>
    </row>
    <row r="70" spans="2:107" x14ac:dyDescent="0.15">
      <c r="B70" s="1216"/>
      <c r="H70" s="1258"/>
      <c r="I70" s="1258"/>
      <c r="J70" s="1259"/>
      <c r="K70" s="1259"/>
      <c r="L70" s="1260"/>
      <c r="M70" s="1259"/>
      <c r="N70" s="1260"/>
      <c r="AN70" s="1234"/>
      <c r="AO70" s="1234"/>
      <c r="AP70" s="1234"/>
      <c r="AZ70" s="1234"/>
      <c r="BA70" s="1234"/>
      <c r="BB70" s="1234"/>
      <c r="BL70" s="1234"/>
      <c r="BM70" s="1234"/>
      <c r="BN70" s="1234"/>
      <c r="BX70" s="1234"/>
      <c r="BY70" s="1234"/>
      <c r="BZ70" s="1234"/>
      <c r="CJ70" s="1234"/>
      <c r="CK70" s="1234"/>
      <c r="CL70" s="1234"/>
      <c r="CV70" s="1234"/>
      <c r="CW70" s="1234"/>
      <c r="CX70" s="1234"/>
    </row>
    <row r="71" spans="2:107" x14ac:dyDescent="0.15">
      <c r="B71" s="1216"/>
      <c r="G71" s="1261"/>
      <c r="I71" s="1262"/>
      <c r="J71" s="1259"/>
      <c r="K71" s="1259"/>
      <c r="L71" s="1260"/>
      <c r="M71" s="1259"/>
      <c r="N71" s="1260"/>
      <c r="AM71" s="1261"/>
      <c r="AN71" s="1210" t="s">
        <v>603</v>
      </c>
    </row>
    <row r="72" spans="2:107" x14ac:dyDescent="0.15">
      <c r="B72" s="1216"/>
      <c r="G72" s="1235"/>
      <c r="H72" s="1235"/>
      <c r="I72" s="1235"/>
      <c r="J72" s="1235"/>
      <c r="K72" s="1236"/>
      <c r="L72" s="1236"/>
      <c r="M72" s="1237"/>
      <c r="N72" s="1237"/>
      <c r="AN72" s="1238"/>
      <c r="AO72" s="1239"/>
      <c r="AP72" s="1239"/>
      <c r="AQ72" s="1239"/>
      <c r="AR72" s="1239"/>
      <c r="AS72" s="1239"/>
      <c r="AT72" s="1239"/>
      <c r="AU72" s="1239"/>
      <c r="AV72" s="1239"/>
      <c r="AW72" s="1239"/>
      <c r="AX72" s="1239"/>
      <c r="AY72" s="1239"/>
      <c r="AZ72" s="1239"/>
      <c r="BA72" s="1239"/>
      <c r="BB72" s="1239"/>
      <c r="BC72" s="1239"/>
      <c r="BD72" s="1239"/>
      <c r="BE72" s="1239"/>
      <c r="BF72" s="1239"/>
      <c r="BG72" s="1239"/>
      <c r="BH72" s="1239"/>
      <c r="BI72" s="1239"/>
      <c r="BJ72" s="1239"/>
      <c r="BK72" s="1239"/>
      <c r="BL72" s="1239"/>
      <c r="BM72" s="1239"/>
      <c r="BN72" s="1239"/>
      <c r="BO72" s="1240"/>
      <c r="BP72" s="1241" t="s">
        <v>564</v>
      </c>
      <c r="BQ72" s="1241"/>
      <c r="BR72" s="1241"/>
      <c r="BS72" s="1241"/>
      <c r="BT72" s="1241"/>
      <c r="BU72" s="1241"/>
      <c r="BV72" s="1241"/>
      <c r="BW72" s="1241"/>
      <c r="BX72" s="1241" t="s">
        <v>565</v>
      </c>
      <c r="BY72" s="1241"/>
      <c r="BZ72" s="1241"/>
      <c r="CA72" s="1241"/>
      <c r="CB72" s="1241"/>
      <c r="CC72" s="1241"/>
      <c r="CD72" s="1241"/>
      <c r="CE72" s="1241"/>
      <c r="CF72" s="1241" t="s">
        <v>566</v>
      </c>
      <c r="CG72" s="1241"/>
      <c r="CH72" s="1241"/>
      <c r="CI72" s="1241"/>
      <c r="CJ72" s="1241"/>
      <c r="CK72" s="1241"/>
      <c r="CL72" s="1241"/>
      <c r="CM72" s="1241"/>
      <c r="CN72" s="1241" t="s">
        <v>567</v>
      </c>
      <c r="CO72" s="1241"/>
      <c r="CP72" s="1241"/>
      <c r="CQ72" s="1241"/>
      <c r="CR72" s="1241"/>
      <c r="CS72" s="1241"/>
      <c r="CT72" s="1241"/>
      <c r="CU72" s="1241"/>
      <c r="CV72" s="1241" t="s">
        <v>568</v>
      </c>
      <c r="CW72" s="1241"/>
      <c r="CX72" s="1241"/>
      <c r="CY72" s="1241"/>
      <c r="CZ72" s="1241"/>
      <c r="DA72" s="1241"/>
      <c r="DB72" s="1241"/>
      <c r="DC72" s="1241"/>
    </row>
    <row r="73" spans="2:107" x14ac:dyDescent="0.15">
      <c r="B73" s="1216"/>
      <c r="G73" s="1242"/>
      <c r="H73" s="1242"/>
      <c r="I73" s="1242"/>
      <c r="J73" s="1242"/>
      <c r="K73" s="1263"/>
      <c r="L73" s="1263"/>
      <c r="M73" s="1263"/>
      <c r="N73" s="1263"/>
      <c r="AM73" s="1234"/>
      <c r="AN73" s="1245" t="s">
        <v>604</v>
      </c>
      <c r="AO73" s="1245"/>
      <c r="AP73" s="1245"/>
      <c r="AQ73" s="1245"/>
      <c r="AR73" s="1245"/>
      <c r="AS73" s="1245"/>
      <c r="AT73" s="1245"/>
      <c r="AU73" s="1245"/>
      <c r="AV73" s="1245"/>
      <c r="AW73" s="1245"/>
      <c r="AX73" s="1245"/>
      <c r="AY73" s="1245"/>
      <c r="AZ73" s="1245"/>
      <c r="BA73" s="1245"/>
      <c r="BB73" s="1245" t="s">
        <v>605</v>
      </c>
      <c r="BC73" s="1245"/>
      <c r="BD73" s="1245"/>
      <c r="BE73" s="1245"/>
      <c r="BF73" s="1245"/>
      <c r="BG73" s="1245"/>
      <c r="BH73" s="1245"/>
      <c r="BI73" s="1245"/>
      <c r="BJ73" s="1245"/>
      <c r="BK73" s="1245"/>
      <c r="BL73" s="1245"/>
      <c r="BM73" s="1245"/>
      <c r="BN73" s="1245"/>
      <c r="BO73" s="1245"/>
      <c r="BP73" s="1246"/>
      <c r="BQ73" s="1246"/>
      <c r="BR73" s="1246"/>
      <c r="BS73" s="1246"/>
      <c r="BT73" s="1246"/>
      <c r="BU73" s="1246"/>
      <c r="BV73" s="1246"/>
      <c r="BW73" s="1246"/>
      <c r="BX73" s="1246"/>
      <c r="BY73" s="1246"/>
      <c r="BZ73" s="1246"/>
      <c r="CA73" s="1246"/>
      <c r="CB73" s="1246"/>
      <c r="CC73" s="1246"/>
      <c r="CD73" s="1246"/>
      <c r="CE73" s="1246"/>
      <c r="CF73" s="1246"/>
      <c r="CG73" s="1246"/>
      <c r="CH73" s="1246"/>
      <c r="CI73" s="1246"/>
      <c r="CJ73" s="1246"/>
      <c r="CK73" s="1246"/>
      <c r="CL73" s="1246"/>
      <c r="CM73" s="1246"/>
      <c r="CN73" s="1246"/>
      <c r="CO73" s="1246"/>
      <c r="CP73" s="1246"/>
      <c r="CQ73" s="1246"/>
      <c r="CR73" s="1246"/>
      <c r="CS73" s="1246"/>
      <c r="CT73" s="1246"/>
      <c r="CU73" s="1246"/>
      <c r="CV73" s="1246"/>
      <c r="CW73" s="1246"/>
      <c r="CX73" s="1246"/>
      <c r="CY73" s="1246"/>
      <c r="CZ73" s="1246"/>
      <c r="DA73" s="1246"/>
      <c r="DB73" s="1246"/>
      <c r="DC73" s="1246"/>
    </row>
    <row r="74" spans="2:107" x14ac:dyDescent="0.15">
      <c r="B74" s="1216"/>
      <c r="G74" s="1242"/>
      <c r="H74" s="1242"/>
      <c r="I74" s="1242"/>
      <c r="J74" s="1242"/>
      <c r="K74" s="1263"/>
      <c r="L74" s="1263"/>
      <c r="M74" s="1263"/>
      <c r="N74" s="1263"/>
      <c r="AM74" s="1234"/>
      <c r="AN74" s="1245"/>
      <c r="AO74" s="1245"/>
      <c r="AP74" s="1245"/>
      <c r="AQ74" s="1245"/>
      <c r="AR74" s="1245"/>
      <c r="AS74" s="1245"/>
      <c r="AT74" s="1245"/>
      <c r="AU74" s="1245"/>
      <c r="AV74" s="1245"/>
      <c r="AW74" s="1245"/>
      <c r="AX74" s="1245"/>
      <c r="AY74" s="1245"/>
      <c r="AZ74" s="1245"/>
      <c r="BA74" s="1245"/>
      <c r="BB74" s="1245"/>
      <c r="BC74" s="1245"/>
      <c r="BD74" s="1245"/>
      <c r="BE74" s="1245"/>
      <c r="BF74" s="1245"/>
      <c r="BG74" s="1245"/>
      <c r="BH74" s="1245"/>
      <c r="BI74" s="1245"/>
      <c r="BJ74" s="1245"/>
      <c r="BK74" s="1245"/>
      <c r="BL74" s="1245"/>
      <c r="BM74" s="1245"/>
      <c r="BN74" s="1245"/>
      <c r="BO74" s="1245"/>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x14ac:dyDescent="0.15">
      <c r="B75" s="1216"/>
      <c r="G75" s="1242"/>
      <c r="H75" s="1242"/>
      <c r="I75" s="1235"/>
      <c r="J75" s="1235"/>
      <c r="K75" s="1244"/>
      <c r="L75" s="1244"/>
      <c r="M75" s="1244"/>
      <c r="N75" s="1244"/>
      <c r="AM75" s="1234"/>
      <c r="AN75" s="1245"/>
      <c r="AO75" s="1245"/>
      <c r="AP75" s="1245"/>
      <c r="AQ75" s="1245"/>
      <c r="AR75" s="1245"/>
      <c r="AS75" s="1245"/>
      <c r="AT75" s="1245"/>
      <c r="AU75" s="1245"/>
      <c r="AV75" s="1245"/>
      <c r="AW75" s="1245"/>
      <c r="AX75" s="1245"/>
      <c r="AY75" s="1245"/>
      <c r="AZ75" s="1245"/>
      <c r="BA75" s="1245"/>
      <c r="BB75" s="1245" t="s">
        <v>610</v>
      </c>
      <c r="BC75" s="1245"/>
      <c r="BD75" s="1245"/>
      <c r="BE75" s="1245"/>
      <c r="BF75" s="1245"/>
      <c r="BG75" s="1245"/>
      <c r="BH75" s="1245"/>
      <c r="BI75" s="1245"/>
      <c r="BJ75" s="1245"/>
      <c r="BK75" s="1245"/>
      <c r="BL75" s="1245"/>
      <c r="BM75" s="1245"/>
      <c r="BN75" s="1245"/>
      <c r="BO75" s="1245"/>
      <c r="BP75" s="1246">
        <v>4.2</v>
      </c>
      <c r="BQ75" s="1246"/>
      <c r="BR75" s="1246"/>
      <c r="BS75" s="1246"/>
      <c r="BT75" s="1246"/>
      <c r="BU75" s="1246"/>
      <c r="BV75" s="1246"/>
      <c r="BW75" s="1246"/>
      <c r="BX75" s="1246">
        <v>3.1</v>
      </c>
      <c r="BY75" s="1246"/>
      <c r="BZ75" s="1246"/>
      <c r="CA75" s="1246"/>
      <c r="CB75" s="1246"/>
      <c r="CC75" s="1246"/>
      <c r="CD75" s="1246"/>
      <c r="CE75" s="1246"/>
      <c r="CF75" s="1246">
        <v>2</v>
      </c>
      <c r="CG75" s="1246"/>
      <c r="CH75" s="1246"/>
      <c r="CI75" s="1246"/>
      <c r="CJ75" s="1246"/>
      <c r="CK75" s="1246"/>
      <c r="CL75" s="1246"/>
      <c r="CM75" s="1246"/>
      <c r="CN75" s="1246">
        <v>1.1000000000000001</v>
      </c>
      <c r="CO75" s="1246"/>
      <c r="CP75" s="1246"/>
      <c r="CQ75" s="1246"/>
      <c r="CR75" s="1246"/>
      <c r="CS75" s="1246"/>
      <c r="CT75" s="1246"/>
      <c r="CU75" s="1246"/>
      <c r="CV75" s="1246">
        <v>0.8</v>
      </c>
      <c r="CW75" s="1246"/>
      <c r="CX75" s="1246"/>
      <c r="CY75" s="1246"/>
      <c r="CZ75" s="1246"/>
      <c r="DA75" s="1246"/>
      <c r="DB75" s="1246"/>
      <c r="DC75" s="1246"/>
    </row>
    <row r="76" spans="2:107" x14ac:dyDescent="0.15">
      <c r="B76" s="1216"/>
      <c r="G76" s="1242"/>
      <c r="H76" s="1242"/>
      <c r="I76" s="1235"/>
      <c r="J76" s="1235"/>
      <c r="K76" s="1244"/>
      <c r="L76" s="1244"/>
      <c r="M76" s="1244"/>
      <c r="N76" s="1244"/>
      <c r="AM76" s="1234"/>
      <c r="AN76" s="1245"/>
      <c r="AO76" s="1245"/>
      <c r="AP76" s="1245"/>
      <c r="AQ76" s="1245"/>
      <c r="AR76" s="1245"/>
      <c r="AS76" s="1245"/>
      <c r="AT76" s="1245"/>
      <c r="AU76" s="1245"/>
      <c r="AV76" s="1245"/>
      <c r="AW76" s="1245"/>
      <c r="AX76" s="1245"/>
      <c r="AY76" s="1245"/>
      <c r="AZ76" s="1245"/>
      <c r="BA76" s="1245"/>
      <c r="BB76" s="1245"/>
      <c r="BC76" s="1245"/>
      <c r="BD76" s="1245"/>
      <c r="BE76" s="1245"/>
      <c r="BF76" s="1245"/>
      <c r="BG76" s="1245"/>
      <c r="BH76" s="1245"/>
      <c r="BI76" s="1245"/>
      <c r="BJ76" s="1245"/>
      <c r="BK76" s="1245"/>
      <c r="BL76" s="1245"/>
      <c r="BM76" s="1245"/>
      <c r="BN76" s="1245"/>
      <c r="BO76" s="1245"/>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x14ac:dyDescent="0.15">
      <c r="B77" s="1216"/>
      <c r="G77" s="1235"/>
      <c r="H77" s="1235"/>
      <c r="I77" s="1235"/>
      <c r="J77" s="1235"/>
      <c r="K77" s="1263"/>
      <c r="L77" s="1263"/>
      <c r="M77" s="1263"/>
      <c r="N77" s="1263"/>
      <c r="AN77" s="1241" t="s">
        <v>607</v>
      </c>
      <c r="AO77" s="1241"/>
      <c r="AP77" s="1241"/>
      <c r="AQ77" s="1241"/>
      <c r="AR77" s="1241"/>
      <c r="AS77" s="1241"/>
      <c r="AT77" s="1241"/>
      <c r="AU77" s="1241"/>
      <c r="AV77" s="1241"/>
      <c r="AW77" s="1241"/>
      <c r="AX77" s="1241"/>
      <c r="AY77" s="1241"/>
      <c r="AZ77" s="1241"/>
      <c r="BA77" s="1241"/>
      <c r="BB77" s="1245" t="s">
        <v>605</v>
      </c>
      <c r="BC77" s="1245"/>
      <c r="BD77" s="1245"/>
      <c r="BE77" s="1245"/>
      <c r="BF77" s="1245"/>
      <c r="BG77" s="1245"/>
      <c r="BH77" s="1245"/>
      <c r="BI77" s="1245"/>
      <c r="BJ77" s="1245"/>
      <c r="BK77" s="1245"/>
      <c r="BL77" s="1245"/>
      <c r="BM77" s="1245"/>
      <c r="BN77" s="1245"/>
      <c r="BO77" s="1245"/>
      <c r="BP77" s="1246">
        <v>14</v>
      </c>
      <c r="BQ77" s="1246"/>
      <c r="BR77" s="1246"/>
      <c r="BS77" s="1246"/>
      <c r="BT77" s="1246"/>
      <c r="BU77" s="1246"/>
      <c r="BV77" s="1246"/>
      <c r="BW77" s="1246"/>
      <c r="BX77" s="1246">
        <v>11.4</v>
      </c>
      <c r="BY77" s="1246"/>
      <c r="BZ77" s="1246"/>
      <c r="CA77" s="1246"/>
      <c r="CB77" s="1246"/>
      <c r="CC77" s="1246"/>
      <c r="CD77" s="1246"/>
      <c r="CE77" s="1246"/>
      <c r="CF77" s="1246">
        <v>10.4</v>
      </c>
      <c r="CG77" s="1246"/>
      <c r="CH77" s="1246"/>
      <c r="CI77" s="1246"/>
      <c r="CJ77" s="1246"/>
      <c r="CK77" s="1246"/>
      <c r="CL77" s="1246"/>
      <c r="CM77" s="1246"/>
      <c r="CN77" s="1246">
        <v>10.9</v>
      </c>
      <c r="CO77" s="1246"/>
      <c r="CP77" s="1246"/>
      <c r="CQ77" s="1246"/>
      <c r="CR77" s="1246"/>
      <c r="CS77" s="1246"/>
      <c r="CT77" s="1246"/>
      <c r="CU77" s="1246"/>
      <c r="CV77" s="1246">
        <v>6.5</v>
      </c>
      <c r="CW77" s="1246"/>
      <c r="CX77" s="1246"/>
      <c r="CY77" s="1246"/>
      <c r="CZ77" s="1246"/>
      <c r="DA77" s="1246"/>
      <c r="DB77" s="1246"/>
      <c r="DC77" s="1246"/>
    </row>
    <row r="78" spans="2:107" x14ac:dyDescent="0.15">
      <c r="B78" s="1216"/>
      <c r="G78" s="1235"/>
      <c r="H78" s="1235"/>
      <c r="I78" s="1235"/>
      <c r="J78" s="1235"/>
      <c r="K78" s="1263"/>
      <c r="L78" s="1263"/>
      <c r="M78" s="1263"/>
      <c r="N78" s="1263"/>
      <c r="AN78" s="1241"/>
      <c r="AO78" s="1241"/>
      <c r="AP78" s="1241"/>
      <c r="AQ78" s="1241"/>
      <c r="AR78" s="1241"/>
      <c r="AS78" s="1241"/>
      <c r="AT78" s="1241"/>
      <c r="AU78" s="1241"/>
      <c r="AV78" s="1241"/>
      <c r="AW78" s="1241"/>
      <c r="AX78" s="1241"/>
      <c r="AY78" s="1241"/>
      <c r="AZ78" s="1241"/>
      <c r="BA78" s="1241"/>
      <c r="BB78" s="1245"/>
      <c r="BC78" s="1245"/>
      <c r="BD78" s="1245"/>
      <c r="BE78" s="1245"/>
      <c r="BF78" s="1245"/>
      <c r="BG78" s="1245"/>
      <c r="BH78" s="1245"/>
      <c r="BI78" s="1245"/>
      <c r="BJ78" s="1245"/>
      <c r="BK78" s="1245"/>
      <c r="BL78" s="1245"/>
      <c r="BM78" s="1245"/>
      <c r="BN78" s="1245"/>
      <c r="BO78" s="1245"/>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x14ac:dyDescent="0.15">
      <c r="B79" s="1216"/>
      <c r="G79" s="1235"/>
      <c r="H79" s="1235"/>
      <c r="I79" s="1248"/>
      <c r="J79" s="1248"/>
      <c r="K79" s="1264"/>
      <c r="L79" s="1264"/>
      <c r="M79" s="1264"/>
      <c r="N79" s="1264"/>
      <c r="AN79" s="1241"/>
      <c r="AO79" s="1241"/>
      <c r="AP79" s="1241"/>
      <c r="AQ79" s="1241"/>
      <c r="AR79" s="1241"/>
      <c r="AS79" s="1241"/>
      <c r="AT79" s="1241"/>
      <c r="AU79" s="1241"/>
      <c r="AV79" s="1241"/>
      <c r="AW79" s="1241"/>
      <c r="AX79" s="1241"/>
      <c r="AY79" s="1241"/>
      <c r="AZ79" s="1241"/>
      <c r="BA79" s="1241"/>
      <c r="BB79" s="1245" t="s">
        <v>610</v>
      </c>
      <c r="BC79" s="1245"/>
      <c r="BD79" s="1245"/>
      <c r="BE79" s="1245"/>
      <c r="BF79" s="1245"/>
      <c r="BG79" s="1245"/>
      <c r="BH79" s="1245"/>
      <c r="BI79" s="1245"/>
      <c r="BJ79" s="1245"/>
      <c r="BK79" s="1245"/>
      <c r="BL79" s="1245"/>
      <c r="BM79" s="1245"/>
      <c r="BN79" s="1245"/>
      <c r="BO79" s="1245"/>
      <c r="BP79" s="1246">
        <v>6.5</v>
      </c>
      <c r="BQ79" s="1246"/>
      <c r="BR79" s="1246"/>
      <c r="BS79" s="1246"/>
      <c r="BT79" s="1246"/>
      <c r="BU79" s="1246"/>
      <c r="BV79" s="1246"/>
      <c r="BW79" s="1246"/>
      <c r="BX79" s="1246">
        <v>6.7</v>
      </c>
      <c r="BY79" s="1246"/>
      <c r="BZ79" s="1246"/>
      <c r="CA79" s="1246"/>
      <c r="CB79" s="1246"/>
      <c r="CC79" s="1246"/>
      <c r="CD79" s="1246"/>
      <c r="CE79" s="1246"/>
      <c r="CF79" s="1246">
        <v>6.6</v>
      </c>
      <c r="CG79" s="1246"/>
      <c r="CH79" s="1246"/>
      <c r="CI79" s="1246"/>
      <c r="CJ79" s="1246"/>
      <c r="CK79" s="1246"/>
      <c r="CL79" s="1246"/>
      <c r="CM79" s="1246"/>
      <c r="CN79" s="1246">
        <v>5.9</v>
      </c>
      <c r="CO79" s="1246"/>
      <c r="CP79" s="1246"/>
      <c r="CQ79" s="1246"/>
      <c r="CR79" s="1246"/>
      <c r="CS79" s="1246"/>
      <c r="CT79" s="1246"/>
      <c r="CU79" s="1246"/>
      <c r="CV79" s="1246">
        <v>5.9</v>
      </c>
      <c r="CW79" s="1246"/>
      <c r="CX79" s="1246"/>
      <c r="CY79" s="1246"/>
      <c r="CZ79" s="1246"/>
      <c r="DA79" s="1246"/>
      <c r="DB79" s="1246"/>
      <c r="DC79" s="1246"/>
    </row>
    <row r="80" spans="2:107" x14ac:dyDescent="0.15">
      <c r="B80" s="1216"/>
      <c r="G80" s="1235"/>
      <c r="H80" s="1235"/>
      <c r="I80" s="1248"/>
      <c r="J80" s="1248"/>
      <c r="K80" s="1264"/>
      <c r="L80" s="1264"/>
      <c r="M80" s="1264"/>
      <c r="N80" s="1264"/>
      <c r="AN80" s="1241"/>
      <c r="AO80" s="1241"/>
      <c r="AP80" s="1241"/>
      <c r="AQ80" s="1241"/>
      <c r="AR80" s="1241"/>
      <c r="AS80" s="1241"/>
      <c r="AT80" s="1241"/>
      <c r="AU80" s="1241"/>
      <c r="AV80" s="1241"/>
      <c r="AW80" s="1241"/>
      <c r="AX80" s="1241"/>
      <c r="AY80" s="1241"/>
      <c r="AZ80" s="1241"/>
      <c r="BA80" s="1241"/>
      <c r="BB80" s="1245"/>
      <c r="BC80" s="1245"/>
      <c r="BD80" s="1245"/>
      <c r="BE80" s="1245"/>
      <c r="BF80" s="1245"/>
      <c r="BG80" s="1245"/>
      <c r="BH80" s="1245"/>
      <c r="BI80" s="1245"/>
      <c r="BJ80" s="1245"/>
      <c r="BK80" s="1245"/>
      <c r="BL80" s="1245"/>
      <c r="BM80" s="1245"/>
      <c r="BN80" s="1245"/>
      <c r="BO80" s="1245"/>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x14ac:dyDescent="0.15">
      <c r="B81" s="1216"/>
    </row>
    <row r="82" spans="2:109" ht="17.25" x14ac:dyDescent="0.15">
      <c r="B82" s="1216"/>
      <c r="K82" s="1265"/>
      <c r="L82" s="1265"/>
      <c r="M82" s="1265"/>
      <c r="N82" s="1265"/>
      <c r="AQ82" s="1265"/>
      <c r="AR82" s="1265"/>
      <c r="AS82" s="1265"/>
      <c r="AT82" s="1265"/>
      <c r="BC82" s="1265"/>
      <c r="BD82" s="1265"/>
      <c r="BE82" s="1265"/>
      <c r="BF82" s="1265"/>
      <c r="BO82" s="1265"/>
      <c r="BP82" s="1265"/>
      <c r="BQ82" s="1265"/>
      <c r="BR82" s="1265"/>
      <c r="CA82" s="1265"/>
      <c r="CB82" s="1265"/>
      <c r="CC82" s="1265"/>
      <c r="CD82" s="1265"/>
      <c r="CM82" s="1265"/>
      <c r="CN82" s="1265"/>
      <c r="CO82" s="1265"/>
      <c r="CP82" s="1265"/>
      <c r="CY82" s="1265"/>
      <c r="CZ82" s="1265"/>
      <c r="DA82" s="1265"/>
      <c r="DB82" s="1265"/>
      <c r="DC82" s="1265"/>
    </row>
    <row r="83" spans="2:109" x14ac:dyDescent="0.15">
      <c r="B83" s="1218"/>
      <c r="C83" s="1219"/>
      <c r="D83" s="1219"/>
      <c r="E83" s="1219"/>
      <c r="F83" s="1219"/>
      <c r="G83" s="1219"/>
      <c r="H83" s="1219"/>
      <c r="I83" s="1219"/>
      <c r="J83" s="1219"/>
      <c r="K83" s="1219"/>
      <c r="L83" s="1219"/>
      <c r="M83" s="1219"/>
      <c r="N83" s="1219"/>
      <c r="O83" s="1219"/>
      <c r="P83" s="1219"/>
      <c r="Q83" s="1219"/>
      <c r="R83" s="1219"/>
      <c r="S83" s="1219"/>
      <c r="T83" s="1219"/>
      <c r="U83" s="1219"/>
      <c r="V83" s="1219"/>
      <c r="W83" s="1219"/>
      <c r="X83" s="1219"/>
      <c r="Y83" s="1219"/>
      <c r="Z83" s="1219"/>
      <c r="AA83" s="1219"/>
      <c r="AB83" s="1219"/>
      <c r="AC83" s="1219"/>
      <c r="AD83" s="1219"/>
      <c r="AE83" s="1219"/>
      <c r="AF83" s="1219"/>
      <c r="AG83" s="1219"/>
      <c r="AH83" s="1219"/>
      <c r="AI83" s="1219"/>
      <c r="AJ83" s="1219"/>
      <c r="AK83" s="1219"/>
      <c r="AL83" s="1219"/>
      <c r="AM83" s="1219"/>
      <c r="AN83" s="1219"/>
      <c r="AO83" s="1219"/>
      <c r="AP83" s="1219"/>
      <c r="AQ83" s="1219"/>
      <c r="AR83" s="1219"/>
      <c r="AS83" s="1219"/>
      <c r="AT83" s="1219"/>
      <c r="AU83" s="1219"/>
      <c r="AV83" s="1219"/>
      <c r="AW83" s="1219"/>
      <c r="AX83" s="1219"/>
      <c r="AY83" s="1219"/>
      <c r="AZ83" s="1219"/>
      <c r="BA83" s="1219"/>
      <c r="BB83" s="1219"/>
      <c r="BC83" s="1219"/>
      <c r="BD83" s="1219"/>
      <c r="BE83" s="1219"/>
      <c r="BF83" s="1219"/>
      <c r="BG83" s="1219"/>
      <c r="BH83" s="1219"/>
      <c r="BI83" s="1219"/>
      <c r="BJ83" s="1219"/>
      <c r="BK83" s="1219"/>
      <c r="BL83" s="1219"/>
      <c r="BM83" s="1219"/>
      <c r="BN83" s="1219"/>
      <c r="BO83" s="1219"/>
      <c r="BP83" s="1219"/>
      <c r="BQ83" s="1219"/>
      <c r="BR83" s="1219"/>
      <c r="BS83" s="1219"/>
      <c r="BT83" s="1219"/>
      <c r="BU83" s="1219"/>
      <c r="BV83" s="1219"/>
      <c r="BW83" s="1219"/>
      <c r="BX83" s="1219"/>
      <c r="BY83" s="1219"/>
      <c r="BZ83" s="1219"/>
      <c r="CA83" s="1219"/>
      <c r="CB83" s="1219"/>
      <c r="CC83" s="1219"/>
      <c r="CD83" s="1219"/>
      <c r="CE83" s="1219"/>
      <c r="CF83" s="1219"/>
      <c r="CG83" s="1219"/>
      <c r="CH83" s="1219"/>
      <c r="CI83" s="1219"/>
      <c r="CJ83" s="1219"/>
      <c r="CK83" s="1219"/>
      <c r="CL83" s="1219"/>
      <c r="CM83" s="1219"/>
      <c r="CN83" s="1219"/>
      <c r="CO83" s="1219"/>
      <c r="CP83" s="1219"/>
      <c r="CQ83" s="1219"/>
      <c r="CR83" s="1219"/>
      <c r="CS83" s="1219"/>
      <c r="CT83" s="1219"/>
      <c r="CU83" s="1219"/>
      <c r="CV83" s="1219"/>
      <c r="CW83" s="1219"/>
      <c r="CX83" s="1219"/>
      <c r="CY83" s="1219"/>
      <c r="CZ83" s="1219"/>
      <c r="DA83" s="1219"/>
      <c r="DB83" s="1219"/>
      <c r="DC83" s="1219"/>
      <c r="DD83" s="1220"/>
    </row>
    <row r="84" spans="2:109" x14ac:dyDescent="0.15">
      <c r="DD84" s="1210"/>
      <c r="DE84" s="1210"/>
    </row>
    <row r="85" spans="2:109" x14ac:dyDescent="0.15">
      <c r="DD85" s="1210"/>
      <c r="DE85" s="1210"/>
    </row>
  </sheetData>
  <sheetProtection algorithmName="SHA-512" hashValue="uRtRTIpXjCod0Diilxa31mPDipblX2yM96ILCJ71TCZvvo1WU9U9XZIKyV0xBefP4NfQwk6mD/BvHQ7hjG/kOA==" saltValue="CqSirVaQb6O2pbJnfqXVb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3" zoomScaleNormal="100" zoomScaleSheetLayoutView="70" workbookViewId="0">
      <selection activeCell="BC22" sqref="BC22"/>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511</v>
      </c>
    </row>
  </sheetData>
  <sheetProtection algorithmName="SHA-512" hashValue="3bGnjYxkVhqUE9d7Php7l2YiRr1oYjtHtMdAd6fcjetV6/n6nI521osX9Bz6/oMkX66IJQQ2heGU8W/8YwdMNg==" saltValue="CD1HOdNWIgOMValwyUyry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C22" sqref="BC22"/>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511</v>
      </c>
    </row>
  </sheetData>
  <sheetProtection algorithmName="SHA-512" hashValue="hz+WEn8NtkCHTUnG1MlhgX34uA0P69EMTxHtbATArxm7WOJNccCDNhrytdQ3H8hL5U7u9X1HZgqiHJ1yBTqaEA==" saltValue="Wx1Pz1hBuT0ZGbucoMgtU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561</v>
      </c>
      <c r="G2" s="148"/>
      <c r="H2" s="149"/>
    </row>
    <row r="3" spans="1:8" x14ac:dyDescent="0.15">
      <c r="A3" s="145" t="s">
        <v>554</v>
      </c>
      <c r="B3" s="150"/>
      <c r="C3" s="151"/>
      <c r="D3" s="152">
        <v>44102</v>
      </c>
      <c r="E3" s="153"/>
      <c r="F3" s="154">
        <v>53655</v>
      </c>
      <c r="G3" s="155"/>
      <c r="H3" s="156"/>
    </row>
    <row r="4" spans="1:8" x14ac:dyDescent="0.15">
      <c r="A4" s="157"/>
      <c r="B4" s="158"/>
      <c r="C4" s="159"/>
      <c r="D4" s="160">
        <v>9441</v>
      </c>
      <c r="E4" s="161"/>
      <c r="F4" s="162">
        <v>32719</v>
      </c>
      <c r="G4" s="163"/>
      <c r="H4" s="164"/>
    </row>
    <row r="5" spans="1:8" x14ac:dyDescent="0.15">
      <c r="A5" s="145" t="s">
        <v>556</v>
      </c>
      <c r="B5" s="150"/>
      <c r="C5" s="151"/>
      <c r="D5" s="152">
        <v>38669</v>
      </c>
      <c r="E5" s="153"/>
      <c r="F5" s="154">
        <v>53869</v>
      </c>
      <c r="G5" s="155"/>
      <c r="H5" s="156"/>
    </row>
    <row r="6" spans="1:8" x14ac:dyDescent="0.15">
      <c r="A6" s="157"/>
      <c r="B6" s="158"/>
      <c r="C6" s="159"/>
      <c r="D6" s="160">
        <v>18879</v>
      </c>
      <c r="E6" s="161"/>
      <c r="F6" s="162">
        <v>35046</v>
      </c>
      <c r="G6" s="163"/>
      <c r="H6" s="164"/>
    </row>
    <row r="7" spans="1:8" x14ac:dyDescent="0.15">
      <c r="A7" s="145" t="s">
        <v>557</v>
      </c>
      <c r="B7" s="150"/>
      <c r="C7" s="151"/>
      <c r="D7" s="152">
        <v>54760</v>
      </c>
      <c r="E7" s="153"/>
      <c r="F7" s="154">
        <v>59119</v>
      </c>
      <c r="G7" s="155"/>
      <c r="H7" s="156"/>
    </row>
    <row r="8" spans="1:8" x14ac:dyDescent="0.15">
      <c r="A8" s="157"/>
      <c r="B8" s="158"/>
      <c r="C8" s="159"/>
      <c r="D8" s="160">
        <v>21362</v>
      </c>
      <c r="E8" s="161"/>
      <c r="F8" s="162">
        <v>29900</v>
      </c>
      <c r="G8" s="163"/>
      <c r="H8" s="164"/>
    </row>
    <row r="9" spans="1:8" x14ac:dyDescent="0.15">
      <c r="A9" s="145" t="s">
        <v>558</v>
      </c>
      <c r="B9" s="150"/>
      <c r="C9" s="151"/>
      <c r="D9" s="152">
        <v>50575</v>
      </c>
      <c r="E9" s="153"/>
      <c r="F9" s="154">
        <v>53895</v>
      </c>
      <c r="G9" s="155"/>
      <c r="H9" s="156"/>
    </row>
    <row r="10" spans="1:8" x14ac:dyDescent="0.15">
      <c r="A10" s="157"/>
      <c r="B10" s="158"/>
      <c r="C10" s="159"/>
      <c r="D10" s="160">
        <v>37284</v>
      </c>
      <c r="E10" s="161"/>
      <c r="F10" s="162">
        <v>31224</v>
      </c>
      <c r="G10" s="163"/>
      <c r="H10" s="164"/>
    </row>
    <row r="11" spans="1:8" x14ac:dyDescent="0.15">
      <c r="A11" s="145" t="s">
        <v>559</v>
      </c>
      <c r="B11" s="150"/>
      <c r="C11" s="151"/>
      <c r="D11" s="152">
        <v>52678</v>
      </c>
      <c r="E11" s="153"/>
      <c r="F11" s="154">
        <v>56181</v>
      </c>
      <c r="G11" s="155"/>
      <c r="H11" s="156"/>
    </row>
    <row r="12" spans="1:8" x14ac:dyDescent="0.15">
      <c r="A12" s="157"/>
      <c r="B12" s="158"/>
      <c r="C12" s="165"/>
      <c r="D12" s="160">
        <v>30840</v>
      </c>
      <c r="E12" s="161"/>
      <c r="F12" s="162">
        <v>32039</v>
      </c>
      <c r="G12" s="163"/>
      <c r="H12" s="164"/>
    </row>
    <row r="13" spans="1:8" x14ac:dyDescent="0.15">
      <c r="A13" s="145"/>
      <c r="B13" s="150"/>
      <c r="C13" s="166"/>
      <c r="D13" s="167">
        <v>48157</v>
      </c>
      <c r="E13" s="168"/>
      <c r="F13" s="169">
        <v>55344</v>
      </c>
      <c r="G13" s="170"/>
      <c r="H13" s="156"/>
    </row>
    <row r="14" spans="1:8" x14ac:dyDescent="0.15">
      <c r="A14" s="157"/>
      <c r="B14" s="158"/>
      <c r="C14" s="159"/>
      <c r="D14" s="160">
        <v>23561</v>
      </c>
      <c r="E14" s="161"/>
      <c r="F14" s="162">
        <v>32186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3.85</v>
      </c>
      <c r="C19" s="171">
        <f>ROUND(VALUE(SUBSTITUTE(実質収支比率等に係る経年分析!G$48,"▲","-")),2)</f>
        <v>5.69</v>
      </c>
      <c r="D19" s="171">
        <f>ROUND(VALUE(SUBSTITUTE(実質収支比率等に係る経年分析!H$48,"▲","-")),2)</f>
        <v>11.04</v>
      </c>
      <c r="E19" s="171">
        <f>ROUND(VALUE(SUBSTITUTE(実質収支比率等に係る経年分析!I$48,"▲","-")),2)</f>
        <v>8.17</v>
      </c>
      <c r="F19" s="171">
        <f>ROUND(VALUE(SUBSTITUTE(実質収支比率等に係る経年分析!J$48,"▲","-")),2)</f>
        <v>6.48</v>
      </c>
    </row>
    <row r="20" spans="1:11" x14ac:dyDescent="0.15">
      <c r="A20" s="171" t="s">
        <v>55</v>
      </c>
      <c r="B20" s="171">
        <f>ROUND(VALUE(SUBSTITUTE(実質収支比率等に係る経年分析!F$47,"▲","-")),2)</f>
        <v>24.11</v>
      </c>
      <c r="C20" s="171">
        <f>ROUND(VALUE(SUBSTITUTE(実質収支比率等に係る経年分析!G$47,"▲","-")),2)</f>
        <v>22.74</v>
      </c>
      <c r="D20" s="171">
        <f>ROUND(VALUE(SUBSTITUTE(実質収支比率等に係る経年分析!H$47,"▲","-")),2)</f>
        <v>15.42</v>
      </c>
      <c r="E20" s="171">
        <f>ROUND(VALUE(SUBSTITUTE(実質収支比率等に係る経年分析!I$47,"▲","-")),2)</f>
        <v>16.52</v>
      </c>
      <c r="F20" s="171">
        <f>ROUND(VALUE(SUBSTITUTE(実質収支比率等に係る経年分析!J$47,"▲","-")),2)</f>
        <v>18.350000000000001</v>
      </c>
    </row>
    <row r="21" spans="1:11" x14ac:dyDescent="0.15">
      <c r="A21" s="171" t="s">
        <v>56</v>
      </c>
      <c r="B21" s="171">
        <f>IF(ISNUMBER(VALUE(SUBSTITUTE(実質収支比率等に係る経年分析!F$49,"▲","-"))),ROUND(VALUE(SUBSTITUTE(実質収支比率等に係る経年分析!F$49,"▲","-")),2),NA())</f>
        <v>1.31</v>
      </c>
      <c r="C21" s="171">
        <f>IF(ISNUMBER(VALUE(SUBSTITUTE(実質収支比率等に係る経年分析!G$49,"▲","-"))),ROUND(VALUE(SUBSTITUTE(実質収支比率等に係る経年分析!G$49,"▲","-")),2),NA())</f>
        <v>0.87</v>
      </c>
      <c r="D21" s="171">
        <f>IF(ISNUMBER(VALUE(SUBSTITUTE(実質収支比率等に係る経年分析!H$49,"▲","-"))),ROUND(VALUE(SUBSTITUTE(実質収支比率等に係る経年分析!H$49,"▲","-")),2),NA())</f>
        <v>-2.11</v>
      </c>
      <c r="E21" s="171">
        <f>IF(ISNUMBER(VALUE(SUBSTITUTE(実質収支比率等に係る経年分析!I$49,"▲","-"))),ROUND(VALUE(SUBSTITUTE(実質収支比率等に係る経年分析!I$49,"▲","-")),2),NA())</f>
        <v>-0.78</v>
      </c>
      <c r="F21" s="171">
        <f>IF(ISNUMBER(VALUE(SUBSTITUTE(実質収支比率等に係る経年分析!J$49,"▲","-"))),ROUND(VALUE(SUBSTITUTE(実質収支比率等に係る経年分析!J$49,"▲","-")),2),NA())</f>
        <v>1.6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0.61</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高根沢町宝積寺駅西第一土地区画整理事業特別会計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7.0000000000000007E-2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15">
      <c r="A31" s="172" t="str">
        <f>IF(連結実質赤字比率に係る赤字・黒字の構成分析!C$39="",NA(),連結実質赤字比率に係る赤字・黒字の構成分析!C$39)</f>
        <v>高根沢町後期高齢者医療特別会計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0.03</v>
      </c>
    </row>
    <row r="32" spans="1:11" x14ac:dyDescent="0.15">
      <c r="A32" s="172" t="str">
        <f>IF(連結実質赤字比率に係る赤字・黒字の構成分析!C$38="",NA(),連結実質赤字比率に係る赤字・黒字の構成分析!C$38)</f>
        <v>高根沢町介護保険特別会計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1.69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1.26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0.68</v>
      </c>
    </row>
    <row r="33" spans="1:16" x14ac:dyDescent="0.15">
      <c r="A33" s="172" t="str">
        <f>IF(連結実質赤字比率に係る赤字・黒字の構成分析!C$37="",NA(),連結実質赤字比率に係る赤字・黒字の構成分析!C$37)</f>
        <v>高根沢町国民健康保険特別会計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0.95</v>
      </c>
    </row>
    <row r="34" spans="1:16" x14ac:dyDescent="0.15">
      <c r="A34" s="172" t="str">
        <f>IF(連結実質赤字比率に係る赤字・黒字の構成分析!C$36="",NA(),連結実質赤字比率に係る赤字・黒字の構成分析!C$36)</f>
        <v>高根沢町下水道事業会計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1.73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2.2400000000000002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2.2999999999999998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2.08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3.81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5.64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8.16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6.44</v>
      </c>
    </row>
    <row r="36" spans="1:16" x14ac:dyDescent="0.15">
      <c r="A36" s="172" t="str">
        <f>IF(連結実質赤字比率に係る赤字・黒字の構成分析!C$34="",NA(),連結実質赤字比率に係る赤字・黒字の構成分析!C$34)</f>
        <v>高根沢町水道事業会計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14.54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15.46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17.489999999999998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18.79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873</v>
      </c>
      <c r="E42" s="173"/>
      <c r="F42" s="173"/>
      <c r="G42" s="173">
        <f>'実質公債費比率（分子）の構造'!L$52</f>
        <v>871</v>
      </c>
      <c r="H42" s="173"/>
      <c r="I42" s="173"/>
      <c r="J42" s="173">
        <f>'実質公債費比率（分子）の構造'!M$52</f>
        <v>854</v>
      </c>
      <c r="K42" s="173"/>
      <c r="L42" s="173"/>
      <c r="M42" s="173">
        <f>'実質公債費比率（分子）の構造'!N$52</f>
        <v>857</v>
      </c>
      <c r="N42" s="173"/>
      <c r="O42" s="173"/>
      <c r="P42" s="173">
        <f>'実質公債費比率（分子）の構造'!O$52</f>
        <v>877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66</v>
      </c>
      <c r="B45" s="173">
        <f>'実質公債費比率（分子）の構造'!K$49</f>
        <v>27</v>
      </c>
      <c r="C45" s="173"/>
      <c r="D45" s="173"/>
      <c r="E45" s="173">
        <f>'実質公債費比率（分子）の構造'!L$49</f>
        <v>31</v>
      </c>
      <c r="F45" s="173"/>
      <c r="G45" s="173"/>
      <c r="H45" s="173">
        <f>'実質公債費比率（分子）の構造'!M$49</f>
        <v>35</v>
      </c>
      <c r="I45" s="173"/>
      <c r="J45" s="173"/>
      <c r="K45" s="173">
        <f>'実質公債費比率（分子）の構造'!N$49</f>
        <v>35</v>
      </c>
      <c r="L45" s="173"/>
      <c r="M45" s="173"/>
      <c r="N45" s="173">
        <f>'実質公債費比率（分子）の構造'!O$49</f>
        <v>37</v>
      </c>
      <c r="O45" s="173"/>
      <c r="P45" s="173"/>
    </row>
    <row r="46" spans="1:16" x14ac:dyDescent="0.15">
      <c r="A46" s="173" t="s">
        <v>67</v>
      </c>
      <c r="B46" s="173">
        <f>'実質公債費比率（分子）の構造'!K$48</f>
        <v>365</v>
      </c>
      <c r="C46" s="173"/>
      <c r="D46" s="173"/>
      <c r="E46" s="173">
        <f>'実質公債費比率（分子）の構造'!L$48</f>
        <v>291</v>
      </c>
      <c r="F46" s="173"/>
      <c r="G46" s="173"/>
      <c r="H46" s="173">
        <f>'実質公債費比率（分子）の構造'!M$48</f>
        <v>257</v>
      </c>
      <c r="I46" s="173"/>
      <c r="J46" s="173"/>
      <c r="K46" s="173">
        <f>'実質公債費比率（分子）の構造'!N$48</f>
        <v>268</v>
      </c>
      <c r="L46" s="173"/>
      <c r="M46" s="173"/>
      <c r="N46" s="173">
        <f>'実質公債費比率（分子）の構造'!O$48</f>
        <v>242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671</v>
      </c>
      <c r="C49" s="173"/>
      <c r="D49" s="173"/>
      <c r="E49" s="173">
        <f>'実質公債費比率（分子）の構造'!L$45</f>
        <v>634</v>
      </c>
      <c r="F49" s="173"/>
      <c r="G49" s="173"/>
      <c r="H49" s="173">
        <f>'実質公債費比率（分子）の構造'!M$45</f>
        <v>630</v>
      </c>
      <c r="I49" s="173"/>
      <c r="J49" s="173"/>
      <c r="K49" s="173">
        <f>'実質公債費比率（分子）の構造'!N$45</f>
        <v>598</v>
      </c>
      <c r="L49" s="173"/>
      <c r="M49" s="173"/>
      <c r="N49" s="173">
        <f>'実質公債費比率（分子）の構造'!O$45</f>
        <v>639</v>
      </c>
      <c r="O49" s="173"/>
      <c r="P49" s="173"/>
    </row>
    <row r="50" spans="1:16" x14ac:dyDescent="0.15">
      <c r="A50" s="173" t="s">
        <v>71</v>
      </c>
      <c r="B50" s="173" t="e">
        <f>NA()</f>
        <v>#N/A</v>
      </c>
      <c r="C50" s="173">
        <f>IF(ISNUMBER('実質公債費比率（分子）の構造'!K$53),'実質公債費比率（分子）の構造'!K$53,NA())</f>
        <v>190</v>
      </c>
      <c r="D50" s="173" t="e">
        <f>NA()</f>
        <v>#N/A</v>
      </c>
      <c r="E50" s="173" t="e">
        <f>NA()</f>
        <v>#N/A</v>
      </c>
      <c r="F50" s="173">
        <f>IF(ISNUMBER('実質公債費比率（分子）の構造'!L$53),'実質公債費比率（分子）の構造'!L$53,NA())</f>
        <v>85</v>
      </c>
      <c r="G50" s="173" t="e">
        <f>NA()</f>
        <v>#N/A</v>
      </c>
      <c r="H50" s="173" t="e">
        <f>NA()</f>
        <v>#N/A</v>
      </c>
      <c r="I50" s="173">
        <f>IF(ISNUMBER('実質公債費比率（分子）の構造'!M$53),'実質公債費比率（分子）の構造'!M$53,NA())</f>
        <v>68</v>
      </c>
      <c r="J50" s="173" t="e">
        <f>NA()</f>
        <v>#N/A</v>
      </c>
      <c r="K50" s="173" t="e">
        <f>NA()</f>
        <v>#N/A</v>
      </c>
      <c r="L50" s="173">
        <f>IF(ISNUMBER('実質公債費比率（分子）の構造'!N$53),'実質公債費比率（分子）の構造'!N$53,NA())</f>
        <v>44</v>
      </c>
      <c r="M50" s="173" t="e">
        <f>NA()</f>
        <v>#N/A</v>
      </c>
      <c r="N50" s="173" t="e">
        <f>NA()</f>
        <v>#N/A</v>
      </c>
      <c r="O50" s="173">
        <f>IF(ISNUMBER('実質公債費比率（分子）の構造'!O$53),'実質公債費比率（分子）の構造'!O$53,NA())</f>
        <v>41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9414</v>
      </c>
      <c r="E56" s="172"/>
      <c r="F56" s="172"/>
      <c r="G56" s="172">
        <f>'将来負担比率（分子）の構造'!J$52</f>
        <v>9484</v>
      </c>
      <c r="H56" s="172"/>
      <c r="I56" s="172"/>
      <c r="J56" s="172">
        <f>'将来負担比率（分子）の構造'!K$52</f>
        <v>9585</v>
      </c>
      <c r="K56" s="172"/>
      <c r="L56" s="172"/>
      <c r="M56" s="172">
        <f>'将来負担比率（分子）の構造'!L$52</f>
        <v>9642</v>
      </c>
      <c r="N56" s="172"/>
      <c r="O56" s="172"/>
      <c r="P56" s="172">
        <f>'将来負担比率（分子）の構造'!M$52</f>
        <v>9534</v>
      </c>
    </row>
    <row r="57" spans="1:16" x14ac:dyDescent="0.15">
      <c r="A57" s="172" t="s">
        <v>42</v>
      </c>
      <c r="B57" s="172"/>
      <c r="C57" s="172"/>
      <c r="D57" s="172">
        <f>'将来負担比率（分子）の構造'!I$51</f>
        <v>918</v>
      </c>
      <c r="E57" s="172"/>
      <c r="F57" s="172"/>
      <c r="G57" s="172">
        <f>'将来負担比率（分子）の構造'!J$51</f>
        <v>1057</v>
      </c>
      <c r="H57" s="172"/>
      <c r="I57" s="172"/>
      <c r="J57" s="172">
        <f>'将来負担比率（分子）の構造'!K$51</f>
        <v>981</v>
      </c>
      <c r="K57" s="172"/>
      <c r="L57" s="172"/>
      <c r="M57" s="172">
        <f>'将来負担比率（分子）の構造'!L$51</f>
        <v>885</v>
      </c>
      <c r="N57" s="172"/>
      <c r="O57" s="172"/>
      <c r="P57" s="172">
        <f>'将来負担比率（分子）の構造'!M$51</f>
        <v>802</v>
      </c>
    </row>
    <row r="58" spans="1:16" x14ac:dyDescent="0.15">
      <c r="A58" s="172" t="s">
        <v>41</v>
      </c>
      <c r="B58" s="172"/>
      <c r="C58" s="172"/>
      <c r="D58" s="172">
        <f>'将来負担比率（分子）の構造'!I$50</f>
        <v>4194</v>
      </c>
      <c r="E58" s="172"/>
      <c r="F58" s="172"/>
      <c r="G58" s="172">
        <f>'将来負担比率（分子）の構造'!J$50</f>
        <v>4203</v>
      </c>
      <c r="H58" s="172"/>
      <c r="I58" s="172"/>
      <c r="J58" s="172">
        <f>'将来負担比率（分子）の構造'!K$50</f>
        <v>3887</v>
      </c>
      <c r="K58" s="172"/>
      <c r="L58" s="172"/>
      <c r="M58" s="172">
        <f>'将来負担比率（分子）の構造'!L$50</f>
        <v>4689</v>
      </c>
      <c r="N58" s="172"/>
      <c r="O58" s="172"/>
      <c r="P58" s="172">
        <f>'将来負担比率（分子）の構造'!M$50</f>
        <v>6154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1130</v>
      </c>
      <c r="C62" s="172"/>
      <c r="D62" s="172"/>
      <c r="E62" s="172">
        <f>'将来負担比率（分子）の構造'!J$45</f>
        <v>1098</v>
      </c>
      <c r="F62" s="172"/>
      <c r="G62" s="172"/>
      <c r="H62" s="172">
        <f>'将来負担比率（分子）の構造'!K$45</f>
        <v>1053</v>
      </c>
      <c r="I62" s="172"/>
      <c r="J62" s="172"/>
      <c r="K62" s="172">
        <f>'将来負担比率（分子）の構造'!L$45</f>
        <v>1027</v>
      </c>
      <c r="L62" s="172"/>
      <c r="M62" s="172"/>
      <c r="N62" s="172">
        <f>'将来負担比率（分子）の構造'!M$45</f>
        <v>1013</v>
      </c>
      <c r="O62" s="172"/>
      <c r="P62" s="172"/>
    </row>
    <row r="63" spans="1:16" x14ac:dyDescent="0.15">
      <c r="A63" s="172" t="s">
        <v>34</v>
      </c>
      <c r="B63" s="172">
        <f>'将来負担比率（分子）の構造'!I$44</f>
        <v>191</v>
      </c>
      <c r="C63" s="172"/>
      <c r="D63" s="172"/>
      <c r="E63" s="172">
        <f>'将来負担比率（分子）の構造'!J$44</f>
        <v>273</v>
      </c>
      <c r="F63" s="172"/>
      <c r="G63" s="172"/>
      <c r="H63" s="172">
        <f>'将来負担比率（分子）の構造'!K$44</f>
        <v>207</v>
      </c>
      <c r="I63" s="172"/>
      <c r="J63" s="172"/>
      <c r="K63" s="172">
        <f>'将来負担比率（分子）の構造'!L$44</f>
        <v>654</v>
      </c>
      <c r="L63" s="172"/>
      <c r="M63" s="172"/>
      <c r="N63" s="172">
        <f>'将来負担比率（分子）の構造'!M$44</f>
        <v>751</v>
      </c>
      <c r="O63" s="172"/>
      <c r="P63" s="172"/>
    </row>
    <row r="64" spans="1:16" x14ac:dyDescent="0.15">
      <c r="A64" s="172" t="s">
        <v>33</v>
      </c>
      <c r="B64" s="172">
        <f>'将来負担比率（分子）の構造'!I$43</f>
        <v>4775</v>
      </c>
      <c r="C64" s="172"/>
      <c r="D64" s="172"/>
      <c r="E64" s="172">
        <f>'将来負担比率（分子）の構造'!J$43</f>
        <v>4505</v>
      </c>
      <c r="F64" s="172"/>
      <c r="G64" s="172"/>
      <c r="H64" s="172">
        <f>'将来負担比率（分子）の構造'!K$43</f>
        <v>3865</v>
      </c>
      <c r="I64" s="172"/>
      <c r="J64" s="172"/>
      <c r="K64" s="172">
        <f>'将来負担比率（分子）の構造'!L$43</f>
        <v>3125</v>
      </c>
      <c r="L64" s="172"/>
      <c r="M64" s="172"/>
      <c r="N64" s="172">
        <f>'将来負担比率（分子）の構造'!M$43</f>
        <v>2927</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7095</v>
      </c>
      <c r="C66" s="172"/>
      <c r="D66" s="172"/>
      <c r="E66" s="172">
        <f>'将来負担比率（分子）の構造'!J$41</f>
        <v>7141</v>
      </c>
      <c r="F66" s="172"/>
      <c r="G66" s="172"/>
      <c r="H66" s="172">
        <f>'将来負担比率（分子）の構造'!K$41</f>
        <v>7396</v>
      </c>
      <c r="I66" s="172"/>
      <c r="J66" s="172"/>
      <c r="K66" s="172">
        <f>'将来負担比率（分子）の構造'!L$41</f>
        <v>7973</v>
      </c>
      <c r="L66" s="172"/>
      <c r="M66" s="172"/>
      <c r="N66" s="172">
        <f>'将来負担比率（分子）の構造'!M$41</f>
        <v>8266</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997</v>
      </c>
      <c r="C72" s="176">
        <f>基金残高に係る経年分析!G55</f>
        <v>1109</v>
      </c>
      <c r="D72" s="176">
        <f>基金残高に係る経年分析!H55</f>
        <v>1309</v>
      </c>
    </row>
    <row r="73" spans="1:16" x14ac:dyDescent="0.15">
      <c r="A73" s="175" t="s">
        <v>78</v>
      </c>
      <c r="B73" s="176">
        <f>基金残高に係る経年分析!F56</f>
        <v>480</v>
      </c>
      <c r="C73" s="176">
        <f>基金残高に係る経年分析!G56</f>
        <v>480</v>
      </c>
      <c r="D73" s="176">
        <f>基金残高に係る経年分析!H56</f>
        <v>632</v>
      </c>
    </row>
    <row r="74" spans="1:16" x14ac:dyDescent="0.15">
      <c r="A74" s="175" t="s">
        <v>79</v>
      </c>
      <c r="B74" s="176">
        <f>基金残高に係る経年分析!F57</f>
        <v>2046</v>
      </c>
      <c r="C74" s="176">
        <f>基金残高に係る経年分析!G57</f>
        <v>2518</v>
      </c>
      <c r="D74" s="176">
        <f>基金残高に係る経年分析!H57</f>
        <v>3462</v>
      </c>
    </row>
  </sheetData>
  <sheetProtection algorithmName="SHA-512" hashValue="VI2DpbYqYOhy6DhMMBA60ubCVw0T7dFlTwX0OHXwTqVGowW4BJJG4nb97ETITR91F4US/dLy3mzq3mCowqlA9Q==" saltValue="STeBO7GEmUNiI5skVdR4d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599" t="s">
        <v>214</v>
      </c>
      <c r="DI1" s="600"/>
      <c r="DJ1" s="600"/>
      <c r="DK1" s="600"/>
      <c r="DL1" s="600"/>
      <c r="DM1" s="600"/>
      <c r="DN1" s="601"/>
      <c r="DO1" s="211"/>
      <c r="DP1" s="599" t="s">
        <v>215</v>
      </c>
      <c r="DQ1" s="600"/>
      <c r="DR1" s="600"/>
      <c r="DS1" s="600"/>
      <c r="DT1" s="600"/>
      <c r="DU1" s="600"/>
      <c r="DV1" s="600"/>
      <c r="DW1" s="600"/>
      <c r="DX1" s="600"/>
      <c r="DY1" s="600"/>
      <c r="DZ1" s="600"/>
      <c r="EA1" s="600"/>
      <c r="EB1" s="600"/>
      <c r="EC1" s="601"/>
      <c r="ED1" s="210"/>
      <c r="EE1" s="210"/>
      <c r="EF1" s="210"/>
      <c r="EG1" s="210"/>
      <c r="EH1" s="210"/>
      <c r="EI1" s="210"/>
      <c r="EJ1" s="210"/>
      <c r="EK1" s="210"/>
      <c r="EL1" s="210"/>
      <c r="EM1" s="210"/>
    </row>
    <row r="2" spans="2:143" ht="22.5" customHeight="1" x14ac:dyDescent="0.15">
      <c r="B2" s="212" t="s">
        <v>216</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02" t="s">
        <v>217</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218</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2" t="s">
        <v>219</v>
      </c>
      <c r="CE3" s="603"/>
      <c r="CF3" s="603"/>
      <c r="CG3" s="603"/>
      <c r="CH3" s="603"/>
      <c r="CI3" s="603"/>
      <c r="CJ3" s="603"/>
      <c r="CK3" s="603"/>
      <c r="CL3" s="603"/>
      <c r="CM3" s="603"/>
      <c r="CN3" s="603"/>
      <c r="CO3" s="603"/>
      <c r="CP3" s="603"/>
      <c r="CQ3" s="603"/>
      <c r="CR3" s="603"/>
      <c r="CS3" s="603"/>
      <c r="CT3" s="603"/>
      <c r="CU3" s="603"/>
      <c r="CV3" s="603"/>
      <c r="CW3" s="603"/>
      <c r="CX3" s="603"/>
      <c r="CY3" s="603"/>
      <c r="CZ3" s="603"/>
      <c r="DA3" s="603"/>
      <c r="DB3" s="603"/>
      <c r="DC3" s="603"/>
      <c r="DD3" s="603"/>
      <c r="DE3" s="603"/>
      <c r="DF3" s="603"/>
      <c r="DG3" s="603"/>
      <c r="DH3" s="603"/>
      <c r="DI3" s="603"/>
      <c r="DJ3" s="603"/>
      <c r="DK3" s="603"/>
      <c r="DL3" s="603"/>
      <c r="DM3" s="603"/>
      <c r="DN3" s="603"/>
      <c r="DO3" s="603"/>
      <c r="DP3" s="603"/>
      <c r="DQ3" s="603"/>
      <c r="DR3" s="603"/>
      <c r="DS3" s="603"/>
      <c r="DT3" s="603"/>
      <c r="DU3" s="603"/>
      <c r="DV3" s="603"/>
      <c r="DW3" s="603"/>
      <c r="DX3" s="603"/>
      <c r="DY3" s="603"/>
      <c r="DZ3" s="603"/>
      <c r="EA3" s="603"/>
      <c r="EB3" s="603"/>
      <c r="EC3" s="604"/>
    </row>
    <row r="4" spans="2:143" ht="11.25" customHeight="1" x14ac:dyDescent="0.15">
      <c r="B4" s="602" t="s">
        <v>1</v>
      </c>
      <c r="C4" s="603"/>
      <c r="D4" s="603"/>
      <c r="E4" s="603"/>
      <c r="F4" s="603"/>
      <c r="G4" s="603"/>
      <c r="H4" s="603"/>
      <c r="I4" s="603"/>
      <c r="J4" s="603"/>
      <c r="K4" s="603"/>
      <c r="L4" s="603"/>
      <c r="M4" s="603"/>
      <c r="N4" s="603"/>
      <c r="O4" s="603"/>
      <c r="P4" s="603"/>
      <c r="Q4" s="604"/>
      <c r="R4" s="602" t="s">
        <v>220</v>
      </c>
      <c r="S4" s="603"/>
      <c r="T4" s="603"/>
      <c r="U4" s="603"/>
      <c r="V4" s="603"/>
      <c r="W4" s="603"/>
      <c r="X4" s="603"/>
      <c r="Y4" s="604"/>
      <c r="Z4" s="602" t="s">
        <v>221</v>
      </c>
      <c r="AA4" s="603"/>
      <c r="AB4" s="603"/>
      <c r="AC4" s="604"/>
      <c r="AD4" s="602" t="s">
        <v>222</v>
      </c>
      <c r="AE4" s="603"/>
      <c r="AF4" s="603"/>
      <c r="AG4" s="603"/>
      <c r="AH4" s="603"/>
      <c r="AI4" s="603"/>
      <c r="AJ4" s="603"/>
      <c r="AK4" s="604"/>
      <c r="AL4" s="602" t="s">
        <v>221</v>
      </c>
      <c r="AM4" s="603"/>
      <c r="AN4" s="603"/>
      <c r="AO4" s="604"/>
      <c r="AP4" s="605" t="s">
        <v>223</v>
      </c>
      <c r="AQ4" s="605"/>
      <c r="AR4" s="605"/>
      <c r="AS4" s="605"/>
      <c r="AT4" s="605"/>
      <c r="AU4" s="605"/>
      <c r="AV4" s="605"/>
      <c r="AW4" s="605"/>
      <c r="AX4" s="605"/>
      <c r="AY4" s="605"/>
      <c r="AZ4" s="605"/>
      <c r="BA4" s="605"/>
      <c r="BB4" s="605"/>
      <c r="BC4" s="605"/>
      <c r="BD4" s="605"/>
      <c r="BE4" s="605"/>
      <c r="BF4" s="605"/>
      <c r="BG4" s="605" t="s">
        <v>224</v>
      </c>
      <c r="BH4" s="605"/>
      <c r="BI4" s="605"/>
      <c r="BJ4" s="605"/>
      <c r="BK4" s="605"/>
      <c r="BL4" s="605"/>
      <c r="BM4" s="605"/>
      <c r="BN4" s="605"/>
      <c r="BO4" s="605" t="s">
        <v>221</v>
      </c>
      <c r="BP4" s="605"/>
      <c r="BQ4" s="605"/>
      <c r="BR4" s="605"/>
      <c r="BS4" s="605" t="s">
        <v>225</v>
      </c>
      <c r="BT4" s="605"/>
      <c r="BU4" s="605"/>
      <c r="BV4" s="605"/>
      <c r="BW4" s="605"/>
      <c r="BX4" s="605"/>
      <c r="BY4" s="605"/>
      <c r="BZ4" s="605"/>
      <c r="CA4" s="605"/>
      <c r="CB4" s="605"/>
      <c r="CD4" s="602" t="s">
        <v>226</v>
      </c>
      <c r="CE4" s="603"/>
      <c r="CF4" s="603"/>
      <c r="CG4" s="603"/>
      <c r="CH4" s="603"/>
      <c r="CI4" s="603"/>
      <c r="CJ4" s="603"/>
      <c r="CK4" s="603"/>
      <c r="CL4" s="603"/>
      <c r="CM4" s="603"/>
      <c r="CN4" s="603"/>
      <c r="CO4" s="603"/>
      <c r="CP4" s="603"/>
      <c r="CQ4" s="603"/>
      <c r="CR4" s="603"/>
      <c r="CS4" s="603"/>
      <c r="CT4" s="603"/>
      <c r="CU4" s="603"/>
      <c r="CV4" s="603"/>
      <c r="CW4" s="603"/>
      <c r="CX4" s="603"/>
      <c r="CY4" s="603"/>
      <c r="CZ4" s="603"/>
      <c r="DA4" s="603"/>
      <c r="DB4" s="603"/>
      <c r="DC4" s="603"/>
      <c r="DD4" s="603"/>
      <c r="DE4" s="603"/>
      <c r="DF4" s="603"/>
      <c r="DG4" s="603"/>
      <c r="DH4" s="603"/>
      <c r="DI4" s="603"/>
      <c r="DJ4" s="603"/>
      <c r="DK4" s="603"/>
      <c r="DL4" s="603"/>
      <c r="DM4" s="603"/>
      <c r="DN4" s="603"/>
      <c r="DO4" s="603"/>
      <c r="DP4" s="603"/>
      <c r="DQ4" s="603"/>
      <c r="DR4" s="603"/>
      <c r="DS4" s="603"/>
      <c r="DT4" s="603"/>
      <c r="DU4" s="603"/>
      <c r="DV4" s="603"/>
      <c r="DW4" s="603"/>
      <c r="DX4" s="603"/>
      <c r="DY4" s="603"/>
      <c r="DZ4" s="603"/>
      <c r="EA4" s="603"/>
      <c r="EB4" s="603"/>
      <c r="EC4" s="604"/>
    </row>
    <row r="5" spans="2:143" ht="11.25" customHeight="1" x14ac:dyDescent="0.15">
      <c r="B5" s="606" t="s">
        <v>227</v>
      </c>
      <c r="C5" s="607"/>
      <c r="D5" s="607"/>
      <c r="E5" s="607"/>
      <c r="F5" s="607"/>
      <c r="G5" s="607"/>
      <c r="H5" s="607"/>
      <c r="I5" s="607"/>
      <c r="J5" s="607"/>
      <c r="K5" s="607"/>
      <c r="L5" s="607"/>
      <c r="M5" s="607"/>
      <c r="N5" s="607"/>
      <c r="O5" s="607"/>
      <c r="P5" s="607"/>
      <c r="Q5" s="608"/>
      <c r="R5" s="609">
        <v>4530006</v>
      </c>
      <c r="S5" s="610"/>
      <c r="T5" s="610"/>
      <c r="U5" s="610"/>
      <c r="V5" s="610"/>
      <c r="W5" s="610"/>
      <c r="X5" s="610"/>
      <c r="Y5" s="611"/>
      <c r="Z5" s="612">
        <v>35.6</v>
      </c>
      <c r="AA5" s="612"/>
      <c r="AB5" s="612"/>
      <c r="AC5" s="612"/>
      <c r="AD5" s="613">
        <v>4402999</v>
      </c>
      <c r="AE5" s="613"/>
      <c r="AF5" s="613"/>
      <c r="AG5" s="613"/>
      <c r="AH5" s="613"/>
      <c r="AI5" s="613"/>
      <c r="AJ5" s="613"/>
      <c r="AK5" s="613"/>
      <c r="AL5" s="614">
        <v>64</v>
      </c>
      <c r="AM5" s="615"/>
      <c r="AN5" s="615"/>
      <c r="AO5" s="616"/>
      <c r="AP5" s="606" t="s">
        <v>228</v>
      </c>
      <c r="AQ5" s="607"/>
      <c r="AR5" s="607"/>
      <c r="AS5" s="607"/>
      <c r="AT5" s="607"/>
      <c r="AU5" s="607"/>
      <c r="AV5" s="607"/>
      <c r="AW5" s="607"/>
      <c r="AX5" s="607"/>
      <c r="AY5" s="607"/>
      <c r="AZ5" s="607"/>
      <c r="BA5" s="607"/>
      <c r="BB5" s="607"/>
      <c r="BC5" s="607"/>
      <c r="BD5" s="607"/>
      <c r="BE5" s="607"/>
      <c r="BF5" s="608"/>
      <c r="BG5" s="620">
        <v>4393858</v>
      </c>
      <c r="BH5" s="621"/>
      <c r="BI5" s="621"/>
      <c r="BJ5" s="621"/>
      <c r="BK5" s="621"/>
      <c r="BL5" s="621"/>
      <c r="BM5" s="621"/>
      <c r="BN5" s="622"/>
      <c r="BO5" s="623">
        <v>97</v>
      </c>
      <c r="BP5" s="623"/>
      <c r="BQ5" s="623"/>
      <c r="BR5" s="623"/>
      <c r="BS5" s="624">
        <v>71065</v>
      </c>
      <c r="BT5" s="624"/>
      <c r="BU5" s="624"/>
      <c r="BV5" s="624"/>
      <c r="BW5" s="624"/>
      <c r="BX5" s="624"/>
      <c r="BY5" s="624"/>
      <c r="BZ5" s="624"/>
      <c r="CA5" s="624"/>
      <c r="CB5" s="628"/>
      <c r="CD5" s="602" t="s">
        <v>223</v>
      </c>
      <c r="CE5" s="603"/>
      <c r="CF5" s="603"/>
      <c r="CG5" s="603"/>
      <c r="CH5" s="603"/>
      <c r="CI5" s="603"/>
      <c r="CJ5" s="603"/>
      <c r="CK5" s="603"/>
      <c r="CL5" s="603"/>
      <c r="CM5" s="603"/>
      <c r="CN5" s="603"/>
      <c r="CO5" s="603"/>
      <c r="CP5" s="603"/>
      <c r="CQ5" s="604"/>
      <c r="CR5" s="602" t="s">
        <v>229</v>
      </c>
      <c r="CS5" s="603"/>
      <c r="CT5" s="603"/>
      <c r="CU5" s="603"/>
      <c r="CV5" s="603"/>
      <c r="CW5" s="603"/>
      <c r="CX5" s="603"/>
      <c r="CY5" s="604"/>
      <c r="CZ5" s="602" t="s">
        <v>221</v>
      </c>
      <c r="DA5" s="603"/>
      <c r="DB5" s="603"/>
      <c r="DC5" s="604"/>
      <c r="DD5" s="602" t="s">
        <v>230</v>
      </c>
      <c r="DE5" s="603"/>
      <c r="DF5" s="603"/>
      <c r="DG5" s="603"/>
      <c r="DH5" s="603"/>
      <c r="DI5" s="603"/>
      <c r="DJ5" s="603"/>
      <c r="DK5" s="603"/>
      <c r="DL5" s="603"/>
      <c r="DM5" s="603"/>
      <c r="DN5" s="603"/>
      <c r="DO5" s="603"/>
      <c r="DP5" s="604"/>
      <c r="DQ5" s="602" t="s">
        <v>231</v>
      </c>
      <c r="DR5" s="603"/>
      <c r="DS5" s="603"/>
      <c r="DT5" s="603"/>
      <c r="DU5" s="603"/>
      <c r="DV5" s="603"/>
      <c r="DW5" s="603"/>
      <c r="DX5" s="603"/>
      <c r="DY5" s="603"/>
      <c r="DZ5" s="603"/>
      <c r="EA5" s="603"/>
      <c r="EB5" s="603"/>
      <c r="EC5" s="604"/>
    </row>
    <row r="6" spans="2:143" ht="11.25" customHeight="1" x14ac:dyDescent="0.15">
      <c r="B6" s="617" t="s">
        <v>232</v>
      </c>
      <c r="C6" s="618"/>
      <c r="D6" s="618"/>
      <c r="E6" s="618"/>
      <c r="F6" s="618"/>
      <c r="G6" s="618"/>
      <c r="H6" s="618"/>
      <c r="I6" s="618"/>
      <c r="J6" s="618"/>
      <c r="K6" s="618"/>
      <c r="L6" s="618"/>
      <c r="M6" s="618"/>
      <c r="N6" s="618"/>
      <c r="O6" s="618"/>
      <c r="P6" s="618"/>
      <c r="Q6" s="619"/>
      <c r="R6" s="620">
        <v>142134</v>
      </c>
      <c r="S6" s="621"/>
      <c r="T6" s="621"/>
      <c r="U6" s="621"/>
      <c r="V6" s="621"/>
      <c r="W6" s="621"/>
      <c r="X6" s="621"/>
      <c r="Y6" s="622"/>
      <c r="Z6" s="623">
        <v>1.1000000000000001</v>
      </c>
      <c r="AA6" s="623"/>
      <c r="AB6" s="623"/>
      <c r="AC6" s="623"/>
      <c r="AD6" s="624">
        <v>142134</v>
      </c>
      <c r="AE6" s="624"/>
      <c r="AF6" s="624"/>
      <c r="AG6" s="624"/>
      <c r="AH6" s="624"/>
      <c r="AI6" s="624"/>
      <c r="AJ6" s="624"/>
      <c r="AK6" s="624"/>
      <c r="AL6" s="625">
        <v>2.1</v>
      </c>
      <c r="AM6" s="626"/>
      <c r="AN6" s="626"/>
      <c r="AO6" s="627"/>
      <c r="AP6" s="617" t="s">
        <v>233</v>
      </c>
      <c r="AQ6" s="618"/>
      <c r="AR6" s="618"/>
      <c r="AS6" s="618"/>
      <c r="AT6" s="618"/>
      <c r="AU6" s="618"/>
      <c r="AV6" s="618"/>
      <c r="AW6" s="618"/>
      <c r="AX6" s="618"/>
      <c r="AY6" s="618"/>
      <c r="AZ6" s="618"/>
      <c r="BA6" s="618"/>
      <c r="BB6" s="618"/>
      <c r="BC6" s="618"/>
      <c r="BD6" s="618"/>
      <c r="BE6" s="618"/>
      <c r="BF6" s="619"/>
      <c r="BG6" s="620">
        <v>4393858</v>
      </c>
      <c r="BH6" s="621"/>
      <c r="BI6" s="621"/>
      <c r="BJ6" s="621"/>
      <c r="BK6" s="621"/>
      <c r="BL6" s="621"/>
      <c r="BM6" s="621"/>
      <c r="BN6" s="622"/>
      <c r="BO6" s="623">
        <v>97</v>
      </c>
      <c r="BP6" s="623"/>
      <c r="BQ6" s="623"/>
      <c r="BR6" s="623"/>
      <c r="BS6" s="624">
        <v>71065</v>
      </c>
      <c r="BT6" s="624"/>
      <c r="BU6" s="624"/>
      <c r="BV6" s="624"/>
      <c r="BW6" s="624"/>
      <c r="BX6" s="624"/>
      <c r="BY6" s="624"/>
      <c r="BZ6" s="624"/>
      <c r="CA6" s="624"/>
      <c r="CB6" s="628"/>
      <c r="CD6" s="606" t="s">
        <v>234</v>
      </c>
      <c r="CE6" s="607"/>
      <c r="CF6" s="607"/>
      <c r="CG6" s="607"/>
      <c r="CH6" s="607"/>
      <c r="CI6" s="607"/>
      <c r="CJ6" s="607"/>
      <c r="CK6" s="607"/>
      <c r="CL6" s="607"/>
      <c r="CM6" s="607"/>
      <c r="CN6" s="607"/>
      <c r="CO6" s="607"/>
      <c r="CP6" s="607"/>
      <c r="CQ6" s="608"/>
      <c r="CR6" s="620">
        <v>108104</v>
      </c>
      <c r="CS6" s="621"/>
      <c r="CT6" s="621"/>
      <c r="CU6" s="621"/>
      <c r="CV6" s="621"/>
      <c r="CW6" s="621"/>
      <c r="CX6" s="621"/>
      <c r="CY6" s="622"/>
      <c r="CZ6" s="614">
        <v>0.9</v>
      </c>
      <c r="DA6" s="615"/>
      <c r="DB6" s="615"/>
      <c r="DC6" s="631"/>
      <c r="DD6" s="629">
        <v>2024</v>
      </c>
      <c r="DE6" s="621"/>
      <c r="DF6" s="621"/>
      <c r="DG6" s="621"/>
      <c r="DH6" s="621"/>
      <c r="DI6" s="621"/>
      <c r="DJ6" s="621"/>
      <c r="DK6" s="621"/>
      <c r="DL6" s="621"/>
      <c r="DM6" s="621"/>
      <c r="DN6" s="621"/>
      <c r="DO6" s="621"/>
      <c r="DP6" s="622"/>
      <c r="DQ6" s="629">
        <v>108104</v>
      </c>
      <c r="DR6" s="621"/>
      <c r="DS6" s="621"/>
      <c r="DT6" s="621"/>
      <c r="DU6" s="621"/>
      <c r="DV6" s="621"/>
      <c r="DW6" s="621"/>
      <c r="DX6" s="621"/>
      <c r="DY6" s="621"/>
      <c r="DZ6" s="621"/>
      <c r="EA6" s="621"/>
      <c r="EB6" s="621"/>
      <c r="EC6" s="630"/>
    </row>
    <row r="7" spans="2:143" ht="11.25" customHeight="1" x14ac:dyDescent="0.15">
      <c r="B7" s="617" t="s">
        <v>235</v>
      </c>
      <c r="C7" s="618"/>
      <c r="D7" s="618"/>
      <c r="E7" s="618"/>
      <c r="F7" s="618"/>
      <c r="G7" s="618"/>
      <c r="H7" s="618"/>
      <c r="I7" s="618"/>
      <c r="J7" s="618"/>
      <c r="K7" s="618"/>
      <c r="L7" s="618"/>
      <c r="M7" s="618"/>
      <c r="N7" s="618"/>
      <c r="O7" s="618"/>
      <c r="P7" s="618"/>
      <c r="Q7" s="619"/>
      <c r="R7" s="620">
        <v>2546</v>
      </c>
      <c r="S7" s="621"/>
      <c r="T7" s="621"/>
      <c r="U7" s="621"/>
      <c r="V7" s="621"/>
      <c r="W7" s="621"/>
      <c r="X7" s="621"/>
      <c r="Y7" s="622"/>
      <c r="Z7" s="623">
        <v>0</v>
      </c>
      <c r="AA7" s="623"/>
      <c r="AB7" s="623"/>
      <c r="AC7" s="623"/>
      <c r="AD7" s="624">
        <v>2546</v>
      </c>
      <c r="AE7" s="624"/>
      <c r="AF7" s="624"/>
      <c r="AG7" s="624"/>
      <c r="AH7" s="624"/>
      <c r="AI7" s="624"/>
      <c r="AJ7" s="624"/>
      <c r="AK7" s="624"/>
      <c r="AL7" s="625">
        <v>0</v>
      </c>
      <c r="AM7" s="626"/>
      <c r="AN7" s="626"/>
      <c r="AO7" s="627"/>
      <c r="AP7" s="617" t="s">
        <v>236</v>
      </c>
      <c r="AQ7" s="618"/>
      <c r="AR7" s="618"/>
      <c r="AS7" s="618"/>
      <c r="AT7" s="618"/>
      <c r="AU7" s="618"/>
      <c r="AV7" s="618"/>
      <c r="AW7" s="618"/>
      <c r="AX7" s="618"/>
      <c r="AY7" s="618"/>
      <c r="AZ7" s="618"/>
      <c r="BA7" s="618"/>
      <c r="BB7" s="618"/>
      <c r="BC7" s="618"/>
      <c r="BD7" s="618"/>
      <c r="BE7" s="618"/>
      <c r="BF7" s="619"/>
      <c r="BG7" s="620">
        <v>2062517</v>
      </c>
      <c r="BH7" s="621"/>
      <c r="BI7" s="621"/>
      <c r="BJ7" s="621"/>
      <c r="BK7" s="621"/>
      <c r="BL7" s="621"/>
      <c r="BM7" s="621"/>
      <c r="BN7" s="622"/>
      <c r="BO7" s="623">
        <v>45.5</v>
      </c>
      <c r="BP7" s="623"/>
      <c r="BQ7" s="623"/>
      <c r="BR7" s="623"/>
      <c r="BS7" s="624">
        <v>71065</v>
      </c>
      <c r="BT7" s="624"/>
      <c r="BU7" s="624"/>
      <c r="BV7" s="624"/>
      <c r="BW7" s="624"/>
      <c r="BX7" s="624"/>
      <c r="BY7" s="624"/>
      <c r="BZ7" s="624"/>
      <c r="CA7" s="624"/>
      <c r="CB7" s="628"/>
      <c r="CD7" s="617" t="s">
        <v>237</v>
      </c>
      <c r="CE7" s="618"/>
      <c r="CF7" s="618"/>
      <c r="CG7" s="618"/>
      <c r="CH7" s="618"/>
      <c r="CI7" s="618"/>
      <c r="CJ7" s="618"/>
      <c r="CK7" s="618"/>
      <c r="CL7" s="618"/>
      <c r="CM7" s="618"/>
      <c r="CN7" s="618"/>
      <c r="CO7" s="618"/>
      <c r="CP7" s="618"/>
      <c r="CQ7" s="619"/>
      <c r="CR7" s="620">
        <v>2372059</v>
      </c>
      <c r="CS7" s="621"/>
      <c r="CT7" s="621"/>
      <c r="CU7" s="621"/>
      <c r="CV7" s="621"/>
      <c r="CW7" s="621"/>
      <c r="CX7" s="621"/>
      <c r="CY7" s="622"/>
      <c r="CZ7" s="623">
        <v>19.399999999999999</v>
      </c>
      <c r="DA7" s="623"/>
      <c r="DB7" s="623"/>
      <c r="DC7" s="623"/>
      <c r="DD7" s="629">
        <v>5299</v>
      </c>
      <c r="DE7" s="621"/>
      <c r="DF7" s="621"/>
      <c r="DG7" s="621"/>
      <c r="DH7" s="621"/>
      <c r="DI7" s="621"/>
      <c r="DJ7" s="621"/>
      <c r="DK7" s="621"/>
      <c r="DL7" s="621"/>
      <c r="DM7" s="621"/>
      <c r="DN7" s="621"/>
      <c r="DO7" s="621"/>
      <c r="DP7" s="622"/>
      <c r="DQ7" s="629">
        <v>2238401</v>
      </c>
      <c r="DR7" s="621"/>
      <c r="DS7" s="621"/>
      <c r="DT7" s="621"/>
      <c r="DU7" s="621"/>
      <c r="DV7" s="621"/>
      <c r="DW7" s="621"/>
      <c r="DX7" s="621"/>
      <c r="DY7" s="621"/>
      <c r="DZ7" s="621"/>
      <c r="EA7" s="621"/>
      <c r="EB7" s="621"/>
      <c r="EC7" s="630"/>
    </row>
    <row r="8" spans="2:143" ht="11.25" customHeight="1" x14ac:dyDescent="0.15">
      <c r="B8" s="617" t="s">
        <v>238</v>
      </c>
      <c r="C8" s="618"/>
      <c r="D8" s="618"/>
      <c r="E8" s="618"/>
      <c r="F8" s="618"/>
      <c r="G8" s="618"/>
      <c r="H8" s="618"/>
      <c r="I8" s="618"/>
      <c r="J8" s="618"/>
      <c r="K8" s="618"/>
      <c r="L8" s="618"/>
      <c r="M8" s="618"/>
      <c r="N8" s="618"/>
      <c r="O8" s="618"/>
      <c r="P8" s="618"/>
      <c r="Q8" s="619"/>
      <c r="R8" s="620">
        <v>26293</v>
      </c>
      <c r="S8" s="621"/>
      <c r="T8" s="621"/>
      <c r="U8" s="621"/>
      <c r="V8" s="621"/>
      <c r="W8" s="621"/>
      <c r="X8" s="621"/>
      <c r="Y8" s="622"/>
      <c r="Z8" s="623">
        <v>0.2</v>
      </c>
      <c r="AA8" s="623"/>
      <c r="AB8" s="623"/>
      <c r="AC8" s="623"/>
      <c r="AD8" s="624">
        <v>26293</v>
      </c>
      <c r="AE8" s="624"/>
      <c r="AF8" s="624"/>
      <c r="AG8" s="624"/>
      <c r="AH8" s="624"/>
      <c r="AI8" s="624"/>
      <c r="AJ8" s="624"/>
      <c r="AK8" s="624"/>
      <c r="AL8" s="625">
        <v>0.4</v>
      </c>
      <c r="AM8" s="626"/>
      <c r="AN8" s="626"/>
      <c r="AO8" s="627"/>
      <c r="AP8" s="617" t="s">
        <v>239</v>
      </c>
      <c r="AQ8" s="618"/>
      <c r="AR8" s="618"/>
      <c r="AS8" s="618"/>
      <c r="AT8" s="618"/>
      <c r="AU8" s="618"/>
      <c r="AV8" s="618"/>
      <c r="AW8" s="618"/>
      <c r="AX8" s="618"/>
      <c r="AY8" s="618"/>
      <c r="AZ8" s="618"/>
      <c r="BA8" s="618"/>
      <c r="BB8" s="618"/>
      <c r="BC8" s="618"/>
      <c r="BD8" s="618"/>
      <c r="BE8" s="618"/>
      <c r="BF8" s="619"/>
      <c r="BG8" s="620">
        <v>57220</v>
      </c>
      <c r="BH8" s="621"/>
      <c r="BI8" s="621"/>
      <c r="BJ8" s="621"/>
      <c r="BK8" s="621"/>
      <c r="BL8" s="621"/>
      <c r="BM8" s="621"/>
      <c r="BN8" s="622"/>
      <c r="BO8" s="623">
        <v>1.3</v>
      </c>
      <c r="BP8" s="623"/>
      <c r="BQ8" s="623"/>
      <c r="BR8" s="623"/>
      <c r="BS8" s="624" t="s">
        <v>127</v>
      </c>
      <c r="BT8" s="624"/>
      <c r="BU8" s="624"/>
      <c r="BV8" s="624"/>
      <c r="BW8" s="624"/>
      <c r="BX8" s="624"/>
      <c r="BY8" s="624"/>
      <c r="BZ8" s="624"/>
      <c r="CA8" s="624"/>
      <c r="CB8" s="628"/>
      <c r="CD8" s="617" t="s">
        <v>240</v>
      </c>
      <c r="CE8" s="618"/>
      <c r="CF8" s="618"/>
      <c r="CG8" s="618"/>
      <c r="CH8" s="618"/>
      <c r="CI8" s="618"/>
      <c r="CJ8" s="618"/>
      <c r="CK8" s="618"/>
      <c r="CL8" s="618"/>
      <c r="CM8" s="618"/>
      <c r="CN8" s="618"/>
      <c r="CO8" s="618"/>
      <c r="CP8" s="618"/>
      <c r="CQ8" s="619"/>
      <c r="CR8" s="620">
        <v>4458215</v>
      </c>
      <c r="CS8" s="621"/>
      <c r="CT8" s="621"/>
      <c r="CU8" s="621"/>
      <c r="CV8" s="621"/>
      <c r="CW8" s="621"/>
      <c r="CX8" s="621"/>
      <c r="CY8" s="622"/>
      <c r="CZ8" s="623">
        <v>36.5</v>
      </c>
      <c r="DA8" s="623"/>
      <c r="DB8" s="623"/>
      <c r="DC8" s="623"/>
      <c r="DD8" s="629">
        <v>415597</v>
      </c>
      <c r="DE8" s="621"/>
      <c r="DF8" s="621"/>
      <c r="DG8" s="621"/>
      <c r="DH8" s="621"/>
      <c r="DI8" s="621"/>
      <c r="DJ8" s="621"/>
      <c r="DK8" s="621"/>
      <c r="DL8" s="621"/>
      <c r="DM8" s="621"/>
      <c r="DN8" s="621"/>
      <c r="DO8" s="621"/>
      <c r="DP8" s="622"/>
      <c r="DQ8" s="629">
        <v>1830345</v>
      </c>
      <c r="DR8" s="621"/>
      <c r="DS8" s="621"/>
      <c r="DT8" s="621"/>
      <c r="DU8" s="621"/>
      <c r="DV8" s="621"/>
      <c r="DW8" s="621"/>
      <c r="DX8" s="621"/>
      <c r="DY8" s="621"/>
      <c r="DZ8" s="621"/>
      <c r="EA8" s="621"/>
      <c r="EB8" s="621"/>
      <c r="EC8" s="630"/>
    </row>
    <row r="9" spans="2:143" ht="11.25" customHeight="1" x14ac:dyDescent="0.15">
      <c r="B9" s="617" t="s">
        <v>241</v>
      </c>
      <c r="C9" s="618"/>
      <c r="D9" s="618"/>
      <c r="E9" s="618"/>
      <c r="F9" s="618"/>
      <c r="G9" s="618"/>
      <c r="H9" s="618"/>
      <c r="I9" s="618"/>
      <c r="J9" s="618"/>
      <c r="K9" s="618"/>
      <c r="L9" s="618"/>
      <c r="M9" s="618"/>
      <c r="N9" s="618"/>
      <c r="O9" s="618"/>
      <c r="P9" s="618"/>
      <c r="Q9" s="619"/>
      <c r="R9" s="620">
        <v>30452</v>
      </c>
      <c r="S9" s="621"/>
      <c r="T9" s="621"/>
      <c r="U9" s="621"/>
      <c r="V9" s="621"/>
      <c r="W9" s="621"/>
      <c r="X9" s="621"/>
      <c r="Y9" s="622"/>
      <c r="Z9" s="623">
        <v>0.2</v>
      </c>
      <c r="AA9" s="623"/>
      <c r="AB9" s="623"/>
      <c r="AC9" s="623"/>
      <c r="AD9" s="624">
        <v>30452</v>
      </c>
      <c r="AE9" s="624"/>
      <c r="AF9" s="624"/>
      <c r="AG9" s="624"/>
      <c r="AH9" s="624"/>
      <c r="AI9" s="624"/>
      <c r="AJ9" s="624"/>
      <c r="AK9" s="624"/>
      <c r="AL9" s="625">
        <v>0.4</v>
      </c>
      <c r="AM9" s="626"/>
      <c r="AN9" s="626"/>
      <c r="AO9" s="627"/>
      <c r="AP9" s="617" t="s">
        <v>242</v>
      </c>
      <c r="AQ9" s="618"/>
      <c r="AR9" s="618"/>
      <c r="AS9" s="618"/>
      <c r="AT9" s="618"/>
      <c r="AU9" s="618"/>
      <c r="AV9" s="618"/>
      <c r="AW9" s="618"/>
      <c r="AX9" s="618"/>
      <c r="AY9" s="618"/>
      <c r="AZ9" s="618"/>
      <c r="BA9" s="618"/>
      <c r="BB9" s="618"/>
      <c r="BC9" s="618"/>
      <c r="BD9" s="618"/>
      <c r="BE9" s="618"/>
      <c r="BF9" s="619"/>
      <c r="BG9" s="620">
        <v>1753544</v>
      </c>
      <c r="BH9" s="621"/>
      <c r="BI9" s="621"/>
      <c r="BJ9" s="621"/>
      <c r="BK9" s="621"/>
      <c r="BL9" s="621"/>
      <c r="BM9" s="621"/>
      <c r="BN9" s="622"/>
      <c r="BO9" s="623">
        <v>38.700000000000003</v>
      </c>
      <c r="BP9" s="623"/>
      <c r="BQ9" s="623"/>
      <c r="BR9" s="623"/>
      <c r="BS9" s="624" t="s">
        <v>127</v>
      </c>
      <c r="BT9" s="624"/>
      <c r="BU9" s="624"/>
      <c r="BV9" s="624"/>
      <c r="BW9" s="624"/>
      <c r="BX9" s="624"/>
      <c r="BY9" s="624"/>
      <c r="BZ9" s="624"/>
      <c r="CA9" s="624"/>
      <c r="CB9" s="628"/>
      <c r="CD9" s="617" t="s">
        <v>243</v>
      </c>
      <c r="CE9" s="618"/>
      <c r="CF9" s="618"/>
      <c r="CG9" s="618"/>
      <c r="CH9" s="618"/>
      <c r="CI9" s="618"/>
      <c r="CJ9" s="618"/>
      <c r="CK9" s="618"/>
      <c r="CL9" s="618"/>
      <c r="CM9" s="618"/>
      <c r="CN9" s="618"/>
      <c r="CO9" s="618"/>
      <c r="CP9" s="618"/>
      <c r="CQ9" s="619"/>
      <c r="CR9" s="620">
        <v>844908</v>
      </c>
      <c r="CS9" s="621"/>
      <c r="CT9" s="621"/>
      <c r="CU9" s="621"/>
      <c r="CV9" s="621"/>
      <c r="CW9" s="621"/>
      <c r="CX9" s="621"/>
      <c r="CY9" s="622"/>
      <c r="CZ9" s="623">
        <v>6.9</v>
      </c>
      <c r="DA9" s="623"/>
      <c r="DB9" s="623"/>
      <c r="DC9" s="623"/>
      <c r="DD9" s="629">
        <v>29754</v>
      </c>
      <c r="DE9" s="621"/>
      <c r="DF9" s="621"/>
      <c r="DG9" s="621"/>
      <c r="DH9" s="621"/>
      <c r="DI9" s="621"/>
      <c r="DJ9" s="621"/>
      <c r="DK9" s="621"/>
      <c r="DL9" s="621"/>
      <c r="DM9" s="621"/>
      <c r="DN9" s="621"/>
      <c r="DO9" s="621"/>
      <c r="DP9" s="622"/>
      <c r="DQ9" s="629">
        <v>563051</v>
      </c>
      <c r="DR9" s="621"/>
      <c r="DS9" s="621"/>
      <c r="DT9" s="621"/>
      <c r="DU9" s="621"/>
      <c r="DV9" s="621"/>
      <c r="DW9" s="621"/>
      <c r="DX9" s="621"/>
      <c r="DY9" s="621"/>
      <c r="DZ9" s="621"/>
      <c r="EA9" s="621"/>
      <c r="EB9" s="621"/>
      <c r="EC9" s="630"/>
    </row>
    <row r="10" spans="2:143" ht="11.25" customHeight="1" x14ac:dyDescent="0.15">
      <c r="B10" s="617" t="s">
        <v>244</v>
      </c>
      <c r="C10" s="618"/>
      <c r="D10" s="618"/>
      <c r="E10" s="618"/>
      <c r="F10" s="618"/>
      <c r="G10" s="618"/>
      <c r="H10" s="618"/>
      <c r="I10" s="618"/>
      <c r="J10" s="618"/>
      <c r="K10" s="618"/>
      <c r="L10" s="618"/>
      <c r="M10" s="618"/>
      <c r="N10" s="618"/>
      <c r="O10" s="618"/>
      <c r="P10" s="618"/>
      <c r="Q10" s="619"/>
      <c r="R10" s="620" t="s">
        <v>127</v>
      </c>
      <c r="S10" s="621"/>
      <c r="T10" s="621"/>
      <c r="U10" s="621"/>
      <c r="V10" s="621"/>
      <c r="W10" s="621"/>
      <c r="X10" s="621"/>
      <c r="Y10" s="622"/>
      <c r="Z10" s="623" t="s">
        <v>127</v>
      </c>
      <c r="AA10" s="623"/>
      <c r="AB10" s="623"/>
      <c r="AC10" s="623"/>
      <c r="AD10" s="624" t="s">
        <v>127</v>
      </c>
      <c r="AE10" s="624"/>
      <c r="AF10" s="624"/>
      <c r="AG10" s="624"/>
      <c r="AH10" s="624"/>
      <c r="AI10" s="624"/>
      <c r="AJ10" s="624"/>
      <c r="AK10" s="624"/>
      <c r="AL10" s="625" t="s">
        <v>127</v>
      </c>
      <c r="AM10" s="626"/>
      <c r="AN10" s="626"/>
      <c r="AO10" s="627"/>
      <c r="AP10" s="617" t="s">
        <v>245</v>
      </c>
      <c r="AQ10" s="618"/>
      <c r="AR10" s="618"/>
      <c r="AS10" s="618"/>
      <c r="AT10" s="618"/>
      <c r="AU10" s="618"/>
      <c r="AV10" s="618"/>
      <c r="AW10" s="618"/>
      <c r="AX10" s="618"/>
      <c r="AY10" s="618"/>
      <c r="AZ10" s="618"/>
      <c r="BA10" s="618"/>
      <c r="BB10" s="618"/>
      <c r="BC10" s="618"/>
      <c r="BD10" s="618"/>
      <c r="BE10" s="618"/>
      <c r="BF10" s="619"/>
      <c r="BG10" s="620">
        <v>81608</v>
      </c>
      <c r="BH10" s="621"/>
      <c r="BI10" s="621"/>
      <c r="BJ10" s="621"/>
      <c r="BK10" s="621"/>
      <c r="BL10" s="621"/>
      <c r="BM10" s="621"/>
      <c r="BN10" s="622"/>
      <c r="BO10" s="623">
        <v>1.8</v>
      </c>
      <c r="BP10" s="623"/>
      <c r="BQ10" s="623"/>
      <c r="BR10" s="623"/>
      <c r="BS10" s="624">
        <v>13536</v>
      </c>
      <c r="BT10" s="624"/>
      <c r="BU10" s="624"/>
      <c r="BV10" s="624"/>
      <c r="BW10" s="624"/>
      <c r="BX10" s="624"/>
      <c r="BY10" s="624"/>
      <c r="BZ10" s="624"/>
      <c r="CA10" s="624"/>
      <c r="CB10" s="628"/>
      <c r="CD10" s="617" t="s">
        <v>246</v>
      </c>
      <c r="CE10" s="618"/>
      <c r="CF10" s="618"/>
      <c r="CG10" s="618"/>
      <c r="CH10" s="618"/>
      <c r="CI10" s="618"/>
      <c r="CJ10" s="618"/>
      <c r="CK10" s="618"/>
      <c r="CL10" s="618"/>
      <c r="CM10" s="618"/>
      <c r="CN10" s="618"/>
      <c r="CO10" s="618"/>
      <c r="CP10" s="618"/>
      <c r="CQ10" s="619"/>
      <c r="CR10" s="620">
        <v>3334</v>
      </c>
      <c r="CS10" s="621"/>
      <c r="CT10" s="621"/>
      <c r="CU10" s="621"/>
      <c r="CV10" s="621"/>
      <c r="CW10" s="621"/>
      <c r="CX10" s="621"/>
      <c r="CY10" s="622"/>
      <c r="CZ10" s="623">
        <v>0</v>
      </c>
      <c r="DA10" s="623"/>
      <c r="DB10" s="623"/>
      <c r="DC10" s="623"/>
      <c r="DD10" s="629" t="s">
        <v>127</v>
      </c>
      <c r="DE10" s="621"/>
      <c r="DF10" s="621"/>
      <c r="DG10" s="621"/>
      <c r="DH10" s="621"/>
      <c r="DI10" s="621"/>
      <c r="DJ10" s="621"/>
      <c r="DK10" s="621"/>
      <c r="DL10" s="621"/>
      <c r="DM10" s="621"/>
      <c r="DN10" s="621"/>
      <c r="DO10" s="621"/>
      <c r="DP10" s="622"/>
      <c r="DQ10" s="629" t="s">
        <v>127</v>
      </c>
      <c r="DR10" s="621"/>
      <c r="DS10" s="621"/>
      <c r="DT10" s="621"/>
      <c r="DU10" s="621"/>
      <c r="DV10" s="621"/>
      <c r="DW10" s="621"/>
      <c r="DX10" s="621"/>
      <c r="DY10" s="621"/>
      <c r="DZ10" s="621"/>
      <c r="EA10" s="621"/>
      <c r="EB10" s="621"/>
      <c r="EC10" s="630"/>
    </row>
    <row r="11" spans="2:143" ht="11.25" customHeight="1" x14ac:dyDescent="0.15">
      <c r="B11" s="617" t="s">
        <v>247</v>
      </c>
      <c r="C11" s="618"/>
      <c r="D11" s="618"/>
      <c r="E11" s="618"/>
      <c r="F11" s="618"/>
      <c r="G11" s="618"/>
      <c r="H11" s="618"/>
      <c r="I11" s="618"/>
      <c r="J11" s="618"/>
      <c r="K11" s="618"/>
      <c r="L11" s="618"/>
      <c r="M11" s="618"/>
      <c r="N11" s="618"/>
      <c r="O11" s="618"/>
      <c r="P11" s="618"/>
      <c r="Q11" s="619"/>
      <c r="R11" s="620">
        <v>683098</v>
      </c>
      <c r="S11" s="621"/>
      <c r="T11" s="621"/>
      <c r="U11" s="621"/>
      <c r="V11" s="621"/>
      <c r="W11" s="621"/>
      <c r="X11" s="621"/>
      <c r="Y11" s="622"/>
      <c r="Z11" s="625">
        <v>5.4</v>
      </c>
      <c r="AA11" s="626"/>
      <c r="AB11" s="626"/>
      <c r="AC11" s="632"/>
      <c r="AD11" s="629">
        <v>683098</v>
      </c>
      <c r="AE11" s="621"/>
      <c r="AF11" s="621"/>
      <c r="AG11" s="621"/>
      <c r="AH11" s="621"/>
      <c r="AI11" s="621"/>
      <c r="AJ11" s="621"/>
      <c r="AK11" s="622"/>
      <c r="AL11" s="625">
        <v>9.9</v>
      </c>
      <c r="AM11" s="626"/>
      <c r="AN11" s="626"/>
      <c r="AO11" s="627"/>
      <c r="AP11" s="617" t="s">
        <v>248</v>
      </c>
      <c r="AQ11" s="618"/>
      <c r="AR11" s="618"/>
      <c r="AS11" s="618"/>
      <c r="AT11" s="618"/>
      <c r="AU11" s="618"/>
      <c r="AV11" s="618"/>
      <c r="AW11" s="618"/>
      <c r="AX11" s="618"/>
      <c r="AY11" s="618"/>
      <c r="AZ11" s="618"/>
      <c r="BA11" s="618"/>
      <c r="BB11" s="618"/>
      <c r="BC11" s="618"/>
      <c r="BD11" s="618"/>
      <c r="BE11" s="618"/>
      <c r="BF11" s="619"/>
      <c r="BG11" s="620">
        <v>170145</v>
      </c>
      <c r="BH11" s="621"/>
      <c r="BI11" s="621"/>
      <c r="BJ11" s="621"/>
      <c r="BK11" s="621"/>
      <c r="BL11" s="621"/>
      <c r="BM11" s="621"/>
      <c r="BN11" s="622"/>
      <c r="BO11" s="623">
        <v>3.8</v>
      </c>
      <c r="BP11" s="623"/>
      <c r="BQ11" s="623"/>
      <c r="BR11" s="623"/>
      <c r="BS11" s="624">
        <v>57529</v>
      </c>
      <c r="BT11" s="624"/>
      <c r="BU11" s="624"/>
      <c r="BV11" s="624"/>
      <c r="BW11" s="624"/>
      <c r="BX11" s="624"/>
      <c r="BY11" s="624"/>
      <c r="BZ11" s="624"/>
      <c r="CA11" s="624"/>
      <c r="CB11" s="628"/>
      <c r="CD11" s="617" t="s">
        <v>249</v>
      </c>
      <c r="CE11" s="618"/>
      <c r="CF11" s="618"/>
      <c r="CG11" s="618"/>
      <c r="CH11" s="618"/>
      <c r="CI11" s="618"/>
      <c r="CJ11" s="618"/>
      <c r="CK11" s="618"/>
      <c r="CL11" s="618"/>
      <c r="CM11" s="618"/>
      <c r="CN11" s="618"/>
      <c r="CO11" s="618"/>
      <c r="CP11" s="618"/>
      <c r="CQ11" s="619"/>
      <c r="CR11" s="620">
        <v>803739</v>
      </c>
      <c r="CS11" s="621"/>
      <c r="CT11" s="621"/>
      <c r="CU11" s="621"/>
      <c r="CV11" s="621"/>
      <c r="CW11" s="621"/>
      <c r="CX11" s="621"/>
      <c r="CY11" s="622"/>
      <c r="CZ11" s="623">
        <v>6.6</v>
      </c>
      <c r="DA11" s="623"/>
      <c r="DB11" s="623"/>
      <c r="DC11" s="623"/>
      <c r="DD11" s="629">
        <v>439605</v>
      </c>
      <c r="DE11" s="621"/>
      <c r="DF11" s="621"/>
      <c r="DG11" s="621"/>
      <c r="DH11" s="621"/>
      <c r="DI11" s="621"/>
      <c r="DJ11" s="621"/>
      <c r="DK11" s="621"/>
      <c r="DL11" s="621"/>
      <c r="DM11" s="621"/>
      <c r="DN11" s="621"/>
      <c r="DO11" s="621"/>
      <c r="DP11" s="622"/>
      <c r="DQ11" s="629">
        <v>452257</v>
      </c>
      <c r="DR11" s="621"/>
      <c r="DS11" s="621"/>
      <c r="DT11" s="621"/>
      <c r="DU11" s="621"/>
      <c r="DV11" s="621"/>
      <c r="DW11" s="621"/>
      <c r="DX11" s="621"/>
      <c r="DY11" s="621"/>
      <c r="DZ11" s="621"/>
      <c r="EA11" s="621"/>
      <c r="EB11" s="621"/>
      <c r="EC11" s="630"/>
    </row>
    <row r="12" spans="2:143" ht="11.25" customHeight="1" x14ac:dyDescent="0.15">
      <c r="B12" s="617" t="s">
        <v>250</v>
      </c>
      <c r="C12" s="618"/>
      <c r="D12" s="618"/>
      <c r="E12" s="618"/>
      <c r="F12" s="618"/>
      <c r="G12" s="618"/>
      <c r="H12" s="618"/>
      <c r="I12" s="618"/>
      <c r="J12" s="618"/>
      <c r="K12" s="618"/>
      <c r="L12" s="618"/>
      <c r="M12" s="618"/>
      <c r="N12" s="618"/>
      <c r="O12" s="618"/>
      <c r="P12" s="618"/>
      <c r="Q12" s="619"/>
      <c r="R12" s="620">
        <v>30663</v>
      </c>
      <c r="S12" s="621"/>
      <c r="T12" s="621"/>
      <c r="U12" s="621"/>
      <c r="V12" s="621"/>
      <c r="W12" s="621"/>
      <c r="X12" s="621"/>
      <c r="Y12" s="622"/>
      <c r="Z12" s="623">
        <v>0.2</v>
      </c>
      <c r="AA12" s="623"/>
      <c r="AB12" s="623"/>
      <c r="AC12" s="623"/>
      <c r="AD12" s="624">
        <v>30663</v>
      </c>
      <c r="AE12" s="624"/>
      <c r="AF12" s="624"/>
      <c r="AG12" s="624"/>
      <c r="AH12" s="624"/>
      <c r="AI12" s="624"/>
      <c r="AJ12" s="624"/>
      <c r="AK12" s="624"/>
      <c r="AL12" s="625">
        <v>0.4</v>
      </c>
      <c r="AM12" s="626"/>
      <c r="AN12" s="626"/>
      <c r="AO12" s="627"/>
      <c r="AP12" s="617" t="s">
        <v>251</v>
      </c>
      <c r="AQ12" s="618"/>
      <c r="AR12" s="618"/>
      <c r="AS12" s="618"/>
      <c r="AT12" s="618"/>
      <c r="AU12" s="618"/>
      <c r="AV12" s="618"/>
      <c r="AW12" s="618"/>
      <c r="AX12" s="618"/>
      <c r="AY12" s="618"/>
      <c r="AZ12" s="618"/>
      <c r="BA12" s="618"/>
      <c r="BB12" s="618"/>
      <c r="BC12" s="618"/>
      <c r="BD12" s="618"/>
      <c r="BE12" s="618"/>
      <c r="BF12" s="619"/>
      <c r="BG12" s="620">
        <v>2040948</v>
      </c>
      <c r="BH12" s="621"/>
      <c r="BI12" s="621"/>
      <c r="BJ12" s="621"/>
      <c r="BK12" s="621"/>
      <c r="BL12" s="621"/>
      <c r="BM12" s="621"/>
      <c r="BN12" s="622"/>
      <c r="BO12" s="623">
        <v>45.1</v>
      </c>
      <c r="BP12" s="623"/>
      <c r="BQ12" s="623"/>
      <c r="BR12" s="623"/>
      <c r="BS12" s="624" t="s">
        <v>127</v>
      </c>
      <c r="BT12" s="624"/>
      <c r="BU12" s="624"/>
      <c r="BV12" s="624"/>
      <c r="BW12" s="624"/>
      <c r="BX12" s="624"/>
      <c r="BY12" s="624"/>
      <c r="BZ12" s="624"/>
      <c r="CA12" s="624"/>
      <c r="CB12" s="628"/>
      <c r="CD12" s="617" t="s">
        <v>252</v>
      </c>
      <c r="CE12" s="618"/>
      <c r="CF12" s="618"/>
      <c r="CG12" s="618"/>
      <c r="CH12" s="618"/>
      <c r="CI12" s="618"/>
      <c r="CJ12" s="618"/>
      <c r="CK12" s="618"/>
      <c r="CL12" s="618"/>
      <c r="CM12" s="618"/>
      <c r="CN12" s="618"/>
      <c r="CO12" s="618"/>
      <c r="CP12" s="618"/>
      <c r="CQ12" s="619"/>
      <c r="CR12" s="620">
        <v>265681</v>
      </c>
      <c r="CS12" s="621"/>
      <c r="CT12" s="621"/>
      <c r="CU12" s="621"/>
      <c r="CV12" s="621"/>
      <c r="CW12" s="621"/>
      <c r="CX12" s="621"/>
      <c r="CY12" s="622"/>
      <c r="CZ12" s="623">
        <v>2.2000000000000002</v>
      </c>
      <c r="DA12" s="623"/>
      <c r="DB12" s="623"/>
      <c r="DC12" s="623"/>
      <c r="DD12" s="629" t="s">
        <v>127</v>
      </c>
      <c r="DE12" s="621"/>
      <c r="DF12" s="621"/>
      <c r="DG12" s="621"/>
      <c r="DH12" s="621"/>
      <c r="DI12" s="621"/>
      <c r="DJ12" s="621"/>
      <c r="DK12" s="621"/>
      <c r="DL12" s="621"/>
      <c r="DM12" s="621"/>
      <c r="DN12" s="621"/>
      <c r="DO12" s="621"/>
      <c r="DP12" s="622"/>
      <c r="DQ12" s="629">
        <v>44932</v>
      </c>
      <c r="DR12" s="621"/>
      <c r="DS12" s="621"/>
      <c r="DT12" s="621"/>
      <c r="DU12" s="621"/>
      <c r="DV12" s="621"/>
      <c r="DW12" s="621"/>
      <c r="DX12" s="621"/>
      <c r="DY12" s="621"/>
      <c r="DZ12" s="621"/>
      <c r="EA12" s="621"/>
      <c r="EB12" s="621"/>
      <c r="EC12" s="630"/>
    </row>
    <row r="13" spans="2:143" ht="11.25" customHeight="1" x14ac:dyDescent="0.15">
      <c r="B13" s="617" t="s">
        <v>253</v>
      </c>
      <c r="C13" s="618"/>
      <c r="D13" s="618"/>
      <c r="E13" s="618"/>
      <c r="F13" s="618"/>
      <c r="G13" s="618"/>
      <c r="H13" s="618"/>
      <c r="I13" s="618"/>
      <c r="J13" s="618"/>
      <c r="K13" s="618"/>
      <c r="L13" s="618"/>
      <c r="M13" s="618"/>
      <c r="N13" s="618"/>
      <c r="O13" s="618"/>
      <c r="P13" s="618"/>
      <c r="Q13" s="619"/>
      <c r="R13" s="620" t="s">
        <v>127</v>
      </c>
      <c r="S13" s="621"/>
      <c r="T13" s="621"/>
      <c r="U13" s="621"/>
      <c r="V13" s="621"/>
      <c r="W13" s="621"/>
      <c r="X13" s="621"/>
      <c r="Y13" s="622"/>
      <c r="Z13" s="623" t="s">
        <v>127</v>
      </c>
      <c r="AA13" s="623"/>
      <c r="AB13" s="623"/>
      <c r="AC13" s="623"/>
      <c r="AD13" s="624" t="s">
        <v>127</v>
      </c>
      <c r="AE13" s="624"/>
      <c r="AF13" s="624"/>
      <c r="AG13" s="624"/>
      <c r="AH13" s="624"/>
      <c r="AI13" s="624"/>
      <c r="AJ13" s="624"/>
      <c r="AK13" s="624"/>
      <c r="AL13" s="625" t="s">
        <v>127</v>
      </c>
      <c r="AM13" s="626"/>
      <c r="AN13" s="626"/>
      <c r="AO13" s="627"/>
      <c r="AP13" s="617" t="s">
        <v>254</v>
      </c>
      <c r="AQ13" s="618"/>
      <c r="AR13" s="618"/>
      <c r="AS13" s="618"/>
      <c r="AT13" s="618"/>
      <c r="AU13" s="618"/>
      <c r="AV13" s="618"/>
      <c r="AW13" s="618"/>
      <c r="AX13" s="618"/>
      <c r="AY13" s="618"/>
      <c r="AZ13" s="618"/>
      <c r="BA13" s="618"/>
      <c r="BB13" s="618"/>
      <c r="BC13" s="618"/>
      <c r="BD13" s="618"/>
      <c r="BE13" s="618"/>
      <c r="BF13" s="619"/>
      <c r="BG13" s="620">
        <v>2031137</v>
      </c>
      <c r="BH13" s="621"/>
      <c r="BI13" s="621"/>
      <c r="BJ13" s="621"/>
      <c r="BK13" s="621"/>
      <c r="BL13" s="621"/>
      <c r="BM13" s="621"/>
      <c r="BN13" s="622"/>
      <c r="BO13" s="623">
        <v>44.8</v>
      </c>
      <c r="BP13" s="623"/>
      <c r="BQ13" s="623"/>
      <c r="BR13" s="623"/>
      <c r="BS13" s="624" t="s">
        <v>127</v>
      </c>
      <c r="BT13" s="624"/>
      <c r="BU13" s="624"/>
      <c r="BV13" s="624"/>
      <c r="BW13" s="624"/>
      <c r="BX13" s="624"/>
      <c r="BY13" s="624"/>
      <c r="BZ13" s="624"/>
      <c r="CA13" s="624"/>
      <c r="CB13" s="628"/>
      <c r="CD13" s="617" t="s">
        <v>255</v>
      </c>
      <c r="CE13" s="618"/>
      <c r="CF13" s="618"/>
      <c r="CG13" s="618"/>
      <c r="CH13" s="618"/>
      <c r="CI13" s="618"/>
      <c r="CJ13" s="618"/>
      <c r="CK13" s="618"/>
      <c r="CL13" s="618"/>
      <c r="CM13" s="618"/>
      <c r="CN13" s="618"/>
      <c r="CO13" s="618"/>
      <c r="CP13" s="618"/>
      <c r="CQ13" s="619"/>
      <c r="CR13" s="620">
        <v>842803</v>
      </c>
      <c r="CS13" s="621"/>
      <c r="CT13" s="621"/>
      <c r="CU13" s="621"/>
      <c r="CV13" s="621"/>
      <c r="CW13" s="621"/>
      <c r="CX13" s="621"/>
      <c r="CY13" s="622"/>
      <c r="CZ13" s="623">
        <v>6.9</v>
      </c>
      <c r="DA13" s="623"/>
      <c r="DB13" s="623"/>
      <c r="DC13" s="623"/>
      <c r="DD13" s="629">
        <v>297551</v>
      </c>
      <c r="DE13" s="621"/>
      <c r="DF13" s="621"/>
      <c r="DG13" s="621"/>
      <c r="DH13" s="621"/>
      <c r="DI13" s="621"/>
      <c r="DJ13" s="621"/>
      <c r="DK13" s="621"/>
      <c r="DL13" s="621"/>
      <c r="DM13" s="621"/>
      <c r="DN13" s="621"/>
      <c r="DO13" s="621"/>
      <c r="DP13" s="622"/>
      <c r="DQ13" s="629">
        <v>597823</v>
      </c>
      <c r="DR13" s="621"/>
      <c r="DS13" s="621"/>
      <c r="DT13" s="621"/>
      <c r="DU13" s="621"/>
      <c r="DV13" s="621"/>
      <c r="DW13" s="621"/>
      <c r="DX13" s="621"/>
      <c r="DY13" s="621"/>
      <c r="DZ13" s="621"/>
      <c r="EA13" s="621"/>
      <c r="EB13" s="621"/>
      <c r="EC13" s="630"/>
    </row>
    <row r="14" spans="2:143" ht="11.25" customHeight="1" x14ac:dyDescent="0.15">
      <c r="B14" s="617" t="s">
        <v>256</v>
      </c>
      <c r="C14" s="618"/>
      <c r="D14" s="618"/>
      <c r="E14" s="618"/>
      <c r="F14" s="618"/>
      <c r="G14" s="618"/>
      <c r="H14" s="618"/>
      <c r="I14" s="618"/>
      <c r="J14" s="618"/>
      <c r="K14" s="618"/>
      <c r="L14" s="618"/>
      <c r="M14" s="618"/>
      <c r="N14" s="618"/>
      <c r="O14" s="618"/>
      <c r="P14" s="618"/>
      <c r="Q14" s="619"/>
      <c r="R14" s="620" t="s">
        <v>127</v>
      </c>
      <c r="S14" s="621"/>
      <c r="T14" s="621"/>
      <c r="U14" s="621"/>
      <c r="V14" s="621"/>
      <c r="W14" s="621"/>
      <c r="X14" s="621"/>
      <c r="Y14" s="622"/>
      <c r="Z14" s="623" t="s">
        <v>127</v>
      </c>
      <c r="AA14" s="623"/>
      <c r="AB14" s="623"/>
      <c r="AC14" s="623"/>
      <c r="AD14" s="624" t="s">
        <v>127</v>
      </c>
      <c r="AE14" s="624"/>
      <c r="AF14" s="624"/>
      <c r="AG14" s="624"/>
      <c r="AH14" s="624"/>
      <c r="AI14" s="624"/>
      <c r="AJ14" s="624"/>
      <c r="AK14" s="624"/>
      <c r="AL14" s="625" t="s">
        <v>127</v>
      </c>
      <c r="AM14" s="626"/>
      <c r="AN14" s="626"/>
      <c r="AO14" s="627"/>
      <c r="AP14" s="617" t="s">
        <v>257</v>
      </c>
      <c r="AQ14" s="618"/>
      <c r="AR14" s="618"/>
      <c r="AS14" s="618"/>
      <c r="AT14" s="618"/>
      <c r="AU14" s="618"/>
      <c r="AV14" s="618"/>
      <c r="AW14" s="618"/>
      <c r="AX14" s="618"/>
      <c r="AY14" s="618"/>
      <c r="AZ14" s="618"/>
      <c r="BA14" s="618"/>
      <c r="BB14" s="618"/>
      <c r="BC14" s="618"/>
      <c r="BD14" s="618"/>
      <c r="BE14" s="618"/>
      <c r="BF14" s="619"/>
      <c r="BG14" s="620">
        <v>95032</v>
      </c>
      <c r="BH14" s="621"/>
      <c r="BI14" s="621"/>
      <c r="BJ14" s="621"/>
      <c r="BK14" s="621"/>
      <c r="BL14" s="621"/>
      <c r="BM14" s="621"/>
      <c r="BN14" s="622"/>
      <c r="BO14" s="623">
        <v>2.1</v>
      </c>
      <c r="BP14" s="623"/>
      <c r="BQ14" s="623"/>
      <c r="BR14" s="623"/>
      <c r="BS14" s="624" t="s">
        <v>127</v>
      </c>
      <c r="BT14" s="624"/>
      <c r="BU14" s="624"/>
      <c r="BV14" s="624"/>
      <c r="BW14" s="624"/>
      <c r="BX14" s="624"/>
      <c r="BY14" s="624"/>
      <c r="BZ14" s="624"/>
      <c r="CA14" s="624"/>
      <c r="CB14" s="628"/>
      <c r="CD14" s="617" t="s">
        <v>258</v>
      </c>
      <c r="CE14" s="618"/>
      <c r="CF14" s="618"/>
      <c r="CG14" s="618"/>
      <c r="CH14" s="618"/>
      <c r="CI14" s="618"/>
      <c r="CJ14" s="618"/>
      <c r="CK14" s="618"/>
      <c r="CL14" s="618"/>
      <c r="CM14" s="618"/>
      <c r="CN14" s="618"/>
      <c r="CO14" s="618"/>
      <c r="CP14" s="618"/>
      <c r="CQ14" s="619"/>
      <c r="CR14" s="620">
        <v>494541</v>
      </c>
      <c r="CS14" s="621"/>
      <c r="CT14" s="621"/>
      <c r="CU14" s="621"/>
      <c r="CV14" s="621"/>
      <c r="CW14" s="621"/>
      <c r="CX14" s="621"/>
      <c r="CY14" s="622"/>
      <c r="CZ14" s="623">
        <v>4</v>
      </c>
      <c r="DA14" s="623"/>
      <c r="DB14" s="623"/>
      <c r="DC14" s="623"/>
      <c r="DD14" s="629">
        <v>390</v>
      </c>
      <c r="DE14" s="621"/>
      <c r="DF14" s="621"/>
      <c r="DG14" s="621"/>
      <c r="DH14" s="621"/>
      <c r="DI14" s="621"/>
      <c r="DJ14" s="621"/>
      <c r="DK14" s="621"/>
      <c r="DL14" s="621"/>
      <c r="DM14" s="621"/>
      <c r="DN14" s="621"/>
      <c r="DO14" s="621"/>
      <c r="DP14" s="622"/>
      <c r="DQ14" s="629">
        <v>485483</v>
      </c>
      <c r="DR14" s="621"/>
      <c r="DS14" s="621"/>
      <c r="DT14" s="621"/>
      <c r="DU14" s="621"/>
      <c r="DV14" s="621"/>
      <c r="DW14" s="621"/>
      <c r="DX14" s="621"/>
      <c r="DY14" s="621"/>
      <c r="DZ14" s="621"/>
      <c r="EA14" s="621"/>
      <c r="EB14" s="621"/>
      <c r="EC14" s="630"/>
    </row>
    <row r="15" spans="2:143" ht="11.25" customHeight="1" x14ac:dyDescent="0.15">
      <c r="B15" s="617" t="s">
        <v>259</v>
      </c>
      <c r="C15" s="618"/>
      <c r="D15" s="618"/>
      <c r="E15" s="618"/>
      <c r="F15" s="618"/>
      <c r="G15" s="618"/>
      <c r="H15" s="618"/>
      <c r="I15" s="618"/>
      <c r="J15" s="618"/>
      <c r="K15" s="618"/>
      <c r="L15" s="618"/>
      <c r="M15" s="618"/>
      <c r="N15" s="618"/>
      <c r="O15" s="618"/>
      <c r="P15" s="618"/>
      <c r="Q15" s="619"/>
      <c r="R15" s="620" t="s">
        <v>127</v>
      </c>
      <c r="S15" s="621"/>
      <c r="T15" s="621"/>
      <c r="U15" s="621"/>
      <c r="V15" s="621"/>
      <c r="W15" s="621"/>
      <c r="X15" s="621"/>
      <c r="Y15" s="622"/>
      <c r="Z15" s="623" t="s">
        <v>127</v>
      </c>
      <c r="AA15" s="623"/>
      <c r="AB15" s="623"/>
      <c r="AC15" s="623"/>
      <c r="AD15" s="624" t="s">
        <v>127</v>
      </c>
      <c r="AE15" s="624"/>
      <c r="AF15" s="624"/>
      <c r="AG15" s="624"/>
      <c r="AH15" s="624"/>
      <c r="AI15" s="624"/>
      <c r="AJ15" s="624"/>
      <c r="AK15" s="624"/>
      <c r="AL15" s="625" t="s">
        <v>127</v>
      </c>
      <c r="AM15" s="626"/>
      <c r="AN15" s="626"/>
      <c r="AO15" s="627"/>
      <c r="AP15" s="617" t="s">
        <v>260</v>
      </c>
      <c r="AQ15" s="618"/>
      <c r="AR15" s="618"/>
      <c r="AS15" s="618"/>
      <c r="AT15" s="618"/>
      <c r="AU15" s="618"/>
      <c r="AV15" s="618"/>
      <c r="AW15" s="618"/>
      <c r="AX15" s="618"/>
      <c r="AY15" s="618"/>
      <c r="AZ15" s="618"/>
      <c r="BA15" s="618"/>
      <c r="BB15" s="618"/>
      <c r="BC15" s="618"/>
      <c r="BD15" s="618"/>
      <c r="BE15" s="618"/>
      <c r="BF15" s="619"/>
      <c r="BG15" s="620">
        <v>195361</v>
      </c>
      <c r="BH15" s="621"/>
      <c r="BI15" s="621"/>
      <c r="BJ15" s="621"/>
      <c r="BK15" s="621"/>
      <c r="BL15" s="621"/>
      <c r="BM15" s="621"/>
      <c r="BN15" s="622"/>
      <c r="BO15" s="623">
        <v>4.3</v>
      </c>
      <c r="BP15" s="623"/>
      <c r="BQ15" s="623"/>
      <c r="BR15" s="623"/>
      <c r="BS15" s="624" t="s">
        <v>127</v>
      </c>
      <c r="BT15" s="624"/>
      <c r="BU15" s="624"/>
      <c r="BV15" s="624"/>
      <c r="BW15" s="624"/>
      <c r="BX15" s="624"/>
      <c r="BY15" s="624"/>
      <c r="BZ15" s="624"/>
      <c r="CA15" s="624"/>
      <c r="CB15" s="628"/>
      <c r="CD15" s="617" t="s">
        <v>261</v>
      </c>
      <c r="CE15" s="618"/>
      <c r="CF15" s="618"/>
      <c r="CG15" s="618"/>
      <c r="CH15" s="618"/>
      <c r="CI15" s="618"/>
      <c r="CJ15" s="618"/>
      <c r="CK15" s="618"/>
      <c r="CL15" s="618"/>
      <c r="CM15" s="618"/>
      <c r="CN15" s="618"/>
      <c r="CO15" s="618"/>
      <c r="CP15" s="618"/>
      <c r="CQ15" s="619"/>
      <c r="CR15" s="620">
        <v>1381334</v>
      </c>
      <c r="CS15" s="621"/>
      <c r="CT15" s="621"/>
      <c r="CU15" s="621"/>
      <c r="CV15" s="621"/>
      <c r="CW15" s="621"/>
      <c r="CX15" s="621"/>
      <c r="CY15" s="622"/>
      <c r="CZ15" s="623">
        <v>11.3</v>
      </c>
      <c r="DA15" s="623"/>
      <c r="DB15" s="623"/>
      <c r="DC15" s="623"/>
      <c r="DD15" s="629">
        <v>355865</v>
      </c>
      <c r="DE15" s="621"/>
      <c r="DF15" s="621"/>
      <c r="DG15" s="621"/>
      <c r="DH15" s="621"/>
      <c r="DI15" s="621"/>
      <c r="DJ15" s="621"/>
      <c r="DK15" s="621"/>
      <c r="DL15" s="621"/>
      <c r="DM15" s="621"/>
      <c r="DN15" s="621"/>
      <c r="DO15" s="621"/>
      <c r="DP15" s="622"/>
      <c r="DQ15" s="629">
        <v>1109173</v>
      </c>
      <c r="DR15" s="621"/>
      <c r="DS15" s="621"/>
      <c r="DT15" s="621"/>
      <c r="DU15" s="621"/>
      <c r="DV15" s="621"/>
      <c r="DW15" s="621"/>
      <c r="DX15" s="621"/>
      <c r="DY15" s="621"/>
      <c r="DZ15" s="621"/>
      <c r="EA15" s="621"/>
      <c r="EB15" s="621"/>
      <c r="EC15" s="630"/>
    </row>
    <row r="16" spans="2:143" ht="11.25" customHeight="1" x14ac:dyDescent="0.15">
      <c r="B16" s="617" t="s">
        <v>262</v>
      </c>
      <c r="C16" s="618"/>
      <c r="D16" s="618"/>
      <c r="E16" s="618"/>
      <c r="F16" s="618"/>
      <c r="G16" s="618"/>
      <c r="H16" s="618"/>
      <c r="I16" s="618"/>
      <c r="J16" s="618"/>
      <c r="K16" s="618"/>
      <c r="L16" s="618"/>
      <c r="M16" s="618"/>
      <c r="N16" s="618"/>
      <c r="O16" s="618"/>
      <c r="P16" s="618"/>
      <c r="Q16" s="619"/>
      <c r="R16" s="620">
        <v>14818</v>
      </c>
      <c r="S16" s="621"/>
      <c r="T16" s="621"/>
      <c r="U16" s="621"/>
      <c r="V16" s="621"/>
      <c r="W16" s="621"/>
      <c r="X16" s="621"/>
      <c r="Y16" s="622"/>
      <c r="Z16" s="623">
        <v>0.1</v>
      </c>
      <c r="AA16" s="623"/>
      <c r="AB16" s="623"/>
      <c r="AC16" s="623"/>
      <c r="AD16" s="624">
        <v>14818</v>
      </c>
      <c r="AE16" s="624"/>
      <c r="AF16" s="624"/>
      <c r="AG16" s="624"/>
      <c r="AH16" s="624"/>
      <c r="AI16" s="624"/>
      <c r="AJ16" s="624"/>
      <c r="AK16" s="624"/>
      <c r="AL16" s="625">
        <v>0.2</v>
      </c>
      <c r="AM16" s="626"/>
      <c r="AN16" s="626"/>
      <c r="AO16" s="627"/>
      <c r="AP16" s="617" t="s">
        <v>263</v>
      </c>
      <c r="AQ16" s="618"/>
      <c r="AR16" s="618"/>
      <c r="AS16" s="618"/>
      <c r="AT16" s="618"/>
      <c r="AU16" s="618"/>
      <c r="AV16" s="618"/>
      <c r="AW16" s="618"/>
      <c r="AX16" s="618"/>
      <c r="AY16" s="618"/>
      <c r="AZ16" s="618"/>
      <c r="BA16" s="618"/>
      <c r="BB16" s="618"/>
      <c r="BC16" s="618"/>
      <c r="BD16" s="618"/>
      <c r="BE16" s="618"/>
      <c r="BF16" s="619"/>
      <c r="BG16" s="620" t="s">
        <v>127</v>
      </c>
      <c r="BH16" s="621"/>
      <c r="BI16" s="621"/>
      <c r="BJ16" s="621"/>
      <c r="BK16" s="621"/>
      <c r="BL16" s="621"/>
      <c r="BM16" s="621"/>
      <c r="BN16" s="622"/>
      <c r="BO16" s="623" t="s">
        <v>127</v>
      </c>
      <c r="BP16" s="623"/>
      <c r="BQ16" s="623"/>
      <c r="BR16" s="623"/>
      <c r="BS16" s="624" t="s">
        <v>127</v>
      </c>
      <c r="BT16" s="624"/>
      <c r="BU16" s="624"/>
      <c r="BV16" s="624"/>
      <c r="BW16" s="624"/>
      <c r="BX16" s="624"/>
      <c r="BY16" s="624"/>
      <c r="BZ16" s="624"/>
      <c r="CA16" s="624"/>
      <c r="CB16" s="628"/>
      <c r="CD16" s="617" t="s">
        <v>265</v>
      </c>
      <c r="CE16" s="618"/>
      <c r="CF16" s="618"/>
      <c r="CG16" s="618"/>
      <c r="CH16" s="618"/>
      <c r="CI16" s="618"/>
      <c r="CJ16" s="618"/>
      <c r="CK16" s="618"/>
      <c r="CL16" s="618"/>
      <c r="CM16" s="618"/>
      <c r="CN16" s="618"/>
      <c r="CO16" s="618"/>
      <c r="CP16" s="618"/>
      <c r="CQ16" s="619"/>
      <c r="CR16" s="620" t="s">
        <v>127</v>
      </c>
      <c r="CS16" s="621"/>
      <c r="CT16" s="621"/>
      <c r="CU16" s="621"/>
      <c r="CV16" s="621"/>
      <c r="CW16" s="621"/>
      <c r="CX16" s="621"/>
      <c r="CY16" s="622"/>
      <c r="CZ16" s="623" t="s">
        <v>127</v>
      </c>
      <c r="DA16" s="623"/>
      <c r="DB16" s="623"/>
      <c r="DC16" s="623"/>
      <c r="DD16" s="629" t="s">
        <v>127</v>
      </c>
      <c r="DE16" s="621"/>
      <c r="DF16" s="621"/>
      <c r="DG16" s="621"/>
      <c r="DH16" s="621"/>
      <c r="DI16" s="621"/>
      <c r="DJ16" s="621"/>
      <c r="DK16" s="621"/>
      <c r="DL16" s="621"/>
      <c r="DM16" s="621"/>
      <c r="DN16" s="621"/>
      <c r="DO16" s="621"/>
      <c r="DP16" s="622"/>
      <c r="DQ16" s="629" t="s">
        <v>127</v>
      </c>
      <c r="DR16" s="621"/>
      <c r="DS16" s="621"/>
      <c r="DT16" s="621"/>
      <c r="DU16" s="621"/>
      <c r="DV16" s="621"/>
      <c r="DW16" s="621"/>
      <c r="DX16" s="621"/>
      <c r="DY16" s="621"/>
      <c r="DZ16" s="621"/>
      <c r="EA16" s="621"/>
      <c r="EB16" s="621"/>
      <c r="EC16" s="630"/>
    </row>
    <row r="17" spans="2:133" ht="11.25" customHeight="1" x14ac:dyDescent="0.15">
      <c r="B17" s="617" t="s">
        <v>266</v>
      </c>
      <c r="C17" s="618"/>
      <c r="D17" s="618"/>
      <c r="E17" s="618"/>
      <c r="F17" s="618"/>
      <c r="G17" s="618"/>
      <c r="H17" s="618"/>
      <c r="I17" s="618"/>
      <c r="J17" s="618"/>
      <c r="K17" s="618"/>
      <c r="L17" s="618"/>
      <c r="M17" s="618"/>
      <c r="N17" s="618"/>
      <c r="O17" s="618"/>
      <c r="P17" s="618"/>
      <c r="Q17" s="619"/>
      <c r="R17" s="620">
        <v>37063</v>
      </c>
      <c r="S17" s="621"/>
      <c r="T17" s="621"/>
      <c r="U17" s="621"/>
      <c r="V17" s="621"/>
      <c r="W17" s="621"/>
      <c r="X17" s="621"/>
      <c r="Y17" s="622"/>
      <c r="Z17" s="623">
        <v>0.3</v>
      </c>
      <c r="AA17" s="623"/>
      <c r="AB17" s="623"/>
      <c r="AC17" s="623"/>
      <c r="AD17" s="624">
        <v>37063</v>
      </c>
      <c r="AE17" s="624"/>
      <c r="AF17" s="624"/>
      <c r="AG17" s="624"/>
      <c r="AH17" s="624"/>
      <c r="AI17" s="624"/>
      <c r="AJ17" s="624"/>
      <c r="AK17" s="624"/>
      <c r="AL17" s="625">
        <v>0.5</v>
      </c>
      <c r="AM17" s="626"/>
      <c r="AN17" s="626"/>
      <c r="AO17" s="627"/>
      <c r="AP17" s="617" t="s">
        <v>267</v>
      </c>
      <c r="AQ17" s="618"/>
      <c r="AR17" s="618"/>
      <c r="AS17" s="618"/>
      <c r="AT17" s="618"/>
      <c r="AU17" s="618"/>
      <c r="AV17" s="618"/>
      <c r="AW17" s="618"/>
      <c r="AX17" s="618"/>
      <c r="AY17" s="618"/>
      <c r="AZ17" s="618"/>
      <c r="BA17" s="618"/>
      <c r="BB17" s="618"/>
      <c r="BC17" s="618"/>
      <c r="BD17" s="618"/>
      <c r="BE17" s="618"/>
      <c r="BF17" s="619"/>
      <c r="BG17" s="620" t="s">
        <v>127</v>
      </c>
      <c r="BH17" s="621"/>
      <c r="BI17" s="621"/>
      <c r="BJ17" s="621"/>
      <c r="BK17" s="621"/>
      <c r="BL17" s="621"/>
      <c r="BM17" s="621"/>
      <c r="BN17" s="622"/>
      <c r="BO17" s="623" t="s">
        <v>127</v>
      </c>
      <c r="BP17" s="623"/>
      <c r="BQ17" s="623"/>
      <c r="BR17" s="623"/>
      <c r="BS17" s="624" t="s">
        <v>127</v>
      </c>
      <c r="BT17" s="624"/>
      <c r="BU17" s="624"/>
      <c r="BV17" s="624"/>
      <c r="BW17" s="624"/>
      <c r="BX17" s="624"/>
      <c r="BY17" s="624"/>
      <c r="BZ17" s="624"/>
      <c r="CA17" s="624"/>
      <c r="CB17" s="628"/>
      <c r="CD17" s="617" t="s">
        <v>268</v>
      </c>
      <c r="CE17" s="618"/>
      <c r="CF17" s="618"/>
      <c r="CG17" s="618"/>
      <c r="CH17" s="618"/>
      <c r="CI17" s="618"/>
      <c r="CJ17" s="618"/>
      <c r="CK17" s="618"/>
      <c r="CL17" s="618"/>
      <c r="CM17" s="618"/>
      <c r="CN17" s="618"/>
      <c r="CO17" s="618"/>
      <c r="CP17" s="618"/>
      <c r="CQ17" s="619"/>
      <c r="CR17" s="620">
        <v>639478</v>
      </c>
      <c r="CS17" s="621"/>
      <c r="CT17" s="621"/>
      <c r="CU17" s="621"/>
      <c r="CV17" s="621"/>
      <c r="CW17" s="621"/>
      <c r="CX17" s="621"/>
      <c r="CY17" s="622"/>
      <c r="CZ17" s="623">
        <v>5.2</v>
      </c>
      <c r="DA17" s="623"/>
      <c r="DB17" s="623"/>
      <c r="DC17" s="623"/>
      <c r="DD17" s="629" t="s">
        <v>127</v>
      </c>
      <c r="DE17" s="621"/>
      <c r="DF17" s="621"/>
      <c r="DG17" s="621"/>
      <c r="DH17" s="621"/>
      <c r="DI17" s="621"/>
      <c r="DJ17" s="621"/>
      <c r="DK17" s="621"/>
      <c r="DL17" s="621"/>
      <c r="DM17" s="621"/>
      <c r="DN17" s="621"/>
      <c r="DO17" s="621"/>
      <c r="DP17" s="622"/>
      <c r="DQ17" s="629">
        <v>624306</v>
      </c>
      <c r="DR17" s="621"/>
      <c r="DS17" s="621"/>
      <c r="DT17" s="621"/>
      <c r="DU17" s="621"/>
      <c r="DV17" s="621"/>
      <c r="DW17" s="621"/>
      <c r="DX17" s="621"/>
      <c r="DY17" s="621"/>
      <c r="DZ17" s="621"/>
      <c r="EA17" s="621"/>
      <c r="EB17" s="621"/>
      <c r="EC17" s="630"/>
    </row>
    <row r="18" spans="2:133" ht="11.25" customHeight="1" x14ac:dyDescent="0.15">
      <c r="B18" s="617" t="s">
        <v>269</v>
      </c>
      <c r="C18" s="618"/>
      <c r="D18" s="618"/>
      <c r="E18" s="618"/>
      <c r="F18" s="618"/>
      <c r="G18" s="618"/>
      <c r="H18" s="618"/>
      <c r="I18" s="618"/>
      <c r="J18" s="618"/>
      <c r="K18" s="618"/>
      <c r="L18" s="618"/>
      <c r="M18" s="618"/>
      <c r="N18" s="618"/>
      <c r="O18" s="618"/>
      <c r="P18" s="618"/>
      <c r="Q18" s="619"/>
      <c r="R18" s="620">
        <v>50907</v>
      </c>
      <c r="S18" s="621"/>
      <c r="T18" s="621"/>
      <c r="U18" s="621"/>
      <c r="V18" s="621"/>
      <c r="W18" s="621"/>
      <c r="X18" s="621"/>
      <c r="Y18" s="622"/>
      <c r="Z18" s="623">
        <v>0.4</v>
      </c>
      <c r="AA18" s="623"/>
      <c r="AB18" s="623"/>
      <c r="AC18" s="623"/>
      <c r="AD18" s="624">
        <v>50027</v>
      </c>
      <c r="AE18" s="624"/>
      <c r="AF18" s="624"/>
      <c r="AG18" s="624"/>
      <c r="AH18" s="624"/>
      <c r="AI18" s="624"/>
      <c r="AJ18" s="624"/>
      <c r="AK18" s="624"/>
      <c r="AL18" s="625">
        <v>0.69999998807907104</v>
      </c>
      <c r="AM18" s="626"/>
      <c r="AN18" s="626"/>
      <c r="AO18" s="627"/>
      <c r="AP18" s="617" t="s">
        <v>270</v>
      </c>
      <c r="AQ18" s="618"/>
      <c r="AR18" s="618"/>
      <c r="AS18" s="618"/>
      <c r="AT18" s="618"/>
      <c r="AU18" s="618"/>
      <c r="AV18" s="618"/>
      <c r="AW18" s="618"/>
      <c r="AX18" s="618"/>
      <c r="AY18" s="618"/>
      <c r="AZ18" s="618"/>
      <c r="BA18" s="618"/>
      <c r="BB18" s="618"/>
      <c r="BC18" s="618"/>
      <c r="BD18" s="618"/>
      <c r="BE18" s="618"/>
      <c r="BF18" s="619"/>
      <c r="BG18" s="620" t="s">
        <v>127</v>
      </c>
      <c r="BH18" s="621"/>
      <c r="BI18" s="621"/>
      <c r="BJ18" s="621"/>
      <c r="BK18" s="621"/>
      <c r="BL18" s="621"/>
      <c r="BM18" s="621"/>
      <c r="BN18" s="622"/>
      <c r="BO18" s="623" t="s">
        <v>127</v>
      </c>
      <c r="BP18" s="623"/>
      <c r="BQ18" s="623"/>
      <c r="BR18" s="623"/>
      <c r="BS18" s="624" t="s">
        <v>127</v>
      </c>
      <c r="BT18" s="624"/>
      <c r="BU18" s="624"/>
      <c r="BV18" s="624"/>
      <c r="BW18" s="624"/>
      <c r="BX18" s="624"/>
      <c r="BY18" s="624"/>
      <c r="BZ18" s="624"/>
      <c r="CA18" s="624"/>
      <c r="CB18" s="628"/>
      <c r="CD18" s="617" t="s">
        <v>271</v>
      </c>
      <c r="CE18" s="618"/>
      <c r="CF18" s="618"/>
      <c r="CG18" s="618"/>
      <c r="CH18" s="618"/>
      <c r="CI18" s="618"/>
      <c r="CJ18" s="618"/>
      <c r="CK18" s="618"/>
      <c r="CL18" s="618"/>
      <c r="CM18" s="618"/>
      <c r="CN18" s="618"/>
      <c r="CO18" s="618"/>
      <c r="CP18" s="618"/>
      <c r="CQ18" s="619"/>
      <c r="CR18" s="620" t="s">
        <v>127</v>
      </c>
      <c r="CS18" s="621"/>
      <c r="CT18" s="621"/>
      <c r="CU18" s="621"/>
      <c r="CV18" s="621"/>
      <c r="CW18" s="621"/>
      <c r="CX18" s="621"/>
      <c r="CY18" s="622"/>
      <c r="CZ18" s="623" t="s">
        <v>127</v>
      </c>
      <c r="DA18" s="623"/>
      <c r="DB18" s="623"/>
      <c r="DC18" s="623"/>
      <c r="DD18" s="629" t="s">
        <v>127</v>
      </c>
      <c r="DE18" s="621"/>
      <c r="DF18" s="621"/>
      <c r="DG18" s="621"/>
      <c r="DH18" s="621"/>
      <c r="DI18" s="621"/>
      <c r="DJ18" s="621"/>
      <c r="DK18" s="621"/>
      <c r="DL18" s="621"/>
      <c r="DM18" s="621"/>
      <c r="DN18" s="621"/>
      <c r="DO18" s="621"/>
      <c r="DP18" s="622"/>
      <c r="DQ18" s="629" t="s">
        <v>127</v>
      </c>
      <c r="DR18" s="621"/>
      <c r="DS18" s="621"/>
      <c r="DT18" s="621"/>
      <c r="DU18" s="621"/>
      <c r="DV18" s="621"/>
      <c r="DW18" s="621"/>
      <c r="DX18" s="621"/>
      <c r="DY18" s="621"/>
      <c r="DZ18" s="621"/>
      <c r="EA18" s="621"/>
      <c r="EB18" s="621"/>
      <c r="EC18" s="630"/>
    </row>
    <row r="19" spans="2:133" ht="11.25" customHeight="1" x14ac:dyDescent="0.15">
      <c r="B19" s="617" t="s">
        <v>272</v>
      </c>
      <c r="C19" s="618"/>
      <c r="D19" s="618"/>
      <c r="E19" s="618"/>
      <c r="F19" s="618"/>
      <c r="G19" s="618"/>
      <c r="H19" s="618"/>
      <c r="I19" s="618"/>
      <c r="J19" s="618"/>
      <c r="K19" s="618"/>
      <c r="L19" s="618"/>
      <c r="M19" s="618"/>
      <c r="N19" s="618"/>
      <c r="O19" s="618"/>
      <c r="P19" s="618"/>
      <c r="Q19" s="619"/>
      <c r="R19" s="620">
        <v>26325</v>
      </c>
      <c r="S19" s="621"/>
      <c r="T19" s="621"/>
      <c r="U19" s="621"/>
      <c r="V19" s="621"/>
      <c r="W19" s="621"/>
      <c r="X19" s="621"/>
      <c r="Y19" s="622"/>
      <c r="Z19" s="623">
        <v>0.2</v>
      </c>
      <c r="AA19" s="623"/>
      <c r="AB19" s="623"/>
      <c r="AC19" s="623"/>
      <c r="AD19" s="624">
        <v>26325</v>
      </c>
      <c r="AE19" s="624"/>
      <c r="AF19" s="624"/>
      <c r="AG19" s="624"/>
      <c r="AH19" s="624"/>
      <c r="AI19" s="624"/>
      <c r="AJ19" s="624"/>
      <c r="AK19" s="624"/>
      <c r="AL19" s="625">
        <v>0.4</v>
      </c>
      <c r="AM19" s="626"/>
      <c r="AN19" s="626"/>
      <c r="AO19" s="627"/>
      <c r="AP19" s="617" t="s">
        <v>273</v>
      </c>
      <c r="AQ19" s="618"/>
      <c r="AR19" s="618"/>
      <c r="AS19" s="618"/>
      <c r="AT19" s="618"/>
      <c r="AU19" s="618"/>
      <c r="AV19" s="618"/>
      <c r="AW19" s="618"/>
      <c r="AX19" s="618"/>
      <c r="AY19" s="618"/>
      <c r="AZ19" s="618"/>
      <c r="BA19" s="618"/>
      <c r="BB19" s="618"/>
      <c r="BC19" s="618"/>
      <c r="BD19" s="618"/>
      <c r="BE19" s="618"/>
      <c r="BF19" s="619"/>
      <c r="BG19" s="620">
        <v>136148</v>
      </c>
      <c r="BH19" s="621"/>
      <c r="BI19" s="621"/>
      <c r="BJ19" s="621"/>
      <c r="BK19" s="621"/>
      <c r="BL19" s="621"/>
      <c r="BM19" s="621"/>
      <c r="BN19" s="622"/>
      <c r="BO19" s="623">
        <v>3</v>
      </c>
      <c r="BP19" s="623"/>
      <c r="BQ19" s="623"/>
      <c r="BR19" s="623"/>
      <c r="BS19" s="624" t="s">
        <v>127</v>
      </c>
      <c r="BT19" s="624"/>
      <c r="BU19" s="624"/>
      <c r="BV19" s="624"/>
      <c r="BW19" s="624"/>
      <c r="BX19" s="624"/>
      <c r="BY19" s="624"/>
      <c r="BZ19" s="624"/>
      <c r="CA19" s="624"/>
      <c r="CB19" s="628"/>
      <c r="CD19" s="617" t="s">
        <v>274</v>
      </c>
      <c r="CE19" s="618"/>
      <c r="CF19" s="618"/>
      <c r="CG19" s="618"/>
      <c r="CH19" s="618"/>
      <c r="CI19" s="618"/>
      <c r="CJ19" s="618"/>
      <c r="CK19" s="618"/>
      <c r="CL19" s="618"/>
      <c r="CM19" s="618"/>
      <c r="CN19" s="618"/>
      <c r="CO19" s="618"/>
      <c r="CP19" s="618"/>
      <c r="CQ19" s="619"/>
      <c r="CR19" s="620" t="s">
        <v>127</v>
      </c>
      <c r="CS19" s="621"/>
      <c r="CT19" s="621"/>
      <c r="CU19" s="621"/>
      <c r="CV19" s="621"/>
      <c r="CW19" s="621"/>
      <c r="CX19" s="621"/>
      <c r="CY19" s="622"/>
      <c r="CZ19" s="623" t="s">
        <v>127</v>
      </c>
      <c r="DA19" s="623"/>
      <c r="DB19" s="623"/>
      <c r="DC19" s="623"/>
      <c r="DD19" s="629" t="s">
        <v>127</v>
      </c>
      <c r="DE19" s="621"/>
      <c r="DF19" s="621"/>
      <c r="DG19" s="621"/>
      <c r="DH19" s="621"/>
      <c r="DI19" s="621"/>
      <c r="DJ19" s="621"/>
      <c r="DK19" s="621"/>
      <c r="DL19" s="621"/>
      <c r="DM19" s="621"/>
      <c r="DN19" s="621"/>
      <c r="DO19" s="621"/>
      <c r="DP19" s="622"/>
      <c r="DQ19" s="629" t="s">
        <v>127</v>
      </c>
      <c r="DR19" s="621"/>
      <c r="DS19" s="621"/>
      <c r="DT19" s="621"/>
      <c r="DU19" s="621"/>
      <c r="DV19" s="621"/>
      <c r="DW19" s="621"/>
      <c r="DX19" s="621"/>
      <c r="DY19" s="621"/>
      <c r="DZ19" s="621"/>
      <c r="EA19" s="621"/>
      <c r="EB19" s="621"/>
      <c r="EC19" s="630"/>
    </row>
    <row r="20" spans="2:133" ht="11.25" customHeight="1" x14ac:dyDescent="0.15">
      <c r="B20" s="617" t="s">
        <v>275</v>
      </c>
      <c r="C20" s="618"/>
      <c r="D20" s="618"/>
      <c r="E20" s="618"/>
      <c r="F20" s="618"/>
      <c r="G20" s="618"/>
      <c r="H20" s="618"/>
      <c r="I20" s="618"/>
      <c r="J20" s="618"/>
      <c r="K20" s="618"/>
      <c r="L20" s="618"/>
      <c r="M20" s="618"/>
      <c r="N20" s="618"/>
      <c r="O20" s="618"/>
      <c r="P20" s="618"/>
      <c r="Q20" s="619"/>
      <c r="R20" s="620">
        <v>4351</v>
      </c>
      <c r="S20" s="621"/>
      <c r="T20" s="621"/>
      <c r="U20" s="621"/>
      <c r="V20" s="621"/>
      <c r="W20" s="621"/>
      <c r="X20" s="621"/>
      <c r="Y20" s="622"/>
      <c r="Z20" s="623">
        <v>0</v>
      </c>
      <c r="AA20" s="623"/>
      <c r="AB20" s="623"/>
      <c r="AC20" s="623"/>
      <c r="AD20" s="624">
        <v>4351</v>
      </c>
      <c r="AE20" s="624"/>
      <c r="AF20" s="624"/>
      <c r="AG20" s="624"/>
      <c r="AH20" s="624"/>
      <c r="AI20" s="624"/>
      <c r="AJ20" s="624"/>
      <c r="AK20" s="624"/>
      <c r="AL20" s="625">
        <v>0.1</v>
      </c>
      <c r="AM20" s="626"/>
      <c r="AN20" s="626"/>
      <c r="AO20" s="627"/>
      <c r="AP20" s="617" t="s">
        <v>276</v>
      </c>
      <c r="AQ20" s="618"/>
      <c r="AR20" s="618"/>
      <c r="AS20" s="618"/>
      <c r="AT20" s="618"/>
      <c r="AU20" s="618"/>
      <c r="AV20" s="618"/>
      <c r="AW20" s="618"/>
      <c r="AX20" s="618"/>
      <c r="AY20" s="618"/>
      <c r="AZ20" s="618"/>
      <c r="BA20" s="618"/>
      <c r="BB20" s="618"/>
      <c r="BC20" s="618"/>
      <c r="BD20" s="618"/>
      <c r="BE20" s="618"/>
      <c r="BF20" s="619"/>
      <c r="BG20" s="620">
        <v>136148</v>
      </c>
      <c r="BH20" s="621"/>
      <c r="BI20" s="621"/>
      <c r="BJ20" s="621"/>
      <c r="BK20" s="621"/>
      <c r="BL20" s="621"/>
      <c r="BM20" s="621"/>
      <c r="BN20" s="622"/>
      <c r="BO20" s="623">
        <v>3</v>
      </c>
      <c r="BP20" s="623"/>
      <c r="BQ20" s="623"/>
      <c r="BR20" s="623"/>
      <c r="BS20" s="624" t="s">
        <v>127</v>
      </c>
      <c r="BT20" s="624"/>
      <c r="BU20" s="624"/>
      <c r="BV20" s="624"/>
      <c r="BW20" s="624"/>
      <c r="BX20" s="624"/>
      <c r="BY20" s="624"/>
      <c r="BZ20" s="624"/>
      <c r="CA20" s="624"/>
      <c r="CB20" s="628"/>
      <c r="CD20" s="617" t="s">
        <v>277</v>
      </c>
      <c r="CE20" s="618"/>
      <c r="CF20" s="618"/>
      <c r="CG20" s="618"/>
      <c r="CH20" s="618"/>
      <c r="CI20" s="618"/>
      <c r="CJ20" s="618"/>
      <c r="CK20" s="618"/>
      <c r="CL20" s="618"/>
      <c r="CM20" s="618"/>
      <c r="CN20" s="618"/>
      <c r="CO20" s="618"/>
      <c r="CP20" s="618"/>
      <c r="CQ20" s="619"/>
      <c r="CR20" s="620">
        <v>12214196</v>
      </c>
      <c r="CS20" s="621"/>
      <c r="CT20" s="621"/>
      <c r="CU20" s="621"/>
      <c r="CV20" s="621"/>
      <c r="CW20" s="621"/>
      <c r="CX20" s="621"/>
      <c r="CY20" s="622"/>
      <c r="CZ20" s="623">
        <v>100</v>
      </c>
      <c r="DA20" s="623"/>
      <c r="DB20" s="623"/>
      <c r="DC20" s="623"/>
      <c r="DD20" s="629">
        <v>1546085</v>
      </c>
      <c r="DE20" s="621"/>
      <c r="DF20" s="621"/>
      <c r="DG20" s="621"/>
      <c r="DH20" s="621"/>
      <c r="DI20" s="621"/>
      <c r="DJ20" s="621"/>
      <c r="DK20" s="621"/>
      <c r="DL20" s="621"/>
      <c r="DM20" s="621"/>
      <c r="DN20" s="621"/>
      <c r="DO20" s="621"/>
      <c r="DP20" s="622"/>
      <c r="DQ20" s="629">
        <v>8053875</v>
      </c>
      <c r="DR20" s="621"/>
      <c r="DS20" s="621"/>
      <c r="DT20" s="621"/>
      <c r="DU20" s="621"/>
      <c r="DV20" s="621"/>
      <c r="DW20" s="621"/>
      <c r="DX20" s="621"/>
      <c r="DY20" s="621"/>
      <c r="DZ20" s="621"/>
      <c r="EA20" s="621"/>
      <c r="EB20" s="621"/>
      <c r="EC20" s="630"/>
    </row>
    <row r="21" spans="2:133" ht="11.25" customHeight="1" x14ac:dyDescent="0.15">
      <c r="B21" s="617" t="s">
        <v>278</v>
      </c>
      <c r="C21" s="618"/>
      <c r="D21" s="618"/>
      <c r="E21" s="618"/>
      <c r="F21" s="618"/>
      <c r="G21" s="618"/>
      <c r="H21" s="618"/>
      <c r="I21" s="618"/>
      <c r="J21" s="618"/>
      <c r="K21" s="618"/>
      <c r="L21" s="618"/>
      <c r="M21" s="618"/>
      <c r="N21" s="618"/>
      <c r="O21" s="618"/>
      <c r="P21" s="618"/>
      <c r="Q21" s="619"/>
      <c r="R21" s="620">
        <v>1248</v>
      </c>
      <c r="S21" s="621"/>
      <c r="T21" s="621"/>
      <c r="U21" s="621"/>
      <c r="V21" s="621"/>
      <c r="W21" s="621"/>
      <c r="X21" s="621"/>
      <c r="Y21" s="622"/>
      <c r="Z21" s="623">
        <v>0</v>
      </c>
      <c r="AA21" s="623"/>
      <c r="AB21" s="623"/>
      <c r="AC21" s="623"/>
      <c r="AD21" s="624">
        <v>1248</v>
      </c>
      <c r="AE21" s="624"/>
      <c r="AF21" s="624"/>
      <c r="AG21" s="624"/>
      <c r="AH21" s="624"/>
      <c r="AI21" s="624"/>
      <c r="AJ21" s="624"/>
      <c r="AK21" s="624"/>
      <c r="AL21" s="625">
        <v>0</v>
      </c>
      <c r="AM21" s="626"/>
      <c r="AN21" s="626"/>
      <c r="AO21" s="627"/>
      <c r="AP21" s="617" t="s">
        <v>279</v>
      </c>
      <c r="AQ21" s="633"/>
      <c r="AR21" s="633"/>
      <c r="AS21" s="633"/>
      <c r="AT21" s="633"/>
      <c r="AU21" s="633"/>
      <c r="AV21" s="633"/>
      <c r="AW21" s="633"/>
      <c r="AX21" s="633"/>
      <c r="AY21" s="633"/>
      <c r="AZ21" s="633"/>
      <c r="BA21" s="633"/>
      <c r="BB21" s="633"/>
      <c r="BC21" s="633"/>
      <c r="BD21" s="633"/>
      <c r="BE21" s="633"/>
      <c r="BF21" s="634"/>
      <c r="BG21" s="620">
        <v>9141</v>
      </c>
      <c r="BH21" s="621"/>
      <c r="BI21" s="621"/>
      <c r="BJ21" s="621"/>
      <c r="BK21" s="621"/>
      <c r="BL21" s="621"/>
      <c r="BM21" s="621"/>
      <c r="BN21" s="622"/>
      <c r="BO21" s="623">
        <v>0.2</v>
      </c>
      <c r="BP21" s="623"/>
      <c r="BQ21" s="623"/>
      <c r="BR21" s="623"/>
      <c r="BS21" s="624" t="s">
        <v>127</v>
      </c>
      <c r="BT21" s="624"/>
      <c r="BU21" s="624"/>
      <c r="BV21" s="624"/>
      <c r="BW21" s="624"/>
      <c r="BX21" s="624"/>
      <c r="BY21" s="624"/>
      <c r="BZ21" s="624"/>
      <c r="CA21" s="624"/>
      <c r="CB21" s="628"/>
      <c r="CD21" s="641"/>
      <c r="CE21" s="642"/>
      <c r="CF21" s="642"/>
      <c r="CG21" s="642"/>
      <c r="CH21" s="642"/>
      <c r="CI21" s="642"/>
      <c r="CJ21" s="642"/>
      <c r="CK21" s="642"/>
      <c r="CL21" s="642"/>
      <c r="CM21" s="642"/>
      <c r="CN21" s="642"/>
      <c r="CO21" s="642"/>
      <c r="CP21" s="642"/>
      <c r="CQ21" s="643"/>
      <c r="CR21" s="644"/>
      <c r="CS21" s="636"/>
      <c r="CT21" s="636"/>
      <c r="CU21" s="636"/>
      <c r="CV21" s="636"/>
      <c r="CW21" s="636"/>
      <c r="CX21" s="636"/>
      <c r="CY21" s="645"/>
      <c r="CZ21" s="646"/>
      <c r="DA21" s="646"/>
      <c r="DB21" s="646"/>
      <c r="DC21" s="646"/>
      <c r="DD21" s="635"/>
      <c r="DE21" s="636"/>
      <c r="DF21" s="636"/>
      <c r="DG21" s="636"/>
      <c r="DH21" s="636"/>
      <c r="DI21" s="636"/>
      <c r="DJ21" s="636"/>
      <c r="DK21" s="636"/>
      <c r="DL21" s="636"/>
      <c r="DM21" s="636"/>
      <c r="DN21" s="636"/>
      <c r="DO21" s="636"/>
      <c r="DP21" s="645"/>
      <c r="DQ21" s="635"/>
      <c r="DR21" s="636"/>
      <c r="DS21" s="636"/>
      <c r="DT21" s="636"/>
      <c r="DU21" s="636"/>
      <c r="DV21" s="636"/>
      <c r="DW21" s="636"/>
      <c r="DX21" s="636"/>
      <c r="DY21" s="636"/>
      <c r="DZ21" s="636"/>
      <c r="EA21" s="636"/>
      <c r="EB21" s="636"/>
      <c r="EC21" s="637"/>
    </row>
    <row r="22" spans="2:133" ht="11.25" customHeight="1" x14ac:dyDescent="0.15">
      <c r="B22" s="638" t="s">
        <v>280</v>
      </c>
      <c r="C22" s="639"/>
      <c r="D22" s="639"/>
      <c r="E22" s="639"/>
      <c r="F22" s="639"/>
      <c r="G22" s="639"/>
      <c r="H22" s="639"/>
      <c r="I22" s="639"/>
      <c r="J22" s="639"/>
      <c r="K22" s="639"/>
      <c r="L22" s="639"/>
      <c r="M22" s="639"/>
      <c r="N22" s="639"/>
      <c r="O22" s="639"/>
      <c r="P22" s="639"/>
      <c r="Q22" s="640"/>
      <c r="R22" s="620">
        <v>18983</v>
      </c>
      <c r="S22" s="621"/>
      <c r="T22" s="621"/>
      <c r="U22" s="621"/>
      <c r="V22" s="621"/>
      <c r="W22" s="621"/>
      <c r="X22" s="621"/>
      <c r="Y22" s="622"/>
      <c r="Z22" s="623">
        <v>0.1</v>
      </c>
      <c r="AA22" s="623"/>
      <c r="AB22" s="623"/>
      <c r="AC22" s="623"/>
      <c r="AD22" s="624">
        <v>18103</v>
      </c>
      <c r="AE22" s="624"/>
      <c r="AF22" s="624"/>
      <c r="AG22" s="624"/>
      <c r="AH22" s="624"/>
      <c r="AI22" s="624"/>
      <c r="AJ22" s="624"/>
      <c r="AK22" s="624"/>
      <c r="AL22" s="625">
        <v>0.30000001192092896</v>
      </c>
      <c r="AM22" s="626"/>
      <c r="AN22" s="626"/>
      <c r="AO22" s="627"/>
      <c r="AP22" s="617" t="s">
        <v>281</v>
      </c>
      <c r="AQ22" s="633"/>
      <c r="AR22" s="633"/>
      <c r="AS22" s="633"/>
      <c r="AT22" s="633"/>
      <c r="AU22" s="633"/>
      <c r="AV22" s="633"/>
      <c r="AW22" s="633"/>
      <c r="AX22" s="633"/>
      <c r="AY22" s="633"/>
      <c r="AZ22" s="633"/>
      <c r="BA22" s="633"/>
      <c r="BB22" s="633"/>
      <c r="BC22" s="633"/>
      <c r="BD22" s="633"/>
      <c r="BE22" s="633"/>
      <c r="BF22" s="634"/>
      <c r="BG22" s="620" t="s">
        <v>127</v>
      </c>
      <c r="BH22" s="621"/>
      <c r="BI22" s="621"/>
      <c r="BJ22" s="621"/>
      <c r="BK22" s="621"/>
      <c r="BL22" s="621"/>
      <c r="BM22" s="621"/>
      <c r="BN22" s="622"/>
      <c r="BO22" s="623" t="s">
        <v>127</v>
      </c>
      <c r="BP22" s="623"/>
      <c r="BQ22" s="623"/>
      <c r="BR22" s="623"/>
      <c r="BS22" s="624" t="s">
        <v>127</v>
      </c>
      <c r="BT22" s="624"/>
      <c r="BU22" s="624"/>
      <c r="BV22" s="624"/>
      <c r="BW22" s="624"/>
      <c r="BX22" s="624"/>
      <c r="BY22" s="624"/>
      <c r="BZ22" s="624"/>
      <c r="CA22" s="624"/>
      <c r="CB22" s="628"/>
      <c r="CD22" s="602" t="s">
        <v>282</v>
      </c>
      <c r="CE22" s="603"/>
      <c r="CF22" s="603"/>
      <c r="CG22" s="603"/>
      <c r="CH22" s="603"/>
      <c r="CI22" s="603"/>
      <c r="CJ22" s="603"/>
      <c r="CK22" s="603"/>
      <c r="CL22" s="603"/>
      <c r="CM22" s="603"/>
      <c r="CN22" s="603"/>
      <c r="CO22" s="603"/>
      <c r="CP22" s="603"/>
      <c r="CQ22" s="603"/>
      <c r="CR22" s="603"/>
      <c r="CS22" s="603"/>
      <c r="CT22" s="603"/>
      <c r="CU22" s="603"/>
      <c r="CV22" s="603"/>
      <c r="CW22" s="603"/>
      <c r="CX22" s="603"/>
      <c r="CY22" s="603"/>
      <c r="CZ22" s="603"/>
      <c r="DA22" s="603"/>
      <c r="DB22" s="603"/>
      <c r="DC22" s="603"/>
      <c r="DD22" s="603"/>
      <c r="DE22" s="603"/>
      <c r="DF22" s="603"/>
      <c r="DG22" s="603"/>
      <c r="DH22" s="603"/>
      <c r="DI22" s="603"/>
      <c r="DJ22" s="603"/>
      <c r="DK22" s="603"/>
      <c r="DL22" s="603"/>
      <c r="DM22" s="603"/>
      <c r="DN22" s="603"/>
      <c r="DO22" s="603"/>
      <c r="DP22" s="603"/>
      <c r="DQ22" s="603"/>
      <c r="DR22" s="603"/>
      <c r="DS22" s="603"/>
      <c r="DT22" s="603"/>
      <c r="DU22" s="603"/>
      <c r="DV22" s="603"/>
      <c r="DW22" s="603"/>
      <c r="DX22" s="603"/>
      <c r="DY22" s="603"/>
      <c r="DZ22" s="603"/>
      <c r="EA22" s="603"/>
      <c r="EB22" s="603"/>
      <c r="EC22" s="604"/>
    </row>
    <row r="23" spans="2:133" ht="11.25" customHeight="1" x14ac:dyDescent="0.15">
      <c r="B23" s="617" t="s">
        <v>283</v>
      </c>
      <c r="C23" s="618"/>
      <c r="D23" s="618"/>
      <c r="E23" s="618"/>
      <c r="F23" s="618"/>
      <c r="G23" s="618"/>
      <c r="H23" s="618"/>
      <c r="I23" s="618"/>
      <c r="J23" s="618"/>
      <c r="K23" s="618"/>
      <c r="L23" s="618"/>
      <c r="M23" s="618"/>
      <c r="N23" s="618"/>
      <c r="O23" s="618"/>
      <c r="P23" s="618"/>
      <c r="Q23" s="619"/>
      <c r="R23" s="620">
        <v>1587820</v>
      </c>
      <c r="S23" s="621"/>
      <c r="T23" s="621"/>
      <c r="U23" s="621"/>
      <c r="V23" s="621"/>
      <c r="W23" s="621"/>
      <c r="X23" s="621"/>
      <c r="Y23" s="622"/>
      <c r="Z23" s="623">
        <v>12.5</v>
      </c>
      <c r="AA23" s="623"/>
      <c r="AB23" s="623"/>
      <c r="AC23" s="623"/>
      <c r="AD23" s="624">
        <v>1439760</v>
      </c>
      <c r="AE23" s="624"/>
      <c r="AF23" s="624"/>
      <c r="AG23" s="624"/>
      <c r="AH23" s="624"/>
      <c r="AI23" s="624"/>
      <c r="AJ23" s="624"/>
      <c r="AK23" s="624"/>
      <c r="AL23" s="625">
        <v>20.9</v>
      </c>
      <c r="AM23" s="626"/>
      <c r="AN23" s="626"/>
      <c r="AO23" s="627"/>
      <c r="AP23" s="617" t="s">
        <v>284</v>
      </c>
      <c r="AQ23" s="633"/>
      <c r="AR23" s="633"/>
      <c r="AS23" s="633"/>
      <c r="AT23" s="633"/>
      <c r="AU23" s="633"/>
      <c r="AV23" s="633"/>
      <c r="AW23" s="633"/>
      <c r="AX23" s="633"/>
      <c r="AY23" s="633"/>
      <c r="AZ23" s="633"/>
      <c r="BA23" s="633"/>
      <c r="BB23" s="633"/>
      <c r="BC23" s="633"/>
      <c r="BD23" s="633"/>
      <c r="BE23" s="633"/>
      <c r="BF23" s="634"/>
      <c r="BG23" s="620">
        <v>127007</v>
      </c>
      <c r="BH23" s="621"/>
      <c r="BI23" s="621"/>
      <c r="BJ23" s="621"/>
      <c r="BK23" s="621"/>
      <c r="BL23" s="621"/>
      <c r="BM23" s="621"/>
      <c r="BN23" s="622"/>
      <c r="BO23" s="623">
        <v>2.8</v>
      </c>
      <c r="BP23" s="623"/>
      <c r="BQ23" s="623"/>
      <c r="BR23" s="623"/>
      <c r="BS23" s="624" t="s">
        <v>127</v>
      </c>
      <c r="BT23" s="624"/>
      <c r="BU23" s="624"/>
      <c r="BV23" s="624"/>
      <c r="BW23" s="624"/>
      <c r="BX23" s="624"/>
      <c r="BY23" s="624"/>
      <c r="BZ23" s="624"/>
      <c r="CA23" s="624"/>
      <c r="CB23" s="628"/>
      <c r="CD23" s="602" t="s">
        <v>223</v>
      </c>
      <c r="CE23" s="603"/>
      <c r="CF23" s="603"/>
      <c r="CG23" s="603"/>
      <c r="CH23" s="603"/>
      <c r="CI23" s="603"/>
      <c r="CJ23" s="603"/>
      <c r="CK23" s="603"/>
      <c r="CL23" s="603"/>
      <c r="CM23" s="603"/>
      <c r="CN23" s="603"/>
      <c r="CO23" s="603"/>
      <c r="CP23" s="603"/>
      <c r="CQ23" s="604"/>
      <c r="CR23" s="602" t="s">
        <v>285</v>
      </c>
      <c r="CS23" s="603"/>
      <c r="CT23" s="603"/>
      <c r="CU23" s="603"/>
      <c r="CV23" s="603"/>
      <c r="CW23" s="603"/>
      <c r="CX23" s="603"/>
      <c r="CY23" s="604"/>
      <c r="CZ23" s="602" t="s">
        <v>286</v>
      </c>
      <c r="DA23" s="603"/>
      <c r="DB23" s="603"/>
      <c r="DC23" s="604"/>
      <c r="DD23" s="602" t="s">
        <v>287</v>
      </c>
      <c r="DE23" s="603"/>
      <c r="DF23" s="603"/>
      <c r="DG23" s="603"/>
      <c r="DH23" s="603"/>
      <c r="DI23" s="603"/>
      <c r="DJ23" s="603"/>
      <c r="DK23" s="604"/>
      <c r="DL23" s="647" t="s">
        <v>288</v>
      </c>
      <c r="DM23" s="648"/>
      <c r="DN23" s="648"/>
      <c r="DO23" s="648"/>
      <c r="DP23" s="648"/>
      <c r="DQ23" s="648"/>
      <c r="DR23" s="648"/>
      <c r="DS23" s="648"/>
      <c r="DT23" s="648"/>
      <c r="DU23" s="648"/>
      <c r="DV23" s="649"/>
      <c r="DW23" s="602" t="s">
        <v>289</v>
      </c>
      <c r="DX23" s="603"/>
      <c r="DY23" s="603"/>
      <c r="DZ23" s="603"/>
      <c r="EA23" s="603"/>
      <c r="EB23" s="603"/>
      <c r="EC23" s="604"/>
    </row>
    <row r="24" spans="2:133" ht="11.25" customHeight="1" x14ac:dyDescent="0.15">
      <c r="B24" s="617" t="s">
        <v>290</v>
      </c>
      <c r="C24" s="618"/>
      <c r="D24" s="618"/>
      <c r="E24" s="618"/>
      <c r="F24" s="618"/>
      <c r="G24" s="618"/>
      <c r="H24" s="618"/>
      <c r="I24" s="618"/>
      <c r="J24" s="618"/>
      <c r="K24" s="618"/>
      <c r="L24" s="618"/>
      <c r="M24" s="618"/>
      <c r="N24" s="618"/>
      <c r="O24" s="618"/>
      <c r="P24" s="618"/>
      <c r="Q24" s="619"/>
      <c r="R24" s="620">
        <v>1439760</v>
      </c>
      <c r="S24" s="621"/>
      <c r="T24" s="621"/>
      <c r="U24" s="621"/>
      <c r="V24" s="621"/>
      <c r="W24" s="621"/>
      <c r="X24" s="621"/>
      <c r="Y24" s="622"/>
      <c r="Z24" s="623">
        <v>11.3</v>
      </c>
      <c r="AA24" s="623"/>
      <c r="AB24" s="623"/>
      <c r="AC24" s="623"/>
      <c r="AD24" s="624">
        <v>1439760</v>
      </c>
      <c r="AE24" s="624"/>
      <c r="AF24" s="624"/>
      <c r="AG24" s="624"/>
      <c r="AH24" s="624"/>
      <c r="AI24" s="624"/>
      <c r="AJ24" s="624"/>
      <c r="AK24" s="624"/>
      <c r="AL24" s="625">
        <v>20.9</v>
      </c>
      <c r="AM24" s="626"/>
      <c r="AN24" s="626"/>
      <c r="AO24" s="627"/>
      <c r="AP24" s="617" t="s">
        <v>291</v>
      </c>
      <c r="AQ24" s="633"/>
      <c r="AR24" s="633"/>
      <c r="AS24" s="633"/>
      <c r="AT24" s="633"/>
      <c r="AU24" s="633"/>
      <c r="AV24" s="633"/>
      <c r="AW24" s="633"/>
      <c r="AX24" s="633"/>
      <c r="AY24" s="633"/>
      <c r="AZ24" s="633"/>
      <c r="BA24" s="633"/>
      <c r="BB24" s="633"/>
      <c r="BC24" s="633"/>
      <c r="BD24" s="633"/>
      <c r="BE24" s="633"/>
      <c r="BF24" s="634"/>
      <c r="BG24" s="620" t="s">
        <v>127</v>
      </c>
      <c r="BH24" s="621"/>
      <c r="BI24" s="621"/>
      <c r="BJ24" s="621"/>
      <c r="BK24" s="621"/>
      <c r="BL24" s="621"/>
      <c r="BM24" s="621"/>
      <c r="BN24" s="622"/>
      <c r="BO24" s="623" t="s">
        <v>127</v>
      </c>
      <c r="BP24" s="623"/>
      <c r="BQ24" s="623"/>
      <c r="BR24" s="623"/>
      <c r="BS24" s="624" t="s">
        <v>127</v>
      </c>
      <c r="BT24" s="624"/>
      <c r="BU24" s="624"/>
      <c r="BV24" s="624"/>
      <c r="BW24" s="624"/>
      <c r="BX24" s="624"/>
      <c r="BY24" s="624"/>
      <c r="BZ24" s="624"/>
      <c r="CA24" s="624"/>
      <c r="CB24" s="628"/>
      <c r="CD24" s="606" t="s">
        <v>292</v>
      </c>
      <c r="CE24" s="607"/>
      <c r="CF24" s="607"/>
      <c r="CG24" s="607"/>
      <c r="CH24" s="607"/>
      <c r="CI24" s="607"/>
      <c r="CJ24" s="607"/>
      <c r="CK24" s="607"/>
      <c r="CL24" s="607"/>
      <c r="CM24" s="607"/>
      <c r="CN24" s="607"/>
      <c r="CO24" s="607"/>
      <c r="CP24" s="607"/>
      <c r="CQ24" s="608"/>
      <c r="CR24" s="609">
        <v>4432127</v>
      </c>
      <c r="CS24" s="610"/>
      <c r="CT24" s="610"/>
      <c r="CU24" s="610"/>
      <c r="CV24" s="610"/>
      <c r="CW24" s="610"/>
      <c r="CX24" s="610"/>
      <c r="CY24" s="611"/>
      <c r="CZ24" s="614">
        <v>36.299999999999997</v>
      </c>
      <c r="DA24" s="615"/>
      <c r="DB24" s="615"/>
      <c r="DC24" s="631"/>
      <c r="DD24" s="650">
        <v>2681904</v>
      </c>
      <c r="DE24" s="610"/>
      <c r="DF24" s="610"/>
      <c r="DG24" s="610"/>
      <c r="DH24" s="610"/>
      <c r="DI24" s="610"/>
      <c r="DJ24" s="610"/>
      <c r="DK24" s="611"/>
      <c r="DL24" s="650">
        <v>2676660</v>
      </c>
      <c r="DM24" s="610"/>
      <c r="DN24" s="610"/>
      <c r="DO24" s="610"/>
      <c r="DP24" s="610"/>
      <c r="DQ24" s="610"/>
      <c r="DR24" s="610"/>
      <c r="DS24" s="610"/>
      <c r="DT24" s="610"/>
      <c r="DU24" s="610"/>
      <c r="DV24" s="611"/>
      <c r="DW24" s="614">
        <v>36</v>
      </c>
      <c r="DX24" s="615"/>
      <c r="DY24" s="615"/>
      <c r="DZ24" s="615"/>
      <c r="EA24" s="615"/>
      <c r="EB24" s="615"/>
      <c r="EC24" s="616"/>
    </row>
    <row r="25" spans="2:133" ht="11.25" customHeight="1" x14ac:dyDescent="0.15">
      <c r="B25" s="617" t="s">
        <v>293</v>
      </c>
      <c r="C25" s="618"/>
      <c r="D25" s="618"/>
      <c r="E25" s="618"/>
      <c r="F25" s="618"/>
      <c r="G25" s="618"/>
      <c r="H25" s="618"/>
      <c r="I25" s="618"/>
      <c r="J25" s="618"/>
      <c r="K25" s="618"/>
      <c r="L25" s="618"/>
      <c r="M25" s="618"/>
      <c r="N25" s="618"/>
      <c r="O25" s="618"/>
      <c r="P25" s="618"/>
      <c r="Q25" s="619"/>
      <c r="R25" s="620">
        <v>146841</v>
      </c>
      <c r="S25" s="621"/>
      <c r="T25" s="621"/>
      <c r="U25" s="621"/>
      <c r="V25" s="621"/>
      <c r="W25" s="621"/>
      <c r="X25" s="621"/>
      <c r="Y25" s="622"/>
      <c r="Z25" s="623">
        <v>1.2</v>
      </c>
      <c r="AA25" s="623"/>
      <c r="AB25" s="623"/>
      <c r="AC25" s="623"/>
      <c r="AD25" s="624" t="s">
        <v>127</v>
      </c>
      <c r="AE25" s="624"/>
      <c r="AF25" s="624"/>
      <c r="AG25" s="624"/>
      <c r="AH25" s="624"/>
      <c r="AI25" s="624"/>
      <c r="AJ25" s="624"/>
      <c r="AK25" s="624"/>
      <c r="AL25" s="625" t="s">
        <v>127</v>
      </c>
      <c r="AM25" s="626"/>
      <c r="AN25" s="626"/>
      <c r="AO25" s="627"/>
      <c r="AP25" s="617" t="s">
        <v>294</v>
      </c>
      <c r="AQ25" s="633"/>
      <c r="AR25" s="633"/>
      <c r="AS25" s="633"/>
      <c r="AT25" s="633"/>
      <c r="AU25" s="633"/>
      <c r="AV25" s="633"/>
      <c r="AW25" s="633"/>
      <c r="AX25" s="633"/>
      <c r="AY25" s="633"/>
      <c r="AZ25" s="633"/>
      <c r="BA25" s="633"/>
      <c r="BB25" s="633"/>
      <c r="BC25" s="633"/>
      <c r="BD25" s="633"/>
      <c r="BE25" s="633"/>
      <c r="BF25" s="634"/>
      <c r="BG25" s="620" t="s">
        <v>127</v>
      </c>
      <c r="BH25" s="621"/>
      <c r="BI25" s="621"/>
      <c r="BJ25" s="621"/>
      <c r="BK25" s="621"/>
      <c r="BL25" s="621"/>
      <c r="BM25" s="621"/>
      <c r="BN25" s="622"/>
      <c r="BO25" s="623" t="s">
        <v>127</v>
      </c>
      <c r="BP25" s="623"/>
      <c r="BQ25" s="623"/>
      <c r="BR25" s="623"/>
      <c r="BS25" s="624" t="s">
        <v>127</v>
      </c>
      <c r="BT25" s="624"/>
      <c r="BU25" s="624"/>
      <c r="BV25" s="624"/>
      <c r="BW25" s="624"/>
      <c r="BX25" s="624"/>
      <c r="BY25" s="624"/>
      <c r="BZ25" s="624"/>
      <c r="CA25" s="624"/>
      <c r="CB25" s="628"/>
      <c r="CD25" s="617" t="s">
        <v>295</v>
      </c>
      <c r="CE25" s="618"/>
      <c r="CF25" s="618"/>
      <c r="CG25" s="618"/>
      <c r="CH25" s="618"/>
      <c r="CI25" s="618"/>
      <c r="CJ25" s="618"/>
      <c r="CK25" s="618"/>
      <c r="CL25" s="618"/>
      <c r="CM25" s="618"/>
      <c r="CN25" s="618"/>
      <c r="CO25" s="618"/>
      <c r="CP25" s="618"/>
      <c r="CQ25" s="619"/>
      <c r="CR25" s="620">
        <v>1696090</v>
      </c>
      <c r="CS25" s="651"/>
      <c r="CT25" s="651"/>
      <c r="CU25" s="651"/>
      <c r="CV25" s="651"/>
      <c r="CW25" s="651"/>
      <c r="CX25" s="651"/>
      <c r="CY25" s="652"/>
      <c r="CZ25" s="625">
        <v>13.9</v>
      </c>
      <c r="DA25" s="653"/>
      <c r="DB25" s="653"/>
      <c r="DC25" s="655"/>
      <c r="DD25" s="629">
        <v>1568317</v>
      </c>
      <c r="DE25" s="651"/>
      <c r="DF25" s="651"/>
      <c r="DG25" s="651"/>
      <c r="DH25" s="651"/>
      <c r="DI25" s="651"/>
      <c r="DJ25" s="651"/>
      <c r="DK25" s="652"/>
      <c r="DL25" s="629">
        <v>1563733</v>
      </c>
      <c r="DM25" s="651"/>
      <c r="DN25" s="651"/>
      <c r="DO25" s="651"/>
      <c r="DP25" s="651"/>
      <c r="DQ25" s="651"/>
      <c r="DR25" s="651"/>
      <c r="DS25" s="651"/>
      <c r="DT25" s="651"/>
      <c r="DU25" s="651"/>
      <c r="DV25" s="652"/>
      <c r="DW25" s="625">
        <v>21</v>
      </c>
      <c r="DX25" s="653"/>
      <c r="DY25" s="653"/>
      <c r="DZ25" s="653"/>
      <c r="EA25" s="653"/>
      <c r="EB25" s="653"/>
      <c r="EC25" s="654"/>
    </row>
    <row r="26" spans="2:133" ht="11.25" customHeight="1" x14ac:dyDescent="0.15">
      <c r="B26" s="617" t="s">
        <v>296</v>
      </c>
      <c r="C26" s="618"/>
      <c r="D26" s="618"/>
      <c r="E26" s="618"/>
      <c r="F26" s="618"/>
      <c r="G26" s="618"/>
      <c r="H26" s="618"/>
      <c r="I26" s="618"/>
      <c r="J26" s="618"/>
      <c r="K26" s="618"/>
      <c r="L26" s="618"/>
      <c r="M26" s="618"/>
      <c r="N26" s="618"/>
      <c r="O26" s="618"/>
      <c r="P26" s="618"/>
      <c r="Q26" s="619"/>
      <c r="R26" s="620">
        <v>1219</v>
      </c>
      <c r="S26" s="621"/>
      <c r="T26" s="621"/>
      <c r="U26" s="621"/>
      <c r="V26" s="621"/>
      <c r="W26" s="621"/>
      <c r="X26" s="621"/>
      <c r="Y26" s="622"/>
      <c r="Z26" s="623">
        <v>0</v>
      </c>
      <c r="AA26" s="623"/>
      <c r="AB26" s="623"/>
      <c r="AC26" s="623"/>
      <c r="AD26" s="624" t="s">
        <v>127</v>
      </c>
      <c r="AE26" s="624"/>
      <c r="AF26" s="624"/>
      <c r="AG26" s="624"/>
      <c r="AH26" s="624"/>
      <c r="AI26" s="624"/>
      <c r="AJ26" s="624"/>
      <c r="AK26" s="624"/>
      <c r="AL26" s="625" t="s">
        <v>127</v>
      </c>
      <c r="AM26" s="626"/>
      <c r="AN26" s="626"/>
      <c r="AO26" s="627"/>
      <c r="AP26" s="617" t="s">
        <v>297</v>
      </c>
      <c r="AQ26" s="633"/>
      <c r="AR26" s="633"/>
      <c r="AS26" s="633"/>
      <c r="AT26" s="633"/>
      <c r="AU26" s="633"/>
      <c r="AV26" s="633"/>
      <c r="AW26" s="633"/>
      <c r="AX26" s="633"/>
      <c r="AY26" s="633"/>
      <c r="AZ26" s="633"/>
      <c r="BA26" s="633"/>
      <c r="BB26" s="633"/>
      <c r="BC26" s="633"/>
      <c r="BD26" s="633"/>
      <c r="BE26" s="633"/>
      <c r="BF26" s="634"/>
      <c r="BG26" s="620" t="s">
        <v>127</v>
      </c>
      <c r="BH26" s="621"/>
      <c r="BI26" s="621"/>
      <c r="BJ26" s="621"/>
      <c r="BK26" s="621"/>
      <c r="BL26" s="621"/>
      <c r="BM26" s="621"/>
      <c r="BN26" s="622"/>
      <c r="BO26" s="623" t="s">
        <v>127</v>
      </c>
      <c r="BP26" s="623"/>
      <c r="BQ26" s="623"/>
      <c r="BR26" s="623"/>
      <c r="BS26" s="624" t="s">
        <v>127</v>
      </c>
      <c r="BT26" s="624"/>
      <c r="BU26" s="624"/>
      <c r="BV26" s="624"/>
      <c r="BW26" s="624"/>
      <c r="BX26" s="624"/>
      <c r="BY26" s="624"/>
      <c r="BZ26" s="624"/>
      <c r="CA26" s="624"/>
      <c r="CB26" s="628"/>
      <c r="CD26" s="617" t="s">
        <v>298</v>
      </c>
      <c r="CE26" s="618"/>
      <c r="CF26" s="618"/>
      <c r="CG26" s="618"/>
      <c r="CH26" s="618"/>
      <c r="CI26" s="618"/>
      <c r="CJ26" s="618"/>
      <c r="CK26" s="618"/>
      <c r="CL26" s="618"/>
      <c r="CM26" s="618"/>
      <c r="CN26" s="618"/>
      <c r="CO26" s="618"/>
      <c r="CP26" s="618"/>
      <c r="CQ26" s="619"/>
      <c r="CR26" s="620">
        <v>1061828</v>
      </c>
      <c r="CS26" s="621"/>
      <c r="CT26" s="621"/>
      <c r="CU26" s="621"/>
      <c r="CV26" s="621"/>
      <c r="CW26" s="621"/>
      <c r="CX26" s="621"/>
      <c r="CY26" s="622"/>
      <c r="CZ26" s="625">
        <v>8.6999999999999993</v>
      </c>
      <c r="DA26" s="653"/>
      <c r="DB26" s="653"/>
      <c r="DC26" s="655"/>
      <c r="DD26" s="629">
        <v>963395</v>
      </c>
      <c r="DE26" s="621"/>
      <c r="DF26" s="621"/>
      <c r="DG26" s="621"/>
      <c r="DH26" s="621"/>
      <c r="DI26" s="621"/>
      <c r="DJ26" s="621"/>
      <c r="DK26" s="622"/>
      <c r="DL26" s="629" t="s">
        <v>127</v>
      </c>
      <c r="DM26" s="621"/>
      <c r="DN26" s="621"/>
      <c r="DO26" s="621"/>
      <c r="DP26" s="621"/>
      <c r="DQ26" s="621"/>
      <c r="DR26" s="621"/>
      <c r="DS26" s="621"/>
      <c r="DT26" s="621"/>
      <c r="DU26" s="621"/>
      <c r="DV26" s="622"/>
      <c r="DW26" s="625" t="s">
        <v>127</v>
      </c>
      <c r="DX26" s="653"/>
      <c r="DY26" s="653"/>
      <c r="DZ26" s="653"/>
      <c r="EA26" s="653"/>
      <c r="EB26" s="653"/>
      <c r="EC26" s="654"/>
    </row>
    <row r="27" spans="2:133" ht="11.25" customHeight="1" x14ac:dyDescent="0.15">
      <c r="B27" s="617" t="s">
        <v>299</v>
      </c>
      <c r="C27" s="618"/>
      <c r="D27" s="618"/>
      <c r="E27" s="618"/>
      <c r="F27" s="618"/>
      <c r="G27" s="618"/>
      <c r="H27" s="618"/>
      <c r="I27" s="618"/>
      <c r="J27" s="618"/>
      <c r="K27" s="618"/>
      <c r="L27" s="618"/>
      <c r="M27" s="618"/>
      <c r="N27" s="618"/>
      <c r="O27" s="618"/>
      <c r="P27" s="618"/>
      <c r="Q27" s="619"/>
      <c r="R27" s="620">
        <v>7135800</v>
      </c>
      <c r="S27" s="621"/>
      <c r="T27" s="621"/>
      <c r="U27" s="621"/>
      <c r="V27" s="621"/>
      <c r="W27" s="621"/>
      <c r="X27" s="621"/>
      <c r="Y27" s="622"/>
      <c r="Z27" s="623">
        <v>56.1</v>
      </c>
      <c r="AA27" s="623"/>
      <c r="AB27" s="623"/>
      <c r="AC27" s="623"/>
      <c r="AD27" s="624">
        <v>6859853</v>
      </c>
      <c r="AE27" s="624"/>
      <c r="AF27" s="624"/>
      <c r="AG27" s="624"/>
      <c r="AH27" s="624"/>
      <c r="AI27" s="624"/>
      <c r="AJ27" s="624"/>
      <c r="AK27" s="624"/>
      <c r="AL27" s="625">
        <v>99.699996948242188</v>
      </c>
      <c r="AM27" s="626"/>
      <c r="AN27" s="626"/>
      <c r="AO27" s="627"/>
      <c r="AP27" s="617" t="s">
        <v>300</v>
      </c>
      <c r="AQ27" s="618"/>
      <c r="AR27" s="618"/>
      <c r="AS27" s="618"/>
      <c r="AT27" s="618"/>
      <c r="AU27" s="618"/>
      <c r="AV27" s="618"/>
      <c r="AW27" s="618"/>
      <c r="AX27" s="618"/>
      <c r="AY27" s="618"/>
      <c r="AZ27" s="618"/>
      <c r="BA27" s="618"/>
      <c r="BB27" s="618"/>
      <c r="BC27" s="618"/>
      <c r="BD27" s="618"/>
      <c r="BE27" s="618"/>
      <c r="BF27" s="619"/>
      <c r="BG27" s="620">
        <v>4530006</v>
      </c>
      <c r="BH27" s="621"/>
      <c r="BI27" s="621"/>
      <c r="BJ27" s="621"/>
      <c r="BK27" s="621"/>
      <c r="BL27" s="621"/>
      <c r="BM27" s="621"/>
      <c r="BN27" s="622"/>
      <c r="BO27" s="623">
        <v>100</v>
      </c>
      <c r="BP27" s="623"/>
      <c r="BQ27" s="623"/>
      <c r="BR27" s="623"/>
      <c r="BS27" s="624">
        <v>71065</v>
      </c>
      <c r="BT27" s="624"/>
      <c r="BU27" s="624"/>
      <c r="BV27" s="624"/>
      <c r="BW27" s="624"/>
      <c r="BX27" s="624"/>
      <c r="BY27" s="624"/>
      <c r="BZ27" s="624"/>
      <c r="CA27" s="624"/>
      <c r="CB27" s="628"/>
      <c r="CD27" s="617" t="s">
        <v>301</v>
      </c>
      <c r="CE27" s="618"/>
      <c r="CF27" s="618"/>
      <c r="CG27" s="618"/>
      <c r="CH27" s="618"/>
      <c r="CI27" s="618"/>
      <c r="CJ27" s="618"/>
      <c r="CK27" s="618"/>
      <c r="CL27" s="618"/>
      <c r="CM27" s="618"/>
      <c r="CN27" s="618"/>
      <c r="CO27" s="618"/>
      <c r="CP27" s="618"/>
      <c r="CQ27" s="619"/>
      <c r="CR27" s="620">
        <v>2096559</v>
      </c>
      <c r="CS27" s="651"/>
      <c r="CT27" s="651"/>
      <c r="CU27" s="651"/>
      <c r="CV27" s="651"/>
      <c r="CW27" s="651"/>
      <c r="CX27" s="651"/>
      <c r="CY27" s="652"/>
      <c r="CZ27" s="625">
        <v>17.2</v>
      </c>
      <c r="DA27" s="653"/>
      <c r="DB27" s="653"/>
      <c r="DC27" s="655"/>
      <c r="DD27" s="629">
        <v>489281</v>
      </c>
      <c r="DE27" s="651"/>
      <c r="DF27" s="651"/>
      <c r="DG27" s="651"/>
      <c r="DH27" s="651"/>
      <c r="DI27" s="651"/>
      <c r="DJ27" s="651"/>
      <c r="DK27" s="652"/>
      <c r="DL27" s="629">
        <v>488621</v>
      </c>
      <c r="DM27" s="651"/>
      <c r="DN27" s="651"/>
      <c r="DO27" s="651"/>
      <c r="DP27" s="651"/>
      <c r="DQ27" s="651"/>
      <c r="DR27" s="651"/>
      <c r="DS27" s="651"/>
      <c r="DT27" s="651"/>
      <c r="DU27" s="651"/>
      <c r="DV27" s="652"/>
      <c r="DW27" s="625">
        <v>6.6</v>
      </c>
      <c r="DX27" s="653"/>
      <c r="DY27" s="653"/>
      <c r="DZ27" s="653"/>
      <c r="EA27" s="653"/>
      <c r="EB27" s="653"/>
      <c r="EC27" s="654"/>
    </row>
    <row r="28" spans="2:133" ht="11.25" customHeight="1" x14ac:dyDescent="0.15">
      <c r="B28" s="617" t="s">
        <v>302</v>
      </c>
      <c r="C28" s="618"/>
      <c r="D28" s="618"/>
      <c r="E28" s="618"/>
      <c r="F28" s="618"/>
      <c r="G28" s="618"/>
      <c r="H28" s="618"/>
      <c r="I28" s="618"/>
      <c r="J28" s="618"/>
      <c r="K28" s="618"/>
      <c r="L28" s="618"/>
      <c r="M28" s="618"/>
      <c r="N28" s="618"/>
      <c r="O28" s="618"/>
      <c r="P28" s="618"/>
      <c r="Q28" s="619"/>
      <c r="R28" s="620">
        <v>4337</v>
      </c>
      <c r="S28" s="621"/>
      <c r="T28" s="621"/>
      <c r="U28" s="621"/>
      <c r="V28" s="621"/>
      <c r="W28" s="621"/>
      <c r="X28" s="621"/>
      <c r="Y28" s="622"/>
      <c r="Z28" s="623">
        <v>0</v>
      </c>
      <c r="AA28" s="623"/>
      <c r="AB28" s="623"/>
      <c r="AC28" s="623"/>
      <c r="AD28" s="624">
        <v>4337</v>
      </c>
      <c r="AE28" s="624"/>
      <c r="AF28" s="624"/>
      <c r="AG28" s="624"/>
      <c r="AH28" s="624"/>
      <c r="AI28" s="624"/>
      <c r="AJ28" s="624"/>
      <c r="AK28" s="624"/>
      <c r="AL28" s="625">
        <v>0.1</v>
      </c>
      <c r="AM28" s="626"/>
      <c r="AN28" s="626"/>
      <c r="AO28" s="627"/>
      <c r="AP28" s="617"/>
      <c r="AQ28" s="618"/>
      <c r="AR28" s="618"/>
      <c r="AS28" s="618"/>
      <c r="AT28" s="618"/>
      <c r="AU28" s="618"/>
      <c r="AV28" s="618"/>
      <c r="AW28" s="618"/>
      <c r="AX28" s="618"/>
      <c r="AY28" s="618"/>
      <c r="AZ28" s="618"/>
      <c r="BA28" s="618"/>
      <c r="BB28" s="618"/>
      <c r="BC28" s="618"/>
      <c r="BD28" s="618"/>
      <c r="BE28" s="618"/>
      <c r="BF28" s="619"/>
      <c r="BG28" s="620"/>
      <c r="BH28" s="621"/>
      <c r="BI28" s="621"/>
      <c r="BJ28" s="621"/>
      <c r="BK28" s="621"/>
      <c r="BL28" s="621"/>
      <c r="BM28" s="621"/>
      <c r="BN28" s="622"/>
      <c r="BO28" s="623"/>
      <c r="BP28" s="623"/>
      <c r="BQ28" s="623"/>
      <c r="BR28" s="623"/>
      <c r="BS28" s="629"/>
      <c r="BT28" s="621"/>
      <c r="BU28" s="621"/>
      <c r="BV28" s="621"/>
      <c r="BW28" s="621"/>
      <c r="BX28" s="621"/>
      <c r="BY28" s="621"/>
      <c r="BZ28" s="621"/>
      <c r="CA28" s="621"/>
      <c r="CB28" s="630"/>
      <c r="CD28" s="617" t="s">
        <v>303</v>
      </c>
      <c r="CE28" s="618"/>
      <c r="CF28" s="618"/>
      <c r="CG28" s="618"/>
      <c r="CH28" s="618"/>
      <c r="CI28" s="618"/>
      <c r="CJ28" s="618"/>
      <c r="CK28" s="618"/>
      <c r="CL28" s="618"/>
      <c r="CM28" s="618"/>
      <c r="CN28" s="618"/>
      <c r="CO28" s="618"/>
      <c r="CP28" s="618"/>
      <c r="CQ28" s="619"/>
      <c r="CR28" s="620">
        <v>639478</v>
      </c>
      <c r="CS28" s="621"/>
      <c r="CT28" s="621"/>
      <c r="CU28" s="621"/>
      <c r="CV28" s="621"/>
      <c r="CW28" s="621"/>
      <c r="CX28" s="621"/>
      <c r="CY28" s="622"/>
      <c r="CZ28" s="625">
        <v>5.2</v>
      </c>
      <c r="DA28" s="653"/>
      <c r="DB28" s="653"/>
      <c r="DC28" s="655"/>
      <c r="DD28" s="629">
        <v>624306</v>
      </c>
      <c r="DE28" s="621"/>
      <c r="DF28" s="621"/>
      <c r="DG28" s="621"/>
      <c r="DH28" s="621"/>
      <c r="DI28" s="621"/>
      <c r="DJ28" s="621"/>
      <c r="DK28" s="622"/>
      <c r="DL28" s="629">
        <v>624306</v>
      </c>
      <c r="DM28" s="621"/>
      <c r="DN28" s="621"/>
      <c r="DO28" s="621"/>
      <c r="DP28" s="621"/>
      <c r="DQ28" s="621"/>
      <c r="DR28" s="621"/>
      <c r="DS28" s="621"/>
      <c r="DT28" s="621"/>
      <c r="DU28" s="621"/>
      <c r="DV28" s="622"/>
      <c r="DW28" s="625">
        <v>8.4</v>
      </c>
      <c r="DX28" s="653"/>
      <c r="DY28" s="653"/>
      <c r="DZ28" s="653"/>
      <c r="EA28" s="653"/>
      <c r="EB28" s="653"/>
      <c r="EC28" s="654"/>
    </row>
    <row r="29" spans="2:133" ht="11.25" customHeight="1" x14ac:dyDescent="0.15">
      <c r="B29" s="617" t="s">
        <v>304</v>
      </c>
      <c r="C29" s="618"/>
      <c r="D29" s="618"/>
      <c r="E29" s="618"/>
      <c r="F29" s="618"/>
      <c r="G29" s="618"/>
      <c r="H29" s="618"/>
      <c r="I29" s="618"/>
      <c r="J29" s="618"/>
      <c r="K29" s="618"/>
      <c r="L29" s="618"/>
      <c r="M29" s="618"/>
      <c r="N29" s="618"/>
      <c r="O29" s="618"/>
      <c r="P29" s="618"/>
      <c r="Q29" s="619"/>
      <c r="R29" s="620">
        <v>50154</v>
      </c>
      <c r="S29" s="621"/>
      <c r="T29" s="621"/>
      <c r="U29" s="621"/>
      <c r="V29" s="621"/>
      <c r="W29" s="621"/>
      <c r="X29" s="621"/>
      <c r="Y29" s="622"/>
      <c r="Z29" s="623">
        <v>0.4</v>
      </c>
      <c r="AA29" s="623"/>
      <c r="AB29" s="623"/>
      <c r="AC29" s="623"/>
      <c r="AD29" s="624" t="s">
        <v>127</v>
      </c>
      <c r="AE29" s="624"/>
      <c r="AF29" s="624"/>
      <c r="AG29" s="624"/>
      <c r="AH29" s="624"/>
      <c r="AI29" s="624"/>
      <c r="AJ29" s="624"/>
      <c r="AK29" s="624"/>
      <c r="AL29" s="625" t="s">
        <v>127</v>
      </c>
      <c r="AM29" s="626"/>
      <c r="AN29" s="626"/>
      <c r="AO29" s="627"/>
      <c r="AP29" s="641"/>
      <c r="AQ29" s="642"/>
      <c r="AR29" s="642"/>
      <c r="AS29" s="642"/>
      <c r="AT29" s="642"/>
      <c r="AU29" s="642"/>
      <c r="AV29" s="642"/>
      <c r="AW29" s="642"/>
      <c r="AX29" s="642"/>
      <c r="AY29" s="642"/>
      <c r="AZ29" s="642"/>
      <c r="BA29" s="642"/>
      <c r="BB29" s="642"/>
      <c r="BC29" s="642"/>
      <c r="BD29" s="642"/>
      <c r="BE29" s="642"/>
      <c r="BF29" s="643"/>
      <c r="BG29" s="620"/>
      <c r="BH29" s="621"/>
      <c r="BI29" s="621"/>
      <c r="BJ29" s="621"/>
      <c r="BK29" s="621"/>
      <c r="BL29" s="621"/>
      <c r="BM29" s="621"/>
      <c r="BN29" s="622"/>
      <c r="BO29" s="623"/>
      <c r="BP29" s="623"/>
      <c r="BQ29" s="623"/>
      <c r="BR29" s="623"/>
      <c r="BS29" s="624"/>
      <c r="BT29" s="624"/>
      <c r="BU29" s="624"/>
      <c r="BV29" s="624"/>
      <c r="BW29" s="624"/>
      <c r="BX29" s="624"/>
      <c r="BY29" s="624"/>
      <c r="BZ29" s="624"/>
      <c r="CA29" s="624"/>
      <c r="CB29" s="628"/>
      <c r="CD29" s="658" t="s">
        <v>305</v>
      </c>
      <c r="CE29" s="659"/>
      <c r="CF29" s="617" t="s">
        <v>70</v>
      </c>
      <c r="CG29" s="618"/>
      <c r="CH29" s="618"/>
      <c r="CI29" s="618"/>
      <c r="CJ29" s="618"/>
      <c r="CK29" s="618"/>
      <c r="CL29" s="618"/>
      <c r="CM29" s="618"/>
      <c r="CN29" s="618"/>
      <c r="CO29" s="618"/>
      <c r="CP29" s="618"/>
      <c r="CQ29" s="619"/>
      <c r="CR29" s="620">
        <v>639478</v>
      </c>
      <c r="CS29" s="651"/>
      <c r="CT29" s="651"/>
      <c r="CU29" s="651"/>
      <c r="CV29" s="651"/>
      <c r="CW29" s="651"/>
      <c r="CX29" s="651"/>
      <c r="CY29" s="652"/>
      <c r="CZ29" s="625">
        <v>5.2</v>
      </c>
      <c r="DA29" s="653"/>
      <c r="DB29" s="653"/>
      <c r="DC29" s="655"/>
      <c r="DD29" s="629">
        <v>624306</v>
      </c>
      <c r="DE29" s="651"/>
      <c r="DF29" s="651"/>
      <c r="DG29" s="651"/>
      <c r="DH29" s="651"/>
      <c r="DI29" s="651"/>
      <c r="DJ29" s="651"/>
      <c r="DK29" s="652"/>
      <c r="DL29" s="629">
        <v>624306</v>
      </c>
      <c r="DM29" s="651"/>
      <c r="DN29" s="651"/>
      <c r="DO29" s="651"/>
      <c r="DP29" s="651"/>
      <c r="DQ29" s="651"/>
      <c r="DR29" s="651"/>
      <c r="DS29" s="651"/>
      <c r="DT29" s="651"/>
      <c r="DU29" s="651"/>
      <c r="DV29" s="652"/>
      <c r="DW29" s="625">
        <v>8.4</v>
      </c>
      <c r="DX29" s="653"/>
      <c r="DY29" s="653"/>
      <c r="DZ29" s="653"/>
      <c r="EA29" s="653"/>
      <c r="EB29" s="653"/>
      <c r="EC29" s="654"/>
    </row>
    <row r="30" spans="2:133" ht="11.25" customHeight="1" x14ac:dyDescent="0.15">
      <c r="B30" s="617" t="s">
        <v>306</v>
      </c>
      <c r="C30" s="618"/>
      <c r="D30" s="618"/>
      <c r="E30" s="618"/>
      <c r="F30" s="618"/>
      <c r="G30" s="618"/>
      <c r="H30" s="618"/>
      <c r="I30" s="618"/>
      <c r="J30" s="618"/>
      <c r="K30" s="618"/>
      <c r="L30" s="618"/>
      <c r="M30" s="618"/>
      <c r="N30" s="618"/>
      <c r="O30" s="618"/>
      <c r="P30" s="618"/>
      <c r="Q30" s="619"/>
      <c r="R30" s="620">
        <v>51055</v>
      </c>
      <c r="S30" s="621"/>
      <c r="T30" s="621"/>
      <c r="U30" s="621"/>
      <c r="V30" s="621"/>
      <c r="W30" s="621"/>
      <c r="X30" s="621"/>
      <c r="Y30" s="622"/>
      <c r="Z30" s="623">
        <v>0.4</v>
      </c>
      <c r="AA30" s="623"/>
      <c r="AB30" s="623"/>
      <c r="AC30" s="623"/>
      <c r="AD30" s="624">
        <v>9057</v>
      </c>
      <c r="AE30" s="624"/>
      <c r="AF30" s="624"/>
      <c r="AG30" s="624"/>
      <c r="AH30" s="624"/>
      <c r="AI30" s="624"/>
      <c r="AJ30" s="624"/>
      <c r="AK30" s="624"/>
      <c r="AL30" s="625">
        <v>0.1</v>
      </c>
      <c r="AM30" s="626"/>
      <c r="AN30" s="626"/>
      <c r="AO30" s="627"/>
      <c r="AP30" s="602" t="s">
        <v>223</v>
      </c>
      <c r="AQ30" s="603"/>
      <c r="AR30" s="603"/>
      <c r="AS30" s="603"/>
      <c r="AT30" s="603"/>
      <c r="AU30" s="603"/>
      <c r="AV30" s="603"/>
      <c r="AW30" s="603"/>
      <c r="AX30" s="603"/>
      <c r="AY30" s="603"/>
      <c r="AZ30" s="603"/>
      <c r="BA30" s="603"/>
      <c r="BB30" s="603"/>
      <c r="BC30" s="603"/>
      <c r="BD30" s="603"/>
      <c r="BE30" s="603"/>
      <c r="BF30" s="604"/>
      <c r="BG30" s="602" t="s">
        <v>307</v>
      </c>
      <c r="BH30" s="656"/>
      <c r="BI30" s="656"/>
      <c r="BJ30" s="656"/>
      <c r="BK30" s="656"/>
      <c r="BL30" s="656"/>
      <c r="BM30" s="656"/>
      <c r="BN30" s="656"/>
      <c r="BO30" s="656"/>
      <c r="BP30" s="656"/>
      <c r="BQ30" s="657"/>
      <c r="BR30" s="602" t="s">
        <v>308</v>
      </c>
      <c r="BS30" s="656"/>
      <c r="BT30" s="656"/>
      <c r="BU30" s="656"/>
      <c r="BV30" s="656"/>
      <c r="BW30" s="656"/>
      <c r="BX30" s="656"/>
      <c r="BY30" s="656"/>
      <c r="BZ30" s="656"/>
      <c r="CA30" s="656"/>
      <c r="CB30" s="657"/>
      <c r="CD30" s="660"/>
      <c r="CE30" s="661"/>
      <c r="CF30" s="617" t="s">
        <v>309</v>
      </c>
      <c r="CG30" s="618"/>
      <c r="CH30" s="618"/>
      <c r="CI30" s="618"/>
      <c r="CJ30" s="618"/>
      <c r="CK30" s="618"/>
      <c r="CL30" s="618"/>
      <c r="CM30" s="618"/>
      <c r="CN30" s="618"/>
      <c r="CO30" s="618"/>
      <c r="CP30" s="618"/>
      <c r="CQ30" s="619"/>
      <c r="CR30" s="620">
        <v>611661</v>
      </c>
      <c r="CS30" s="621"/>
      <c r="CT30" s="621"/>
      <c r="CU30" s="621"/>
      <c r="CV30" s="621"/>
      <c r="CW30" s="621"/>
      <c r="CX30" s="621"/>
      <c r="CY30" s="622"/>
      <c r="CZ30" s="625">
        <v>5</v>
      </c>
      <c r="DA30" s="653"/>
      <c r="DB30" s="653"/>
      <c r="DC30" s="655"/>
      <c r="DD30" s="629">
        <v>596489</v>
      </c>
      <c r="DE30" s="621"/>
      <c r="DF30" s="621"/>
      <c r="DG30" s="621"/>
      <c r="DH30" s="621"/>
      <c r="DI30" s="621"/>
      <c r="DJ30" s="621"/>
      <c r="DK30" s="622"/>
      <c r="DL30" s="629">
        <v>596489</v>
      </c>
      <c r="DM30" s="621"/>
      <c r="DN30" s="621"/>
      <c r="DO30" s="621"/>
      <c r="DP30" s="621"/>
      <c r="DQ30" s="621"/>
      <c r="DR30" s="621"/>
      <c r="DS30" s="621"/>
      <c r="DT30" s="621"/>
      <c r="DU30" s="621"/>
      <c r="DV30" s="622"/>
      <c r="DW30" s="625">
        <v>8</v>
      </c>
      <c r="DX30" s="653"/>
      <c r="DY30" s="653"/>
      <c r="DZ30" s="653"/>
      <c r="EA30" s="653"/>
      <c r="EB30" s="653"/>
      <c r="EC30" s="654"/>
    </row>
    <row r="31" spans="2:133" ht="11.25" customHeight="1" x14ac:dyDescent="0.15">
      <c r="B31" s="617" t="s">
        <v>310</v>
      </c>
      <c r="C31" s="618"/>
      <c r="D31" s="618"/>
      <c r="E31" s="618"/>
      <c r="F31" s="618"/>
      <c r="G31" s="618"/>
      <c r="H31" s="618"/>
      <c r="I31" s="618"/>
      <c r="J31" s="618"/>
      <c r="K31" s="618"/>
      <c r="L31" s="618"/>
      <c r="M31" s="618"/>
      <c r="N31" s="618"/>
      <c r="O31" s="618"/>
      <c r="P31" s="618"/>
      <c r="Q31" s="619"/>
      <c r="R31" s="620">
        <v>53850</v>
      </c>
      <c r="S31" s="621"/>
      <c r="T31" s="621"/>
      <c r="U31" s="621"/>
      <c r="V31" s="621"/>
      <c r="W31" s="621"/>
      <c r="X31" s="621"/>
      <c r="Y31" s="622"/>
      <c r="Z31" s="623">
        <v>0.4</v>
      </c>
      <c r="AA31" s="623"/>
      <c r="AB31" s="623"/>
      <c r="AC31" s="623"/>
      <c r="AD31" s="624" t="s">
        <v>127</v>
      </c>
      <c r="AE31" s="624"/>
      <c r="AF31" s="624"/>
      <c r="AG31" s="624"/>
      <c r="AH31" s="624"/>
      <c r="AI31" s="624"/>
      <c r="AJ31" s="624"/>
      <c r="AK31" s="624"/>
      <c r="AL31" s="625" t="s">
        <v>127</v>
      </c>
      <c r="AM31" s="626"/>
      <c r="AN31" s="626"/>
      <c r="AO31" s="627"/>
      <c r="AP31" s="664" t="s">
        <v>311</v>
      </c>
      <c r="AQ31" s="665"/>
      <c r="AR31" s="665"/>
      <c r="AS31" s="665"/>
      <c r="AT31" s="670" t="s">
        <v>312</v>
      </c>
      <c r="AU31" s="355"/>
      <c r="AV31" s="355"/>
      <c r="AW31" s="355"/>
      <c r="AX31" s="606" t="s">
        <v>188</v>
      </c>
      <c r="AY31" s="607"/>
      <c r="AZ31" s="607"/>
      <c r="BA31" s="607"/>
      <c r="BB31" s="607"/>
      <c r="BC31" s="607"/>
      <c r="BD31" s="607"/>
      <c r="BE31" s="607"/>
      <c r="BF31" s="608"/>
      <c r="BG31" s="673">
        <v>99.3</v>
      </c>
      <c r="BH31" s="674"/>
      <c r="BI31" s="674"/>
      <c r="BJ31" s="674"/>
      <c r="BK31" s="674"/>
      <c r="BL31" s="674"/>
      <c r="BM31" s="615">
        <v>97.9</v>
      </c>
      <c r="BN31" s="674"/>
      <c r="BO31" s="674"/>
      <c r="BP31" s="674"/>
      <c r="BQ31" s="675"/>
      <c r="BR31" s="673">
        <v>99.3</v>
      </c>
      <c r="BS31" s="674"/>
      <c r="BT31" s="674"/>
      <c r="BU31" s="674"/>
      <c r="BV31" s="674"/>
      <c r="BW31" s="674"/>
      <c r="BX31" s="615">
        <v>97.8</v>
      </c>
      <c r="BY31" s="674"/>
      <c r="BZ31" s="674"/>
      <c r="CA31" s="674"/>
      <c r="CB31" s="675"/>
      <c r="CD31" s="660"/>
      <c r="CE31" s="661"/>
      <c r="CF31" s="617" t="s">
        <v>313</v>
      </c>
      <c r="CG31" s="618"/>
      <c r="CH31" s="618"/>
      <c r="CI31" s="618"/>
      <c r="CJ31" s="618"/>
      <c r="CK31" s="618"/>
      <c r="CL31" s="618"/>
      <c r="CM31" s="618"/>
      <c r="CN31" s="618"/>
      <c r="CO31" s="618"/>
      <c r="CP31" s="618"/>
      <c r="CQ31" s="619"/>
      <c r="CR31" s="620">
        <v>27817</v>
      </c>
      <c r="CS31" s="651"/>
      <c r="CT31" s="651"/>
      <c r="CU31" s="651"/>
      <c r="CV31" s="651"/>
      <c r="CW31" s="651"/>
      <c r="CX31" s="651"/>
      <c r="CY31" s="652"/>
      <c r="CZ31" s="625">
        <v>0.2</v>
      </c>
      <c r="DA31" s="653"/>
      <c r="DB31" s="653"/>
      <c r="DC31" s="655"/>
      <c r="DD31" s="629">
        <v>27817</v>
      </c>
      <c r="DE31" s="651"/>
      <c r="DF31" s="651"/>
      <c r="DG31" s="651"/>
      <c r="DH31" s="651"/>
      <c r="DI31" s="651"/>
      <c r="DJ31" s="651"/>
      <c r="DK31" s="652"/>
      <c r="DL31" s="629">
        <v>27817</v>
      </c>
      <c r="DM31" s="651"/>
      <c r="DN31" s="651"/>
      <c r="DO31" s="651"/>
      <c r="DP31" s="651"/>
      <c r="DQ31" s="651"/>
      <c r="DR31" s="651"/>
      <c r="DS31" s="651"/>
      <c r="DT31" s="651"/>
      <c r="DU31" s="651"/>
      <c r="DV31" s="652"/>
      <c r="DW31" s="625">
        <v>0.4</v>
      </c>
      <c r="DX31" s="653"/>
      <c r="DY31" s="653"/>
      <c r="DZ31" s="653"/>
      <c r="EA31" s="653"/>
      <c r="EB31" s="653"/>
      <c r="EC31" s="654"/>
    </row>
    <row r="32" spans="2:133" ht="11.25" customHeight="1" x14ac:dyDescent="0.15">
      <c r="B32" s="617" t="s">
        <v>314</v>
      </c>
      <c r="C32" s="618"/>
      <c r="D32" s="618"/>
      <c r="E32" s="618"/>
      <c r="F32" s="618"/>
      <c r="G32" s="618"/>
      <c r="H32" s="618"/>
      <c r="I32" s="618"/>
      <c r="J32" s="618"/>
      <c r="K32" s="618"/>
      <c r="L32" s="618"/>
      <c r="M32" s="618"/>
      <c r="N32" s="618"/>
      <c r="O32" s="618"/>
      <c r="P32" s="618"/>
      <c r="Q32" s="619"/>
      <c r="R32" s="620">
        <v>2479941</v>
      </c>
      <c r="S32" s="621"/>
      <c r="T32" s="621"/>
      <c r="U32" s="621"/>
      <c r="V32" s="621"/>
      <c r="W32" s="621"/>
      <c r="X32" s="621"/>
      <c r="Y32" s="622"/>
      <c r="Z32" s="623">
        <v>19.5</v>
      </c>
      <c r="AA32" s="623"/>
      <c r="AB32" s="623"/>
      <c r="AC32" s="623"/>
      <c r="AD32" s="624" t="s">
        <v>127</v>
      </c>
      <c r="AE32" s="624"/>
      <c r="AF32" s="624"/>
      <c r="AG32" s="624"/>
      <c r="AH32" s="624"/>
      <c r="AI32" s="624"/>
      <c r="AJ32" s="624"/>
      <c r="AK32" s="624"/>
      <c r="AL32" s="625" t="s">
        <v>127</v>
      </c>
      <c r="AM32" s="626"/>
      <c r="AN32" s="626"/>
      <c r="AO32" s="627"/>
      <c r="AP32" s="666"/>
      <c r="AQ32" s="667"/>
      <c r="AR32" s="667"/>
      <c r="AS32" s="667"/>
      <c r="AT32" s="671"/>
      <c r="AU32" s="211" t="s">
        <v>315</v>
      </c>
      <c r="AX32" s="617" t="s">
        <v>316</v>
      </c>
      <c r="AY32" s="618"/>
      <c r="AZ32" s="618"/>
      <c r="BA32" s="618"/>
      <c r="BB32" s="618"/>
      <c r="BC32" s="618"/>
      <c r="BD32" s="618"/>
      <c r="BE32" s="618"/>
      <c r="BF32" s="619"/>
      <c r="BG32" s="676">
        <v>99.3</v>
      </c>
      <c r="BH32" s="651"/>
      <c r="BI32" s="651"/>
      <c r="BJ32" s="651"/>
      <c r="BK32" s="651"/>
      <c r="BL32" s="651"/>
      <c r="BM32" s="626">
        <v>98.1</v>
      </c>
      <c r="BN32" s="651"/>
      <c r="BO32" s="651"/>
      <c r="BP32" s="651"/>
      <c r="BQ32" s="677"/>
      <c r="BR32" s="676">
        <v>99.3</v>
      </c>
      <c r="BS32" s="651"/>
      <c r="BT32" s="651"/>
      <c r="BU32" s="651"/>
      <c r="BV32" s="651"/>
      <c r="BW32" s="651"/>
      <c r="BX32" s="626">
        <v>98</v>
      </c>
      <c r="BY32" s="651"/>
      <c r="BZ32" s="651"/>
      <c r="CA32" s="651"/>
      <c r="CB32" s="677"/>
      <c r="CD32" s="662"/>
      <c r="CE32" s="663"/>
      <c r="CF32" s="617" t="s">
        <v>317</v>
      </c>
      <c r="CG32" s="618"/>
      <c r="CH32" s="618"/>
      <c r="CI32" s="618"/>
      <c r="CJ32" s="618"/>
      <c r="CK32" s="618"/>
      <c r="CL32" s="618"/>
      <c r="CM32" s="618"/>
      <c r="CN32" s="618"/>
      <c r="CO32" s="618"/>
      <c r="CP32" s="618"/>
      <c r="CQ32" s="619"/>
      <c r="CR32" s="620" t="s">
        <v>127</v>
      </c>
      <c r="CS32" s="621"/>
      <c r="CT32" s="621"/>
      <c r="CU32" s="621"/>
      <c r="CV32" s="621"/>
      <c r="CW32" s="621"/>
      <c r="CX32" s="621"/>
      <c r="CY32" s="622"/>
      <c r="CZ32" s="625" t="s">
        <v>127</v>
      </c>
      <c r="DA32" s="653"/>
      <c r="DB32" s="653"/>
      <c r="DC32" s="655"/>
      <c r="DD32" s="629" t="s">
        <v>127</v>
      </c>
      <c r="DE32" s="621"/>
      <c r="DF32" s="621"/>
      <c r="DG32" s="621"/>
      <c r="DH32" s="621"/>
      <c r="DI32" s="621"/>
      <c r="DJ32" s="621"/>
      <c r="DK32" s="622"/>
      <c r="DL32" s="629" t="s">
        <v>127</v>
      </c>
      <c r="DM32" s="621"/>
      <c r="DN32" s="621"/>
      <c r="DO32" s="621"/>
      <c r="DP32" s="621"/>
      <c r="DQ32" s="621"/>
      <c r="DR32" s="621"/>
      <c r="DS32" s="621"/>
      <c r="DT32" s="621"/>
      <c r="DU32" s="621"/>
      <c r="DV32" s="622"/>
      <c r="DW32" s="625" t="s">
        <v>127</v>
      </c>
      <c r="DX32" s="653"/>
      <c r="DY32" s="653"/>
      <c r="DZ32" s="653"/>
      <c r="EA32" s="653"/>
      <c r="EB32" s="653"/>
      <c r="EC32" s="654"/>
    </row>
    <row r="33" spans="2:133" ht="11.25" customHeight="1" x14ac:dyDescent="0.15">
      <c r="B33" s="638" t="s">
        <v>318</v>
      </c>
      <c r="C33" s="639"/>
      <c r="D33" s="639"/>
      <c r="E33" s="639"/>
      <c r="F33" s="639"/>
      <c r="G33" s="639"/>
      <c r="H33" s="639"/>
      <c r="I33" s="639"/>
      <c r="J33" s="639"/>
      <c r="K33" s="639"/>
      <c r="L33" s="639"/>
      <c r="M33" s="639"/>
      <c r="N33" s="639"/>
      <c r="O33" s="639"/>
      <c r="P33" s="639"/>
      <c r="Q33" s="640"/>
      <c r="R33" s="620" t="s">
        <v>127</v>
      </c>
      <c r="S33" s="621"/>
      <c r="T33" s="621"/>
      <c r="U33" s="621"/>
      <c r="V33" s="621"/>
      <c r="W33" s="621"/>
      <c r="X33" s="621"/>
      <c r="Y33" s="622"/>
      <c r="Z33" s="623" t="s">
        <v>127</v>
      </c>
      <c r="AA33" s="623"/>
      <c r="AB33" s="623"/>
      <c r="AC33" s="623"/>
      <c r="AD33" s="624" t="s">
        <v>127</v>
      </c>
      <c r="AE33" s="624"/>
      <c r="AF33" s="624"/>
      <c r="AG33" s="624"/>
      <c r="AH33" s="624"/>
      <c r="AI33" s="624"/>
      <c r="AJ33" s="624"/>
      <c r="AK33" s="624"/>
      <c r="AL33" s="625" t="s">
        <v>127</v>
      </c>
      <c r="AM33" s="626"/>
      <c r="AN33" s="626"/>
      <c r="AO33" s="627"/>
      <c r="AP33" s="668"/>
      <c r="AQ33" s="669"/>
      <c r="AR33" s="669"/>
      <c r="AS33" s="669"/>
      <c r="AT33" s="672"/>
      <c r="AU33" s="356"/>
      <c r="AV33" s="356"/>
      <c r="AW33" s="356"/>
      <c r="AX33" s="641" t="s">
        <v>319</v>
      </c>
      <c r="AY33" s="642"/>
      <c r="AZ33" s="642"/>
      <c r="BA33" s="642"/>
      <c r="BB33" s="642"/>
      <c r="BC33" s="642"/>
      <c r="BD33" s="642"/>
      <c r="BE33" s="642"/>
      <c r="BF33" s="643"/>
      <c r="BG33" s="678">
        <v>99.2</v>
      </c>
      <c r="BH33" s="679"/>
      <c r="BI33" s="679"/>
      <c r="BJ33" s="679"/>
      <c r="BK33" s="679"/>
      <c r="BL33" s="679"/>
      <c r="BM33" s="680">
        <v>97.7</v>
      </c>
      <c r="BN33" s="679"/>
      <c r="BO33" s="679"/>
      <c r="BP33" s="679"/>
      <c r="BQ33" s="681"/>
      <c r="BR33" s="678">
        <v>99.2</v>
      </c>
      <c r="BS33" s="679"/>
      <c r="BT33" s="679"/>
      <c r="BU33" s="679"/>
      <c r="BV33" s="679"/>
      <c r="BW33" s="679"/>
      <c r="BX33" s="680">
        <v>97.6</v>
      </c>
      <c r="BY33" s="679"/>
      <c r="BZ33" s="679"/>
      <c r="CA33" s="679"/>
      <c r="CB33" s="681"/>
      <c r="CD33" s="617" t="s">
        <v>320</v>
      </c>
      <c r="CE33" s="618"/>
      <c r="CF33" s="618"/>
      <c r="CG33" s="618"/>
      <c r="CH33" s="618"/>
      <c r="CI33" s="618"/>
      <c r="CJ33" s="618"/>
      <c r="CK33" s="618"/>
      <c r="CL33" s="618"/>
      <c r="CM33" s="618"/>
      <c r="CN33" s="618"/>
      <c r="CO33" s="618"/>
      <c r="CP33" s="618"/>
      <c r="CQ33" s="619"/>
      <c r="CR33" s="620">
        <v>6235984</v>
      </c>
      <c r="CS33" s="651"/>
      <c r="CT33" s="651"/>
      <c r="CU33" s="651"/>
      <c r="CV33" s="651"/>
      <c r="CW33" s="651"/>
      <c r="CX33" s="651"/>
      <c r="CY33" s="652"/>
      <c r="CZ33" s="625">
        <v>51.1</v>
      </c>
      <c r="DA33" s="653"/>
      <c r="DB33" s="653"/>
      <c r="DC33" s="655"/>
      <c r="DD33" s="629">
        <v>4752799</v>
      </c>
      <c r="DE33" s="651"/>
      <c r="DF33" s="651"/>
      <c r="DG33" s="651"/>
      <c r="DH33" s="651"/>
      <c r="DI33" s="651"/>
      <c r="DJ33" s="651"/>
      <c r="DK33" s="652"/>
      <c r="DL33" s="629">
        <v>2833384</v>
      </c>
      <c r="DM33" s="651"/>
      <c r="DN33" s="651"/>
      <c r="DO33" s="651"/>
      <c r="DP33" s="651"/>
      <c r="DQ33" s="651"/>
      <c r="DR33" s="651"/>
      <c r="DS33" s="651"/>
      <c r="DT33" s="651"/>
      <c r="DU33" s="651"/>
      <c r="DV33" s="652"/>
      <c r="DW33" s="625">
        <v>38.1</v>
      </c>
      <c r="DX33" s="653"/>
      <c r="DY33" s="653"/>
      <c r="DZ33" s="653"/>
      <c r="EA33" s="653"/>
      <c r="EB33" s="653"/>
      <c r="EC33" s="654"/>
    </row>
    <row r="34" spans="2:133" ht="11.25" customHeight="1" x14ac:dyDescent="0.15">
      <c r="B34" s="617" t="s">
        <v>321</v>
      </c>
      <c r="C34" s="618"/>
      <c r="D34" s="618"/>
      <c r="E34" s="618"/>
      <c r="F34" s="618"/>
      <c r="G34" s="618"/>
      <c r="H34" s="618"/>
      <c r="I34" s="618"/>
      <c r="J34" s="618"/>
      <c r="K34" s="618"/>
      <c r="L34" s="618"/>
      <c r="M34" s="618"/>
      <c r="N34" s="618"/>
      <c r="O34" s="618"/>
      <c r="P34" s="618"/>
      <c r="Q34" s="619"/>
      <c r="R34" s="620">
        <v>771243</v>
      </c>
      <c r="S34" s="621"/>
      <c r="T34" s="621"/>
      <c r="U34" s="621"/>
      <c r="V34" s="621"/>
      <c r="W34" s="621"/>
      <c r="X34" s="621"/>
      <c r="Y34" s="622"/>
      <c r="Z34" s="623">
        <v>6.1</v>
      </c>
      <c r="AA34" s="623"/>
      <c r="AB34" s="623"/>
      <c r="AC34" s="623"/>
      <c r="AD34" s="624" t="s">
        <v>127</v>
      </c>
      <c r="AE34" s="624"/>
      <c r="AF34" s="624"/>
      <c r="AG34" s="624"/>
      <c r="AH34" s="624"/>
      <c r="AI34" s="624"/>
      <c r="AJ34" s="624"/>
      <c r="AK34" s="624"/>
      <c r="AL34" s="625" t="s">
        <v>127</v>
      </c>
      <c r="AM34" s="626"/>
      <c r="AN34" s="626"/>
      <c r="AO34" s="627"/>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7" t="s">
        <v>322</v>
      </c>
      <c r="CE34" s="618"/>
      <c r="CF34" s="618"/>
      <c r="CG34" s="618"/>
      <c r="CH34" s="618"/>
      <c r="CI34" s="618"/>
      <c r="CJ34" s="618"/>
      <c r="CK34" s="618"/>
      <c r="CL34" s="618"/>
      <c r="CM34" s="618"/>
      <c r="CN34" s="618"/>
      <c r="CO34" s="618"/>
      <c r="CP34" s="618"/>
      <c r="CQ34" s="619"/>
      <c r="CR34" s="620">
        <v>2484936</v>
      </c>
      <c r="CS34" s="621"/>
      <c r="CT34" s="621"/>
      <c r="CU34" s="621"/>
      <c r="CV34" s="621"/>
      <c r="CW34" s="621"/>
      <c r="CX34" s="621"/>
      <c r="CY34" s="622"/>
      <c r="CZ34" s="625">
        <v>20.3</v>
      </c>
      <c r="DA34" s="653"/>
      <c r="DB34" s="653"/>
      <c r="DC34" s="655"/>
      <c r="DD34" s="629">
        <v>1463377</v>
      </c>
      <c r="DE34" s="621"/>
      <c r="DF34" s="621"/>
      <c r="DG34" s="621"/>
      <c r="DH34" s="621"/>
      <c r="DI34" s="621"/>
      <c r="DJ34" s="621"/>
      <c r="DK34" s="622"/>
      <c r="DL34" s="629">
        <v>1294866</v>
      </c>
      <c r="DM34" s="621"/>
      <c r="DN34" s="621"/>
      <c r="DO34" s="621"/>
      <c r="DP34" s="621"/>
      <c r="DQ34" s="621"/>
      <c r="DR34" s="621"/>
      <c r="DS34" s="621"/>
      <c r="DT34" s="621"/>
      <c r="DU34" s="621"/>
      <c r="DV34" s="622"/>
      <c r="DW34" s="625">
        <v>17.399999999999999</v>
      </c>
      <c r="DX34" s="653"/>
      <c r="DY34" s="653"/>
      <c r="DZ34" s="653"/>
      <c r="EA34" s="653"/>
      <c r="EB34" s="653"/>
      <c r="EC34" s="654"/>
    </row>
    <row r="35" spans="2:133" ht="11.25" customHeight="1" x14ac:dyDescent="0.15">
      <c r="B35" s="617" t="s">
        <v>323</v>
      </c>
      <c r="C35" s="618"/>
      <c r="D35" s="618"/>
      <c r="E35" s="618"/>
      <c r="F35" s="618"/>
      <c r="G35" s="618"/>
      <c r="H35" s="618"/>
      <c r="I35" s="618"/>
      <c r="J35" s="618"/>
      <c r="K35" s="618"/>
      <c r="L35" s="618"/>
      <c r="M35" s="618"/>
      <c r="N35" s="618"/>
      <c r="O35" s="618"/>
      <c r="P35" s="618"/>
      <c r="Q35" s="619"/>
      <c r="R35" s="620">
        <v>26131</v>
      </c>
      <c r="S35" s="621"/>
      <c r="T35" s="621"/>
      <c r="U35" s="621"/>
      <c r="V35" s="621"/>
      <c r="W35" s="621"/>
      <c r="X35" s="621"/>
      <c r="Y35" s="622"/>
      <c r="Z35" s="623">
        <v>0.2</v>
      </c>
      <c r="AA35" s="623"/>
      <c r="AB35" s="623"/>
      <c r="AC35" s="623"/>
      <c r="AD35" s="624">
        <v>4977</v>
      </c>
      <c r="AE35" s="624"/>
      <c r="AF35" s="624"/>
      <c r="AG35" s="624"/>
      <c r="AH35" s="624"/>
      <c r="AI35" s="624"/>
      <c r="AJ35" s="624"/>
      <c r="AK35" s="624"/>
      <c r="AL35" s="625">
        <v>0.1</v>
      </c>
      <c r="AM35" s="626"/>
      <c r="AN35" s="626"/>
      <c r="AO35" s="627"/>
      <c r="AP35" s="216"/>
      <c r="AQ35" s="602" t="s">
        <v>324</v>
      </c>
      <c r="AR35" s="603"/>
      <c r="AS35" s="603"/>
      <c r="AT35" s="603"/>
      <c r="AU35" s="603"/>
      <c r="AV35" s="603"/>
      <c r="AW35" s="603"/>
      <c r="AX35" s="603"/>
      <c r="AY35" s="603"/>
      <c r="AZ35" s="603"/>
      <c r="BA35" s="603"/>
      <c r="BB35" s="603"/>
      <c r="BC35" s="603"/>
      <c r="BD35" s="603"/>
      <c r="BE35" s="603"/>
      <c r="BF35" s="604"/>
      <c r="BG35" s="602" t="s">
        <v>325</v>
      </c>
      <c r="BH35" s="603"/>
      <c r="BI35" s="603"/>
      <c r="BJ35" s="603"/>
      <c r="BK35" s="603"/>
      <c r="BL35" s="603"/>
      <c r="BM35" s="603"/>
      <c r="BN35" s="603"/>
      <c r="BO35" s="603"/>
      <c r="BP35" s="603"/>
      <c r="BQ35" s="603"/>
      <c r="BR35" s="603"/>
      <c r="BS35" s="603"/>
      <c r="BT35" s="603"/>
      <c r="BU35" s="603"/>
      <c r="BV35" s="603"/>
      <c r="BW35" s="603"/>
      <c r="BX35" s="603"/>
      <c r="BY35" s="603"/>
      <c r="BZ35" s="603"/>
      <c r="CA35" s="603"/>
      <c r="CB35" s="604"/>
      <c r="CD35" s="617" t="s">
        <v>326</v>
      </c>
      <c r="CE35" s="618"/>
      <c r="CF35" s="618"/>
      <c r="CG35" s="618"/>
      <c r="CH35" s="618"/>
      <c r="CI35" s="618"/>
      <c r="CJ35" s="618"/>
      <c r="CK35" s="618"/>
      <c r="CL35" s="618"/>
      <c r="CM35" s="618"/>
      <c r="CN35" s="618"/>
      <c r="CO35" s="618"/>
      <c r="CP35" s="618"/>
      <c r="CQ35" s="619"/>
      <c r="CR35" s="620">
        <v>21923</v>
      </c>
      <c r="CS35" s="651"/>
      <c r="CT35" s="651"/>
      <c r="CU35" s="651"/>
      <c r="CV35" s="651"/>
      <c r="CW35" s="651"/>
      <c r="CX35" s="651"/>
      <c r="CY35" s="652"/>
      <c r="CZ35" s="625">
        <v>0.2</v>
      </c>
      <c r="DA35" s="653"/>
      <c r="DB35" s="653"/>
      <c r="DC35" s="655"/>
      <c r="DD35" s="629">
        <v>17971</v>
      </c>
      <c r="DE35" s="651"/>
      <c r="DF35" s="651"/>
      <c r="DG35" s="651"/>
      <c r="DH35" s="651"/>
      <c r="DI35" s="651"/>
      <c r="DJ35" s="651"/>
      <c r="DK35" s="652"/>
      <c r="DL35" s="629">
        <v>17971</v>
      </c>
      <c r="DM35" s="651"/>
      <c r="DN35" s="651"/>
      <c r="DO35" s="651"/>
      <c r="DP35" s="651"/>
      <c r="DQ35" s="651"/>
      <c r="DR35" s="651"/>
      <c r="DS35" s="651"/>
      <c r="DT35" s="651"/>
      <c r="DU35" s="651"/>
      <c r="DV35" s="652"/>
      <c r="DW35" s="625">
        <v>0.2</v>
      </c>
      <c r="DX35" s="653"/>
      <c r="DY35" s="653"/>
      <c r="DZ35" s="653"/>
      <c r="EA35" s="653"/>
      <c r="EB35" s="653"/>
      <c r="EC35" s="654"/>
    </row>
    <row r="36" spans="2:133" ht="11.25" customHeight="1" x14ac:dyDescent="0.15">
      <c r="B36" s="617" t="s">
        <v>327</v>
      </c>
      <c r="C36" s="618"/>
      <c r="D36" s="618"/>
      <c r="E36" s="618"/>
      <c r="F36" s="618"/>
      <c r="G36" s="618"/>
      <c r="H36" s="618"/>
      <c r="I36" s="618"/>
      <c r="J36" s="618"/>
      <c r="K36" s="618"/>
      <c r="L36" s="618"/>
      <c r="M36" s="618"/>
      <c r="N36" s="618"/>
      <c r="O36" s="618"/>
      <c r="P36" s="618"/>
      <c r="Q36" s="619"/>
      <c r="R36" s="620">
        <v>19744</v>
      </c>
      <c r="S36" s="621"/>
      <c r="T36" s="621"/>
      <c r="U36" s="621"/>
      <c r="V36" s="621"/>
      <c r="W36" s="621"/>
      <c r="X36" s="621"/>
      <c r="Y36" s="622"/>
      <c r="Z36" s="623">
        <v>0.2</v>
      </c>
      <c r="AA36" s="623"/>
      <c r="AB36" s="623"/>
      <c r="AC36" s="623"/>
      <c r="AD36" s="624" t="s">
        <v>127</v>
      </c>
      <c r="AE36" s="624"/>
      <c r="AF36" s="624"/>
      <c r="AG36" s="624"/>
      <c r="AH36" s="624"/>
      <c r="AI36" s="624"/>
      <c r="AJ36" s="624"/>
      <c r="AK36" s="624"/>
      <c r="AL36" s="625" t="s">
        <v>127</v>
      </c>
      <c r="AM36" s="626"/>
      <c r="AN36" s="626"/>
      <c r="AO36" s="627"/>
      <c r="AP36" s="216"/>
      <c r="AQ36" s="682" t="s">
        <v>328</v>
      </c>
      <c r="AR36" s="683"/>
      <c r="AS36" s="683"/>
      <c r="AT36" s="683"/>
      <c r="AU36" s="683"/>
      <c r="AV36" s="683"/>
      <c r="AW36" s="683"/>
      <c r="AX36" s="683"/>
      <c r="AY36" s="684"/>
      <c r="AZ36" s="609">
        <v>1240482</v>
      </c>
      <c r="BA36" s="610"/>
      <c r="BB36" s="610"/>
      <c r="BC36" s="610"/>
      <c r="BD36" s="610"/>
      <c r="BE36" s="610"/>
      <c r="BF36" s="685"/>
      <c r="BG36" s="606" t="s">
        <v>329</v>
      </c>
      <c r="BH36" s="607"/>
      <c r="BI36" s="607"/>
      <c r="BJ36" s="607"/>
      <c r="BK36" s="607"/>
      <c r="BL36" s="607"/>
      <c r="BM36" s="607"/>
      <c r="BN36" s="607"/>
      <c r="BO36" s="607"/>
      <c r="BP36" s="607"/>
      <c r="BQ36" s="607"/>
      <c r="BR36" s="607"/>
      <c r="BS36" s="607"/>
      <c r="BT36" s="607"/>
      <c r="BU36" s="608"/>
      <c r="BV36" s="609">
        <v>68105</v>
      </c>
      <c r="BW36" s="610"/>
      <c r="BX36" s="610"/>
      <c r="BY36" s="610"/>
      <c r="BZ36" s="610"/>
      <c r="CA36" s="610"/>
      <c r="CB36" s="685"/>
      <c r="CD36" s="617" t="s">
        <v>330</v>
      </c>
      <c r="CE36" s="618"/>
      <c r="CF36" s="618"/>
      <c r="CG36" s="618"/>
      <c r="CH36" s="618"/>
      <c r="CI36" s="618"/>
      <c r="CJ36" s="618"/>
      <c r="CK36" s="618"/>
      <c r="CL36" s="618"/>
      <c r="CM36" s="618"/>
      <c r="CN36" s="618"/>
      <c r="CO36" s="618"/>
      <c r="CP36" s="618"/>
      <c r="CQ36" s="619"/>
      <c r="CR36" s="620">
        <v>1212581</v>
      </c>
      <c r="CS36" s="621"/>
      <c r="CT36" s="621"/>
      <c r="CU36" s="621"/>
      <c r="CV36" s="621"/>
      <c r="CW36" s="621"/>
      <c r="CX36" s="621"/>
      <c r="CY36" s="622"/>
      <c r="CZ36" s="625">
        <v>9.9</v>
      </c>
      <c r="DA36" s="653"/>
      <c r="DB36" s="653"/>
      <c r="DC36" s="655"/>
      <c r="DD36" s="629">
        <v>1121757</v>
      </c>
      <c r="DE36" s="621"/>
      <c r="DF36" s="621"/>
      <c r="DG36" s="621"/>
      <c r="DH36" s="621"/>
      <c r="DI36" s="621"/>
      <c r="DJ36" s="621"/>
      <c r="DK36" s="622"/>
      <c r="DL36" s="629">
        <v>866461</v>
      </c>
      <c r="DM36" s="621"/>
      <c r="DN36" s="621"/>
      <c r="DO36" s="621"/>
      <c r="DP36" s="621"/>
      <c r="DQ36" s="621"/>
      <c r="DR36" s="621"/>
      <c r="DS36" s="621"/>
      <c r="DT36" s="621"/>
      <c r="DU36" s="621"/>
      <c r="DV36" s="622"/>
      <c r="DW36" s="625">
        <v>11.7</v>
      </c>
      <c r="DX36" s="653"/>
      <c r="DY36" s="653"/>
      <c r="DZ36" s="653"/>
      <c r="EA36" s="653"/>
      <c r="EB36" s="653"/>
      <c r="EC36" s="654"/>
    </row>
    <row r="37" spans="2:133" ht="11.25" customHeight="1" x14ac:dyDescent="0.15">
      <c r="B37" s="617" t="s">
        <v>331</v>
      </c>
      <c r="C37" s="618"/>
      <c r="D37" s="618"/>
      <c r="E37" s="618"/>
      <c r="F37" s="618"/>
      <c r="G37" s="618"/>
      <c r="H37" s="618"/>
      <c r="I37" s="618"/>
      <c r="J37" s="618"/>
      <c r="K37" s="618"/>
      <c r="L37" s="618"/>
      <c r="M37" s="618"/>
      <c r="N37" s="618"/>
      <c r="O37" s="618"/>
      <c r="P37" s="618"/>
      <c r="Q37" s="619"/>
      <c r="R37" s="620">
        <v>100769</v>
      </c>
      <c r="S37" s="621"/>
      <c r="T37" s="621"/>
      <c r="U37" s="621"/>
      <c r="V37" s="621"/>
      <c r="W37" s="621"/>
      <c r="X37" s="621"/>
      <c r="Y37" s="622"/>
      <c r="Z37" s="623">
        <v>0.8</v>
      </c>
      <c r="AA37" s="623"/>
      <c r="AB37" s="623"/>
      <c r="AC37" s="623"/>
      <c r="AD37" s="624" t="s">
        <v>127</v>
      </c>
      <c r="AE37" s="624"/>
      <c r="AF37" s="624"/>
      <c r="AG37" s="624"/>
      <c r="AH37" s="624"/>
      <c r="AI37" s="624"/>
      <c r="AJ37" s="624"/>
      <c r="AK37" s="624"/>
      <c r="AL37" s="625" t="s">
        <v>127</v>
      </c>
      <c r="AM37" s="626"/>
      <c r="AN37" s="626"/>
      <c r="AO37" s="627"/>
      <c r="AQ37" s="686" t="s">
        <v>332</v>
      </c>
      <c r="AR37" s="687"/>
      <c r="AS37" s="687"/>
      <c r="AT37" s="687"/>
      <c r="AU37" s="687"/>
      <c r="AV37" s="687"/>
      <c r="AW37" s="687"/>
      <c r="AX37" s="687"/>
      <c r="AY37" s="688"/>
      <c r="AZ37" s="620">
        <v>419000</v>
      </c>
      <c r="BA37" s="621"/>
      <c r="BB37" s="621"/>
      <c r="BC37" s="621"/>
      <c r="BD37" s="651"/>
      <c r="BE37" s="651"/>
      <c r="BF37" s="677"/>
      <c r="BG37" s="617" t="s">
        <v>333</v>
      </c>
      <c r="BH37" s="618"/>
      <c r="BI37" s="618"/>
      <c r="BJ37" s="618"/>
      <c r="BK37" s="618"/>
      <c r="BL37" s="618"/>
      <c r="BM37" s="618"/>
      <c r="BN37" s="618"/>
      <c r="BO37" s="618"/>
      <c r="BP37" s="618"/>
      <c r="BQ37" s="618"/>
      <c r="BR37" s="618"/>
      <c r="BS37" s="618"/>
      <c r="BT37" s="618"/>
      <c r="BU37" s="619"/>
      <c r="BV37" s="620">
        <v>48073</v>
      </c>
      <c r="BW37" s="621"/>
      <c r="BX37" s="621"/>
      <c r="BY37" s="621"/>
      <c r="BZ37" s="621"/>
      <c r="CA37" s="621"/>
      <c r="CB37" s="630"/>
      <c r="CD37" s="617" t="s">
        <v>334</v>
      </c>
      <c r="CE37" s="618"/>
      <c r="CF37" s="618"/>
      <c r="CG37" s="618"/>
      <c r="CH37" s="618"/>
      <c r="CI37" s="618"/>
      <c r="CJ37" s="618"/>
      <c r="CK37" s="618"/>
      <c r="CL37" s="618"/>
      <c r="CM37" s="618"/>
      <c r="CN37" s="618"/>
      <c r="CO37" s="618"/>
      <c r="CP37" s="618"/>
      <c r="CQ37" s="619"/>
      <c r="CR37" s="620">
        <v>678179</v>
      </c>
      <c r="CS37" s="651"/>
      <c r="CT37" s="651"/>
      <c r="CU37" s="651"/>
      <c r="CV37" s="651"/>
      <c r="CW37" s="651"/>
      <c r="CX37" s="651"/>
      <c r="CY37" s="652"/>
      <c r="CZ37" s="625">
        <v>5.6</v>
      </c>
      <c r="DA37" s="653"/>
      <c r="DB37" s="653"/>
      <c r="DC37" s="655"/>
      <c r="DD37" s="629">
        <v>678134</v>
      </c>
      <c r="DE37" s="651"/>
      <c r="DF37" s="651"/>
      <c r="DG37" s="651"/>
      <c r="DH37" s="651"/>
      <c r="DI37" s="651"/>
      <c r="DJ37" s="651"/>
      <c r="DK37" s="652"/>
      <c r="DL37" s="629">
        <v>678134</v>
      </c>
      <c r="DM37" s="651"/>
      <c r="DN37" s="651"/>
      <c r="DO37" s="651"/>
      <c r="DP37" s="651"/>
      <c r="DQ37" s="651"/>
      <c r="DR37" s="651"/>
      <c r="DS37" s="651"/>
      <c r="DT37" s="651"/>
      <c r="DU37" s="651"/>
      <c r="DV37" s="652"/>
      <c r="DW37" s="625">
        <v>9.1</v>
      </c>
      <c r="DX37" s="653"/>
      <c r="DY37" s="653"/>
      <c r="DZ37" s="653"/>
      <c r="EA37" s="653"/>
      <c r="EB37" s="653"/>
      <c r="EC37" s="654"/>
    </row>
    <row r="38" spans="2:133" ht="11.25" customHeight="1" x14ac:dyDescent="0.15">
      <c r="B38" s="617" t="s">
        <v>335</v>
      </c>
      <c r="C38" s="618"/>
      <c r="D38" s="618"/>
      <c r="E38" s="618"/>
      <c r="F38" s="618"/>
      <c r="G38" s="618"/>
      <c r="H38" s="618"/>
      <c r="I38" s="618"/>
      <c r="J38" s="618"/>
      <c r="K38" s="618"/>
      <c r="L38" s="618"/>
      <c r="M38" s="618"/>
      <c r="N38" s="618"/>
      <c r="O38" s="618"/>
      <c r="P38" s="618"/>
      <c r="Q38" s="619"/>
      <c r="R38" s="620">
        <v>717803</v>
      </c>
      <c r="S38" s="621"/>
      <c r="T38" s="621"/>
      <c r="U38" s="621"/>
      <c r="V38" s="621"/>
      <c r="W38" s="621"/>
      <c r="X38" s="621"/>
      <c r="Y38" s="622"/>
      <c r="Z38" s="623">
        <v>5.6</v>
      </c>
      <c r="AA38" s="623"/>
      <c r="AB38" s="623"/>
      <c r="AC38" s="623"/>
      <c r="AD38" s="624" t="s">
        <v>127</v>
      </c>
      <c r="AE38" s="624"/>
      <c r="AF38" s="624"/>
      <c r="AG38" s="624"/>
      <c r="AH38" s="624"/>
      <c r="AI38" s="624"/>
      <c r="AJ38" s="624"/>
      <c r="AK38" s="624"/>
      <c r="AL38" s="625" t="s">
        <v>127</v>
      </c>
      <c r="AM38" s="626"/>
      <c r="AN38" s="626"/>
      <c r="AO38" s="627"/>
      <c r="AQ38" s="686" t="s">
        <v>336</v>
      </c>
      <c r="AR38" s="687"/>
      <c r="AS38" s="687"/>
      <c r="AT38" s="687"/>
      <c r="AU38" s="687"/>
      <c r="AV38" s="687"/>
      <c r="AW38" s="687"/>
      <c r="AX38" s="687"/>
      <c r="AY38" s="688"/>
      <c r="AZ38" s="620">
        <v>13916</v>
      </c>
      <c r="BA38" s="621"/>
      <c r="BB38" s="621"/>
      <c r="BC38" s="621"/>
      <c r="BD38" s="651"/>
      <c r="BE38" s="651"/>
      <c r="BF38" s="677"/>
      <c r="BG38" s="617" t="s">
        <v>337</v>
      </c>
      <c r="BH38" s="618"/>
      <c r="BI38" s="618"/>
      <c r="BJ38" s="618"/>
      <c r="BK38" s="618"/>
      <c r="BL38" s="618"/>
      <c r="BM38" s="618"/>
      <c r="BN38" s="618"/>
      <c r="BO38" s="618"/>
      <c r="BP38" s="618"/>
      <c r="BQ38" s="618"/>
      <c r="BR38" s="618"/>
      <c r="BS38" s="618"/>
      <c r="BT38" s="618"/>
      <c r="BU38" s="619"/>
      <c r="BV38" s="620">
        <v>3430</v>
      </c>
      <c r="BW38" s="621"/>
      <c r="BX38" s="621"/>
      <c r="BY38" s="621"/>
      <c r="BZ38" s="621"/>
      <c r="CA38" s="621"/>
      <c r="CB38" s="630"/>
      <c r="CD38" s="617" t="s">
        <v>338</v>
      </c>
      <c r="CE38" s="618"/>
      <c r="CF38" s="618"/>
      <c r="CG38" s="618"/>
      <c r="CH38" s="618"/>
      <c r="CI38" s="618"/>
      <c r="CJ38" s="618"/>
      <c r="CK38" s="618"/>
      <c r="CL38" s="618"/>
      <c r="CM38" s="618"/>
      <c r="CN38" s="618"/>
      <c r="CO38" s="618"/>
      <c r="CP38" s="618"/>
      <c r="CQ38" s="619"/>
      <c r="CR38" s="620">
        <v>807566</v>
      </c>
      <c r="CS38" s="621"/>
      <c r="CT38" s="621"/>
      <c r="CU38" s="621"/>
      <c r="CV38" s="621"/>
      <c r="CW38" s="621"/>
      <c r="CX38" s="621"/>
      <c r="CY38" s="622"/>
      <c r="CZ38" s="625">
        <v>6.6</v>
      </c>
      <c r="DA38" s="653"/>
      <c r="DB38" s="653"/>
      <c r="DC38" s="655"/>
      <c r="DD38" s="629">
        <v>644370</v>
      </c>
      <c r="DE38" s="621"/>
      <c r="DF38" s="621"/>
      <c r="DG38" s="621"/>
      <c r="DH38" s="621"/>
      <c r="DI38" s="621"/>
      <c r="DJ38" s="621"/>
      <c r="DK38" s="622"/>
      <c r="DL38" s="629">
        <v>640170</v>
      </c>
      <c r="DM38" s="621"/>
      <c r="DN38" s="621"/>
      <c r="DO38" s="621"/>
      <c r="DP38" s="621"/>
      <c r="DQ38" s="621"/>
      <c r="DR38" s="621"/>
      <c r="DS38" s="621"/>
      <c r="DT38" s="621"/>
      <c r="DU38" s="621"/>
      <c r="DV38" s="622"/>
      <c r="DW38" s="625">
        <v>8.6</v>
      </c>
      <c r="DX38" s="653"/>
      <c r="DY38" s="653"/>
      <c r="DZ38" s="653"/>
      <c r="EA38" s="653"/>
      <c r="EB38" s="653"/>
      <c r="EC38" s="654"/>
    </row>
    <row r="39" spans="2:133" ht="11.25" customHeight="1" x14ac:dyDescent="0.15">
      <c r="B39" s="617" t="s">
        <v>339</v>
      </c>
      <c r="C39" s="618"/>
      <c r="D39" s="618"/>
      <c r="E39" s="618"/>
      <c r="F39" s="618"/>
      <c r="G39" s="618"/>
      <c r="H39" s="618"/>
      <c r="I39" s="618"/>
      <c r="J39" s="618"/>
      <c r="K39" s="618"/>
      <c r="L39" s="618"/>
      <c r="M39" s="618"/>
      <c r="N39" s="618"/>
      <c r="O39" s="618"/>
      <c r="P39" s="618"/>
      <c r="Q39" s="619"/>
      <c r="R39" s="620">
        <v>400622</v>
      </c>
      <c r="S39" s="621"/>
      <c r="T39" s="621"/>
      <c r="U39" s="621"/>
      <c r="V39" s="621"/>
      <c r="W39" s="621"/>
      <c r="X39" s="621"/>
      <c r="Y39" s="622"/>
      <c r="Z39" s="623">
        <v>3.1</v>
      </c>
      <c r="AA39" s="623"/>
      <c r="AB39" s="623"/>
      <c r="AC39" s="623"/>
      <c r="AD39" s="624">
        <v>11</v>
      </c>
      <c r="AE39" s="624"/>
      <c r="AF39" s="624"/>
      <c r="AG39" s="624"/>
      <c r="AH39" s="624"/>
      <c r="AI39" s="624"/>
      <c r="AJ39" s="624"/>
      <c r="AK39" s="624"/>
      <c r="AL39" s="625">
        <v>0</v>
      </c>
      <c r="AM39" s="626"/>
      <c r="AN39" s="626"/>
      <c r="AO39" s="627"/>
      <c r="AQ39" s="686" t="s">
        <v>340</v>
      </c>
      <c r="AR39" s="687"/>
      <c r="AS39" s="687"/>
      <c r="AT39" s="687"/>
      <c r="AU39" s="687"/>
      <c r="AV39" s="687"/>
      <c r="AW39" s="687"/>
      <c r="AX39" s="687"/>
      <c r="AY39" s="688"/>
      <c r="AZ39" s="620" t="s">
        <v>127</v>
      </c>
      <c r="BA39" s="621"/>
      <c r="BB39" s="621"/>
      <c r="BC39" s="621"/>
      <c r="BD39" s="651"/>
      <c r="BE39" s="651"/>
      <c r="BF39" s="677"/>
      <c r="BG39" s="617" t="s">
        <v>341</v>
      </c>
      <c r="BH39" s="618"/>
      <c r="BI39" s="618"/>
      <c r="BJ39" s="618"/>
      <c r="BK39" s="618"/>
      <c r="BL39" s="618"/>
      <c r="BM39" s="618"/>
      <c r="BN39" s="618"/>
      <c r="BO39" s="618"/>
      <c r="BP39" s="618"/>
      <c r="BQ39" s="618"/>
      <c r="BR39" s="618"/>
      <c r="BS39" s="618"/>
      <c r="BT39" s="618"/>
      <c r="BU39" s="619"/>
      <c r="BV39" s="620">
        <v>5538</v>
      </c>
      <c r="BW39" s="621"/>
      <c r="BX39" s="621"/>
      <c r="BY39" s="621"/>
      <c r="BZ39" s="621"/>
      <c r="CA39" s="621"/>
      <c r="CB39" s="630"/>
      <c r="CD39" s="617" t="s">
        <v>342</v>
      </c>
      <c r="CE39" s="618"/>
      <c r="CF39" s="618"/>
      <c r="CG39" s="618"/>
      <c r="CH39" s="618"/>
      <c r="CI39" s="618"/>
      <c r="CJ39" s="618"/>
      <c r="CK39" s="618"/>
      <c r="CL39" s="618"/>
      <c r="CM39" s="618"/>
      <c r="CN39" s="618"/>
      <c r="CO39" s="618"/>
      <c r="CP39" s="618"/>
      <c r="CQ39" s="619"/>
      <c r="CR39" s="620">
        <v>1356728</v>
      </c>
      <c r="CS39" s="651"/>
      <c r="CT39" s="651"/>
      <c r="CU39" s="651"/>
      <c r="CV39" s="651"/>
      <c r="CW39" s="651"/>
      <c r="CX39" s="651"/>
      <c r="CY39" s="652"/>
      <c r="CZ39" s="625">
        <v>11.1</v>
      </c>
      <c r="DA39" s="653"/>
      <c r="DB39" s="653"/>
      <c r="DC39" s="655"/>
      <c r="DD39" s="629">
        <v>1356408</v>
      </c>
      <c r="DE39" s="651"/>
      <c r="DF39" s="651"/>
      <c r="DG39" s="651"/>
      <c r="DH39" s="651"/>
      <c r="DI39" s="651"/>
      <c r="DJ39" s="651"/>
      <c r="DK39" s="652"/>
      <c r="DL39" s="629" t="s">
        <v>127</v>
      </c>
      <c r="DM39" s="651"/>
      <c r="DN39" s="651"/>
      <c r="DO39" s="651"/>
      <c r="DP39" s="651"/>
      <c r="DQ39" s="651"/>
      <c r="DR39" s="651"/>
      <c r="DS39" s="651"/>
      <c r="DT39" s="651"/>
      <c r="DU39" s="651"/>
      <c r="DV39" s="652"/>
      <c r="DW39" s="625" t="s">
        <v>127</v>
      </c>
      <c r="DX39" s="653"/>
      <c r="DY39" s="653"/>
      <c r="DZ39" s="653"/>
      <c r="EA39" s="653"/>
      <c r="EB39" s="653"/>
      <c r="EC39" s="654"/>
    </row>
    <row r="40" spans="2:133" ht="11.25" customHeight="1" x14ac:dyDescent="0.15">
      <c r="B40" s="617" t="s">
        <v>343</v>
      </c>
      <c r="C40" s="618"/>
      <c r="D40" s="618"/>
      <c r="E40" s="618"/>
      <c r="F40" s="618"/>
      <c r="G40" s="618"/>
      <c r="H40" s="618"/>
      <c r="I40" s="618"/>
      <c r="J40" s="618"/>
      <c r="K40" s="618"/>
      <c r="L40" s="618"/>
      <c r="M40" s="618"/>
      <c r="N40" s="618"/>
      <c r="O40" s="618"/>
      <c r="P40" s="618"/>
      <c r="Q40" s="619"/>
      <c r="R40" s="620">
        <v>907200</v>
      </c>
      <c r="S40" s="621"/>
      <c r="T40" s="621"/>
      <c r="U40" s="621"/>
      <c r="V40" s="621"/>
      <c r="W40" s="621"/>
      <c r="X40" s="621"/>
      <c r="Y40" s="622"/>
      <c r="Z40" s="623">
        <v>7.1</v>
      </c>
      <c r="AA40" s="623"/>
      <c r="AB40" s="623"/>
      <c r="AC40" s="623"/>
      <c r="AD40" s="624" t="s">
        <v>127</v>
      </c>
      <c r="AE40" s="624"/>
      <c r="AF40" s="624"/>
      <c r="AG40" s="624"/>
      <c r="AH40" s="624"/>
      <c r="AI40" s="624"/>
      <c r="AJ40" s="624"/>
      <c r="AK40" s="624"/>
      <c r="AL40" s="625" t="s">
        <v>127</v>
      </c>
      <c r="AM40" s="626"/>
      <c r="AN40" s="626"/>
      <c r="AO40" s="627"/>
      <c r="AQ40" s="686" t="s">
        <v>344</v>
      </c>
      <c r="AR40" s="687"/>
      <c r="AS40" s="687"/>
      <c r="AT40" s="687"/>
      <c r="AU40" s="687"/>
      <c r="AV40" s="687"/>
      <c r="AW40" s="687"/>
      <c r="AX40" s="687"/>
      <c r="AY40" s="688"/>
      <c r="AZ40" s="620" t="s">
        <v>127</v>
      </c>
      <c r="BA40" s="621"/>
      <c r="BB40" s="621"/>
      <c r="BC40" s="621"/>
      <c r="BD40" s="651"/>
      <c r="BE40" s="651"/>
      <c r="BF40" s="677"/>
      <c r="BG40" s="666" t="s">
        <v>345</v>
      </c>
      <c r="BH40" s="667"/>
      <c r="BI40" s="667"/>
      <c r="BJ40" s="667"/>
      <c r="BK40" s="667"/>
      <c r="BL40" s="359"/>
      <c r="BM40" s="618" t="s">
        <v>346</v>
      </c>
      <c r="BN40" s="618"/>
      <c r="BO40" s="618"/>
      <c r="BP40" s="618"/>
      <c r="BQ40" s="618"/>
      <c r="BR40" s="618"/>
      <c r="BS40" s="618"/>
      <c r="BT40" s="618"/>
      <c r="BU40" s="619"/>
      <c r="BV40" s="620">
        <v>118</v>
      </c>
      <c r="BW40" s="621"/>
      <c r="BX40" s="621"/>
      <c r="BY40" s="621"/>
      <c r="BZ40" s="621"/>
      <c r="CA40" s="621"/>
      <c r="CB40" s="630"/>
      <c r="CD40" s="617" t="s">
        <v>347</v>
      </c>
      <c r="CE40" s="618"/>
      <c r="CF40" s="618"/>
      <c r="CG40" s="618"/>
      <c r="CH40" s="618"/>
      <c r="CI40" s="618"/>
      <c r="CJ40" s="618"/>
      <c r="CK40" s="618"/>
      <c r="CL40" s="618"/>
      <c r="CM40" s="618"/>
      <c r="CN40" s="618"/>
      <c r="CO40" s="618"/>
      <c r="CP40" s="618"/>
      <c r="CQ40" s="619"/>
      <c r="CR40" s="620">
        <v>352250</v>
      </c>
      <c r="CS40" s="621"/>
      <c r="CT40" s="621"/>
      <c r="CU40" s="621"/>
      <c r="CV40" s="621"/>
      <c r="CW40" s="621"/>
      <c r="CX40" s="621"/>
      <c r="CY40" s="622"/>
      <c r="CZ40" s="625">
        <v>2.9</v>
      </c>
      <c r="DA40" s="653"/>
      <c r="DB40" s="653"/>
      <c r="DC40" s="655"/>
      <c r="DD40" s="629">
        <v>148916</v>
      </c>
      <c r="DE40" s="621"/>
      <c r="DF40" s="621"/>
      <c r="DG40" s="621"/>
      <c r="DH40" s="621"/>
      <c r="DI40" s="621"/>
      <c r="DJ40" s="621"/>
      <c r="DK40" s="622"/>
      <c r="DL40" s="629">
        <v>13916</v>
      </c>
      <c r="DM40" s="621"/>
      <c r="DN40" s="621"/>
      <c r="DO40" s="621"/>
      <c r="DP40" s="621"/>
      <c r="DQ40" s="621"/>
      <c r="DR40" s="621"/>
      <c r="DS40" s="621"/>
      <c r="DT40" s="621"/>
      <c r="DU40" s="621"/>
      <c r="DV40" s="622"/>
      <c r="DW40" s="625">
        <v>0.2</v>
      </c>
      <c r="DX40" s="653"/>
      <c r="DY40" s="653"/>
      <c r="DZ40" s="653"/>
      <c r="EA40" s="653"/>
      <c r="EB40" s="653"/>
      <c r="EC40" s="654"/>
    </row>
    <row r="41" spans="2:133" ht="11.25" customHeight="1" x14ac:dyDescent="0.15">
      <c r="B41" s="617" t="s">
        <v>348</v>
      </c>
      <c r="C41" s="618"/>
      <c r="D41" s="618"/>
      <c r="E41" s="618"/>
      <c r="F41" s="618"/>
      <c r="G41" s="618"/>
      <c r="H41" s="618"/>
      <c r="I41" s="618"/>
      <c r="J41" s="618"/>
      <c r="K41" s="618"/>
      <c r="L41" s="618"/>
      <c r="M41" s="618"/>
      <c r="N41" s="618"/>
      <c r="O41" s="618"/>
      <c r="P41" s="618"/>
      <c r="Q41" s="619"/>
      <c r="R41" s="620" t="s">
        <v>127</v>
      </c>
      <c r="S41" s="621"/>
      <c r="T41" s="621"/>
      <c r="U41" s="621"/>
      <c r="V41" s="621"/>
      <c r="W41" s="621"/>
      <c r="X41" s="621"/>
      <c r="Y41" s="622"/>
      <c r="Z41" s="623" t="s">
        <v>127</v>
      </c>
      <c r="AA41" s="623"/>
      <c r="AB41" s="623"/>
      <c r="AC41" s="623"/>
      <c r="AD41" s="624" t="s">
        <v>127</v>
      </c>
      <c r="AE41" s="624"/>
      <c r="AF41" s="624"/>
      <c r="AG41" s="624"/>
      <c r="AH41" s="624"/>
      <c r="AI41" s="624"/>
      <c r="AJ41" s="624"/>
      <c r="AK41" s="624"/>
      <c r="AL41" s="625" t="s">
        <v>127</v>
      </c>
      <c r="AM41" s="626"/>
      <c r="AN41" s="626"/>
      <c r="AO41" s="627"/>
      <c r="AQ41" s="686" t="s">
        <v>349</v>
      </c>
      <c r="AR41" s="687"/>
      <c r="AS41" s="687"/>
      <c r="AT41" s="687"/>
      <c r="AU41" s="687"/>
      <c r="AV41" s="687"/>
      <c r="AW41" s="687"/>
      <c r="AX41" s="687"/>
      <c r="AY41" s="688"/>
      <c r="AZ41" s="620">
        <v>175351</v>
      </c>
      <c r="BA41" s="621"/>
      <c r="BB41" s="621"/>
      <c r="BC41" s="621"/>
      <c r="BD41" s="651"/>
      <c r="BE41" s="651"/>
      <c r="BF41" s="677"/>
      <c r="BG41" s="666"/>
      <c r="BH41" s="667"/>
      <c r="BI41" s="667"/>
      <c r="BJ41" s="667"/>
      <c r="BK41" s="667"/>
      <c r="BL41" s="359"/>
      <c r="BM41" s="618" t="s">
        <v>350</v>
      </c>
      <c r="BN41" s="618"/>
      <c r="BO41" s="618"/>
      <c r="BP41" s="618"/>
      <c r="BQ41" s="618"/>
      <c r="BR41" s="618"/>
      <c r="BS41" s="618"/>
      <c r="BT41" s="618"/>
      <c r="BU41" s="619"/>
      <c r="BV41" s="620" t="s">
        <v>127</v>
      </c>
      <c r="BW41" s="621"/>
      <c r="BX41" s="621"/>
      <c r="BY41" s="621"/>
      <c r="BZ41" s="621"/>
      <c r="CA41" s="621"/>
      <c r="CB41" s="630"/>
      <c r="CD41" s="617" t="s">
        <v>351</v>
      </c>
      <c r="CE41" s="618"/>
      <c r="CF41" s="618"/>
      <c r="CG41" s="618"/>
      <c r="CH41" s="618"/>
      <c r="CI41" s="618"/>
      <c r="CJ41" s="618"/>
      <c r="CK41" s="618"/>
      <c r="CL41" s="618"/>
      <c r="CM41" s="618"/>
      <c r="CN41" s="618"/>
      <c r="CO41" s="618"/>
      <c r="CP41" s="618"/>
      <c r="CQ41" s="619"/>
      <c r="CR41" s="620" t="s">
        <v>127</v>
      </c>
      <c r="CS41" s="651"/>
      <c r="CT41" s="651"/>
      <c r="CU41" s="651"/>
      <c r="CV41" s="651"/>
      <c r="CW41" s="651"/>
      <c r="CX41" s="651"/>
      <c r="CY41" s="652"/>
      <c r="CZ41" s="625" t="s">
        <v>127</v>
      </c>
      <c r="DA41" s="653"/>
      <c r="DB41" s="653"/>
      <c r="DC41" s="655"/>
      <c r="DD41" s="629" t="s">
        <v>127</v>
      </c>
      <c r="DE41" s="651"/>
      <c r="DF41" s="651"/>
      <c r="DG41" s="651"/>
      <c r="DH41" s="651"/>
      <c r="DI41" s="651"/>
      <c r="DJ41" s="651"/>
      <c r="DK41" s="652"/>
      <c r="DL41" s="695"/>
      <c r="DM41" s="696"/>
      <c r="DN41" s="696"/>
      <c r="DO41" s="696"/>
      <c r="DP41" s="696"/>
      <c r="DQ41" s="696"/>
      <c r="DR41" s="696"/>
      <c r="DS41" s="696"/>
      <c r="DT41" s="696"/>
      <c r="DU41" s="696"/>
      <c r="DV41" s="697"/>
      <c r="DW41" s="689"/>
      <c r="DX41" s="690"/>
      <c r="DY41" s="690"/>
      <c r="DZ41" s="690"/>
      <c r="EA41" s="690"/>
      <c r="EB41" s="690"/>
      <c r="EC41" s="691"/>
    </row>
    <row r="42" spans="2:133" ht="11.25" customHeight="1" x14ac:dyDescent="0.15">
      <c r="B42" s="617" t="s">
        <v>352</v>
      </c>
      <c r="C42" s="618"/>
      <c r="D42" s="618"/>
      <c r="E42" s="618"/>
      <c r="F42" s="618"/>
      <c r="G42" s="618"/>
      <c r="H42" s="618"/>
      <c r="I42" s="618"/>
      <c r="J42" s="618"/>
      <c r="K42" s="618"/>
      <c r="L42" s="618"/>
      <c r="M42" s="618"/>
      <c r="N42" s="618"/>
      <c r="O42" s="618"/>
      <c r="P42" s="618"/>
      <c r="Q42" s="619"/>
      <c r="R42" s="620" t="s">
        <v>127</v>
      </c>
      <c r="S42" s="621"/>
      <c r="T42" s="621"/>
      <c r="U42" s="621"/>
      <c r="V42" s="621"/>
      <c r="W42" s="621"/>
      <c r="X42" s="621"/>
      <c r="Y42" s="622"/>
      <c r="Z42" s="623" t="s">
        <v>127</v>
      </c>
      <c r="AA42" s="623"/>
      <c r="AB42" s="623"/>
      <c r="AC42" s="623"/>
      <c r="AD42" s="624" t="s">
        <v>127</v>
      </c>
      <c r="AE42" s="624"/>
      <c r="AF42" s="624"/>
      <c r="AG42" s="624"/>
      <c r="AH42" s="624"/>
      <c r="AI42" s="624"/>
      <c r="AJ42" s="624"/>
      <c r="AK42" s="624"/>
      <c r="AL42" s="625" t="s">
        <v>127</v>
      </c>
      <c r="AM42" s="626"/>
      <c r="AN42" s="626"/>
      <c r="AO42" s="627"/>
      <c r="AQ42" s="692" t="s">
        <v>353</v>
      </c>
      <c r="AR42" s="693"/>
      <c r="AS42" s="693"/>
      <c r="AT42" s="693"/>
      <c r="AU42" s="693"/>
      <c r="AV42" s="693"/>
      <c r="AW42" s="693"/>
      <c r="AX42" s="693"/>
      <c r="AY42" s="694"/>
      <c r="AZ42" s="698">
        <v>632215</v>
      </c>
      <c r="BA42" s="699"/>
      <c r="BB42" s="699"/>
      <c r="BC42" s="699"/>
      <c r="BD42" s="679"/>
      <c r="BE42" s="679"/>
      <c r="BF42" s="681"/>
      <c r="BG42" s="668"/>
      <c r="BH42" s="669"/>
      <c r="BI42" s="669"/>
      <c r="BJ42" s="669"/>
      <c r="BK42" s="669"/>
      <c r="BL42" s="357"/>
      <c r="BM42" s="642" t="s">
        <v>354</v>
      </c>
      <c r="BN42" s="642"/>
      <c r="BO42" s="642"/>
      <c r="BP42" s="642"/>
      <c r="BQ42" s="642"/>
      <c r="BR42" s="642"/>
      <c r="BS42" s="642"/>
      <c r="BT42" s="642"/>
      <c r="BU42" s="643"/>
      <c r="BV42" s="698">
        <v>328</v>
      </c>
      <c r="BW42" s="699"/>
      <c r="BX42" s="699"/>
      <c r="BY42" s="699"/>
      <c r="BZ42" s="699"/>
      <c r="CA42" s="699"/>
      <c r="CB42" s="705"/>
      <c r="CD42" s="617" t="s">
        <v>355</v>
      </c>
      <c r="CE42" s="618"/>
      <c r="CF42" s="618"/>
      <c r="CG42" s="618"/>
      <c r="CH42" s="618"/>
      <c r="CI42" s="618"/>
      <c r="CJ42" s="618"/>
      <c r="CK42" s="618"/>
      <c r="CL42" s="618"/>
      <c r="CM42" s="618"/>
      <c r="CN42" s="618"/>
      <c r="CO42" s="618"/>
      <c r="CP42" s="618"/>
      <c r="CQ42" s="619"/>
      <c r="CR42" s="620">
        <v>1546085</v>
      </c>
      <c r="CS42" s="651"/>
      <c r="CT42" s="651"/>
      <c r="CU42" s="651"/>
      <c r="CV42" s="651"/>
      <c r="CW42" s="651"/>
      <c r="CX42" s="651"/>
      <c r="CY42" s="652"/>
      <c r="CZ42" s="625">
        <v>12.7</v>
      </c>
      <c r="DA42" s="653"/>
      <c r="DB42" s="653"/>
      <c r="DC42" s="655"/>
      <c r="DD42" s="629">
        <v>619172</v>
      </c>
      <c r="DE42" s="651"/>
      <c r="DF42" s="651"/>
      <c r="DG42" s="651"/>
      <c r="DH42" s="651"/>
      <c r="DI42" s="651"/>
      <c r="DJ42" s="651"/>
      <c r="DK42" s="652"/>
      <c r="DL42" s="695"/>
      <c r="DM42" s="696"/>
      <c r="DN42" s="696"/>
      <c r="DO42" s="696"/>
      <c r="DP42" s="696"/>
      <c r="DQ42" s="696"/>
      <c r="DR42" s="696"/>
      <c r="DS42" s="696"/>
      <c r="DT42" s="696"/>
      <c r="DU42" s="696"/>
      <c r="DV42" s="697"/>
      <c r="DW42" s="689"/>
      <c r="DX42" s="690"/>
      <c r="DY42" s="690"/>
      <c r="DZ42" s="690"/>
      <c r="EA42" s="690"/>
      <c r="EB42" s="690"/>
      <c r="EC42" s="691"/>
    </row>
    <row r="43" spans="2:133" ht="11.25" customHeight="1" x14ac:dyDescent="0.15">
      <c r="B43" s="617" t="s">
        <v>356</v>
      </c>
      <c r="C43" s="618"/>
      <c r="D43" s="618"/>
      <c r="E43" s="618"/>
      <c r="F43" s="618"/>
      <c r="G43" s="618"/>
      <c r="H43" s="618"/>
      <c r="I43" s="618"/>
      <c r="J43" s="618"/>
      <c r="K43" s="618"/>
      <c r="L43" s="618"/>
      <c r="M43" s="618"/>
      <c r="N43" s="618"/>
      <c r="O43" s="618"/>
      <c r="P43" s="618"/>
      <c r="Q43" s="619"/>
      <c r="R43" s="620">
        <v>553000</v>
      </c>
      <c r="S43" s="621"/>
      <c r="T43" s="621"/>
      <c r="U43" s="621"/>
      <c r="V43" s="621"/>
      <c r="W43" s="621"/>
      <c r="X43" s="621"/>
      <c r="Y43" s="622"/>
      <c r="Z43" s="623">
        <v>4.3</v>
      </c>
      <c r="AA43" s="623"/>
      <c r="AB43" s="623"/>
      <c r="AC43" s="623"/>
      <c r="AD43" s="624" t="s">
        <v>127</v>
      </c>
      <c r="AE43" s="624"/>
      <c r="AF43" s="624"/>
      <c r="AG43" s="624"/>
      <c r="AH43" s="624"/>
      <c r="AI43" s="624"/>
      <c r="AJ43" s="624"/>
      <c r="AK43" s="624"/>
      <c r="AL43" s="625" t="s">
        <v>127</v>
      </c>
      <c r="AM43" s="626"/>
      <c r="AN43" s="626"/>
      <c r="AO43" s="627"/>
      <c r="CD43" s="617" t="s">
        <v>357</v>
      </c>
      <c r="CE43" s="618"/>
      <c r="CF43" s="618"/>
      <c r="CG43" s="618"/>
      <c r="CH43" s="618"/>
      <c r="CI43" s="618"/>
      <c r="CJ43" s="618"/>
      <c r="CK43" s="618"/>
      <c r="CL43" s="618"/>
      <c r="CM43" s="618"/>
      <c r="CN43" s="618"/>
      <c r="CO43" s="618"/>
      <c r="CP43" s="618"/>
      <c r="CQ43" s="619"/>
      <c r="CR43" s="620">
        <v>14529</v>
      </c>
      <c r="CS43" s="651"/>
      <c r="CT43" s="651"/>
      <c r="CU43" s="651"/>
      <c r="CV43" s="651"/>
      <c r="CW43" s="651"/>
      <c r="CX43" s="651"/>
      <c r="CY43" s="652"/>
      <c r="CZ43" s="625">
        <v>0.1</v>
      </c>
      <c r="DA43" s="653"/>
      <c r="DB43" s="653"/>
      <c r="DC43" s="655"/>
      <c r="DD43" s="629">
        <v>14529</v>
      </c>
      <c r="DE43" s="651"/>
      <c r="DF43" s="651"/>
      <c r="DG43" s="651"/>
      <c r="DH43" s="651"/>
      <c r="DI43" s="651"/>
      <c r="DJ43" s="651"/>
      <c r="DK43" s="652"/>
      <c r="DL43" s="695"/>
      <c r="DM43" s="696"/>
      <c r="DN43" s="696"/>
      <c r="DO43" s="696"/>
      <c r="DP43" s="696"/>
      <c r="DQ43" s="696"/>
      <c r="DR43" s="696"/>
      <c r="DS43" s="696"/>
      <c r="DT43" s="696"/>
      <c r="DU43" s="696"/>
      <c r="DV43" s="697"/>
      <c r="DW43" s="689"/>
      <c r="DX43" s="690"/>
      <c r="DY43" s="690"/>
      <c r="DZ43" s="690"/>
      <c r="EA43" s="690"/>
      <c r="EB43" s="690"/>
      <c r="EC43" s="691"/>
    </row>
    <row r="44" spans="2:133" ht="11.25" customHeight="1" x14ac:dyDescent="0.15">
      <c r="B44" s="641" t="s">
        <v>358</v>
      </c>
      <c r="C44" s="642"/>
      <c r="D44" s="642"/>
      <c r="E44" s="642"/>
      <c r="F44" s="642"/>
      <c r="G44" s="642"/>
      <c r="H44" s="642"/>
      <c r="I44" s="642"/>
      <c r="J44" s="642"/>
      <c r="K44" s="642"/>
      <c r="L44" s="642"/>
      <c r="M44" s="642"/>
      <c r="N44" s="642"/>
      <c r="O44" s="642"/>
      <c r="P44" s="642"/>
      <c r="Q44" s="643"/>
      <c r="R44" s="698">
        <v>12718649</v>
      </c>
      <c r="S44" s="699"/>
      <c r="T44" s="699"/>
      <c r="U44" s="699"/>
      <c r="V44" s="699"/>
      <c r="W44" s="699"/>
      <c r="X44" s="699"/>
      <c r="Y44" s="700"/>
      <c r="Z44" s="701">
        <v>100</v>
      </c>
      <c r="AA44" s="701"/>
      <c r="AB44" s="701"/>
      <c r="AC44" s="701"/>
      <c r="AD44" s="702">
        <v>6878235</v>
      </c>
      <c r="AE44" s="702"/>
      <c r="AF44" s="702"/>
      <c r="AG44" s="702"/>
      <c r="AH44" s="702"/>
      <c r="AI44" s="702"/>
      <c r="AJ44" s="702"/>
      <c r="AK44" s="702"/>
      <c r="AL44" s="703">
        <v>100</v>
      </c>
      <c r="AM44" s="680"/>
      <c r="AN44" s="680"/>
      <c r="AO44" s="704"/>
      <c r="CD44" s="658" t="s">
        <v>305</v>
      </c>
      <c r="CE44" s="659"/>
      <c r="CF44" s="617" t="s">
        <v>359</v>
      </c>
      <c r="CG44" s="618"/>
      <c r="CH44" s="618"/>
      <c r="CI44" s="618"/>
      <c r="CJ44" s="618"/>
      <c r="CK44" s="618"/>
      <c r="CL44" s="618"/>
      <c r="CM44" s="618"/>
      <c r="CN44" s="618"/>
      <c r="CO44" s="618"/>
      <c r="CP44" s="618"/>
      <c r="CQ44" s="619"/>
      <c r="CR44" s="620">
        <v>1546085</v>
      </c>
      <c r="CS44" s="621"/>
      <c r="CT44" s="621"/>
      <c r="CU44" s="621"/>
      <c r="CV44" s="621"/>
      <c r="CW44" s="621"/>
      <c r="CX44" s="621"/>
      <c r="CY44" s="622"/>
      <c r="CZ44" s="625">
        <v>12.7</v>
      </c>
      <c r="DA44" s="626"/>
      <c r="DB44" s="626"/>
      <c r="DC44" s="632"/>
      <c r="DD44" s="629">
        <v>619172</v>
      </c>
      <c r="DE44" s="621"/>
      <c r="DF44" s="621"/>
      <c r="DG44" s="621"/>
      <c r="DH44" s="621"/>
      <c r="DI44" s="621"/>
      <c r="DJ44" s="621"/>
      <c r="DK44" s="622"/>
      <c r="DL44" s="695"/>
      <c r="DM44" s="696"/>
      <c r="DN44" s="696"/>
      <c r="DO44" s="696"/>
      <c r="DP44" s="696"/>
      <c r="DQ44" s="696"/>
      <c r="DR44" s="696"/>
      <c r="DS44" s="696"/>
      <c r="DT44" s="696"/>
      <c r="DU44" s="696"/>
      <c r="DV44" s="697"/>
      <c r="DW44" s="689"/>
      <c r="DX44" s="690"/>
      <c r="DY44" s="690"/>
      <c r="DZ44" s="690"/>
      <c r="EA44" s="690"/>
      <c r="EB44" s="690"/>
      <c r="EC44" s="691"/>
    </row>
    <row r="45" spans="2:133" ht="11.25" customHeight="1" x14ac:dyDescent="0.15">
      <c r="CD45" s="660"/>
      <c r="CE45" s="661"/>
      <c r="CF45" s="617" t="s">
        <v>360</v>
      </c>
      <c r="CG45" s="618"/>
      <c r="CH45" s="618"/>
      <c r="CI45" s="618"/>
      <c r="CJ45" s="618"/>
      <c r="CK45" s="618"/>
      <c r="CL45" s="618"/>
      <c r="CM45" s="618"/>
      <c r="CN45" s="618"/>
      <c r="CO45" s="618"/>
      <c r="CP45" s="618"/>
      <c r="CQ45" s="619"/>
      <c r="CR45" s="620">
        <v>640927</v>
      </c>
      <c r="CS45" s="651"/>
      <c r="CT45" s="651"/>
      <c r="CU45" s="651"/>
      <c r="CV45" s="651"/>
      <c r="CW45" s="651"/>
      <c r="CX45" s="651"/>
      <c r="CY45" s="652"/>
      <c r="CZ45" s="625">
        <v>5.2</v>
      </c>
      <c r="DA45" s="653"/>
      <c r="DB45" s="653"/>
      <c r="DC45" s="655"/>
      <c r="DD45" s="629">
        <v>166766</v>
      </c>
      <c r="DE45" s="651"/>
      <c r="DF45" s="651"/>
      <c r="DG45" s="651"/>
      <c r="DH45" s="651"/>
      <c r="DI45" s="651"/>
      <c r="DJ45" s="651"/>
      <c r="DK45" s="652"/>
      <c r="DL45" s="695"/>
      <c r="DM45" s="696"/>
      <c r="DN45" s="696"/>
      <c r="DO45" s="696"/>
      <c r="DP45" s="696"/>
      <c r="DQ45" s="696"/>
      <c r="DR45" s="696"/>
      <c r="DS45" s="696"/>
      <c r="DT45" s="696"/>
      <c r="DU45" s="696"/>
      <c r="DV45" s="697"/>
      <c r="DW45" s="689"/>
      <c r="DX45" s="690"/>
      <c r="DY45" s="690"/>
      <c r="DZ45" s="690"/>
      <c r="EA45" s="690"/>
      <c r="EB45" s="690"/>
      <c r="EC45" s="691"/>
    </row>
    <row r="46" spans="2:133" ht="11.25" customHeight="1" x14ac:dyDescent="0.15">
      <c r="B46" s="211" t="s">
        <v>361</v>
      </c>
      <c r="CD46" s="660"/>
      <c r="CE46" s="661"/>
      <c r="CF46" s="617" t="s">
        <v>362</v>
      </c>
      <c r="CG46" s="618"/>
      <c r="CH46" s="618"/>
      <c r="CI46" s="618"/>
      <c r="CJ46" s="618"/>
      <c r="CK46" s="618"/>
      <c r="CL46" s="618"/>
      <c r="CM46" s="618"/>
      <c r="CN46" s="618"/>
      <c r="CO46" s="618"/>
      <c r="CP46" s="618"/>
      <c r="CQ46" s="619"/>
      <c r="CR46" s="620">
        <v>905158</v>
      </c>
      <c r="CS46" s="621"/>
      <c r="CT46" s="621"/>
      <c r="CU46" s="621"/>
      <c r="CV46" s="621"/>
      <c r="CW46" s="621"/>
      <c r="CX46" s="621"/>
      <c r="CY46" s="622"/>
      <c r="CZ46" s="625">
        <v>7.4</v>
      </c>
      <c r="DA46" s="626"/>
      <c r="DB46" s="626"/>
      <c r="DC46" s="632"/>
      <c r="DD46" s="629">
        <v>452406</v>
      </c>
      <c r="DE46" s="621"/>
      <c r="DF46" s="621"/>
      <c r="DG46" s="621"/>
      <c r="DH46" s="621"/>
      <c r="DI46" s="621"/>
      <c r="DJ46" s="621"/>
      <c r="DK46" s="622"/>
      <c r="DL46" s="695"/>
      <c r="DM46" s="696"/>
      <c r="DN46" s="696"/>
      <c r="DO46" s="696"/>
      <c r="DP46" s="696"/>
      <c r="DQ46" s="696"/>
      <c r="DR46" s="696"/>
      <c r="DS46" s="696"/>
      <c r="DT46" s="696"/>
      <c r="DU46" s="696"/>
      <c r="DV46" s="697"/>
      <c r="DW46" s="689"/>
      <c r="DX46" s="690"/>
      <c r="DY46" s="690"/>
      <c r="DZ46" s="690"/>
      <c r="EA46" s="690"/>
      <c r="EB46" s="690"/>
      <c r="EC46" s="691"/>
    </row>
    <row r="47" spans="2:133" ht="11.25" customHeight="1" x14ac:dyDescent="0.15">
      <c r="B47" s="716" t="s">
        <v>363</v>
      </c>
      <c r="C47" s="716"/>
      <c r="D47" s="716"/>
      <c r="E47" s="716"/>
      <c r="F47" s="716"/>
      <c r="G47" s="716"/>
      <c r="H47" s="716"/>
      <c r="I47" s="716"/>
      <c r="J47" s="716"/>
      <c r="K47" s="716"/>
      <c r="L47" s="716"/>
      <c r="M47" s="716"/>
      <c r="N47" s="716"/>
      <c r="O47" s="716"/>
      <c r="P47" s="716"/>
      <c r="Q47" s="716"/>
      <c r="R47" s="716"/>
      <c r="S47" s="716"/>
      <c r="T47" s="716"/>
      <c r="U47" s="716"/>
      <c r="V47" s="716"/>
      <c r="W47" s="716"/>
      <c r="X47" s="716"/>
      <c r="Y47" s="716"/>
      <c r="Z47" s="716"/>
      <c r="AA47" s="716"/>
      <c r="AB47" s="716"/>
      <c r="AC47" s="716"/>
      <c r="AD47" s="716"/>
      <c r="AE47" s="716"/>
      <c r="AF47" s="716"/>
      <c r="AG47" s="716"/>
      <c r="AH47" s="716"/>
      <c r="AI47" s="716"/>
      <c r="AJ47" s="716"/>
      <c r="AK47" s="716"/>
      <c r="AL47" s="716"/>
      <c r="AM47" s="716"/>
      <c r="AN47" s="716"/>
      <c r="AO47" s="716"/>
      <c r="AP47" s="716"/>
      <c r="AQ47" s="716"/>
      <c r="AR47" s="716"/>
      <c r="AS47" s="716"/>
      <c r="AT47" s="716"/>
      <c r="AU47" s="716"/>
      <c r="AV47" s="716"/>
      <c r="AW47" s="716"/>
      <c r="AX47" s="716"/>
      <c r="AY47" s="716"/>
      <c r="AZ47" s="716"/>
      <c r="BA47" s="716"/>
      <c r="BB47" s="716"/>
      <c r="BC47" s="716"/>
      <c r="BD47" s="716"/>
      <c r="BE47" s="716"/>
      <c r="BF47" s="716"/>
      <c r="BG47" s="716"/>
      <c r="BH47" s="716"/>
      <c r="BI47" s="716"/>
      <c r="BJ47" s="716"/>
      <c r="BK47" s="716"/>
      <c r="BL47" s="716"/>
      <c r="BM47" s="716"/>
      <c r="BN47" s="716"/>
      <c r="BO47" s="716"/>
      <c r="BP47" s="716"/>
      <c r="BQ47" s="716"/>
      <c r="BR47" s="716"/>
      <c r="BS47" s="716"/>
      <c r="BT47" s="716"/>
      <c r="BU47" s="716"/>
      <c r="BV47" s="716"/>
      <c r="BW47" s="716"/>
      <c r="BX47" s="716"/>
      <c r="BY47" s="716"/>
      <c r="BZ47" s="716"/>
      <c r="CA47" s="716"/>
      <c r="CB47" s="716"/>
      <c r="CD47" s="660"/>
      <c r="CE47" s="661"/>
      <c r="CF47" s="617" t="s">
        <v>364</v>
      </c>
      <c r="CG47" s="618"/>
      <c r="CH47" s="618"/>
      <c r="CI47" s="618"/>
      <c r="CJ47" s="618"/>
      <c r="CK47" s="618"/>
      <c r="CL47" s="618"/>
      <c r="CM47" s="618"/>
      <c r="CN47" s="618"/>
      <c r="CO47" s="618"/>
      <c r="CP47" s="618"/>
      <c r="CQ47" s="619"/>
      <c r="CR47" s="620" t="s">
        <v>127</v>
      </c>
      <c r="CS47" s="651"/>
      <c r="CT47" s="651"/>
      <c r="CU47" s="651"/>
      <c r="CV47" s="651"/>
      <c r="CW47" s="651"/>
      <c r="CX47" s="651"/>
      <c r="CY47" s="652"/>
      <c r="CZ47" s="625" t="s">
        <v>127</v>
      </c>
      <c r="DA47" s="653"/>
      <c r="DB47" s="653"/>
      <c r="DC47" s="655"/>
      <c r="DD47" s="629" t="s">
        <v>127</v>
      </c>
      <c r="DE47" s="651"/>
      <c r="DF47" s="651"/>
      <c r="DG47" s="651"/>
      <c r="DH47" s="651"/>
      <c r="DI47" s="651"/>
      <c r="DJ47" s="651"/>
      <c r="DK47" s="652"/>
      <c r="DL47" s="695"/>
      <c r="DM47" s="696"/>
      <c r="DN47" s="696"/>
      <c r="DO47" s="696"/>
      <c r="DP47" s="696"/>
      <c r="DQ47" s="696"/>
      <c r="DR47" s="696"/>
      <c r="DS47" s="696"/>
      <c r="DT47" s="696"/>
      <c r="DU47" s="696"/>
      <c r="DV47" s="697"/>
      <c r="DW47" s="689"/>
      <c r="DX47" s="690"/>
      <c r="DY47" s="690"/>
      <c r="DZ47" s="690"/>
      <c r="EA47" s="690"/>
      <c r="EB47" s="690"/>
      <c r="EC47" s="691"/>
    </row>
    <row r="48" spans="2:133" x14ac:dyDescent="0.15">
      <c r="B48" s="716" t="s">
        <v>365</v>
      </c>
      <c r="C48" s="716"/>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c r="AF48" s="716"/>
      <c r="AG48" s="716"/>
      <c r="AH48" s="716"/>
      <c r="AI48" s="716"/>
      <c r="AJ48" s="716"/>
      <c r="AK48" s="716"/>
      <c r="AL48" s="716"/>
      <c r="AM48" s="716"/>
      <c r="AN48" s="716"/>
      <c r="AO48" s="716"/>
      <c r="AP48" s="716"/>
      <c r="AQ48" s="716"/>
      <c r="AR48" s="716"/>
      <c r="AS48" s="716"/>
      <c r="AT48" s="716"/>
      <c r="AU48" s="716"/>
      <c r="AV48" s="716"/>
      <c r="AW48" s="716"/>
      <c r="AX48" s="716"/>
      <c r="AY48" s="716"/>
      <c r="AZ48" s="716"/>
      <c r="BA48" s="716"/>
      <c r="BB48" s="716"/>
      <c r="BC48" s="716"/>
      <c r="BD48" s="716"/>
      <c r="BE48" s="716"/>
      <c r="BF48" s="716"/>
      <c r="BG48" s="716"/>
      <c r="BH48" s="716"/>
      <c r="BI48" s="716"/>
      <c r="BJ48" s="716"/>
      <c r="BK48" s="716"/>
      <c r="BL48" s="716"/>
      <c r="BM48" s="716"/>
      <c r="BN48" s="716"/>
      <c r="BO48" s="716"/>
      <c r="BP48" s="716"/>
      <c r="BQ48" s="716"/>
      <c r="BR48" s="716"/>
      <c r="BS48" s="716"/>
      <c r="BT48" s="716"/>
      <c r="BU48" s="716"/>
      <c r="BV48" s="716"/>
      <c r="BW48" s="716"/>
      <c r="BX48" s="716"/>
      <c r="BY48" s="716"/>
      <c r="BZ48" s="716"/>
      <c r="CA48" s="716"/>
      <c r="CB48" s="716"/>
      <c r="CD48" s="662"/>
      <c r="CE48" s="663"/>
      <c r="CF48" s="617" t="s">
        <v>366</v>
      </c>
      <c r="CG48" s="618"/>
      <c r="CH48" s="618"/>
      <c r="CI48" s="618"/>
      <c r="CJ48" s="618"/>
      <c r="CK48" s="618"/>
      <c r="CL48" s="618"/>
      <c r="CM48" s="618"/>
      <c r="CN48" s="618"/>
      <c r="CO48" s="618"/>
      <c r="CP48" s="618"/>
      <c r="CQ48" s="619"/>
      <c r="CR48" s="620" t="s">
        <v>127</v>
      </c>
      <c r="CS48" s="621"/>
      <c r="CT48" s="621"/>
      <c r="CU48" s="621"/>
      <c r="CV48" s="621"/>
      <c r="CW48" s="621"/>
      <c r="CX48" s="621"/>
      <c r="CY48" s="622"/>
      <c r="CZ48" s="625" t="s">
        <v>127</v>
      </c>
      <c r="DA48" s="626"/>
      <c r="DB48" s="626"/>
      <c r="DC48" s="632"/>
      <c r="DD48" s="629" t="s">
        <v>127</v>
      </c>
      <c r="DE48" s="621"/>
      <c r="DF48" s="621"/>
      <c r="DG48" s="621"/>
      <c r="DH48" s="621"/>
      <c r="DI48" s="621"/>
      <c r="DJ48" s="621"/>
      <c r="DK48" s="622"/>
      <c r="DL48" s="695"/>
      <c r="DM48" s="696"/>
      <c r="DN48" s="696"/>
      <c r="DO48" s="696"/>
      <c r="DP48" s="696"/>
      <c r="DQ48" s="696"/>
      <c r="DR48" s="696"/>
      <c r="DS48" s="696"/>
      <c r="DT48" s="696"/>
      <c r="DU48" s="696"/>
      <c r="DV48" s="697"/>
      <c r="DW48" s="689"/>
      <c r="DX48" s="690"/>
      <c r="DY48" s="690"/>
      <c r="DZ48" s="690"/>
      <c r="EA48" s="690"/>
      <c r="EB48" s="690"/>
      <c r="EC48" s="691"/>
    </row>
    <row r="49" spans="2:133" ht="11.25" customHeight="1" x14ac:dyDescent="0.15">
      <c r="B49" s="360"/>
      <c r="CD49" s="641" t="s">
        <v>367</v>
      </c>
      <c r="CE49" s="642"/>
      <c r="CF49" s="642"/>
      <c r="CG49" s="642"/>
      <c r="CH49" s="642"/>
      <c r="CI49" s="642"/>
      <c r="CJ49" s="642"/>
      <c r="CK49" s="642"/>
      <c r="CL49" s="642"/>
      <c r="CM49" s="642"/>
      <c r="CN49" s="642"/>
      <c r="CO49" s="642"/>
      <c r="CP49" s="642"/>
      <c r="CQ49" s="643"/>
      <c r="CR49" s="698">
        <v>12214196</v>
      </c>
      <c r="CS49" s="679"/>
      <c r="CT49" s="679"/>
      <c r="CU49" s="679"/>
      <c r="CV49" s="679"/>
      <c r="CW49" s="679"/>
      <c r="CX49" s="679"/>
      <c r="CY49" s="706"/>
      <c r="CZ49" s="703">
        <v>100</v>
      </c>
      <c r="DA49" s="707"/>
      <c r="DB49" s="707"/>
      <c r="DC49" s="708"/>
      <c r="DD49" s="709">
        <v>8053875</v>
      </c>
      <c r="DE49" s="679"/>
      <c r="DF49" s="679"/>
      <c r="DG49" s="679"/>
      <c r="DH49" s="679"/>
      <c r="DI49" s="679"/>
      <c r="DJ49" s="679"/>
      <c r="DK49" s="706"/>
      <c r="DL49" s="710"/>
      <c r="DM49" s="711"/>
      <c r="DN49" s="711"/>
      <c r="DO49" s="711"/>
      <c r="DP49" s="711"/>
      <c r="DQ49" s="711"/>
      <c r="DR49" s="711"/>
      <c r="DS49" s="711"/>
      <c r="DT49" s="711"/>
      <c r="DU49" s="711"/>
      <c r="DV49" s="712"/>
      <c r="DW49" s="713"/>
      <c r="DX49" s="714"/>
      <c r="DY49" s="714"/>
      <c r="DZ49" s="714"/>
      <c r="EA49" s="714"/>
      <c r="EB49" s="714"/>
      <c r="EC49" s="715"/>
    </row>
    <row r="50" spans="2:133" hidden="1" x14ac:dyDescent="0.15">
      <c r="B50" s="360"/>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K70" sqref="AK70:AO70"/>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86" t="s">
        <v>368</v>
      </c>
      <c r="B2" s="1086"/>
      <c r="C2" s="1086"/>
      <c r="D2" s="1086"/>
      <c r="E2" s="1086"/>
      <c r="F2" s="1086"/>
      <c r="G2" s="1086"/>
      <c r="H2" s="1086"/>
      <c r="I2" s="1086"/>
      <c r="J2" s="1086"/>
      <c r="K2" s="1086"/>
      <c r="L2" s="1086"/>
      <c r="M2" s="1086"/>
      <c r="N2" s="1086"/>
      <c r="O2" s="1086"/>
      <c r="P2" s="1086"/>
      <c r="Q2" s="1086"/>
      <c r="R2" s="1086"/>
      <c r="S2" s="1086"/>
      <c r="T2" s="1086"/>
      <c r="U2" s="1086"/>
      <c r="V2" s="1086"/>
      <c r="W2" s="1086"/>
      <c r="X2" s="1086"/>
      <c r="Y2" s="1086"/>
      <c r="Z2" s="1086"/>
      <c r="AA2" s="1086"/>
      <c r="AB2" s="1086"/>
      <c r="AC2" s="1086"/>
      <c r="AD2" s="1086"/>
      <c r="AE2" s="1086"/>
      <c r="AF2" s="1086"/>
      <c r="AG2" s="1086"/>
      <c r="AH2" s="1086"/>
      <c r="AI2" s="1086"/>
      <c r="AJ2" s="1086"/>
      <c r="AK2" s="1086"/>
      <c r="AL2" s="1086"/>
      <c r="AM2" s="1086"/>
      <c r="AN2" s="1086"/>
      <c r="AO2" s="1086"/>
      <c r="AP2" s="1086"/>
      <c r="AQ2" s="1086"/>
      <c r="AR2" s="1086"/>
      <c r="AS2" s="1086"/>
      <c r="AT2" s="1086"/>
      <c r="AU2" s="1086"/>
      <c r="AV2" s="1086"/>
      <c r="AW2" s="1086"/>
      <c r="AX2" s="1086"/>
      <c r="AY2" s="1086"/>
      <c r="AZ2" s="1086"/>
      <c r="BA2" s="1086"/>
      <c r="BB2" s="1086"/>
      <c r="BC2" s="1086"/>
      <c r="BD2" s="1086"/>
      <c r="BE2" s="1086"/>
      <c r="BF2" s="1086"/>
      <c r="BG2" s="1086"/>
      <c r="BH2" s="1086"/>
      <c r="BI2" s="1086"/>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87" t="s">
        <v>369</v>
      </c>
      <c r="DK2" s="1088"/>
      <c r="DL2" s="1088"/>
      <c r="DM2" s="1088"/>
      <c r="DN2" s="1088"/>
      <c r="DO2" s="1089"/>
      <c r="DP2" s="219"/>
      <c r="DQ2" s="1087" t="s">
        <v>370</v>
      </c>
      <c r="DR2" s="1088"/>
      <c r="DS2" s="1088"/>
      <c r="DT2" s="1088"/>
      <c r="DU2" s="1088"/>
      <c r="DV2" s="1088"/>
      <c r="DW2" s="1088"/>
      <c r="DX2" s="1088"/>
      <c r="DY2" s="1088"/>
      <c r="DZ2" s="1089"/>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55" t="s">
        <v>371</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23"/>
      <c r="BA4" s="223"/>
      <c r="BB4" s="223"/>
      <c r="BC4" s="223"/>
      <c r="BD4" s="223"/>
      <c r="BE4" s="224"/>
      <c r="BF4" s="224"/>
      <c r="BG4" s="224"/>
      <c r="BH4" s="224"/>
      <c r="BI4" s="224"/>
      <c r="BJ4" s="224"/>
      <c r="BK4" s="224"/>
      <c r="BL4" s="224"/>
      <c r="BM4" s="224"/>
      <c r="BN4" s="224"/>
      <c r="BO4" s="224"/>
      <c r="BP4" s="224"/>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25"/>
    </row>
    <row r="5" spans="1:131" s="226" customFormat="1" ht="26.25" customHeight="1" x14ac:dyDescent="0.15">
      <c r="A5" s="991" t="s">
        <v>373</v>
      </c>
      <c r="B5" s="992"/>
      <c r="C5" s="992"/>
      <c r="D5" s="992"/>
      <c r="E5" s="992"/>
      <c r="F5" s="992"/>
      <c r="G5" s="992"/>
      <c r="H5" s="992"/>
      <c r="I5" s="992"/>
      <c r="J5" s="992"/>
      <c r="K5" s="992"/>
      <c r="L5" s="992"/>
      <c r="M5" s="992"/>
      <c r="N5" s="992"/>
      <c r="O5" s="992"/>
      <c r="P5" s="993"/>
      <c r="Q5" s="997" t="s">
        <v>374</v>
      </c>
      <c r="R5" s="998"/>
      <c r="S5" s="998"/>
      <c r="T5" s="998"/>
      <c r="U5" s="999"/>
      <c r="V5" s="997" t="s">
        <v>375</v>
      </c>
      <c r="W5" s="998"/>
      <c r="X5" s="998"/>
      <c r="Y5" s="998"/>
      <c r="Z5" s="999"/>
      <c r="AA5" s="997" t="s">
        <v>376</v>
      </c>
      <c r="AB5" s="998"/>
      <c r="AC5" s="998"/>
      <c r="AD5" s="998"/>
      <c r="AE5" s="998"/>
      <c r="AF5" s="1090" t="s">
        <v>377</v>
      </c>
      <c r="AG5" s="998"/>
      <c r="AH5" s="998"/>
      <c r="AI5" s="998"/>
      <c r="AJ5" s="1011"/>
      <c r="AK5" s="998" t="s">
        <v>378</v>
      </c>
      <c r="AL5" s="998"/>
      <c r="AM5" s="998"/>
      <c r="AN5" s="998"/>
      <c r="AO5" s="999"/>
      <c r="AP5" s="997" t="s">
        <v>379</v>
      </c>
      <c r="AQ5" s="998"/>
      <c r="AR5" s="998"/>
      <c r="AS5" s="998"/>
      <c r="AT5" s="999"/>
      <c r="AU5" s="997" t="s">
        <v>380</v>
      </c>
      <c r="AV5" s="998"/>
      <c r="AW5" s="998"/>
      <c r="AX5" s="998"/>
      <c r="AY5" s="1011"/>
      <c r="AZ5" s="223"/>
      <c r="BA5" s="223"/>
      <c r="BB5" s="223"/>
      <c r="BC5" s="223"/>
      <c r="BD5" s="223"/>
      <c r="BE5" s="224"/>
      <c r="BF5" s="224"/>
      <c r="BG5" s="224"/>
      <c r="BH5" s="224"/>
      <c r="BI5" s="224"/>
      <c r="BJ5" s="224"/>
      <c r="BK5" s="224"/>
      <c r="BL5" s="224"/>
      <c r="BM5" s="224"/>
      <c r="BN5" s="224"/>
      <c r="BO5" s="224"/>
      <c r="BP5" s="224"/>
      <c r="BQ5" s="991" t="s">
        <v>381</v>
      </c>
      <c r="BR5" s="992"/>
      <c r="BS5" s="992"/>
      <c r="BT5" s="992"/>
      <c r="BU5" s="992"/>
      <c r="BV5" s="992"/>
      <c r="BW5" s="992"/>
      <c r="BX5" s="992"/>
      <c r="BY5" s="992"/>
      <c r="BZ5" s="992"/>
      <c r="CA5" s="992"/>
      <c r="CB5" s="992"/>
      <c r="CC5" s="992"/>
      <c r="CD5" s="992"/>
      <c r="CE5" s="992"/>
      <c r="CF5" s="992"/>
      <c r="CG5" s="993"/>
      <c r="CH5" s="997" t="s">
        <v>382</v>
      </c>
      <c r="CI5" s="998"/>
      <c r="CJ5" s="998"/>
      <c r="CK5" s="998"/>
      <c r="CL5" s="999"/>
      <c r="CM5" s="997" t="s">
        <v>383</v>
      </c>
      <c r="CN5" s="998"/>
      <c r="CO5" s="998"/>
      <c r="CP5" s="998"/>
      <c r="CQ5" s="999"/>
      <c r="CR5" s="997" t="s">
        <v>384</v>
      </c>
      <c r="CS5" s="998"/>
      <c r="CT5" s="998"/>
      <c r="CU5" s="998"/>
      <c r="CV5" s="999"/>
      <c r="CW5" s="997" t="s">
        <v>385</v>
      </c>
      <c r="CX5" s="998"/>
      <c r="CY5" s="998"/>
      <c r="CZ5" s="998"/>
      <c r="DA5" s="999"/>
      <c r="DB5" s="997" t="s">
        <v>386</v>
      </c>
      <c r="DC5" s="998"/>
      <c r="DD5" s="998"/>
      <c r="DE5" s="998"/>
      <c r="DF5" s="999"/>
      <c r="DG5" s="1080" t="s">
        <v>387</v>
      </c>
      <c r="DH5" s="1081"/>
      <c r="DI5" s="1081"/>
      <c r="DJ5" s="1081"/>
      <c r="DK5" s="1082"/>
      <c r="DL5" s="1080" t="s">
        <v>388</v>
      </c>
      <c r="DM5" s="1081"/>
      <c r="DN5" s="1081"/>
      <c r="DO5" s="1081"/>
      <c r="DP5" s="1082"/>
      <c r="DQ5" s="997" t="s">
        <v>389</v>
      </c>
      <c r="DR5" s="998"/>
      <c r="DS5" s="998"/>
      <c r="DT5" s="998"/>
      <c r="DU5" s="999"/>
      <c r="DV5" s="997" t="s">
        <v>380</v>
      </c>
      <c r="DW5" s="998"/>
      <c r="DX5" s="998"/>
      <c r="DY5" s="998"/>
      <c r="DZ5" s="1011"/>
      <c r="EA5" s="225"/>
    </row>
    <row r="6" spans="1:131" s="22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091"/>
      <c r="AG6" s="1001"/>
      <c r="AH6" s="1001"/>
      <c r="AI6" s="1001"/>
      <c r="AJ6" s="1012"/>
      <c r="AK6" s="1001"/>
      <c r="AL6" s="1001"/>
      <c r="AM6" s="1001"/>
      <c r="AN6" s="1001"/>
      <c r="AO6" s="1002"/>
      <c r="AP6" s="1000"/>
      <c r="AQ6" s="1001"/>
      <c r="AR6" s="1001"/>
      <c r="AS6" s="1001"/>
      <c r="AT6" s="1002"/>
      <c r="AU6" s="1000"/>
      <c r="AV6" s="1001"/>
      <c r="AW6" s="1001"/>
      <c r="AX6" s="1001"/>
      <c r="AY6" s="1012"/>
      <c r="AZ6" s="223"/>
      <c r="BA6" s="223"/>
      <c r="BB6" s="223"/>
      <c r="BC6" s="223"/>
      <c r="BD6" s="223"/>
      <c r="BE6" s="224"/>
      <c r="BF6" s="224"/>
      <c r="BG6" s="224"/>
      <c r="BH6" s="224"/>
      <c r="BI6" s="224"/>
      <c r="BJ6" s="224"/>
      <c r="BK6" s="224"/>
      <c r="BL6" s="224"/>
      <c r="BM6" s="224"/>
      <c r="BN6" s="224"/>
      <c r="BO6" s="224"/>
      <c r="BP6" s="22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83"/>
      <c r="DH6" s="1084"/>
      <c r="DI6" s="1084"/>
      <c r="DJ6" s="1084"/>
      <c r="DK6" s="1085"/>
      <c r="DL6" s="1083"/>
      <c r="DM6" s="1084"/>
      <c r="DN6" s="1084"/>
      <c r="DO6" s="1084"/>
      <c r="DP6" s="1085"/>
      <c r="DQ6" s="1000"/>
      <c r="DR6" s="1001"/>
      <c r="DS6" s="1001"/>
      <c r="DT6" s="1001"/>
      <c r="DU6" s="1002"/>
      <c r="DV6" s="1000"/>
      <c r="DW6" s="1001"/>
      <c r="DX6" s="1001"/>
      <c r="DY6" s="1001"/>
      <c r="DZ6" s="1012"/>
      <c r="EA6" s="225"/>
    </row>
    <row r="7" spans="1:131" s="226" customFormat="1" ht="26.25" customHeight="1" thickTop="1" x14ac:dyDescent="0.15">
      <c r="A7" s="227">
        <v>1</v>
      </c>
      <c r="B7" s="1043" t="s">
        <v>390</v>
      </c>
      <c r="C7" s="1044"/>
      <c r="D7" s="1044"/>
      <c r="E7" s="1044"/>
      <c r="F7" s="1044"/>
      <c r="G7" s="1044"/>
      <c r="H7" s="1044"/>
      <c r="I7" s="1044"/>
      <c r="J7" s="1044"/>
      <c r="K7" s="1044"/>
      <c r="L7" s="1044"/>
      <c r="M7" s="1044"/>
      <c r="N7" s="1044"/>
      <c r="O7" s="1044"/>
      <c r="P7" s="1045"/>
      <c r="Q7" s="1098">
        <v>12700</v>
      </c>
      <c r="R7" s="1099"/>
      <c r="S7" s="1099"/>
      <c r="T7" s="1099"/>
      <c r="U7" s="1099"/>
      <c r="V7" s="1099">
        <v>12198</v>
      </c>
      <c r="W7" s="1099"/>
      <c r="X7" s="1099"/>
      <c r="Y7" s="1099"/>
      <c r="Z7" s="1099"/>
      <c r="AA7" s="1099">
        <v>502</v>
      </c>
      <c r="AB7" s="1099"/>
      <c r="AC7" s="1099"/>
      <c r="AD7" s="1099"/>
      <c r="AE7" s="1100"/>
      <c r="AF7" s="1101">
        <v>460</v>
      </c>
      <c r="AG7" s="1102"/>
      <c r="AH7" s="1102"/>
      <c r="AI7" s="1102"/>
      <c r="AJ7" s="1103"/>
      <c r="AK7" s="1104">
        <v>101</v>
      </c>
      <c r="AL7" s="1105"/>
      <c r="AM7" s="1105"/>
      <c r="AN7" s="1105"/>
      <c r="AO7" s="1105"/>
      <c r="AP7" s="1105">
        <v>8209</v>
      </c>
      <c r="AQ7" s="1105"/>
      <c r="AR7" s="1105"/>
      <c r="AS7" s="1105"/>
      <c r="AT7" s="1105"/>
      <c r="AU7" s="1106"/>
      <c r="AV7" s="1106"/>
      <c r="AW7" s="1106"/>
      <c r="AX7" s="1106"/>
      <c r="AY7" s="1107"/>
      <c r="AZ7" s="223"/>
      <c r="BA7" s="223"/>
      <c r="BB7" s="223"/>
      <c r="BC7" s="223"/>
      <c r="BD7" s="223"/>
      <c r="BE7" s="224"/>
      <c r="BF7" s="224"/>
      <c r="BG7" s="224"/>
      <c r="BH7" s="224"/>
      <c r="BI7" s="224"/>
      <c r="BJ7" s="224"/>
      <c r="BK7" s="224"/>
      <c r="BL7" s="224"/>
      <c r="BM7" s="224"/>
      <c r="BN7" s="224"/>
      <c r="BO7" s="224"/>
      <c r="BP7" s="224"/>
      <c r="BQ7" s="227">
        <v>1</v>
      </c>
      <c r="BR7" s="228"/>
      <c r="BS7" s="1095"/>
      <c r="BT7" s="1096"/>
      <c r="BU7" s="1096"/>
      <c r="BV7" s="1096"/>
      <c r="BW7" s="1096"/>
      <c r="BX7" s="1096"/>
      <c r="BY7" s="1096"/>
      <c r="BZ7" s="1096"/>
      <c r="CA7" s="1096"/>
      <c r="CB7" s="1096"/>
      <c r="CC7" s="1096"/>
      <c r="CD7" s="1096"/>
      <c r="CE7" s="1096"/>
      <c r="CF7" s="1096"/>
      <c r="CG7" s="1108"/>
      <c r="CH7" s="1092"/>
      <c r="CI7" s="1093"/>
      <c r="CJ7" s="1093"/>
      <c r="CK7" s="1093"/>
      <c r="CL7" s="1094"/>
      <c r="CM7" s="1092"/>
      <c r="CN7" s="1093"/>
      <c r="CO7" s="1093"/>
      <c r="CP7" s="1093"/>
      <c r="CQ7" s="1094"/>
      <c r="CR7" s="1092"/>
      <c r="CS7" s="1093"/>
      <c r="CT7" s="1093"/>
      <c r="CU7" s="1093"/>
      <c r="CV7" s="1094"/>
      <c r="CW7" s="1092"/>
      <c r="CX7" s="1093"/>
      <c r="CY7" s="1093"/>
      <c r="CZ7" s="1093"/>
      <c r="DA7" s="1094"/>
      <c r="DB7" s="1092"/>
      <c r="DC7" s="1093"/>
      <c r="DD7" s="1093"/>
      <c r="DE7" s="1093"/>
      <c r="DF7" s="1094"/>
      <c r="DG7" s="1092"/>
      <c r="DH7" s="1093"/>
      <c r="DI7" s="1093"/>
      <c r="DJ7" s="1093"/>
      <c r="DK7" s="1094"/>
      <c r="DL7" s="1092"/>
      <c r="DM7" s="1093"/>
      <c r="DN7" s="1093"/>
      <c r="DO7" s="1093"/>
      <c r="DP7" s="1094"/>
      <c r="DQ7" s="1092"/>
      <c r="DR7" s="1093"/>
      <c r="DS7" s="1093"/>
      <c r="DT7" s="1093"/>
      <c r="DU7" s="1094"/>
      <c r="DV7" s="1095"/>
      <c r="DW7" s="1096"/>
      <c r="DX7" s="1096"/>
      <c r="DY7" s="1096"/>
      <c r="DZ7" s="1097"/>
      <c r="EA7" s="225"/>
    </row>
    <row r="8" spans="1:131" s="226" customFormat="1" ht="26.25" customHeight="1" x14ac:dyDescent="0.15">
      <c r="A8" s="229">
        <v>2</v>
      </c>
      <c r="B8" s="1026" t="s">
        <v>391</v>
      </c>
      <c r="C8" s="1027"/>
      <c r="D8" s="1027"/>
      <c r="E8" s="1027"/>
      <c r="F8" s="1027"/>
      <c r="G8" s="1027"/>
      <c r="H8" s="1027"/>
      <c r="I8" s="1027"/>
      <c r="J8" s="1027"/>
      <c r="K8" s="1027"/>
      <c r="L8" s="1027"/>
      <c r="M8" s="1027"/>
      <c r="N8" s="1027"/>
      <c r="O8" s="1027"/>
      <c r="P8" s="1028"/>
      <c r="Q8" s="1034">
        <v>54</v>
      </c>
      <c r="R8" s="1035"/>
      <c r="S8" s="1035"/>
      <c r="T8" s="1035"/>
      <c r="U8" s="1035"/>
      <c r="V8" s="1035">
        <v>51</v>
      </c>
      <c r="W8" s="1035"/>
      <c r="X8" s="1035"/>
      <c r="Y8" s="1035"/>
      <c r="Z8" s="1035"/>
      <c r="AA8" s="1035">
        <v>3</v>
      </c>
      <c r="AB8" s="1035"/>
      <c r="AC8" s="1035"/>
      <c r="AD8" s="1035"/>
      <c r="AE8" s="1036"/>
      <c r="AF8" s="1031">
        <v>3</v>
      </c>
      <c r="AG8" s="1032"/>
      <c r="AH8" s="1032"/>
      <c r="AI8" s="1032"/>
      <c r="AJ8" s="1033"/>
      <c r="AK8" s="1076">
        <v>35</v>
      </c>
      <c r="AL8" s="1077"/>
      <c r="AM8" s="1077"/>
      <c r="AN8" s="1077"/>
      <c r="AO8" s="1077"/>
      <c r="AP8" s="1077">
        <v>57</v>
      </c>
      <c r="AQ8" s="1077"/>
      <c r="AR8" s="1077"/>
      <c r="AS8" s="1077"/>
      <c r="AT8" s="1077"/>
      <c r="AU8" s="1078"/>
      <c r="AV8" s="1078"/>
      <c r="AW8" s="1078"/>
      <c r="AX8" s="1078"/>
      <c r="AY8" s="1079"/>
      <c r="AZ8" s="223"/>
      <c r="BA8" s="223"/>
      <c r="BB8" s="223"/>
      <c r="BC8" s="223"/>
      <c r="BD8" s="223"/>
      <c r="BE8" s="224"/>
      <c r="BF8" s="224"/>
      <c r="BG8" s="224"/>
      <c r="BH8" s="224"/>
      <c r="BI8" s="224"/>
      <c r="BJ8" s="224"/>
      <c r="BK8" s="224"/>
      <c r="BL8" s="224"/>
      <c r="BM8" s="224"/>
      <c r="BN8" s="224"/>
      <c r="BO8" s="224"/>
      <c r="BP8" s="224"/>
      <c r="BQ8" s="229">
        <v>2</v>
      </c>
      <c r="BR8" s="230"/>
      <c r="BS8" s="988"/>
      <c r="BT8" s="989"/>
      <c r="BU8" s="989"/>
      <c r="BV8" s="989"/>
      <c r="BW8" s="989"/>
      <c r="BX8" s="989"/>
      <c r="BY8" s="989"/>
      <c r="BZ8" s="989"/>
      <c r="CA8" s="989"/>
      <c r="CB8" s="989"/>
      <c r="CC8" s="989"/>
      <c r="CD8" s="989"/>
      <c r="CE8" s="989"/>
      <c r="CF8" s="989"/>
      <c r="CG8" s="1010"/>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25"/>
    </row>
    <row r="9" spans="1:131" s="226" customFormat="1" ht="26.25" customHeight="1" x14ac:dyDescent="0.15">
      <c r="A9" s="229">
        <v>3</v>
      </c>
      <c r="B9" s="1026"/>
      <c r="C9" s="1027"/>
      <c r="D9" s="1027"/>
      <c r="E9" s="1027"/>
      <c r="F9" s="1027"/>
      <c r="G9" s="1027"/>
      <c r="H9" s="1027"/>
      <c r="I9" s="1027"/>
      <c r="J9" s="1027"/>
      <c r="K9" s="1027"/>
      <c r="L9" s="1027"/>
      <c r="M9" s="1027"/>
      <c r="N9" s="1027"/>
      <c r="O9" s="1027"/>
      <c r="P9" s="1028"/>
      <c r="Q9" s="1034"/>
      <c r="R9" s="1035"/>
      <c r="S9" s="1035"/>
      <c r="T9" s="1035"/>
      <c r="U9" s="1035"/>
      <c r="V9" s="1035"/>
      <c r="W9" s="1035"/>
      <c r="X9" s="1035"/>
      <c r="Y9" s="1035"/>
      <c r="Z9" s="1035"/>
      <c r="AA9" s="1035"/>
      <c r="AB9" s="1035"/>
      <c r="AC9" s="1035"/>
      <c r="AD9" s="1035"/>
      <c r="AE9" s="1036"/>
      <c r="AF9" s="1031"/>
      <c r="AG9" s="1032"/>
      <c r="AH9" s="1032"/>
      <c r="AI9" s="1032"/>
      <c r="AJ9" s="1033"/>
      <c r="AK9" s="1076"/>
      <c r="AL9" s="1077"/>
      <c r="AM9" s="1077"/>
      <c r="AN9" s="1077"/>
      <c r="AO9" s="1077"/>
      <c r="AP9" s="1077"/>
      <c r="AQ9" s="1077"/>
      <c r="AR9" s="1077"/>
      <c r="AS9" s="1077"/>
      <c r="AT9" s="1077"/>
      <c r="AU9" s="1078"/>
      <c r="AV9" s="1078"/>
      <c r="AW9" s="1078"/>
      <c r="AX9" s="1078"/>
      <c r="AY9" s="1079"/>
      <c r="AZ9" s="223"/>
      <c r="BA9" s="223"/>
      <c r="BB9" s="223"/>
      <c r="BC9" s="223"/>
      <c r="BD9" s="223"/>
      <c r="BE9" s="224"/>
      <c r="BF9" s="224"/>
      <c r="BG9" s="224"/>
      <c r="BH9" s="224"/>
      <c r="BI9" s="224"/>
      <c r="BJ9" s="224"/>
      <c r="BK9" s="224"/>
      <c r="BL9" s="224"/>
      <c r="BM9" s="224"/>
      <c r="BN9" s="224"/>
      <c r="BO9" s="224"/>
      <c r="BP9" s="224"/>
      <c r="BQ9" s="229">
        <v>3</v>
      </c>
      <c r="BR9" s="230"/>
      <c r="BS9" s="988"/>
      <c r="BT9" s="989"/>
      <c r="BU9" s="989"/>
      <c r="BV9" s="989"/>
      <c r="BW9" s="989"/>
      <c r="BX9" s="989"/>
      <c r="BY9" s="989"/>
      <c r="BZ9" s="989"/>
      <c r="CA9" s="989"/>
      <c r="CB9" s="989"/>
      <c r="CC9" s="989"/>
      <c r="CD9" s="989"/>
      <c r="CE9" s="989"/>
      <c r="CF9" s="989"/>
      <c r="CG9" s="1010"/>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25"/>
    </row>
    <row r="10" spans="1:131" s="226" customFormat="1" ht="26.25" customHeight="1" x14ac:dyDescent="0.15">
      <c r="A10" s="229">
        <v>4</v>
      </c>
      <c r="B10" s="1026"/>
      <c r="C10" s="1027"/>
      <c r="D10" s="1027"/>
      <c r="E10" s="1027"/>
      <c r="F10" s="1027"/>
      <c r="G10" s="1027"/>
      <c r="H10" s="1027"/>
      <c r="I10" s="1027"/>
      <c r="J10" s="1027"/>
      <c r="K10" s="1027"/>
      <c r="L10" s="1027"/>
      <c r="M10" s="1027"/>
      <c r="N10" s="1027"/>
      <c r="O10" s="1027"/>
      <c r="P10" s="1028"/>
      <c r="Q10" s="1034"/>
      <c r="R10" s="1035"/>
      <c r="S10" s="1035"/>
      <c r="T10" s="1035"/>
      <c r="U10" s="1035"/>
      <c r="V10" s="1035"/>
      <c r="W10" s="1035"/>
      <c r="X10" s="1035"/>
      <c r="Y10" s="1035"/>
      <c r="Z10" s="1035"/>
      <c r="AA10" s="1035"/>
      <c r="AB10" s="1035"/>
      <c r="AC10" s="1035"/>
      <c r="AD10" s="1035"/>
      <c r="AE10" s="1036"/>
      <c r="AF10" s="1031"/>
      <c r="AG10" s="1032"/>
      <c r="AH10" s="1032"/>
      <c r="AI10" s="1032"/>
      <c r="AJ10" s="1033"/>
      <c r="AK10" s="1076"/>
      <c r="AL10" s="1077"/>
      <c r="AM10" s="1077"/>
      <c r="AN10" s="1077"/>
      <c r="AO10" s="1077"/>
      <c r="AP10" s="1077"/>
      <c r="AQ10" s="1077"/>
      <c r="AR10" s="1077"/>
      <c r="AS10" s="1077"/>
      <c r="AT10" s="1077"/>
      <c r="AU10" s="1078"/>
      <c r="AV10" s="1078"/>
      <c r="AW10" s="1078"/>
      <c r="AX10" s="1078"/>
      <c r="AY10" s="1079"/>
      <c r="AZ10" s="223"/>
      <c r="BA10" s="223"/>
      <c r="BB10" s="223"/>
      <c r="BC10" s="223"/>
      <c r="BD10" s="223"/>
      <c r="BE10" s="224"/>
      <c r="BF10" s="224"/>
      <c r="BG10" s="224"/>
      <c r="BH10" s="224"/>
      <c r="BI10" s="224"/>
      <c r="BJ10" s="224"/>
      <c r="BK10" s="224"/>
      <c r="BL10" s="224"/>
      <c r="BM10" s="224"/>
      <c r="BN10" s="224"/>
      <c r="BO10" s="224"/>
      <c r="BP10" s="224"/>
      <c r="BQ10" s="229">
        <v>4</v>
      </c>
      <c r="BR10" s="230"/>
      <c r="BS10" s="988"/>
      <c r="BT10" s="989"/>
      <c r="BU10" s="989"/>
      <c r="BV10" s="989"/>
      <c r="BW10" s="989"/>
      <c r="BX10" s="989"/>
      <c r="BY10" s="989"/>
      <c r="BZ10" s="989"/>
      <c r="CA10" s="989"/>
      <c r="CB10" s="989"/>
      <c r="CC10" s="989"/>
      <c r="CD10" s="989"/>
      <c r="CE10" s="989"/>
      <c r="CF10" s="989"/>
      <c r="CG10" s="1010"/>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25"/>
    </row>
    <row r="11" spans="1:131" s="226" customFormat="1" ht="26.25" customHeight="1" x14ac:dyDescent="0.15">
      <c r="A11" s="229">
        <v>5</v>
      </c>
      <c r="B11" s="1026"/>
      <c r="C11" s="1027"/>
      <c r="D11" s="1027"/>
      <c r="E11" s="1027"/>
      <c r="F11" s="1027"/>
      <c r="G11" s="1027"/>
      <c r="H11" s="1027"/>
      <c r="I11" s="1027"/>
      <c r="J11" s="1027"/>
      <c r="K11" s="1027"/>
      <c r="L11" s="1027"/>
      <c r="M11" s="1027"/>
      <c r="N11" s="1027"/>
      <c r="O11" s="1027"/>
      <c r="P11" s="1028"/>
      <c r="Q11" s="1034"/>
      <c r="R11" s="1035"/>
      <c r="S11" s="1035"/>
      <c r="T11" s="1035"/>
      <c r="U11" s="1035"/>
      <c r="V11" s="1035"/>
      <c r="W11" s="1035"/>
      <c r="X11" s="1035"/>
      <c r="Y11" s="1035"/>
      <c r="Z11" s="1035"/>
      <c r="AA11" s="1035"/>
      <c r="AB11" s="1035"/>
      <c r="AC11" s="1035"/>
      <c r="AD11" s="1035"/>
      <c r="AE11" s="1036"/>
      <c r="AF11" s="1031"/>
      <c r="AG11" s="1032"/>
      <c r="AH11" s="1032"/>
      <c r="AI11" s="1032"/>
      <c r="AJ11" s="1033"/>
      <c r="AK11" s="1076"/>
      <c r="AL11" s="1077"/>
      <c r="AM11" s="1077"/>
      <c r="AN11" s="1077"/>
      <c r="AO11" s="1077"/>
      <c r="AP11" s="1077"/>
      <c r="AQ11" s="1077"/>
      <c r="AR11" s="1077"/>
      <c r="AS11" s="1077"/>
      <c r="AT11" s="1077"/>
      <c r="AU11" s="1078"/>
      <c r="AV11" s="1078"/>
      <c r="AW11" s="1078"/>
      <c r="AX11" s="1078"/>
      <c r="AY11" s="1079"/>
      <c r="AZ11" s="223"/>
      <c r="BA11" s="223"/>
      <c r="BB11" s="223"/>
      <c r="BC11" s="223"/>
      <c r="BD11" s="223"/>
      <c r="BE11" s="224"/>
      <c r="BF11" s="224"/>
      <c r="BG11" s="224"/>
      <c r="BH11" s="224"/>
      <c r="BI11" s="224"/>
      <c r="BJ11" s="224"/>
      <c r="BK11" s="224"/>
      <c r="BL11" s="224"/>
      <c r="BM11" s="224"/>
      <c r="BN11" s="224"/>
      <c r="BO11" s="224"/>
      <c r="BP11" s="224"/>
      <c r="BQ11" s="229">
        <v>5</v>
      </c>
      <c r="BR11" s="230"/>
      <c r="BS11" s="988"/>
      <c r="BT11" s="989"/>
      <c r="BU11" s="989"/>
      <c r="BV11" s="989"/>
      <c r="BW11" s="989"/>
      <c r="BX11" s="989"/>
      <c r="BY11" s="989"/>
      <c r="BZ11" s="989"/>
      <c r="CA11" s="989"/>
      <c r="CB11" s="989"/>
      <c r="CC11" s="989"/>
      <c r="CD11" s="989"/>
      <c r="CE11" s="989"/>
      <c r="CF11" s="989"/>
      <c r="CG11" s="1010"/>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25"/>
    </row>
    <row r="12" spans="1:131" s="226" customFormat="1" ht="26.25" customHeight="1" x14ac:dyDescent="0.15">
      <c r="A12" s="229">
        <v>6</v>
      </c>
      <c r="B12" s="1026"/>
      <c r="C12" s="1027"/>
      <c r="D12" s="1027"/>
      <c r="E12" s="1027"/>
      <c r="F12" s="1027"/>
      <c r="G12" s="1027"/>
      <c r="H12" s="1027"/>
      <c r="I12" s="1027"/>
      <c r="J12" s="1027"/>
      <c r="K12" s="1027"/>
      <c r="L12" s="1027"/>
      <c r="M12" s="1027"/>
      <c r="N12" s="1027"/>
      <c r="O12" s="1027"/>
      <c r="P12" s="1028"/>
      <c r="Q12" s="1034"/>
      <c r="R12" s="1035"/>
      <c r="S12" s="1035"/>
      <c r="T12" s="1035"/>
      <c r="U12" s="1035"/>
      <c r="V12" s="1035"/>
      <c r="W12" s="1035"/>
      <c r="X12" s="1035"/>
      <c r="Y12" s="1035"/>
      <c r="Z12" s="1035"/>
      <c r="AA12" s="1035"/>
      <c r="AB12" s="1035"/>
      <c r="AC12" s="1035"/>
      <c r="AD12" s="1035"/>
      <c r="AE12" s="1036"/>
      <c r="AF12" s="1031"/>
      <c r="AG12" s="1032"/>
      <c r="AH12" s="1032"/>
      <c r="AI12" s="1032"/>
      <c r="AJ12" s="1033"/>
      <c r="AK12" s="1076"/>
      <c r="AL12" s="1077"/>
      <c r="AM12" s="1077"/>
      <c r="AN12" s="1077"/>
      <c r="AO12" s="1077"/>
      <c r="AP12" s="1077"/>
      <c r="AQ12" s="1077"/>
      <c r="AR12" s="1077"/>
      <c r="AS12" s="1077"/>
      <c r="AT12" s="1077"/>
      <c r="AU12" s="1078"/>
      <c r="AV12" s="1078"/>
      <c r="AW12" s="1078"/>
      <c r="AX12" s="1078"/>
      <c r="AY12" s="1079"/>
      <c r="AZ12" s="223"/>
      <c r="BA12" s="223"/>
      <c r="BB12" s="223"/>
      <c r="BC12" s="223"/>
      <c r="BD12" s="223"/>
      <c r="BE12" s="224"/>
      <c r="BF12" s="224"/>
      <c r="BG12" s="224"/>
      <c r="BH12" s="224"/>
      <c r="BI12" s="224"/>
      <c r="BJ12" s="224"/>
      <c r="BK12" s="224"/>
      <c r="BL12" s="224"/>
      <c r="BM12" s="224"/>
      <c r="BN12" s="224"/>
      <c r="BO12" s="224"/>
      <c r="BP12" s="224"/>
      <c r="BQ12" s="229">
        <v>6</v>
      </c>
      <c r="BR12" s="230"/>
      <c r="BS12" s="988"/>
      <c r="BT12" s="989"/>
      <c r="BU12" s="989"/>
      <c r="BV12" s="989"/>
      <c r="BW12" s="989"/>
      <c r="BX12" s="989"/>
      <c r="BY12" s="989"/>
      <c r="BZ12" s="989"/>
      <c r="CA12" s="989"/>
      <c r="CB12" s="989"/>
      <c r="CC12" s="989"/>
      <c r="CD12" s="989"/>
      <c r="CE12" s="989"/>
      <c r="CF12" s="989"/>
      <c r="CG12" s="1010"/>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25"/>
    </row>
    <row r="13" spans="1:131" s="226" customFormat="1" ht="26.25" customHeight="1" x14ac:dyDescent="0.15">
      <c r="A13" s="229">
        <v>7</v>
      </c>
      <c r="B13" s="1026"/>
      <c r="C13" s="1027"/>
      <c r="D13" s="1027"/>
      <c r="E13" s="1027"/>
      <c r="F13" s="1027"/>
      <c r="G13" s="1027"/>
      <c r="H13" s="1027"/>
      <c r="I13" s="1027"/>
      <c r="J13" s="1027"/>
      <c r="K13" s="1027"/>
      <c r="L13" s="1027"/>
      <c r="M13" s="1027"/>
      <c r="N13" s="1027"/>
      <c r="O13" s="1027"/>
      <c r="P13" s="1028"/>
      <c r="Q13" s="1034"/>
      <c r="R13" s="1035"/>
      <c r="S13" s="1035"/>
      <c r="T13" s="1035"/>
      <c r="U13" s="1035"/>
      <c r="V13" s="1035"/>
      <c r="W13" s="1035"/>
      <c r="X13" s="1035"/>
      <c r="Y13" s="1035"/>
      <c r="Z13" s="1035"/>
      <c r="AA13" s="1035"/>
      <c r="AB13" s="1035"/>
      <c r="AC13" s="1035"/>
      <c r="AD13" s="1035"/>
      <c r="AE13" s="1036"/>
      <c r="AF13" s="1031"/>
      <c r="AG13" s="1032"/>
      <c r="AH13" s="1032"/>
      <c r="AI13" s="1032"/>
      <c r="AJ13" s="1033"/>
      <c r="AK13" s="1076"/>
      <c r="AL13" s="1077"/>
      <c r="AM13" s="1077"/>
      <c r="AN13" s="1077"/>
      <c r="AO13" s="1077"/>
      <c r="AP13" s="1077"/>
      <c r="AQ13" s="1077"/>
      <c r="AR13" s="1077"/>
      <c r="AS13" s="1077"/>
      <c r="AT13" s="1077"/>
      <c r="AU13" s="1078"/>
      <c r="AV13" s="1078"/>
      <c r="AW13" s="1078"/>
      <c r="AX13" s="1078"/>
      <c r="AY13" s="1079"/>
      <c r="AZ13" s="223"/>
      <c r="BA13" s="223"/>
      <c r="BB13" s="223"/>
      <c r="BC13" s="223"/>
      <c r="BD13" s="223"/>
      <c r="BE13" s="224"/>
      <c r="BF13" s="224"/>
      <c r="BG13" s="224"/>
      <c r="BH13" s="224"/>
      <c r="BI13" s="224"/>
      <c r="BJ13" s="224"/>
      <c r="BK13" s="224"/>
      <c r="BL13" s="224"/>
      <c r="BM13" s="224"/>
      <c r="BN13" s="224"/>
      <c r="BO13" s="224"/>
      <c r="BP13" s="224"/>
      <c r="BQ13" s="229">
        <v>7</v>
      </c>
      <c r="BR13" s="230"/>
      <c r="BS13" s="988"/>
      <c r="BT13" s="989"/>
      <c r="BU13" s="989"/>
      <c r="BV13" s="989"/>
      <c r="BW13" s="989"/>
      <c r="BX13" s="989"/>
      <c r="BY13" s="989"/>
      <c r="BZ13" s="989"/>
      <c r="CA13" s="989"/>
      <c r="CB13" s="989"/>
      <c r="CC13" s="989"/>
      <c r="CD13" s="989"/>
      <c r="CE13" s="989"/>
      <c r="CF13" s="989"/>
      <c r="CG13" s="1010"/>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25"/>
    </row>
    <row r="14" spans="1:131" s="226" customFormat="1" ht="26.25" customHeight="1" x14ac:dyDescent="0.15">
      <c r="A14" s="229">
        <v>8</v>
      </c>
      <c r="B14" s="1026"/>
      <c r="C14" s="1027"/>
      <c r="D14" s="1027"/>
      <c r="E14" s="1027"/>
      <c r="F14" s="1027"/>
      <c r="G14" s="1027"/>
      <c r="H14" s="1027"/>
      <c r="I14" s="1027"/>
      <c r="J14" s="1027"/>
      <c r="K14" s="1027"/>
      <c r="L14" s="1027"/>
      <c r="M14" s="1027"/>
      <c r="N14" s="1027"/>
      <c r="O14" s="1027"/>
      <c r="P14" s="1028"/>
      <c r="Q14" s="1034"/>
      <c r="R14" s="1035"/>
      <c r="S14" s="1035"/>
      <c r="T14" s="1035"/>
      <c r="U14" s="1035"/>
      <c r="V14" s="1035"/>
      <c r="W14" s="1035"/>
      <c r="X14" s="1035"/>
      <c r="Y14" s="1035"/>
      <c r="Z14" s="1035"/>
      <c r="AA14" s="1035"/>
      <c r="AB14" s="1035"/>
      <c r="AC14" s="1035"/>
      <c r="AD14" s="1035"/>
      <c r="AE14" s="1036"/>
      <c r="AF14" s="1031"/>
      <c r="AG14" s="1032"/>
      <c r="AH14" s="1032"/>
      <c r="AI14" s="1032"/>
      <c r="AJ14" s="1033"/>
      <c r="AK14" s="1076"/>
      <c r="AL14" s="1077"/>
      <c r="AM14" s="1077"/>
      <c r="AN14" s="1077"/>
      <c r="AO14" s="1077"/>
      <c r="AP14" s="1077"/>
      <c r="AQ14" s="1077"/>
      <c r="AR14" s="1077"/>
      <c r="AS14" s="1077"/>
      <c r="AT14" s="1077"/>
      <c r="AU14" s="1078"/>
      <c r="AV14" s="1078"/>
      <c r="AW14" s="1078"/>
      <c r="AX14" s="1078"/>
      <c r="AY14" s="1079"/>
      <c r="AZ14" s="223"/>
      <c r="BA14" s="223"/>
      <c r="BB14" s="223"/>
      <c r="BC14" s="223"/>
      <c r="BD14" s="223"/>
      <c r="BE14" s="224"/>
      <c r="BF14" s="224"/>
      <c r="BG14" s="224"/>
      <c r="BH14" s="224"/>
      <c r="BI14" s="224"/>
      <c r="BJ14" s="224"/>
      <c r="BK14" s="224"/>
      <c r="BL14" s="224"/>
      <c r="BM14" s="224"/>
      <c r="BN14" s="224"/>
      <c r="BO14" s="224"/>
      <c r="BP14" s="224"/>
      <c r="BQ14" s="229">
        <v>8</v>
      </c>
      <c r="BR14" s="230"/>
      <c r="BS14" s="988"/>
      <c r="BT14" s="989"/>
      <c r="BU14" s="989"/>
      <c r="BV14" s="989"/>
      <c r="BW14" s="989"/>
      <c r="BX14" s="989"/>
      <c r="BY14" s="989"/>
      <c r="BZ14" s="989"/>
      <c r="CA14" s="989"/>
      <c r="CB14" s="989"/>
      <c r="CC14" s="989"/>
      <c r="CD14" s="989"/>
      <c r="CE14" s="989"/>
      <c r="CF14" s="989"/>
      <c r="CG14" s="1010"/>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25"/>
    </row>
    <row r="15" spans="1:131" s="226" customFormat="1" ht="26.25" customHeight="1" x14ac:dyDescent="0.15">
      <c r="A15" s="229">
        <v>9</v>
      </c>
      <c r="B15" s="1026"/>
      <c r="C15" s="1027"/>
      <c r="D15" s="1027"/>
      <c r="E15" s="1027"/>
      <c r="F15" s="1027"/>
      <c r="G15" s="1027"/>
      <c r="H15" s="1027"/>
      <c r="I15" s="1027"/>
      <c r="J15" s="1027"/>
      <c r="K15" s="1027"/>
      <c r="L15" s="1027"/>
      <c r="M15" s="1027"/>
      <c r="N15" s="1027"/>
      <c r="O15" s="1027"/>
      <c r="P15" s="1028"/>
      <c r="Q15" s="1034"/>
      <c r="R15" s="1035"/>
      <c r="S15" s="1035"/>
      <c r="T15" s="1035"/>
      <c r="U15" s="1035"/>
      <c r="V15" s="1035"/>
      <c r="W15" s="1035"/>
      <c r="X15" s="1035"/>
      <c r="Y15" s="1035"/>
      <c r="Z15" s="1035"/>
      <c r="AA15" s="1035"/>
      <c r="AB15" s="1035"/>
      <c r="AC15" s="1035"/>
      <c r="AD15" s="1035"/>
      <c r="AE15" s="1036"/>
      <c r="AF15" s="1031"/>
      <c r="AG15" s="1032"/>
      <c r="AH15" s="1032"/>
      <c r="AI15" s="1032"/>
      <c r="AJ15" s="1033"/>
      <c r="AK15" s="1076"/>
      <c r="AL15" s="1077"/>
      <c r="AM15" s="1077"/>
      <c r="AN15" s="1077"/>
      <c r="AO15" s="1077"/>
      <c r="AP15" s="1077"/>
      <c r="AQ15" s="1077"/>
      <c r="AR15" s="1077"/>
      <c r="AS15" s="1077"/>
      <c r="AT15" s="1077"/>
      <c r="AU15" s="1078"/>
      <c r="AV15" s="1078"/>
      <c r="AW15" s="1078"/>
      <c r="AX15" s="1078"/>
      <c r="AY15" s="1079"/>
      <c r="AZ15" s="223"/>
      <c r="BA15" s="223"/>
      <c r="BB15" s="223"/>
      <c r="BC15" s="223"/>
      <c r="BD15" s="223"/>
      <c r="BE15" s="224"/>
      <c r="BF15" s="224"/>
      <c r="BG15" s="224"/>
      <c r="BH15" s="224"/>
      <c r="BI15" s="224"/>
      <c r="BJ15" s="224"/>
      <c r="BK15" s="224"/>
      <c r="BL15" s="224"/>
      <c r="BM15" s="224"/>
      <c r="BN15" s="224"/>
      <c r="BO15" s="224"/>
      <c r="BP15" s="224"/>
      <c r="BQ15" s="229">
        <v>9</v>
      </c>
      <c r="BR15" s="230"/>
      <c r="BS15" s="988"/>
      <c r="BT15" s="989"/>
      <c r="BU15" s="989"/>
      <c r="BV15" s="989"/>
      <c r="BW15" s="989"/>
      <c r="BX15" s="989"/>
      <c r="BY15" s="989"/>
      <c r="BZ15" s="989"/>
      <c r="CA15" s="989"/>
      <c r="CB15" s="989"/>
      <c r="CC15" s="989"/>
      <c r="CD15" s="989"/>
      <c r="CE15" s="989"/>
      <c r="CF15" s="989"/>
      <c r="CG15" s="1010"/>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25"/>
    </row>
    <row r="16" spans="1:131" s="226" customFormat="1" ht="26.25" customHeight="1" x14ac:dyDescent="0.15">
      <c r="A16" s="229">
        <v>10</v>
      </c>
      <c r="B16" s="1026"/>
      <c r="C16" s="1027"/>
      <c r="D16" s="1027"/>
      <c r="E16" s="1027"/>
      <c r="F16" s="1027"/>
      <c r="G16" s="1027"/>
      <c r="H16" s="1027"/>
      <c r="I16" s="1027"/>
      <c r="J16" s="1027"/>
      <c r="K16" s="1027"/>
      <c r="L16" s="1027"/>
      <c r="M16" s="1027"/>
      <c r="N16" s="1027"/>
      <c r="O16" s="1027"/>
      <c r="P16" s="1028"/>
      <c r="Q16" s="1034"/>
      <c r="R16" s="1035"/>
      <c r="S16" s="1035"/>
      <c r="T16" s="1035"/>
      <c r="U16" s="1035"/>
      <c r="V16" s="1035"/>
      <c r="W16" s="1035"/>
      <c r="X16" s="1035"/>
      <c r="Y16" s="1035"/>
      <c r="Z16" s="1035"/>
      <c r="AA16" s="1035"/>
      <c r="AB16" s="1035"/>
      <c r="AC16" s="1035"/>
      <c r="AD16" s="1035"/>
      <c r="AE16" s="1036"/>
      <c r="AF16" s="1031"/>
      <c r="AG16" s="1032"/>
      <c r="AH16" s="1032"/>
      <c r="AI16" s="1032"/>
      <c r="AJ16" s="1033"/>
      <c r="AK16" s="1076"/>
      <c r="AL16" s="1077"/>
      <c r="AM16" s="1077"/>
      <c r="AN16" s="1077"/>
      <c r="AO16" s="1077"/>
      <c r="AP16" s="1077"/>
      <c r="AQ16" s="1077"/>
      <c r="AR16" s="1077"/>
      <c r="AS16" s="1077"/>
      <c r="AT16" s="1077"/>
      <c r="AU16" s="1078"/>
      <c r="AV16" s="1078"/>
      <c r="AW16" s="1078"/>
      <c r="AX16" s="1078"/>
      <c r="AY16" s="1079"/>
      <c r="AZ16" s="223"/>
      <c r="BA16" s="223"/>
      <c r="BB16" s="223"/>
      <c r="BC16" s="223"/>
      <c r="BD16" s="223"/>
      <c r="BE16" s="224"/>
      <c r="BF16" s="224"/>
      <c r="BG16" s="224"/>
      <c r="BH16" s="224"/>
      <c r="BI16" s="224"/>
      <c r="BJ16" s="224"/>
      <c r="BK16" s="224"/>
      <c r="BL16" s="224"/>
      <c r="BM16" s="224"/>
      <c r="BN16" s="224"/>
      <c r="BO16" s="224"/>
      <c r="BP16" s="224"/>
      <c r="BQ16" s="229">
        <v>10</v>
      </c>
      <c r="BR16" s="230"/>
      <c r="BS16" s="988"/>
      <c r="BT16" s="989"/>
      <c r="BU16" s="989"/>
      <c r="BV16" s="989"/>
      <c r="BW16" s="989"/>
      <c r="BX16" s="989"/>
      <c r="BY16" s="989"/>
      <c r="BZ16" s="989"/>
      <c r="CA16" s="989"/>
      <c r="CB16" s="989"/>
      <c r="CC16" s="989"/>
      <c r="CD16" s="989"/>
      <c r="CE16" s="989"/>
      <c r="CF16" s="989"/>
      <c r="CG16" s="1010"/>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25"/>
    </row>
    <row r="17" spans="1:131" s="226" customFormat="1" ht="26.25" customHeight="1" x14ac:dyDescent="0.15">
      <c r="A17" s="229">
        <v>11</v>
      </c>
      <c r="B17" s="1026"/>
      <c r="C17" s="1027"/>
      <c r="D17" s="1027"/>
      <c r="E17" s="1027"/>
      <c r="F17" s="1027"/>
      <c r="G17" s="1027"/>
      <c r="H17" s="1027"/>
      <c r="I17" s="1027"/>
      <c r="J17" s="1027"/>
      <c r="K17" s="1027"/>
      <c r="L17" s="1027"/>
      <c r="M17" s="1027"/>
      <c r="N17" s="1027"/>
      <c r="O17" s="1027"/>
      <c r="P17" s="1028"/>
      <c r="Q17" s="1034"/>
      <c r="R17" s="1035"/>
      <c r="S17" s="1035"/>
      <c r="T17" s="1035"/>
      <c r="U17" s="1035"/>
      <c r="V17" s="1035"/>
      <c r="W17" s="1035"/>
      <c r="X17" s="1035"/>
      <c r="Y17" s="1035"/>
      <c r="Z17" s="1035"/>
      <c r="AA17" s="1035"/>
      <c r="AB17" s="1035"/>
      <c r="AC17" s="1035"/>
      <c r="AD17" s="1035"/>
      <c r="AE17" s="1036"/>
      <c r="AF17" s="1031"/>
      <c r="AG17" s="1032"/>
      <c r="AH17" s="1032"/>
      <c r="AI17" s="1032"/>
      <c r="AJ17" s="1033"/>
      <c r="AK17" s="1076"/>
      <c r="AL17" s="1077"/>
      <c r="AM17" s="1077"/>
      <c r="AN17" s="1077"/>
      <c r="AO17" s="1077"/>
      <c r="AP17" s="1077"/>
      <c r="AQ17" s="1077"/>
      <c r="AR17" s="1077"/>
      <c r="AS17" s="1077"/>
      <c r="AT17" s="1077"/>
      <c r="AU17" s="1078"/>
      <c r="AV17" s="1078"/>
      <c r="AW17" s="1078"/>
      <c r="AX17" s="1078"/>
      <c r="AY17" s="1079"/>
      <c r="AZ17" s="223"/>
      <c r="BA17" s="223"/>
      <c r="BB17" s="223"/>
      <c r="BC17" s="223"/>
      <c r="BD17" s="223"/>
      <c r="BE17" s="224"/>
      <c r="BF17" s="224"/>
      <c r="BG17" s="224"/>
      <c r="BH17" s="224"/>
      <c r="BI17" s="224"/>
      <c r="BJ17" s="224"/>
      <c r="BK17" s="224"/>
      <c r="BL17" s="224"/>
      <c r="BM17" s="224"/>
      <c r="BN17" s="224"/>
      <c r="BO17" s="224"/>
      <c r="BP17" s="224"/>
      <c r="BQ17" s="229">
        <v>11</v>
      </c>
      <c r="BR17" s="230"/>
      <c r="BS17" s="988"/>
      <c r="BT17" s="989"/>
      <c r="BU17" s="989"/>
      <c r="BV17" s="989"/>
      <c r="BW17" s="989"/>
      <c r="BX17" s="989"/>
      <c r="BY17" s="989"/>
      <c r="BZ17" s="989"/>
      <c r="CA17" s="989"/>
      <c r="CB17" s="989"/>
      <c r="CC17" s="989"/>
      <c r="CD17" s="989"/>
      <c r="CE17" s="989"/>
      <c r="CF17" s="989"/>
      <c r="CG17" s="1010"/>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25"/>
    </row>
    <row r="18" spans="1:131" s="226" customFormat="1" ht="26.25" customHeight="1" x14ac:dyDescent="0.15">
      <c r="A18" s="229">
        <v>12</v>
      </c>
      <c r="B18" s="1026"/>
      <c r="C18" s="1027"/>
      <c r="D18" s="1027"/>
      <c r="E18" s="1027"/>
      <c r="F18" s="1027"/>
      <c r="G18" s="1027"/>
      <c r="H18" s="1027"/>
      <c r="I18" s="1027"/>
      <c r="J18" s="1027"/>
      <c r="K18" s="1027"/>
      <c r="L18" s="1027"/>
      <c r="M18" s="1027"/>
      <c r="N18" s="1027"/>
      <c r="O18" s="1027"/>
      <c r="P18" s="1028"/>
      <c r="Q18" s="1034"/>
      <c r="R18" s="1035"/>
      <c r="S18" s="1035"/>
      <c r="T18" s="1035"/>
      <c r="U18" s="1035"/>
      <c r="V18" s="1035"/>
      <c r="W18" s="1035"/>
      <c r="X18" s="1035"/>
      <c r="Y18" s="1035"/>
      <c r="Z18" s="1035"/>
      <c r="AA18" s="1035"/>
      <c r="AB18" s="1035"/>
      <c r="AC18" s="1035"/>
      <c r="AD18" s="1035"/>
      <c r="AE18" s="1036"/>
      <c r="AF18" s="1031"/>
      <c r="AG18" s="1032"/>
      <c r="AH18" s="1032"/>
      <c r="AI18" s="1032"/>
      <c r="AJ18" s="1033"/>
      <c r="AK18" s="1076"/>
      <c r="AL18" s="1077"/>
      <c r="AM18" s="1077"/>
      <c r="AN18" s="1077"/>
      <c r="AO18" s="1077"/>
      <c r="AP18" s="1077"/>
      <c r="AQ18" s="1077"/>
      <c r="AR18" s="1077"/>
      <c r="AS18" s="1077"/>
      <c r="AT18" s="1077"/>
      <c r="AU18" s="1078"/>
      <c r="AV18" s="1078"/>
      <c r="AW18" s="1078"/>
      <c r="AX18" s="1078"/>
      <c r="AY18" s="1079"/>
      <c r="AZ18" s="223"/>
      <c r="BA18" s="223"/>
      <c r="BB18" s="223"/>
      <c r="BC18" s="223"/>
      <c r="BD18" s="223"/>
      <c r="BE18" s="224"/>
      <c r="BF18" s="224"/>
      <c r="BG18" s="224"/>
      <c r="BH18" s="224"/>
      <c r="BI18" s="224"/>
      <c r="BJ18" s="224"/>
      <c r="BK18" s="224"/>
      <c r="BL18" s="224"/>
      <c r="BM18" s="224"/>
      <c r="BN18" s="224"/>
      <c r="BO18" s="224"/>
      <c r="BP18" s="224"/>
      <c r="BQ18" s="229">
        <v>12</v>
      </c>
      <c r="BR18" s="230"/>
      <c r="BS18" s="988"/>
      <c r="BT18" s="989"/>
      <c r="BU18" s="989"/>
      <c r="BV18" s="989"/>
      <c r="BW18" s="989"/>
      <c r="BX18" s="989"/>
      <c r="BY18" s="989"/>
      <c r="BZ18" s="989"/>
      <c r="CA18" s="989"/>
      <c r="CB18" s="989"/>
      <c r="CC18" s="989"/>
      <c r="CD18" s="989"/>
      <c r="CE18" s="989"/>
      <c r="CF18" s="989"/>
      <c r="CG18" s="1010"/>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25"/>
    </row>
    <row r="19" spans="1:131" s="226" customFormat="1" ht="26.25" customHeight="1" x14ac:dyDescent="0.15">
      <c r="A19" s="229">
        <v>13</v>
      </c>
      <c r="B19" s="1026"/>
      <c r="C19" s="1027"/>
      <c r="D19" s="1027"/>
      <c r="E19" s="1027"/>
      <c r="F19" s="1027"/>
      <c r="G19" s="1027"/>
      <c r="H19" s="1027"/>
      <c r="I19" s="1027"/>
      <c r="J19" s="1027"/>
      <c r="K19" s="1027"/>
      <c r="L19" s="1027"/>
      <c r="M19" s="1027"/>
      <c r="N19" s="1027"/>
      <c r="O19" s="1027"/>
      <c r="P19" s="1028"/>
      <c r="Q19" s="1034"/>
      <c r="R19" s="1035"/>
      <c r="S19" s="1035"/>
      <c r="T19" s="1035"/>
      <c r="U19" s="1035"/>
      <c r="V19" s="1035"/>
      <c r="W19" s="1035"/>
      <c r="X19" s="1035"/>
      <c r="Y19" s="1035"/>
      <c r="Z19" s="1035"/>
      <c r="AA19" s="1035"/>
      <c r="AB19" s="1035"/>
      <c r="AC19" s="1035"/>
      <c r="AD19" s="1035"/>
      <c r="AE19" s="1036"/>
      <c r="AF19" s="1031"/>
      <c r="AG19" s="1032"/>
      <c r="AH19" s="1032"/>
      <c r="AI19" s="1032"/>
      <c r="AJ19" s="1033"/>
      <c r="AK19" s="1076"/>
      <c r="AL19" s="1077"/>
      <c r="AM19" s="1077"/>
      <c r="AN19" s="1077"/>
      <c r="AO19" s="1077"/>
      <c r="AP19" s="1077"/>
      <c r="AQ19" s="1077"/>
      <c r="AR19" s="1077"/>
      <c r="AS19" s="1077"/>
      <c r="AT19" s="1077"/>
      <c r="AU19" s="1078"/>
      <c r="AV19" s="1078"/>
      <c r="AW19" s="1078"/>
      <c r="AX19" s="1078"/>
      <c r="AY19" s="1079"/>
      <c r="AZ19" s="223"/>
      <c r="BA19" s="223"/>
      <c r="BB19" s="223"/>
      <c r="BC19" s="223"/>
      <c r="BD19" s="223"/>
      <c r="BE19" s="224"/>
      <c r="BF19" s="224"/>
      <c r="BG19" s="224"/>
      <c r="BH19" s="224"/>
      <c r="BI19" s="224"/>
      <c r="BJ19" s="224"/>
      <c r="BK19" s="224"/>
      <c r="BL19" s="224"/>
      <c r="BM19" s="224"/>
      <c r="BN19" s="224"/>
      <c r="BO19" s="224"/>
      <c r="BP19" s="224"/>
      <c r="BQ19" s="229">
        <v>13</v>
      </c>
      <c r="BR19" s="230"/>
      <c r="BS19" s="988"/>
      <c r="BT19" s="989"/>
      <c r="BU19" s="989"/>
      <c r="BV19" s="989"/>
      <c r="BW19" s="989"/>
      <c r="BX19" s="989"/>
      <c r="BY19" s="989"/>
      <c r="BZ19" s="989"/>
      <c r="CA19" s="989"/>
      <c r="CB19" s="989"/>
      <c r="CC19" s="989"/>
      <c r="CD19" s="989"/>
      <c r="CE19" s="989"/>
      <c r="CF19" s="989"/>
      <c r="CG19" s="1010"/>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25"/>
    </row>
    <row r="20" spans="1:131" s="226" customFormat="1" ht="26.25" customHeight="1" x14ac:dyDescent="0.15">
      <c r="A20" s="229">
        <v>14</v>
      </c>
      <c r="B20" s="1026"/>
      <c r="C20" s="1027"/>
      <c r="D20" s="1027"/>
      <c r="E20" s="1027"/>
      <c r="F20" s="1027"/>
      <c r="G20" s="1027"/>
      <c r="H20" s="1027"/>
      <c r="I20" s="1027"/>
      <c r="J20" s="1027"/>
      <c r="K20" s="1027"/>
      <c r="L20" s="1027"/>
      <c r="M20" s="1027"/>
      <c r="N20" s="1027"/>
      <c r="O20" s="1027"/>
      <c r="P20" s="1028"/>
      <c r="Q20" s="1034"/>
      <c r="R20" s="1035"/>
      <c r="S20" s="1035"/>
      <c r="T20" s="1035"/>
      <c r="U20" s="1035"/>
      <c r="V20" s="1035"/>
      <c r="W20" s="1035"/>
      <c r="X20" s="1035"/>
      <c r="Y20" s="1035"/>
      <c r="Z20" s="1035"/>
      <c r="AA20" s="1035"/>
      <c r="AB20" s="1035"/>
      <c r="AC20" s="1035"/>
      <c r="AD20" s="1035"/>
      <c r="AE20" s="1036"/>
      <c r="AF20" s="1031"/>
      <c r="AG20" s="1032"/>
      <c r="AH20" s="1032"/>
      <c r="AI20" s="1032"/>
      <c r="AJ20" s="1033"/>
      <c r="AK20" s="1076"/>
      <c r="AL20" s="1077"/>
      <c r="AM20" s="1077"/>
      <c r="AN20" s="1077"/>
      <c r="AO20" s="1077"/>
      <c r="AP20" s="1077"/>
      <c r="AQ20" s="1077"/>
      <c r="AR20" s="1077"/>
      <c r="AS20" s="1077"/>
      <c r="AT20" s="1077"/>
      <c r="AU20" s="1078"/>
      <c r="AV20" s="1078"/>
      <c r="AW20" s="1078"/>
      <c r="AX20" s="1078"/>
      <c r="AY20" s="1079"/>
      <c r="AZ20" s="223"/>
      <c r="BA20" s="223"/>
      <c r="BB20" s="223"/>
      <c r="BC20" s="223"/>
      <c r="BD20" s="223"/>
      <c r="BE20" s="224"/>
      <c r="BF20" s="224"/>
      <c r="BG20" s="224"/>
      <c r="BH20" s="224"/>
      <c r="BI20" s="224"/>
      <c r="BJ20" s="224"/>
      <c r="BK20" s="224"/>
      <c r="BL20" s="224"/>
      <c r="BM20" s="224"/>
      <c r="BN20" s="224"/>
      <c r="BO20" s="224"/>
      <c r="BP20" s="224"/>
      <c r="BQ20" s="229">
        <v>14</v>
      </c>
      <c r="BR20" s="230"/>
      <c r="BS20" s="988"/>
      <c r="BT20" s="989"/>
      <c r="BU20" s="989"/>
      <c r="BV20" s="989"/>
      <c r="BW20" s="989"/>
      <c r="BX20" s="989"/>
      <c r="BY20" s="989"/>
      <c r="BZ20" s="989"/>
      <c r="CA20" s="989"/>
      <c r="CB20" s="989"/>
      <c r="CC20" s="989"/>
      <c r="CD20" s="989"/>
      <c r="CE20" s="989"/>
      <c r="CF20" s="989"/>
      <c r="CG20" s="1010"/>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25"/>
    </row>
    <row r="21" spans="1:131" s="226" customFormat="1" ht="26.25" customHeight="1" thickBot="1" x14ac:dyDescent="0.2">
      <c r="A21" s="229">
        <v>15</v>
      </c>
      <c r="B21" s="1026"/>
      <c r="C21" s="1027"/>
      <c r="D21" s="1027"/>
      <c r="E21" s="1027"/>
      <c r="F21" s="1027"/>
      <c r="G21" s="1027"/>
      <c r="H21" s="1027"/>
      <c r="I21" s="1027"/>
      <c r="J21" s="1027"/>
      <c r="K21" s="1027"/>
      <c r="L21" s="1027"/>
      <c r="M21" s="1027"/>
      <c r="N21" s="1027"/>
      <c r="O21" s="1027"/>
      <c r="P21" s="1028"/>
      <c r="Q21" s="1034"/>
      <c r="R21" s="1035"/>
      <c r="S21" s="1035"/>
      <c r="T21" s="1035"/>
      <c r="U21" s="1035"/>
      <c r="V21" s="1035"/>
      <c r="W21" s="1035"/>
      <c r="X21" s="1035"/>
      <c r="Y21" s="1035"/>
      <c r="Z21" s="1035"/>
      <c r="AA21" s="1035"/>
      <c r="AB21" s="1035"/>
      <c r="AC21" s="1035"/>
      <c r="AD21" s="1035"/>
      <c r="AE21" s="1036"/>
      <c r="AF21" s="1031"/>
      <c r="AG21" s="1032"/>
      <c r="AH21" s="1032"/>
      <c r="AI21" s="1032"/>
      <c r="AJ21" s="1033"/>
      <c r="AK21" s="1076"/>
      <c r="AL21" s="1077"/>
      <c r="AM21" s="1077"/>
      <c r="AN21" s="1077"/>
      <c r="AO21" s="1077"/>
      <c r="AP21" s="1077"/>
      <c r="AQ21" s="1077"/>
      <c r="AR21" s="1077"/>
      <c r="AS21" s="1077"/>
      <c r="AT21" s="1077"/>
      <c r="AU21" s="1078"/>
      <c r="AV21" s="1078"/>
      <c r="AW21" s="1078"/>
      <c r="AX21" s="1078"/>
      <c r="AY21" s="1079"/>
      <c r="AZ21" s="223"/>
      <c r="BA21" s="223"/>
      <c r="BB21" s="223"/>
      <c r="BC21" s="223"/>
      <c r="BD21" s="223"/>
      <c r="BE21" s="224"/>
      <c r="BF21" s="224"/>
      <c r="BG21" s="224"/>
      <c r="BH21" s="224"/>
      <c r="BI21" s="224"/>
      <c r="BJ21" s="224"/>
      <c r="BK21" s="224"/>
      <c r="BL21" s="224"/>
      <c r="BM21" s="224"/>
      <c r="BN21" s="224"/>
      <c r="BO21" s="224"/>
      <c r="BP21" s="224"/>
      <c r="BQ21" s="229">
        <v>15</v>
      </c>
      <c r="BR21" s="230"/>
      <c r="BS21" s="988"/>
      <c r="BT21" s="989"/>
      <c r="BU21" s="989"/>
      <c r="BV21" s="989"/>
      <c r="BW21" s="989"/>
      <c r="BX21" s="989"/>
      <c r="BY21" s="989"/>
      <c r="BZ21" s="989"/>
      <c r="CA21" s="989"/>
      <c r="CB21" s="989"/>
      <c r="CC21" s="989"/>
      <c r="CD21" s="989"/>
      <c r="CE21" s="989"/>
      <c r="CF21" s="989"/>
      <c r="CG21" s="1010"/>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25"/>
    </row>
    <row r="22" spans="1:131" s="226" customFormat="1" ht="26.25" customHeight="1" x14ac:dyDescent="0.15">
      <c r="A22" s="229">
        <v>16</v>
      </c>
      <c r="B22" s="1026"/>
      <c r="C22" s="1027"/>
      <c r="D22" s="1027"/>
      <c r="E22" s="1027"/>
      <c r="F22" s="1027"/>
      <c r="G22" s="1027"/>
      <c r="H22" s="1027"/>
      <c r="I22" s="1027"/>
      <c r="J22" s="1027"/>
      <c r="K22" s="1027"/>
      <c r="L22" s="1027"/>
      <c r="M22" s="1027"/>
      <c r="N22" s="1027"/>
      <c r="O22" s="1027"/>
      <c r="P22" s="1028"/>
      <c r="Q22" s="1069"/>
      <c r="R22" s="1070"/>
      <c r="S22" s="1070"/>
      <c r="T22" s="1070"/>
      <c r="U22" s="1070"/>
      <c r="V22" s="1070"/>
      <c r="W22" s="1070"/>
      <c r="X22" s="1070"/>
      <c r="Y22" s="1070"/>
      <c r="Z22" s="1070"/>
      <c r="AA22" s="1070"/>
      <c r="AB22" s="1070"/>
      <c r="AC22" s="1070"/>
      <c r="AD22" s="1070"/>
      <c r="AE22" s="1071"/>
      <c r="AF22" s="1031"/>
      <c r="AG22" s="1032"/>
      <c r="AH22" s="1032"/>
      <c r="AI22" s="1032"/>
      <c r="AJ22" s="1033"/>
      <c r="AK22" s="1072"/>
      <c r="AL22" s="1073"/>
      <c r="AM22" s="1073"/>
      <c r="AN22" s="1073"/>
      <c r="AO22" s="1073"/>
      <c r="AP22" s="1073"/>
      <c r="AQ22" s="1073"/>
      <c r="AR22" s="1073"/>
      <c r="AS22" s="1073"/>
      <c r="AT22" s="1073"/>
      <c r="AU22" s="1074"/>
      <c r="AV22" s="1074"/>
      <c r="AW22" s="1074"/>
      <c r="AX22" s="1074"/>
      <c r="AY22" s="1075"/>
      <c r="AZ22" s="1024" t="s">
        <v>392</v>
      </c>
      <c r="BA22" s="1024"/>
      <c r="BB22" s="1024"/>
      <c r="BC22" s="1024"/>
      <c r="BD22" s="1025"/>
      <c r="BE22" s="224"/>
      <c r="BF22" s="224"/>
      <c r="BG22" s="224"/>
      <c r="BH22" s="224"/>
      <c r="BI22" s="224"/>
      <c r="BJ22" s="224"/>
      <c r="BK22" s="224"/>
      <c r="BL22" s="224"/>
      <c r="BM22" s="224"/>
      <c r="BN22" s="224"/>
      <c r="BO22" s="224"/>
      <c r="BP22" s="224"/>
      <c r="BQ22" s="229">
        <v>16</v>
      </c>
      <c r="BR22" s="230"/>
      <c r="BS22" s="988"/>
      <c r="BT22" s="989"/>
      <c r="BU22" s="989"/>
      <c r="BV22" s="989"/>
      <c r="BW22" s="989"/>
      <c r="BX22" s="989"/>
      <c r="BY22" s="989"/>
      <c r="BZ22" s="989"/>
      <c r="CA22" s="989"/>
      <c r="CB22" s="989"/>
      <c r="CC22" s="989"/>
      <c r="CD22" s="989"/>
      <c r="CE22" s="989"/>
      <c r="CF22" s="989"/>
      <c r="CG22" s="1010"/>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25"/>
    </row>
    <row r="23" spans="1:131" s="226" customFormat="1" ht="26.25" customHeight="1" thickBot="1" x14ac:dyDescent="0.2">
      <c r="A23" s="231" t="s">
        <v>393</v>
      </c>
      <c r="B23" s="933" t="s">
        <v>394</v>
      </c>
      <c r="C23" s="934"/>
      <c r="D23" s="934"/>
      <c r="E23" s="934"/>
      <c r="F23" s="934"/>
      <c r="G23" s="934"/>
      <c r="H23" s="934"/>
      <c r="I23" s="934"/>
      <c r="J23" s="934"/>
      <c r="K23" s="934"/>
      <c r="L23" s="934"/>
      <c r="M23" s="934"/>
      <c r="N23" s="934"/>
      <c r="O23" s="934"/>
      <c r="P23" s="944"/>
      <c r="Q23" s="1063">
        <v>12719</v>
      </c>
      <c r="R23" s="1057"/>
      <c r="S23" s="1057"/>
      <c r="T23" s="1057"/>
      <c r="U23" s="1057"/>
      <c r="V23" s="1057">
        <v>12214</v>
      </c>
      <c r="W23" s="1057"/>
      <c r="X23" s="1057"/>
      <c r="Y23" s="1057"/>
      <c r="Z23" s="1057"/>
      <c r="AA23" s="1057">
        <v>504</v>
      </c>
      <c r="AB23" s="1057"/>
      <c r="AC23" s="1057"/>
      <c r="AD23" s="1057"/>
      <c r="AE23" s="1064"/>
      <c r="AF23" s="1065">
        <v>462</v>
      </c>
      <c r="AG23" s="1057"/>
      <c r="AH23" s="1057"/>
      <c r="AI23" s="1057"/>
      <c r="AJ23" s="1066"/>
      <c r="AK23" s="1067"/>
      <c r="AL23" s="1068"/>
      <c r="AM23" s="1068"/>
      <c r="AN23" s="1068"/>
      <c r="AO23" s="1068"/>
      <c r="AP23" s="1057">
        <v>8266</v>
      </c>
      <c r="AQ23" s="1057"/>
      <c r="AR23" s="1057"/>
      <c r="AS23" s="1057"/>
      <c r="AT23" s="1057"/>
      <c r="AU23" s="1058"/>
      <c r="AV23" s="1058"/>
      <c r="AW23" s="1058"/>
      <c r="AX23" s="1058"/>
      <c r="AY23" s="1059"/>
      <c r="AZ23" s="1060" t="s">
        <v>395</v>
      </c>
      <c r="BA23" s="1061"/>
      <c r="BB23" s="1061"/>
      <c r="BC23" s="1061"/>
      <c r="BD23" s="1062"/>
      <c r="BE23" s="224"/>
      <c r="BF23" s="224"/>
      <c r="BG23" s="224"/>
      <c r="BH23" s="224"/>
      <c r="BI23" s="224"/>
      <c r="BJ23" s="224"/>
      <c r="BK23" s="224"/>
      <c r="BL23" s="224"/>
      <c r="BM23" s="224"/>
      <c r="BN23" s="224"/>
      <c r="BO23" s="224"/>
      <c r="BP23" s="224"/>
      <c r="BQ23" s="229">
        <v>17</v>
      </c>
      <c r="BR23" s="230"/>
      <c r="BS23" s="988"/>
      <c r="BT23" s="989"/>
      <c r="BU23" s="989"/>
      <c r="BV23" s="989"/>
      <c r="BW23" s="989"/>
      <c r="BX23" s="989"/>
      <c r="BY23" s="989"/>
      <c r="BZ23" s="989"/>
      <c r="CA23" s="989"/>
      <c r="CB23" s="989"/>
      <c r="CC23" s="989"/>
      <c r="CD23" s="989"/>
      <c r="CE23" s="989"/>
      <c r="CF23" s="989"/>
      <c r="CG23" s="1010"/>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25"/>
    </row>
    <row r="24" spans="1:131" s="226" customFormat="1" ht="26.25" customHeight="1" x14ac:dyDescent="0.15">
      <c r="A24" s="1056" t="s">
        <v>396</v>
      </c>
      <c r="B24" s="1056"/>
      <c r="C24" s="1056"/>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c r="AD24" s="1056"/>
      <c r="AE24" s="1056"/>
      <c r="AF24" s="1056"/>
      <c r="AG24" s="1056"/>
      <c r="AH24" s="1056"/>
      <c r="AI24" s="1056"/>
      <c r="AJ24" s="1056"/>
      <c r="AK24" s="1056"/>
      <c r="AL24" s="1056"/>
      <c r="AM24" s="1056"/>
      <c r="AN24" s="1056"/>
      <c r="AO24" s="1056"/>
      <c r="AP24" s="1056"/>
      <c r="AQ24" s="1056"/>
      <c r="AR24" s="1056"/>
      <c r="AS24" s="1056"/>
      <c r="AT24" s="1056"/>
      <c r="AU24" s="1056"/>
      <c r="AV24" s="1056"/>
      <c r="AW24" s="1056"/>
      <c r="AX24" s="1056"/>
      <c r="AY24" s="1056"/>
      <c r="AZ24" s="223"/>
      <c r="BA24" s="223"/>
      <c r="BB24" s="223"/>
      <c r="BC24" s="223"/>
      <c r="BD24" s="223"/>
      <c r="BE24" s="224"/>
      <c r="BF24" s="224"/>
      <c r="BG24" s="224"/>
      <c r="BH24" s="224"/>
      <c r="BI24" s="224"/>
      <c r="BJ24" s="224"/>
      <c r="BK24" s="224"/>
      <c r="BL24" s="224"/>
      <c r="BM24" s="224"/>
      <c r="BN24" s="224"/>
      <c r="BO24" s="224"/>
      <c r="BP24" s="224"/>
      <c r="BQ24" s="229">
        <v>18</v>
      </c>
      <c r="BR24" s="230"/>
      <c r="BS24" s="988"/>
      <c r="BT24" s="989"/>
      <c r="BU24" s="989"/>
      <c r="BV24" s="989"/>
      <c r="BW24" s="989"/>
      <c r="BX24" s="989"/>
      <c r="BY24" s="989"/>
      <c r="BZ24" s="989"/>
      <c r="CA24" s="989"/>
      <c r="CB24" s="989"/>
      <c r="CC24" s="989"/>
      <c r="CD24" s="989"/>
      <c r="CE24" s="989"/>
      <c r="CF24" s="989"/>
      <c r="CG24" s="1010"/>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25"/>
    </row>
    <row r="25" spans="1:131" ht="26.25" customHeight="1" thickBot="1" x14ac:dyDescent="0.2">
      <c r="A25" s="1055" t="s">
        <v>397</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23"/>
      <c r="BK25" s="223"/>
      <c r="BL25" s="223"/>
      <c r="BM25" s="223"/>
      <c r="BN25" s="223"/>
      <c r="BO25" s="232"/>
      <c r="BP25" s="232"/>
      <c r="BQ25" s="229">
        <v>19</v>
      </c>
      <c r="BR25" s="230"/>
      <c r="BS25" s="988"/>
      <c r="BT25" s="989"/>
      <c r="BU25" s="989"/>
      <c r="BV25" s="989"/>
      <c r="BW25" s="989"/>
      <c r="BX25" s="989"/>
      <c r="BY25" s="989"/>
      <c r="BZ25" s="989"/>
      <c r="CA25" s="989"/>
      <c r="CB25" s="989"/>
      <c r="CC25" s="989"/>
      <c r="CD25" s="989"/>
      <c r="CE25" s="989"/>
      <c r="CF25" s="989"/>
      <c r="CG25" s="1010"/>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221"/>
    </row>
    <row r="26" spans="1:131" ht="26.25" customHeight="1" x14ac:dyDescent="0.15">
      <c r="A26" s="991" t="s">
        <v>373</v>
      </c>
      <c r="B26" s="992"/>
      <c r="C26" s="992"/>
      <c r="D26" s="992"/>
      <c r="E26" s="992"/>
      <c r="F26" s="992"/>
      <c r="G26" s="992"/>
      <c r="H26" s="992"/>
      <c r="I26" s="992"/>
      <c r="J26" s="992"/>
      <c r="K26" s="992"/>
      <c r="L26" s="992"/>
      <c r="M26" s="992"/>
      <c r="N26" s="992"/>
      <c r="O26" s="992"/>
      <c r="P26" s="993"/>
      <c r="Q26" s="997" t="s">
        <v>398</v>
      </c>
      <c r="R26" s="998"/>
      <c r="S26" s="998"/>
      <c r="T26" s="998"/>
      <c r="U26" s="999"/>
      <c r="V26" s="997" t="s">
        <v>399</v>
      </c>
      <c r="W26" s="998"/>
      <c r="X26" s="998"/>
      <c r="Y26" s="998"/>
      <c r="Z26" s="999"/>
      <c r="AA26" s="997" t="s">
        <v>400</v>
      </c>
      <c r="AB26" s="998"/>
      <c r="AC26" s="998"/>
      <c r="AD26" s="998"/>
      <c r="AE26" s="998"/>
      <c r="AF26" s="1051" t="s">
        <v>401</v>
      </c>
      <c r="AG26" s="1004"/>
      <c r="AH26" s="1004"/>
      <c r="AI26" s="1004"/>
      <c r="AJ26" s="1052"/>
      <c r="AK26" s="998" t="s">
        <v>402</v>
      </c>
      <c r="AL26" s="998"/>
      <c r="AM26" s="998"/>
      <c r="AN26" s="998"/>
      <c r="AO26" s="999"/>
      <c r="AP26" s="997" t="s">
        <v>403</v>
      </c>
      <c r="AQ26" s="998"/>
      <c r="AR26" s="998"/>
      <c r="AS26" s="998"/>
      <c r="AT26" s="999"/>
      <c r="AU26" s="997" t="s">
        <v>404</v>
      </c>
      <c r="AV26" s="998"/>
      <c r="AW26" s="998"/>
      <c r="AX26" s="998"/>
      <c r="AY26" s="999"/>
      <c r="AZ26" s="997" t="s">
        <v>405</v>
      </c>
      <c r="BA26" s="998"/>
      <c r="BB26" s="998"/>
      <c r="BC26" s="998"/>
      <c r="BD26" s="999"/>
      <c r="BE26" s="997" t="s">
        <v>380</v>
      </c>
      <c r="BF26" s="998"/>
      <c r="BG26" s="998"/>
      <c r="BH26" s="998"/>
      <c r="BI26" s="1011"/>
      <c r="BJ26" s="223"/>
      <c r="BK26" s="223"/>
      <c r="BL26" s="223"/>
      <c r="BM26" s="223"/>
      <c r="BN26" s="223"/>
      <c r="BO26" s="232"/>
      <c r="BP26" s="232"/>
      <c r="BQ26" s="229">
        <v>20</v>
      </c>
      <c r="BR26" s="230"/>
      <c r="BS26" s="988"/>
      <c r="BT26" s="989"/>
      <c r="BU26" s="989"/>
      <c r="BV26" s="989"/>
      <c r="BW26" s="989"/>
      <c r="BX26" s="989"/>
      <c r="BY26" s="989"/>
      <c r="BZ26" s="989"/>
      <c r="CA26" s="989"/>
      <c r="CB26" s="989"/>
      <c r="CC26" s="989"/>
      <c r="CD26" s="989"/>
      <c r="CE26" s="989"/>
      <c r="CF26" s="989"/>
      <c r="CG26" s="1010"/>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221"/>
    </row>
    <row r="27" spans="1:13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3"/>
      <c r="AG27" s="1007"/>
      <c r="AH27" s="1007"/>
      <c r="AI27" s="1007"/>
      <c r="AJ27" s="1054"/>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2"/>
      <c r="BJ27" s="223"/>
      <c r="BK27" s="223"/>
      <c r="BL27" s="223"/>
      <c r="BM27" s="223"/>
      <c r="BN27" s="223"/>
      <c r="BO27" s="232"/>
      <c r="BP27" s="232"/>
      <c r="BQ27" s="229">
        <v>21</v>
      </c>
      <c r="BR27" s="230"/>
      <c r="BS27" s="988"/>
      <c r="BT27" s="989"/>
      <c r="BU27" s="989"/>
      <c r="BV27" s="989"/>
      <c r="BW27" s="989"/>
      <c r="BX27" s="989"/>
      <c r="BY27" s="989"/>
      <c r="BZ27" s="989"/>
      <c r="CA27" s="989"/>
      <c r="CB27" s="989"/>
      <c r="CC27" s="989"/>
      <c r="CD27" s="989"/>
      <c r="CE27" s="989"/>
      <c r="CF27" s="989"/>
      <c r="CG27" s="1010"/>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221"/>
    </row>
    <row r="28" spans="1:131" ht="26.25" customHeight="1" thickTop="1" x14ac:dyDescent="0.15">
      <c r="A28" s="233">
        <v>1</v>
      </c>
      <c r="B28" s="1043" t="s">
        <v>406</v>
      </c>
      <c r="C28" s="1044"/>
      <c r="D28" s="1044"/>
      <c r="E28" s="1044"/>
      <c r="F28" s="1044"/>
      <c r="G28" s="1044"/>
      <c r="H28" s="1044"/>
      <c r="I28" s="1044"/>
      <c r="J28" s="1044"/>
      <c r="K28" s="1044"/>
      <c r="L28" s="1044"/>
      <c r="M28" s="1044"/>
      <c r="N28" s="1044"/>
      <c r="O28" s="1044"/>
      <c r="P28" s="1045"/>
      <c r="Q28" s="1046">
        <v>2756</v>
      </c>
      <c r="R28" s="1047"/>
      <c r="S28" s="1047"/>
      <c r="T28" s="1047"/>
      <c r="U28" s="1047"/>
      <c r="V28" s="1047">
        <v>2687</v>
      </c>
      <c r="W28" s="1047"/>
      <c r="X28" s="1047"/>
      <c r="Y28" s="1047"/>
      <c r="Z28" s="1047"/>
      <c r="AA28" s="1047">
        <v>68</v>
      </c>
      <c r="AB28" s="1047"/>
      <c r="AC28" s="1047"/>
      <c r="AD28" s="1047"/>
      <c r="AE28" s="1048"/>
      <c r="AF28" s="1049">
        <v>68</v>
      </c>
      <c r="AG28" s="1047"/>
      <c r="AH28" s="1047"/>
      <c r="AI28" s="1047"/>
      <c r="AJ28" s="1050"/>
      <c r="AK28" s="1038">
        <v>157</v>
      </c>
      <c r="AL28" s="1039"/>
      <c r="AM28" s="1039"/>
      <c r="AN28" s="1039"/>
      <c r="AO28" s="1039"/>
      <c r="AP28" s="1039">
        <v>9</v>
      </c>
      <c r="AQ28" s="1039"/>
      <c r="AR28" s="1039"/>
      <c r="AS28" s="1039"/>
      <c r="AT28" s="1039"/>
      <c r="AU28" s="1039" t="s">
        <v>586</v>
      </c>
      <c r="AV28" s="1039"/>
      <c r="AW28" s="1039"/>
      <c r="AX28" s="1039"/>
      <c r="AY28" s="1039"/>
      <c r="AZ28" s="1040" t="s">
        <v>586</v>
      </c>
      <c r="BA28" s="1040"/>
      <c r="BB28" s="1040"/>
      <c r="BC28" s="1040"/>
      <c r="BD28" s="1040"/>
      <c r="BE28" s="1041"/>
      <c r="BF28" s="1041"/>
      <c r="BG28" s="1041"/>
      <c r="BH28" s="1041"/>
      <c r="BI28" s="1042"/>
      <c r="BJ28" s="223"/>
      <c r="BK28" s="223"/>
      <c r="BL28" s="223"/>
      <c r="BM28" s="223"/>
      <c r="BN28" s="223"/>
      <c r="BO28" s="232"/>
      <c r="BP28" s="232"/>
      <c r="BQ28" s="229">
        <v>22</v>
      </c>
      <c r="BR28" s="230"/>
      <c r="BS28" s="988"/>
      <c r="BT28" s="989"/>
      <c r="BU28" s="989"/>
      <c r="BV28" s="989"/>
      <c r="BW28" s="989"/>
      <c r="BX28" s="989"/>
      <c r="BY28" s="989"/>
      <c r="BZ28" s="989"/>
      <c r="CA28" s="989"/>
      <c r="CB28" s="989"/>
      <c r="CC28" s="989"/>
      <c r="CD28" s="989"/>
      <c r="CE28" s="989"/>
      <c r="CF28" s="989"/>
      <c r="CG28" s="1010"/>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221"/>
    </row>
    <row r="29" spans="1:131" ht="26.25" customHeight="1" x14ac:dyDescent="0.15">
      <c r="A29" s="233">
        <v>2</v>
      </c>
      <c r="B29" s="1026" t="s">
        <v>407</v>
      </c>
      <c r="C29" s="1027"/>
      <c r="D29" s="1027"/>
      <c r="E29" s="1027"/>
      <c r="F29" s="1027"/>
      <c r="G29" s="1027"/>
      <c r="H29" s="1027"/>
      <c r="I29" s="1027"/>
      <c r="J29" s="1027"/>
      <c r="K29" s="1027"/>
      <c r="L29" s="1027"/>
      <c r="M29" s="1027"/>
      <c r="N29" s="1027"/>
      <c r="O29" s="1027"/>
      <c r="P29" s="1028"/>
      <c r="Q29" s="1034">
        <v>292</v>
      </c>
      <c r="R29" s="1035"/>
      <c r="S29" s="1035"/>
      <c r="T29" s="1035"/>
      <c r="U29" s="1035"/>
      <c r="V29" s="1035">
        <v>290</v>
      </c>
      <c r="W29" s="1035"/>
      <c r="X29" s="1035"/>
      <c r="Y29" s="1035"/>
      <c r="Z29" s="1035"/>
      <c r="AA29" s="1035">
        <v>3</v>
      </c>
      <c r="AB29" s="1035"/>
      <c r="AC29" s="1035"/>
      <c r="AD29" s="1035"/>
      <c r="AE29" s="1036"/>
      <c r="AF29" s="1031">
        <v>3</v>
      </c>
      <c r="AG29" s="1032"/>
      <c r="AH29" s="1032"/>
      <c r="AI29" s="1032"/>
      <c r="AJ29" s="1033"/>
      <c r="AK29" s="976">
        <v>58</v>
      </c>
      <c r="AL29" s="967"/>
      <c r="AM29" s="967"/>
      <c r="AN29" s="967"/>
      <c r="AO29" s="967"/>
      <c r="AP29" s="967" t="s">
        <v>586</v>
      </c>
      <c r="AQ29" s="967"/>
      <c r="AR29" s="967"/>
      <c r="AS29" s="967"/>
      <c r="AT29" s="967"/>
      <c r="AU29" s="967" t="s">
        <v>586</v>
      </c>
      <c r="AV29" s="967"/>
      <c r="AW29" s="967"/>
      <c r="AX29" s="967"/>
      <c r="AY29" s="967"/>
      <c r="AZ29" s="1037" t="s">
        <v>586</v>
      </c>
      <c r="BA29" s="1037"/>
      <c r="BB29" s="1037"/>
      <c r="BC29" s="1037"/>
      <c r="BD29" s="1037"/>
      <c r="BE29" s="968"/>
      <c r="BF29" s="968"/>
      <c r="BG29" s="968"/>
      <c r="BH29" s="968"/>
      <c r="BI29" s="969"/>
      <c r="BJ29" s="223"/>
      <c r="BK29" s="223"/>
      <c r="BL29" s="223"/>
      <c r="BM29" s="223"/>
      <c r="BN29" s="223"/>
      <c r="BO29" s="232"/>
      <c r="BP29" s="232"/>
      <c r="BQ29" s="229">
        <v>23</v>
      </c>
      <c r="BR29" s="230"/>
      <c r="BS29" s="988"/>
      <c r="BT29" s="989"/>
      <c r="BU29" s="989"/>
      <c r="BV29" s="989"/>
      <c r="BW29" s="989"/>
      <c r="BX29" s="989"/>
      <c r="BY29" s="989"/>
      <c r="BZ29" s="989"/>
      <c r="CA29" s="989"/>
      <c r="CB29" s="989"/>
      <c r="CC29" s="989"/>
      <c r="CD29" s="989"/>
      <c r="CE29" s="989"/>
      <c r="CF29" s="989"/>
      <c r="CG29" s="1010"/>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221"/>
    </row>
    <row r="30" spans="1:131" ht="26.25" customHeight="1" x14ac:dyDescent="0.15">
      <c r="A30" s="233">
        <v>3</v>
      </c>
      <c r="B30" s="1026" t="s">
        <v>408</v>
      </c>
      <c r="C30" s="1027"/>
      <c r="D30" s="1027"/>
      <c r="E30" s="1027"/>
      <c r="F30" s="1027"/>
      <c r="G30" s="1027"/>
      <c r="H30" s="1027"/>
      <c r="I30" s="1027"/>
      <c r="J30" s="1027"/>
      <c r="K30" s="1027"/>
      <c r="L30" s="1027"/>
      <c r="M30" s="1027"/>
      <c r="N30" s="1027"/>
      <c r="O30" s="1027"/>
      <c r="P30" s="1028"/>
      <c r="Q30" s="1034">
        <v>2349</v>
      </c>
      <c r="R30" s="1035"/>
      <c r="S30" s="1035"/>
      <c r="T30" s="1035"/>
      <c r="U30" s="1035"/>
      <c r="V30" s="1035">
        <v>2300</v>
      </c>
      <c r="W30" s="1035"/>
      <c r="X30" s="1035"/>
      <c r="Y30" s="1035"/>
      <c r="Z30" s="1035"/>
      <c r="AA30" s="1035">
        <v>49</v>
      </c>
      <c r="AB30" s="1035"/>
      <c r="AC30" s="1035"/>
      <c r="AD30" s="1035"/>
      <c r="AE30" s="1036"/>
      <c r="AF30" s="1031">
        <v>49</v>
      </c>
      <c r="AG30" s="1032"/>
      <c r="AH30" s="1032"/>
      <c r="AI30" s="1032"/>
      <c r="AJ30" s="1033"/>
      <c r="AK30" s="976">
        <v>332</v>
      </c>
      <c r="AL30" s="967"/>
      <c r="AM30" s="967"/>
      <c r="AN30" s="967"/>
      <c r="AO30" s="967"/>
      <c r="AP30" s="967" t="s">
        <v>586</v>
      </c>
      <c r="AQ30" s="967"/>
      <c r="AR30" s="967"/>
      <c r="AS30" s="967"/>
      <c r="AT30" s="967"/>
      <c r="AU30" s="967" t="s">
        <v>586</v>
      </c>
      <c r="AV30" s="967"/>
      <c r="AW30" s="967"/>
      <c r="AX30" s="967"/>
      <c r="AY30" s="967"/>
      <c r="AZ30" s="1037" t="s">
        <v>586</v>
      </c>
      <c r="BA30" s="1037"/>
      <c r="BB30" s="1037"/>
      <c r="BC30" s="1037"/>
      <c r="BD30" s="1037"/>
      <c r="BE30" s="968"/>
      <c r="BF30" s="968"/>
      <c r="BG30" s="968"/>
      <c r="BH30" s="968"/>
      <c r="BI30" s="969"/>
      <c r="BJ30" s="223"/>
      <c r="BK30" s="223"/>
      <c r="BL30" s="223"/>
      <c r="BM30" s="223"/>
      <c r="BN30" s="223"/>
      <c r="BO30" s="232"/>
      <c r="BP30" s="232"/>
      <c r="BQ30" s="229">
        <v>24</v>
      </c>
      <c r="BR30" s="230"/>
      <c r="BS30" s="988"/>
      <c r="BT30" s="989"/>
      <c r="BU30" s="989"/>
      <c r="BV30" s="989"/>
      <c r="BW30" s="989"/>
      <c r="BX30" s="989"/>
      <c r="BY30" s="989"/>
      <c r="BZ30" s="989"/>
      <c r="CA30" s="989"/>
      <c r="CB30" s="989"/>
      <c r="CC30" s="989"/>
      <c r="CD30" s="989"/>
      <c r="CE30" s="989"/>
      <c r="CF30" s="989"/>
      <c r="CG30" s="1010"/>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221"/>
    </row>
    <row r="31" spans="1:131" ht="26.25" customHeight="1" x14ac:dyDescent="0.15">
      <c r="A31" s="233">
        <v>4</v>
      </c>
      <c r="B31" s="1026" t="s">
        <v>409</v>
      </c>
      <c r="C31" s="1027"/>
      <c r="D31" s="1027"/>
      <c r="E31" s="1027"/>
      <c r="F31" s="1027"/>
      <c r="G31" s="1027"/>
      <c r="H31" s="1027"/>
      <c r="I31" s="1027"/>
      <c r="J31" s="1027"/>
      <c r="K31" s="1027"/>
      <c r="L31" s="1027"/>
      <c r="M31" s="1027"/>
      <c r="N31" s="1027"/>
      <c r="O31" s="1027"/>
      <c r="P31" s="1028"/>
      <c r="Q31" s="1034">
        <v>563</v>
      </c>
      <c r="R31" s="1035"/>
      <c r="S31" s="1035"/>
      <c r="T31" s="1035"/>
      <c r="U31" s="1035"/>
      <c r="V31" s="1035">
        <v>495</v>
      </c>
      <c r="W31" s="1035"/>
      <c r="X31" s="1035"/>
      <c r="Y31" s="1035"/>
      <c r="Z31" s="1035"/>
      <c r="AA31" s="1035">
        <v>68</v>
      </c>
      <c r="AB31" s="1035"/>
      <c r="AC31" s="1035"/>
      <c r="AD31" s="1035"/>
      <c r="AE31" s="1036"/>
      <c r="AF31" s="1031">
        <v>1356</v>
      </c>
      <c r="AG31" s="1032"/>
      <c r="AH31" s="1032"/>
      <c r="AI31" s="1032"/>
      <c r="AJ31" s="1033"/>
      <c r="AK31" s="976">
        <v>14</v>
      </c>
      <c r="AL31" s="967"/>
      <c r="AM31" s="967"/>
      <c r="AN31" s="967"/>
      <c r="AO31" s="967"/>
      <c r="AP31" s="967">
        <v>617</v>
      </c>
      <c r="AQ31" s="967"/>
      <c r="AR31" s="967"/>
      <c r="AS31" s="967"/>
      <c r="AT31" s="967"/>
      <c r="AU31" s="967">
        <v>2</v>
      </c>
      <c r="AV31" s="967"/>
      <c r="AW31" s="967"/>
      <c r="AX31" s="967"/>
      <c r="AY31" s="967"/>
      <c r="AZ31" s="1037" t="s">
        <v>586</v>
      </c>
      <c r="BA31" s="1037"/>
      <c r="BB31" s="1037"/>
      <c r="BC31" s="1037"/>
      <c r="BD31" s="1037"/>
      <c r="BE31" s="968" t="s">
        <v>410</v>
      </c>
      <c r="BF31" s="968"/>
      <c r="BG31" s="968"/>
      <c r="BH31" s="968"/>
      <c r="BI31" s="969"/>
      <c r="BJ31" s="223"/>
      <c r="BK31" s="223"/>
      <c r="BL31" s="223"/>
      <c r="BM31" s="223"/>
      <c r="BN31" s="223"/>
      <c r="BO31" s="232"/>
      <c r="BP31" s="232"/>
      <c r="BQ31" s="229">
        <v>25</v>
      </c>
      <c r="BR31" s="230"/>
      <c r="BS31" s="988"/>
      <c r="BT31" s="989"/>
      <c r="BU31" s="989"/>
      <c r="BV31" s="989"/>
      <c r="BW31" s="989"/>
      <c r="BX31" s="989"/>
      <c r="BY31" s="989"/>
      <c r="BZ31" s="989"/>
      <c r="CA31" s="989"/>
      <c r="CB31" s="989"/>
      <c r="CC31" s="989"/>
      <c r="CD31" s="989"/>
      <c r="CE31" s="989"/>
      <c r="CF31" s="989"/>
      <c r="CG31" s="1010"/>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221"/>
    </row>
    <row r="32" spans="1:131" ht="26.25" customHeight="1" x14ac:dyDescent="0.15">
      <c r="A32" s="233">
        <v>5</v>
      </c>
      <c r="B32" s="1026" t="s">
        <v>411</v>
      </c>
      <c r="C32" s="1027"/>
      <c r="D32" s="1027"/>
      <c r="E32" s="1027"/>
      <c r="F32" s="1027"/>
      <c r="G32" s="1027"/>
      <c r="H32" s="1027"/>
      <c r="I32" s="1027"/>
      <c r="J32" s="1027"/>
      <c r="K32" s="1027"/>
      <c r="L32" s="1027"/>
      <c r="M32" s="1027"/>
      <c r="N32" s="1027"/>
      <c r="O32" s="1027"/>
      <c r="P32" s="1028"/>
      <c r="Q32" s="1034">
        <v>678</v>
      </c>
      <c r="R32" s="1035"/>
      <c r="S32" s="1035"/>
      <c r="T32" s="1035"/>
      <c r="U32" s="1035"/>
      <c r="V32" s="1035">
        <v>647</v>
      </c>
      <c r="W32" s="1035"/>
      <c r="X32" s="1035"/>
      <c r="Y32" s="1035"/>
      <c r="Z32" s="1035"/>
      <c r="AA32" s="1035">
        <v>31</v>
      </c>
      <c r="AB32" s="1035"/>
      <c r="AC32" s="1035"/>
      <c r="AD32" s="1035"/>
      <c r="AE32" s="1036"/>
      <c r="AF32" s="1031">
        <v>149</v>
      </c>
      <c r="AG32" s="1032"/>
      <c r="AH32" s="1032"/>
      <c r="AI32" s="1032"/>
      <c r="AJ32" s="1033"/>
      <c r="AK32" s="976">
        <v>419</v>
      </c>
      <c r="AL32" s="967"/>
      <c r="AM32" s="967"/>
      <c r="AN32" s="967"/>
      <c r="AO32" s="967"/>
      <c r="AP32" s="967">
        <v>4365</v>
      </c>
      <c r="AQ32" s="967"/>
      <c r="AR32" s="967"/>
      <c r="AS32" s="967"/>
      <c r="AT32" s="967"/>
      <c r="AU32" s="967">
        <v>2924</v>
      </c>
      <c r="AV32" s="967"/>
      <c r="AW32" s="967"/>
      <c r="AX32" s="967"/>
      <c r="AY32" s="967"/>
      <c r="AZ32" s="1037" t="s">
        <v>586</v>
      </c>
      <c r="BA32" s="1037"/>
      <c r="BB32" s="1037"/>
      <c r="BC32" s="1037"/>
      <c r="BD32" s="1037"/>
      <c r="BE32" s="968" t="s">
        <v>412</v>
      </c>
      <c r="BF32" s="968"/>
      <c r="BG32" s="968"/>
      <c r="BH32" s="968"/>
      <c r="BI32" s="969"/>
      <c r="BJ32" s="223"/>
      <c r="BK32" s="223"/>
      <c r="BL32" s="223"/>
      <c r="BM32" s="223"/>
      <c r="BN32" s="223"/>
      <c r="BO32" s="232"/>
      <c r="BP32" s="232"/>
      <c r="BQ32" s="229">
        <v>26</v>
      </c>
      <c r="BR32" s="230"/>
      <c r="BS32" s="988"/>
      <c r="BT32" s="989"/>
      <c r="BU32" s="989"/>
      <c r="BV32" s="989"/>
      <c r="BW32" s="989"/>
      <c r="BX32" s="989"/>
      <c r="BY32" s="989"/>
      <c r="BZ32" s="989"/>
      <c r="CA32" s="989"/>
      <c r="CB32" s="989"/>
      <c r="CC32" s="989"/>
      <c r="CD32" s="989"/>
      <c r="CE32" s="989"/>
      <c r="CF32" s="989"/>
      <c r="CG32" s="1010"/>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221"/>
    </row>
    <row r="33" spans="1:131" ht="26.25" customHeight="1" x14ac:dyDescent="0.15">
      <c r="A33" s="233">
        <v>6</v>
      </c>
      <c r="B33" s="1026"/>
      <c r="C33" s="1027"/>
      <c r="D33" s="1027"/>
      <c r="E33" s="1027"/>
      <c r="F33" s="1027"/>
      <c r="G33" s="1027"/>
      <c r="H33" s="1027"/>
      <c r="I33" s="1027"/>
      <c r="J33" s="1027"/>
      <c r="K33" s="1027"/>
      <c r="L33" s="1027"/>
      <c r="M33" s="1027"/>
      <c r="N33" s="1027"/>
      <c r="O33" s="1027"/>
      <c r="P33" s="1028"/>
      <c r="Q33" s="1034"/>
      <c r="R33" s="1035"/>
      <c r="S33" s="1035"/>
      <c r="T33" s="1035"/>
      <c r="U33" s="1035"/>
      <c r="V33" s="1035"/>
      <c r="W33" s="1035"/>
      <c r="X33" s="1035"/>
      <c r="Y33" s="1035"/>
      <c r="Z33" s="1035"/>
      <c r="AA33" s="1035"/>
      <c r="AB33" s="1035"/>
      <c r="AC33" s="1035"/>
      <c r="AD33" s="1035"/>
      <c r="AE33" s="1036"/>
      <c r="AF33" s="1031"/>
      <c r="AG33" s="1032"/>
      <c r="AH33" s="1032"/>
      <c r="AI33" s="1032"/>
      <c r="AJ33" s="1033"/>
      <c r="AK33" s="976"/>
      <c r="AL33" s="967"/>
      <c r="AM33" s="967"/>
      <c r="AN33" s="967"/>
      <c r="AO33" s="967"/>
      <c r="AP33" s="967"/>
      <c r="AQ33" s="967"/>
      <c r="AR33" s="967"/>
      <c r="AS33" s="967"/>
      <c r="AT33" s="967"/>
      <c r="AU33" s="967"/>
      <c r="AV33" s="967"/>
      <c r="AW33" s="967"/>
      <c r="AX33" s="967"/>
      <c r="AY33" s="967"/>
      <c r="AZ33" s="1037"/>
      <c r="BA33" s="1037"/>
      <c r="BB33" s="1037"/>
      <c r="BC33" s="1037"/>
      <c r="BD33" s="1037"/>
      <c r="BE33" s="968"/>
      <c r="BF33" s="968"/>
      <c r="BG33" s="968"/>
      <c r="BH33" s="968"/>
      <c r="BI33" s="969"/>
      <c r="BJ33" s="223"/>
      <c r="BK33" s="223"/>
      <c r="BL33" s="223"/>
      <c r="BM33" s="223"/>
      <c r="BN33" s="223"/>
      <c r="BO33" s="232"/>
      <c r="BP33" s="232"/>
      <c r="BQ33" s="229">
        <v>27</v>
      </c>
      <c r="BR33" s="230"/>
      <c r="BS33" s="988"/>
      <c r="BT33" s="989"/>
      <c r="BU33" s="989"/>
      <c r="BV33" s="989"/>
      <c r="BW33" s="989"/>
      <c r="BX33" s="989"/>
      <c r="BY33" s="989"/>
      <c r="BZ33" s="989"/>
      <c r="CA33" s="989"/>
      <c r="CB33" s="989"/>
      <c r="CC33" s="989"/>
      <c r="CD33" s="989"/>
      <c r="CE33" s="989"/>
      <c r="CF33" s="989"/>
      <c r="CG33" s="1010"/>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221"/>
    </row>
    <row r="34" spans="1:131" ht="26.25" customHeight="1" x14ac:dyDescent="0.15">
      <c r="A34" s="233">
        <v>7</v>
      </c>
      <c r="B34" s="1026"/>
      <c r="C34" s="1027"/>
      <c r="D34" s="1027"/>
      <c r="E34" s="1027"/>
      <c r="F34" s="1027"/>
      <c r="G34" s="1027"/>
      <c r="H34" s="1027"/>
      <c r="I34" s="1027"/>
      <c r="J34" s="1027"/>
      <c r="K34" s="1027"/>
      <c r="L34" s="1027"/>
      <c r="M34" s="1027"/>
      <c r="N34" s="1027"/>
      <c r="O34" s="1027"/>
      <c r="P34" s="1028"/>
      <c r="Q34" s="1034"/>
      <c r="R34" s="1035"/>
      <c r="S34" s="1035"/>
      <c r="T34" s="1035"/>
      <c r="U34" s="1035"/>
      <c r="V34" s="1035"/>
      <c r="W34" s="1035"/>
      <c r="X34" s="1035"/>
      <c r="Y34" s="1035"/>
      <c r="Z34" s="1035"/>
      <c r="AA34" s="1035"/>
      <c r="AB34" s="1035"/>
      <c r="AC34" s="1035"/>
      <c r="AD34" s="1035"/>
      <c r="AE34" s="1036"/>
      <c r="AF34" s="1031"/>
      <c r="AG34" s="1032"/>
      <c r="AH34" s="1032"/>
      <c r="AI34" s="1032"/>
      <c r="AJ34" s="1033"/>
      <c r="AK34" s="976"/>
      <c r="AL34" s="967"/>
      <c r="AM34" s="967"/>
      <c r="AN34" s="967"/>
      <c r="AO34" s="967"/>
      <c r="AP34" s="967"/>
      <c r="AQ34" s="967"/>
      <c r="AR34" s="967"/>
      <c r="AS34" s="967"/>
      <c r="AT34" s="967"/>
      <c r="AU34" s="967"/>
      <c r="AV34" s="967"/>
      <c r="AW34" s="967"/>
      <c r="AX34" s="967"/>
      <c r="AY34" s="967"/>
      <c r="AZ34" s="1037"/>
      <c r="BA34" s="1037"/>
      <c r="BB34" s="1037"/>
      <c r="BC34" s="1037"/>
      <c r="BD34" s="1037"/>
      <c r="BE34" s="968"/>
      <c r="BF34" s="968"/>
      <c r="BG34" s="968"/>
      <c r="BH34" s="968"/>
      <c r="BI34" s="969"/>
      <c r="BJ34" s="223"/>
      <c r="BK34" s="223"/>
      <c r="BL34" s="223"/>
      <c r="BM34" s="223"/>
      <c r="BN34" s="223"/>
      <c r="BO34" s="232"/>
      <c r="BP34" s="232"/>
      <c r="BQ34" s="229">
        <v>28</v>
      </c>
      <c r="BR34" s="230"/>
      <c r="BS34" s="988"/>
      <c r="BT34" s="989"/>
      <c r="BU34" s="989"/>
      <c r="BV34" s="989"/>
      <c r="BW34" s="989"/>
      <c r="BX34" s="989"/>
      <c r="BY34" s="989"/>
      <c r="BZ34" s="989"/>
      <c r="CA34" s="989"/>
      <c r="CB34" s="989"/>
      <c r="CC34" s="989"/>
      <c r="CD34" s="989"/>
      <c r="CE34" s="989"/>
      <c r="CF34" s="989"/>
      <c r="CG34" s="1010"/>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221"/>
    </row>
    <row r="35" spans="1:131" ht="26.25" customHeight="1" x14ac:dyDescent="0.15">
      <c r="A35" s="233">
        <v>8</v>
      </c>
      <c r="B35" s="1026"/>
      <c r="C35" s="1027"/>
      <c r="D35" s="1027"/>
      <c r="E35" s="1027"/>
      <c r="F35" s="1027"/>
      <c r="G35" s="1027"/>
      <c r="H35" s="1027"/>
      <c r="I35" s="1027"/>
      <c r="J35" s="1027"/>
      <c r="K35" s="1027"/>
      <c r="L35" s="1027"/>
      <c r="M35" s="1027"/>
      <c r="N35" s="1027"/>
      <c r="O35" s="1027"/>
      <c r="P35" s="1028"/>
      <c r="Q35" s="1034"/>
      <c r="R35" s="1035"/>
      <c r="S35" s="1035"/>
      <c r="T35" s="1035"/>
      <c r="U35" s="1035"/>
      <c r="V35" s="1035"/>
      <c r="W35" s="1035"/>
      <c r="X35" s="1035"/>
      <c r="Y35" s="1035"/>
      <c r="Z35" s="1035"/>
      <c r="AA35" s="1035"/>
      <c r="AB35" s="1035"/>
      <c r="AC35" s="1035"/>
      <c r="AD35" s="1035"/>
      <c r="AE35" s="1036"/>
      <c r="AF35" s="1031"/>
      <c r="AG35" s="1032"/>
      <c r="AH35" s="1032"/>
      <c r="AI35" s="1032"/>
      <c r="AJ35" s="1033"/>
      <c r="AK35" s="976"/>
      <c r="AL35" s="967"/>
      <c r="AM35" s="967"/>
      <c r="AN35" s="967"/>
      <c r="AO35" s="967"/>
      <c r="AP35" s="967"/>
      <c r="AQ35" s="967"/>
      <c r="AR35" s="967"/>
      <c r="AS35" s="967"/>
      <c r="AT35" s="967"/>
      <c r="AU35" s="967"/>
      <c r="AV35" s="967"/>
      <c r="AW35" s="967"/>
      <c r="AX35" s="967"/>
      <c r="AY35" s="967"/>
      <c r="AZ35" s="1037"/>
      <c r="BA35" s="1037"/>
      <c r="BB35" s="1037"/>
      <c r="BC35" s="1037"/>
      <c r="BD35" s="1037"/>
      <c r="BE35" s="968"/>
      <c r="BF35" s="968"/>
      <c r="BG35" s="968"/>
      <c r="BH35" s="968"/>
      <c r="BI35" s="969"/>
      <c r="BJ35" s="223"/>
      <c r="BK35" s="223"/>
      <c r="BL35" s="223"/>
      <c r="BM35" s="223"/>
      <c r="BN35" s="223"/>
      <c r="BO35" s="232"/>
      <c r="BP35" s="232"/>
      <c r="BQ35" s="229">
        <v>29</v>
      </c>
      <c r="BR35" s="230"/>
      <c r="BS35" s="988"/>
      <c r="BT35" s="989"/>
      <c r="BU35" s="989"/>
      <c r="BV35" s="989"/>
      <c r="BW35" s="989"/>
      <c r="BX35" s="989"/>
      <c r="BY35" s="989"/>
      <c r="BZ35" s="989"/>
      <c r="CA35" s="989"/>
      <c r="CB35" s="989"/>
      <c r="CC35" s="989"/>
      <c r="CD35" s="989"/>
      <c r="CE35" s="989"/>
      <c r="CF35" s="989"/>
      <c r="CG35" s="1010"/>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221"/>
    </row>
    <row r="36" spans="1:131" ht="26.25" customHeight="1" x14ac:dyDescent="0.15">
      <c r="A36" s="233">
        <v>9</v>
      </c>
      <c r="B36" s="1026"/>
      <c r="C36" s="1027"/>
      <c r="D36" s="1027"/>
      <c r="E36" s="1027"/>
      <c r="F36" s="1027"/>
      <c r="G36" s="1027"/>
      <c r="H36" s="1027"/>
      <c r="I36" s="1027"/>
      <c r="J36" s="1027"/>
      <c r="K36" s="1027"/>
      <c r="L36" s="1027"/>
      <c r="M36" s="1027"/>
      <c r="N36" s="1027"/>
      <c r="O36" s="1027"/>
      <c r="P36" s="1028"/>
      <c r="Q36" s="1034"/>
      <c r="R36" s="1035"/>
      <c r="S36" s="1035"/>
      <c r="T36" s="1035"/>
      <c r="U36" s="1035"/>
      <c r="V36" s="1035"/>
      <c r="W36" s="1035"/>
      <c r="X36" s="1035"/>
      <c r="Y36" s="1035"/>
      <c r="Z36" s="1035"/>
      <c r="AA36" s="1035"/>
      <c r="AB36" s="1035"/>
      <c r="AC36" s="1035"/>
      <c r="AD36" s="1035"/>
      <c r="AE36" s="1036"/>
      <c r="AF36" s="1031"/>
      <c r="AG36" s="1032"/>
      <c r="AH36" s="1032"/>
      <c r="AI36" s="1032"/>
      <c r="AJ36" s="1033"/>
      <c r="AK36" s="976"/>
      <c r="AL36" s="967"/>
      <c r="AM36" s="967"/>
      <c r="AN36" s="967"/>
      <c r="AO36" s="967"/>
      <c r="AP36" s="967"/>
      <c r="AQ36" s="967"/>
      <c r="AR36" s="967"/>
      <c r="AS36" s="967"/>
      <c r="AT36" s="967"/>
      <c r="AU36" s="967"/>
      <c r="AV36" s="967"/>
      <c r="AW36" s="967"/>
      <c r="AX36" s="967"/>
      <c r="AY36" s="967"/>
      <c r="AZ36" s="1037"/>
      <c r="BA36" s="1037"/>
      <c r="BB36" s="1037"/>
      <c r="BC36" s="1037"/>
      <c r="BD36" s="1037"/>
      <c r="BE36" s="968"/>
      <c r="BF36" s="968"/>
      <c r="BG36" s="968"/>
      <c r="BH36" s="968"/>
      <c r="BI36" s="969"/>
      <c r="BJ36" s="223"/>
      <c r="BK36" s="223"/>
      <c r="BL36" s="223"/>
      <c r="BM36" s="223"/>
      <c r="BN36" s="223"/>
      <c r="BO36" s="232"/>
      <c r="BP36" s="232"/>
      <c r="BQ36" s="229">
        <v>30</v>
      </c>
      <c r="BR36" s="230"/>
      <c r="BS36" s="988"/>
      <c r="BT36" s="989"/>
      <c r="BU36" s="989"/>
      <c r="BV36" s="989"/>
      <c r="BW36" s="989"/>
      <c r="BX36" s="989"/>
      <c r="BY36" s="989"/>
      <c r="BZ36" s="989"/>
      <c r="CA36" s="989"/>
      <c r="CB36" s="989"/>
      <c r="CC36" s="989"/>
      <c r="CD36" s="989"/>
      <c r="CE36" s="989"/>
      <c r="CF36" s="989"/>
      <c r="CG36" s="1010"/>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221"/>
    </row>
    <row r="37" spans="1:131" ht="26.25" customHeight="1" x14ac:dyDescent="0.15">
      <c r="A37" s="233">
        <v>10</v>
      </c>
      <c r="B37" s="1026"/>
      <c r="C37" s="1027"/>
      <c r="D37" s="1027"/>
      <c r="E37" s="1027"/>
      <c r="F37" s="1027"/>
      <c r="G37" s="1027"/>
      <c r="H37" s="1027"/>
      <c r="I37" s="1027"/>
      <c r="J37" s="1027"/>
      <c r="K37" s="1027"/>
      <c r="L37" s="1027"/>
      <c r="M37" s="1027"/>
      <c r="N37" s="1027"/>
      <c r="O37" s="1027"/>
      <c r="P37" s="1028"/>
      <c r="Q37" s="1034"/>
      <c r="R37" s="1035"/>
      <c r="S37" s="1035"/>
      <c r="T37" s="1035"/>
      <c r="U37" s="1035"/>
      <c r="V37" s="1035"/>
      <c r="W37" s="1035"/>
      <c r="X37" s="1035"/>
      <c r="Y37" s="1035"/>
      <c r="Z37" s="1035"/>
      <c r="AA37" s="1035"/>
      <c r="AB37" s="1035"/>
      <c r="AC37" s="1035"/>
      <c r="AD37" s="1035"/>
      <c r="AE37" s="1036"/>
      <c r="AF37" s="1031"/>
      <c r="AG37" s="1032"/>
      <c r="AH37" s="1032"/>
      <c r="AI37" s="1032"/>
      <c r="AJ37" s="1033"/>
      <c r="AK37" s="976"/>
      <c r="AL37" s="967"/>
      <c r="AM37" s="967"/>
      <c r="AN37" s="967"/>
      <c r="AO37" s="967"/>
      <c r="AP37" s="967"/>
      <c r="AQ37" s="967"/>
      <c r="AR37" s="967"/>
      <c r="AS37" s="967"/>
      <c r="AT37" s="967"/>
      <c r="AU37" s="967"/>
      <c r="AV37" s="967"/>
      <c r="AW37" s="967"/>
      <c r="AX37" s="967"/>
      <c r="AY37" s="967"/>
      <c r="AZ37" s="1037"/>
      <c r="BA37" s="1037"/>
      <c r="BB37" s="1037"/>
      <c r="BC37" s="1037"/>
      <c r="BD37" s="1037"/>
      <c r="BE37" s="968"/>
      <c r="BF37" s="968"/>
      <c r="BG37" s="968"/>
      <c r="BH37" s="968"/>
      <c r="BI37" s="969"/>
      <c r="BJ37" s="223"/>
      <c r="BK37" s="223"/>
      <c r="BL37" s="223"/>
      <c r="BM37" s="223"/>
      <c r="BN37" s="223"/>
      <c r="BO37" s="232"/>
      <c r="BP37" s="232"/>
      <c r="BQ37" s="229">
        <v>31</v>
      </c>
      <c r="BR37" s="230"/>
      <c r="BS37" s="988"/>
      <c r="BT37" s="989"/>
      <c r="BU37" s="989"/>
      <c r="BV37" s="989"/>
      <c r="BW37" s="989"/>
      <c r="BX37" s="989"/>
      <c r="BY37" s="989"/>
      <c r="BZ37" s="989"/>
      <c r="CA37" s="989"/>
      <c r="CB37" s="989"/>
      <c r="CC37" s="989"/>
      <c r="CD37" s="989"/>
      <c r="CE37" s="989"/>
      <c r="CF37" s="989"/>
      <c r="CG37" s="1010"/>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221"/>
    </row>
    <row r="38" spans="1:131" ht="26.25" customHeight="1" x14ac:dyDescent="0.15">
      <c r="A38" s="233">
        <v>11</v>
      </c>
      <c r="B38" s="1026"/>
      <c r="C38" s="1027"/>
      <c r="D38" s="1027"/>
      <c r="E38" s="1027"/>
      <c r="F38" s="1027"/>
      <c r="G38" s="1027"/>
      <c r="H38" s="1027"/>
      <c r="I38" s="1027"/>
      <c r="J38" s="1027"/>
      <c r="K38" s="1027"/>
      <c r="L38" s="1027"/>
      <c r="M38" s="1027"/>
      <c r="N38" s="1027"/>
      <c r="O38" s="1027"/>
      <c r="P38" s="1028"/>
      <c r="Q38" s="1034"/>
      <c r="R38" s="1035"/>
      <c r="S38" s="1035"/>
      <c r="T38" s="1035"/>
      <c r="U38" s="1035"/>
      <c r="V38" s="1035"/>
      <c r="W38" s="1035"/>
      <c r="X38" s="1035"/>
      <c r="Y38" s="1035"/>
      <c r="Z38" s="1035"/>
      <c r="AA38" s="1035"/>
      <c r="AB38" s="1035"/>
      <c r="AC38" s="1035"/>
      <c r="AD38" s="1035"/>
      <c r="AE38" s="1036"/>
      <c r="AF38" s="1031"/>
      <c r="AG38" s="1032"/>
      <c r="AH38" s="1032"/>
      <c r="AI38" s="1032"/>
      <c r="AJ38" s="1033"/>
      <c r="AK38" s="976"/>
      <c r="AL38" s="967"/>
      <c r="AM38" s="967"/>
      <c r="AN38" s="967"/>
      <c r="AO38" s="967"/>
      <c r="AP38" s="967"/>
      <c r="AQ38" s="967"/>
      <c r="AR38" s="967"/>
      <c r="AS38" s="967"/>
      <c r="AT38" s="967"/>
      <c r="AU38" s="967"/>
      <c r="AV38" s="967"/>
      <c r="AW38" s="967"/>
      <c r="AX38" s="967"/>
      <c r="AY38" s="967"/>
      <c r="AZ38" s="1037"/>
      <c r="BA38" s="1037"/>
      <c r="BB38" s="1037"/>
      <c r="BC38" s="1037"/>
      <c r="BD38" s="1037"/>
      <c r="BE38" s="968"/>
      <c r="BF38" s="968"/>
      <c r="BG38" s="968"/>
      <c r="BH38" s="968"/>
      <c r="BI38" s="969"/>
      <c r="BJ38" s="223"/>
      <c r="BK38" s="223"/>
      <c r="BL38" s="223"/>
      <c r="BM38" s="223"/>
      <c r="BN38" s="223"/>
      <c r="BO38" s="232"/>
      <c r="BP38" s="232"/>
      <c r="BQ38" s="229">
        <v>32</v>
      </c>
      <c r="BR38" s="230"/>
      <c r="BS38" s="988"/>
      <c r="BT38" s="989"/>
      <c r="BU38" s="989"/>
      <c r="BV38" s="989"/>
      <c r="BW38" s="989"/>
      <c r="BX38" s="989"/>
      <c r="BY38" s="989"/>
      <c r="BZ38" s="989"/>
      <c r="CA38" s="989"/>
      <c r="CB38" s="989"/>
      <c r="CC38" s="989"/>
      <c r="CD38" s="989"/>
      <c r="CE38" s="989"/>
      <c r="CF38" s="989"/>
      <c r="CG38" s="1010"/>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221"/>
    </row>
    <row r="39" spans="1:131" ht="26.25" customHeight="1" x14ac:dyDescent="0.15">
      <c r="A39" s="233">
        <v>12</v>
      </c>
      <c r="B39" s="1026"/>
      <c r="C39" s="1027"/>
      <c r="D39" s="1027"/>
      <c r="E39" s="1027"/>
      <c r="F39" s="1027"/>
      <c r="G39" s="1027"/>
      <c r="H39" s="1027"/>
      <c r="I39" s="1027"/>
      <c r="J39" s="1027"/>
      <c r="K39" s="1027"/>
      <c r="L39" s="1027"/>
      <c r="M39" s="1027"/>
      <c r="N39" s="1027"/>
      <c r="O39" s="1027"/>
      <c r="P39" s="1028"/>
      <c r="Q39" s="1034"/>
      <c r="R39" s="1035"/>
      <c r="S39" s="1035"/>
      <c r="T39" s="1035"/>
      <c r="U39" s="1035"/>
      <c r="V39" s="1035"/>
      <c r="W39" s="1035"/>
      <c r="X39" s="1035"/>
      <c r="Y39" s="1035"/>
      <c r="Z39" s="1035"/>
      <c r="AA39" s="1035"/>
      <c r="AB39" s="1035"/>
      <c r="AC39" s="1035"/>
      <c r="AD39" s="1035"/>
      <c r="AE39" s="1036"/>
      <c r="AF39" s="1031"/>
      <c r="AG39" s="1032"/>
      <c r="AH39" s="1032"/>
      <c r="AI39" s="1032"/>
      <c r="AJ39" s="1033"/>
      <c r="AK39" s="976"/>
      <c r="AL39" s="967"/>
      <c r="AM39" s="967"/>
      <c r="AN39" s="967"/>
      <c r="AO39" s="967"/>
      <c r="AP39" s="967"/>
      <c r="AQ39" s="967"/>
      <c r="AR39" s="967"/>
      <c r="AS39" s="967"/>
      <c r="AT39" s="967"/>
      <c r="AU39" s="967"/>
      <c r="AV39" s="967"/>
      <c r="AW39" s="967"/>
      <c r="AX39" s="967"/>
      <c r="AY39" s="967"/>
      <c r="AZ39" s="1037"/>
      <c r="BA39" s="1037"/>
      <c r="BB39" s="1037"/>
      <c r="BC39" s="1037"/>
      <c r="BD39" s="1037"/>
      <c r="BE39" s="968"/>
      <c r="BF39" s="968"/>
      <c r="BG39" s="968"/>
      <c r="BH39" s="968"/>
      <c r="BI39" s="969"/>
      <c r="BJ39" s="223"/>
      <c r="BK39" s="223"/>
      <c r="BL39" s="223"/>
      <c r="BM39" s="223"/>
      <c r="BN39" s="223"/>
      <c r="BO39" s="232"/>
      <c r="BP39" s="232"/>
      <c r="BQ39" s="229">
        <v>33</v>
      </c>
      <c r="BR39" s="230"/>
      <c r="BS39" s="988"/>
      <c r="BT39" s="989"/>
      <c r="BU39" s="989"/>
      <c r="BV39" s="989"/>
      <c r="BW39" s="989"/>
      <c r="BX39" s="989"/>
      <c r="BY39" s="989"/>
      <c r="BZ39" s="989"/>
      <c r="CA39" s="989"/>
      <c r="CB39" s="989"/>
      <c r="CC39" s="989"/>
      <c r="CD39" s="989"/>
      <c r="CE39" s="989"/>
      <c r="CF39" s="989"/>
      <c r="CG39" s="1010"/>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221"/>
    </row>
    <row r="40" spans="1:131" ht="26.25" customHeight="1" x14ac:dyDescent="0.15">
      <c r="A40" s="229">
        <v>13</v>
      </c>
      <c r="B40" s="1026"/>
      <c r="C40" s="1027"/>
      <c r="D40" s="1027"/>
      <c r="E40" s="1027"/>
      <c r="F40" s="1027"/>
      <c r="G40" s="1027"/>
      <c r="H40" s="1027"/>
      <c r="I40" s="1027"/>
      <c r="J40" s="1027"/>
      <c r="K40" s="1027"/>
      <c r="L40" s="1027"/>
      <c r="M40" s="1027"/>
      <c r="N40" s="1027"/>
      <c r="O40" s="1027"/>
      <c r="P40" s="1028"/>
      <c r="Q40" s="1034"/>
      <c r="R40" s="1035"/>
      <c r="S40" s="1035"/>
      <c r="T40" s="1035"/>
      <c r="U40" s="1035"/>
      <c r="V40" s="1035"/>
      <c r="W40" s="1035"/>
      <c r="X40" s="1035"/>
      <c r="Y40" s="1035"/>
      <c r="Z40" s="1035"/>
      <c r="AA40" s="1035"/>
      <c r="AB40" s="1035"/>
      <c r="AC40" s="1035"/>
      <c r="AD40" s="1035"/>
      <c r="AE40" s="1036"/>
      <c r="AF40" s="1031"/>
      <c r="AG40" s="1032"/>
      <c r="AH40" s="1032"/>
      <c r="AI40" s="1032"/>
      <c r="AJ40" s="1033"/>
      <c r="AK40" s="976"/>
      <c r="AL40" s="967"/>
      <c r="AM40" s="967"/>
      <c r="AN40" s="967"/>
      <c r="AO40" s="967"/>
      <c r="AP40" s="967"/>
      <c r="AQ40" s="967"/>
      <c r="AR40" s="967"/>
      <c r="AS40" s="967"/>
      <c r="AT40" s="967"/>
      <c r="AU40" s="967"/>
      <c r="AV40" s="967"/>
      <c r="AW40" s="967"/>
      <c r="AX40" s="967"/>
      <c r="AY40" s="967"/>
      <c r="AZ40" s="1037"/>
      <c r="BA40" s="1037"/>
      <c r="BB40" s="1037"/>
      <c r="BC40" s="1037"/>
      <c r="BD40" s="1037"/>
      <c r="BE40" s="968"/>
      <c r="BF40" s="968"/>
      <c r="BG40" s="968"/>
      <c r="BH40" s="968"/>
      <c r="BI40" s="969"/>
      <c r="BJ40" s="223"/>
      <c r="BK40" s="223"/>
      <c r="BL40" s="223"/>
      <c r="BM40" s="223"/>
      <c r="BN40" s="223"/>
      <c r="BO40" s="232"/>
      <c r="BP40" s="232"/>
      <c r="BQ40" s="229">
        <v>34</v>
      </c>
      <c r="BR40" s="230"/>
      <c r="BS40" s="988"/>
      <c r="BT40" s="989"/>
      <c r="BU40" s="989"/>
      <c r="BV40" s="989"/>
      <c r="BW40" s="989"/>
      <c r="BX40" s="989"/>
      <c r="BY40" s="989"/>
      <c r="BZ40" s="989"/>
      <c r="CA40" s="989"/>
      <c r="CB40" s="989"/>
      <c r="CC40" s="989"/>
      <c r="CD40" s="989"/>
      <c r="CE40" s="989"/>
      <c r="CF40" s="989"/>
      <c r="CG40" s="1010"/>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221"/>
    </row>
    <row r="41" spans="1:131" ht="26.25" customHeight="1" x14ac:dyDescent="0.15">
      <c r="A41" s="229">
        <v>14</v>
      </c>
      <c r="B41" s="1026"/>
      <c r="C41" s="1027"/>
      <c r="D41" s="1027"/>
      <c r="E41" s="1027"/>
      <c r="F41" s="1027"/>
      <c r="G41" s="1027"/>
      <c r="H41" s="1027"/>
      <c r="I41" s="1027"/>
      <c r="J41" s="1027"/>
      <c r="K41" s="1027"/>
      <c r="L41" s="1027"/>
      <c r="M41" s="1027"/>
      <c r="N41" s="1027"/>
      <c r="O41" s="1027"/>
      <c r="P41" s="1028"/>
      <c r="Q41" s="1034"/>
      <c r="R41" s="1035"/>
      <c r="S41" s="1035"/>
      <c r="T41" s="1035"/>
      <c r="U41" s="1035"/>
      <c r="V41" s="1035"/>
      <c r="W41" s="1035"/>
      <c r="X41" s="1035"/>
      <c r="Y41" s="1035"/>
      <c r="Z41" s="1035"/>
      <c r="AA41" s="1035"/>
      <c r="AB41" s="1035"/>
      <c r="AC41" s="1035"/>
      <c r="AD41" s="1035"/>
      <c r="AE41" s="1036"/>
      <c r="AF41" s="1031"/>
      <c r="AG41" s="1032"/>
      <c r="AH41" s="1032"/>
      <c r="AI41" s="1032"/>
      <c r="AJ41" s="1033"/>
      <c r="AK41" s="976"/>
      <c r="AL41" s="967"/>
      <c r="AM41" s="967"/>
      <c r="AN41" s="967"/>
      <c r="AO41" s="967"/>
      <c r="AP41" s="967"/>
      <c r="AQ41" s="967"/>
      <c r="AR41" s="967"/>
      <c r="AS41" s="967"/>
      <c r="AT41" s="967"/>
      <c r="AU41" s="967"/>
      <c r="AV41" s="967"/>
      <c r="AW41" s="967"/>
      <c r="AX41" s="967"/>
      <c r="AY41" s="967"/>
      <c r="AZ41" s="1037"/>
      <c r="BA41" s="1037"/>
      <c r="BB41" s="1037"/>
      <c r="BC41" s="1037"/>
      <c r="BD41" s="1037"/>
      <c r="BE41" s="968"/>
      <c r="BF41" s="968"/>
      <c r="BG41" s="968"/>
      <c r="BH41" s="968"/>
      <c r="BI41" s="969"/>
      <c r="BJ41" s="223"/>
      <c r="BK41" s="223"/>
      <c r="BL41" s="223"/>
      <c r="BM41" s="223"/>
      <c r="BN41" s="223"/>
      <c r="BO41" s="232"/>
      <c r="BP41" s="232"/>
      <c r="BQ41" s="229">
        <v>35</v>
      </c>
      <c r="BR41" s="230"/>
      <c r="BS41" s="988"/>
      <c r="BT41" s="989"/>
      <c r="BU41" s="989"/>
      <c r="BV41" s="989"/>
      <c r="BW41" s="989"/>
      <c r="BX41" s="989"/>
      <c r="BY41" s="989"/>
      <c r="BZ41" s="989"/>
      <c r="CA41" s="989"/>
      <c r="CB41" s="989"/>
      <c r="CC41" s="989"/>
      <c r="CD41" s="989"/>
      <c r="CE41" s="989"/>
      <c r="CF41" s="989"/>
      <c r="CG41" s="1010"/>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221"/>
    </row>
    <row r="42" spans="1:131" ht="26.25" customHeight="1" x14ac:dyDescent="0.15">
      <c r="A42" s="229">
        <v>15</v>
      </c>
      <c r="B42" s="1026"/>
      <c r="C42" s="1027"/>
      <c r="D42" s="1027"/>
      <c r="E42" s="1027"/>
      <c r="F42" s="1027"/>
      <c r="G42" s="1027"/>
      <c r="H42" s="1027"/>
      <c r="I42" s="1027"/>
      <c r="J42" s="1027"/>
      <c r="K42" s="1027"/>
      <c r="L42" s="1027"/>
      <c r="M42" s="1027"/>
      <c r="N42" s="1027"/>
      <c r="O42" s="1027"/>
      <c r="P42" s="1028"/>
      <c r="Q42" s="1034"/>
      <c r="R42" s="1035"/>
      <c r="S42" s="1035"/>
      <c r="T42" s="1035"/>
      <c r="U42" s="1035"/>
      <c r="V42" s="1035"/>
      <c r="W42" s="1035"/>
      <c r="X42" s="1035"/>
      <c r="Y42" s="1035"/>
      <c r="Z42" s="1035"/>
      <c r="AA42" s="1035"/>
      <c r="AB42" s="1035"/>
      <c r="AC42" s="1035"/>
      <c r="AD42" s="1035"/>
      <c r="AE42" s="1036"/>
      <c r="AF42" s="1031"/>
      <c r="AG42" s="1032"/>
      <c r="AH42" s="1032"/>
      <c r="AI42" s="1032"/>
      <c r="AJ42" s="1033"/>
      <c r="AK42" s="976"/>
      <c r="AL42" s="967"/>
      <c r="AM42" s="967"/>
      <c r="AN42" s="967"/>
      <c r="AO42" s="967"/>
      <c r="AP42" s="967"/>
      <c r="AQ42" s="967"/>
      <c r="AR42" s="967"/>
      <c r="AS42" s="967"/>
      <c r="AT42" s="967"/>
      <c r="AU42" s="967"/>
      <c r="AV42" s="967"/>
      <c r="AW42" s="967"/>
      <c r="AX42" s="967"/>
      <c r="AY42" s="967"/>
      <c r="AZ42" s="1037"/>
      <c r="BA42" s="1037"/>
      <c r="BB42" s="1037"/>
      <c r="BC42" s="1037"/>
      <c r="BD42" s="1037"/>
      <c r="BE42" s="968"/>
      <c r="BF42" s="968"/>
      <c r="BG42" s="968"/>
      <c r="BH42" s="968"/>
      <c r="BI42" s="969"/>
      <c r="BJ42" s="223"/>
      <c r="BK42" s="223"/>
      <c r="BL42" s="223"/>
      <c r="BM42" s="223"/>
      <c r="BN42" s="223"/>
      <c r="BO42" s="232"/>
      <c r="BP42" s="232"/>
      <c r="BQ42" s="229">
        <v>36</v>
      </c>
      <c r="BR42" s="230"/>
      <c r="BS42" s="988"/>
      <c r="BT42" s="989"/>
      <c r="BU42" s="989"/>
      <c r="BV42" s="989"/>
      <c r="BW42" s="989"/>
      <c r="BX42" s="989"/>
      <c r="BY42" s="989"/>
      <c r="BZ42" s="989"/>
      <c r="CA42" s="989"/>
      <c r="CB42" s="989"/>
      <c r="CC42" s="989"/>
      <c r="CD42" s="989"/>
      <c r="CE42" s="989"/>
      <c r="CF42" s="989"/>
      <c r="CG42" s="1010"/>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221"/>
    </row>
    <row r="43" spans="1:131" ht="26.25" customHeight="1" x14ac:dyDescent="0.15">
      <c r="A43" s="229">
        <v>16</v>
      </c>
      <c r="B43" s="1026"/>
      <c r="C43" s="1027"/>
      <c r="D43" s="1027"/>
      <c r="E43" s="1027"/>
      <c r="F43" s="1027"/>
      <c r="G43" s="1027"/>
      <c r="H43" s="1027"/>
      <c r="I43" s="1027"/>
      <c r="J43" s="1027"/>
      <c r="K43" s="1027"/>
      <c r="L43" s="1027"/>
      <c r="M43" s="1027"/>
      <c r="N43" s="1027"/>
      <c r="O43" s="1027"/>
      <c r="P43" s="1028"/>
      <c r="Q43" s="1034"/>
      <c r="R43" s="1035"/>
      <c r="S43" s="1035"/>
      <c r="T43" s="1035"/>
      <c r="U43" s="1035"/>
      <c r="V43" s="1035"/>
      <c r="W43" s="1035"/>
      <c r="X43" s="1035"/>
      <c r="Y43" s="1035"/>
      <c r="Z43" s="1035"/>
      <c r="AA43" s="1035"/>
      <c r="AB43" s="1035"/>
      <c r="AC43" s="1035"/>
      <c r="AD43" s="1035"/>
      <c r="AE43" s="1036"/>
      <c r="AF43" s="1031"/>
      <c r="AG43" s="1032"/>
      <c r="AH43" s="1032"/>
      <c r="AI43" s="1032"/>
      <c r="AJ43" s="1033"/>
      <c r="AK43" s="976"/>
      <c r="AL43" s="967"/>
      <c r="AM43" s="967"/>
      <c r="AN43" s="967"/>
      <c r="AO43" s="967"/>
      <c r="AP43" s="967"/>
      <c r="AQ43" s="967"/>
      <c r="AR43" s="967"/>
      <c r="AS43" s="967"/>
      <c r="AT43" s="967"/>
      <c r="AU43" s="967"/>
      <c r="AV43" s="967"/>
      <c r="AW43" s="967"/>
      <c r="AX43" s="967"/>
      <c r="AY43" s="967"/>
      <c r="AZ43" s="1037"/>
      <c r="BA43" s="1037"/>
      <c r="BB43" s="1037"/>
      <c r="BC43" s="1037"/>
      <c r="BD43" s="1037"/>
      <c r="BE43" s="968"/>
      <c r="BF43" s="968"/>
      <c r="BG43" s="968"/>
      <c r="BH43" s="968"/>
      <c r="BI43" s="969"/>
      <c r="BJ43" s="223"/>
      <c r="BK43" s="223"/>
      <c r="BL43" s="223"/>
      <c r="BM43" s="223"/>
      <c r="BN43" s="223"/>
      <c r="BO43" s="232"/>
      <c r="BP43" s="232"/>
      <c r="BQ43" s="229">
        <v>37</v>
      </c>
      <c r="BR43" s="230"/>
      <c r="BS43" s="988"/>
      <c r="BT43" s="989"/>
      <c r="BU43" s="989"/>
      <c r="BV43" s="989"/>
      <c r="BW43" s="989"/>
      <c r="BX43" s="989"/>
      <c r="BY43" s="989"/>
      <c r="BZ43" s="989"/>
      <c r="CA43" s="989"/>
      <c r="CB43" s="989"/>
      <c r="CC43" s="989"/>
      <c r="CD43" s="989"/>
      <c r="CE43" s="989"/>
      <c r="CF43" s="989"/>
      <c r="CG43" s="1010"/>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221"/>
    </row>
    <row r="44" spans="1:131" ht="26.25" customHeight="1" x14ac:dyDescent="0.15">
      <c r="A44" s="229">
        <v>17</v>
      </c>
      <c r="B44" s="1026"/>
      <c r="C44" s="1027"/>
      <c r="D44" s="1027"/>
      <c r="E44" s="1027"/>
      <c r="F44" s="1027"/>
      <c r="G44" s="1027"/>
      <c r="H44" s="1027"/>
      <c r="I44" s="1027"/>
      <c r="J44" s="1027"/>
      <c r="K44" s="1027"/>
      <c r="L44" s="1027"/>
      <c r="M44" s="1027"/>
      <c r="N44" s="1027"/>
      <c r="O44" s="1027"/>
      <c r="P44" s="1028"/>
      <c r="Q44" s="1034"/>
      <c r="R44" s="1035"/>
      <c r="S44" s="1035"/>
      <c r="T44" s="1035"/>
      <c r="U44" s="1035"/>
      <c r="V44" s="1035"/>
      <c r="W44" s="1035"/>
      <c r="X44" s="1035"/>
      <c r="Y44" s="1035"/>
      <c r="Z44" s="1035"/>
      <c r="AA44" s="1035"/>
      <c r="AB44" s="1035"/>
      <c r="AC44" s="1035"/>
      <c r="AD44" s="1035"/>
      <c r="AE44" s="1036"/>
      <c r="AF44" s="1031"/>
      <c r="AG44" s="1032"/>
      <c r="AH44" s="1032"/>
      <c r="AI44" s="1032"/>
      <c r="AJ44" s="1033"/>
      <c r="AK44" s="976"/>
      <c r="AL44" s="967"/>
      <c r="AM44" s="967"/>
      <c r="AN44" s="967"/>
      <c r="AO44" s="967"/>
      <c r="AP44" s="967"/>
      <c r="AQ44" s="967"/>
      <c r="AR44" s="967"/>
      <c r="AS44" s="967"/>
      <c r="AT44" s="967"/>
      <c r="AU44" s="967"/>
      <c r="AV44" s="967"/>
      <c r="AW44" s="967"/>
      <c r="AX44" s="967"/>
      <c r="AY44" s="967"/>
      <c r="AZ44" s="1037"/>
      <c r="BA44" s="1037"/>
      <c r="BB44" s="1037"/>
      <c r="BC44" s="1037"/>
      <c r="BD44" s="1037"/>
      <c r="BE44" s="968"/>
      <c r="BF44" s="968"/>
      <c r="BG44" s="968"/>
      <c r="BH44" s="968"/>
      <c r="BI44" s="969"/>
      <c r="BJ44" s="223"/>
      <c r="BK44" s="223"/>
      <c r="BL44" s="223"/>
      <c r="BM44" s="223"/>
      <c r="BN44" s="223"/>
      <c r="BO44" s="232"/>
      <c r="BP44" s="232"/>
      <c r="BQ44" s="229">
        <v>38</v>
      </c>
      <c r="BR44" s="230"/>
      <c r="BS44" s="988"/>
      <c r="BT44" s="989"/>
      <c r="BU44" s="989"/>
      <c r="BV44" s="989"/>
      <c r="BW44" s="989"/>
      <c r="BX44" s="989"/>
      <c r="BY44" s="989"/>
      <c r="BZ44" s="989"/>
      <c r="CA44" s="989"/>
      <c r="CB44" s="989"/>
      <c r="CC44" s="989"/>
      <c r="CD44" s="989"/>
      <c r="CE44" s="989"/>
      <c r="CF44" s="989"/>
      <c r="CG44" s="1010"/>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221"/>
    </row>
    <row r="45" spans="1:131" ht="26.25" customHeight="1" x14ac:dyDescent="0.15">
      <c r="A45" s="229">
        <v>18</v>
      </c>
      <c r="B45" s="1026"/>
      <c r="C45" s="1027"/>
      <c r="D45" s="1027"/>
      <c r="E45" s="1027"/>
      <c r="F45" s="1027"/>
      <c r="G45" s="1027"/>
      <c r="H45" s="1027"/>
      <c r="I45" s="1027"/>
      <c r="J45" s="1027"/>
      <c r="K45" s="1027"/>
      <c r="L45" s="1027"/>
      <c r="M45" s="1027"/>
      <c r="N45" s="1027"/>
      <c r="O45" s="1027"/>
      <c r="P45" s="1028"/>
      <c r="Q45" s="1034"/>
      <c r="R45" s="1035"/>
      <c r="S45" s="1035"/>
      <c r="T45" s="1035"/>
      <c r="U45" s="1035"/>
      <c r="V45" s="1035"/>
      <c r="W45" s="1035"/>
      <c r="X45" s="1035"/>
      <c r="Y45" s="1035"/>
      <c r="Z45" s="1035"/>
      <c r="AA45" s="1035"/>
      <c r="AB45" s="1035"/>
      <c r="AC45" s="1035"/>
      <c r="AD45" s="1035"/>
      <c r="AE45" s="1036"/>
      <c r="AF45" s="1031"/>
      <c r="AG45" s="1032"/>
      <c r="AH45" s="1032"/>
      <c r="AI45" s="1032"/>
      <c r="AJ45" s="1033"/>
      <c r="AK45" s="976"/>
      <c r="AL45" s="967"/>
      <c r="AM45" s="967"/>
      <c r="AN45" s="967"/>
      <c r="AO45" s="967"/>
      <c r="AP45" s="967"/>
      <c r="AQ45" s="967"/>
      <c r="AR45" s="967"/>
      <c r="AS45" s="967"/>
      <c r="AT45" s="967"/>
      <c r="AU45" s="967"/>
      <c r="AV45" s="967"/>
      <c r="AW45" s="967"/>
      <c r="AX45" s="967"/>
      <c r="AY45" s="967"/>
      <c r="AZ45" s="1037"/>
      <c r="BA45" s="1037"/>
      <c r="BB45" s="1037"/>
      <c r="BC45" s="1037"/>
      <c r="BD45" s="1037"/>
      <c r="BE45" s="968"/>
      <c r="BF45" s="968"/>
      <c r="BG45" s="968"/>
      <c r="BH45" s="968"/>
      <c r="BI45" s="969"/>
      <c r="BJ45" s="223"/>
      <c r="BK45" s="223"/>
      <c r="BL45" s="223"/>
      <c r="BM45" s="223"/>
      <c r="BN45" s="223"/>
      <c r="BO45" s="232"/>
      <c r="BP45" s="232"/>
      <c r="BQ45" s="229">
        <v>39</v>
      </c>
      <c r="BR45" s="230"/>
      <c r="BS45" s="988"/>
      <c r="BT45" s="989"/>
      <c r="BU45" s="989"/>
      <c r="BV45" s="989"/>
      <c r="BW45" s="989"/>
      <c r="BX45" s="989"/>
      <c r="BY45" s="989"/>
      <c r="BZ45" s="989"/>
      <c r="CA45" s="989"/>
      <c r="CB45" s="989"/>
      <c r="CC45" s="989"/>
      <c r="CD45" s="989"/>
      <c r="CE45" s="989"/>
      <c r="CF45" s="989"/>
      <c r="CG45" s="1010"/>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221"/>
    </row>
    <row r="46" spans="1:131" ht="26.25" customHeight="1" x14ac:dyDescent="0.15">
      <c r="A46" s="229">
        <v>19</v>
      </c>
      <c r="B46" s="1026"/>
      <c r="C46" s="1027"/>
      <c r="D46" s="1027"/>
      <c r="E46" s="1027"/>
      <c r="F46" s="1027"/>
      <c r="G46" s="1027"/>
      <c r="H46" s="1027"/>
      <c r="I46" s="1027"/>
      <c r="J46" s="1027"/>
      <c r="K46" s="1027"/>
      <c r="L46" s="1027"/>
      <c r="M46" s="1027"/>
      <c r="N46" s="1027"/>
      <c r="O46" s="1027"/>
      <c r="P46" s="1028"/>
      <c r="Q46" s="1034"/>
      <c r="R46" s="1035"/>
      <c r="S46" s="1035"/>
      <c r="T46" s="1035"/>
      <c r="U46" s="1035"/>
      <c r="V46" s="1035"/>
      <c r="W46" s="1035"/>
      <c r="X46" s="1035"/>
      <c r="Y46" s="1035"/>
      <c r="Z46" s="1035"/>
      <c r="AA46" s="1035"/>
      <c r="AB46" s="1035"/>
      <c r="AC46" s="1035"/>
      <c r="AD46" s="1035"/>
      <c r="AE46" s="1036"/>
      <c r="AF46" s="1031"/>
      <c r="AG46" s="1032"/>
      <c r="AH46" s="1032"/>
      <c r="AI46" s="1032"/>
      <c r="AJ46" s="1033"/>
      <c r="AK46" s="976"/>
      <c r="AL46" s="967"/>
      <c r="AM46" s="967"/>
      <c r="AN46" s="967"/>
      <c r="AO46" s="967"/>
      <c r="AP46" s="967"/>
      <c r="AQ46" s="967"/>
      <c r="AR46" s="967"/>
      <c r="AS46" s="967"/>
      <c r="AT46" s="967"/>
      <c r="AU46" s="967"/>
      <c r="AV46" s="967"/>
      <c r="AW46" s="967"/>
      <c r="AX46" s="967"/>
      <c r="AY46" s="967"/>
      <c r="AZ46" s="1037"/>
      <c r="BA46" s="1037"/>
      <c r="BB46" s="1037"/>
      <c r="BC46" s="1037"/>
      <c r="BD46" s="1037"/>
      <c r="BE46" s="968"/>
      <c r="BF46" s="968"/>
      <c r="BG46" s="968"/>
      <c r="BH46" s="968"/>
      <c r="BI46" s="969"/>
      <c r="BJ46" s="223"/>
      <c r="BK46" s="223"/>
      <c r="BL46" s="223"/>
      <c r="BM46" s="223"/>
      <c r="BN46" s="223"/>
      <c r="BO46" s="232"/>
      <c r="BP46" s="232"/>
      <c r="BQ46" s="229">
        <v>40</v>
      </c>
      <c r="BR46" s="230"/>
      <c r="BS46" s="988"/>
      <c r="BT46" s="989"/>
      <c r="BU46" s="989"/>
      <c r="BV46" s="989"/>
      <c r="BW46" s="989"/>
      <c r="BX46" s="989"/>
      <c r="BY46" s="989"/>
      <c r="BZ46" s="989"/>
      <c r="CA46" s="989"/>
      <c r="CB46" s="989"/>
      <c r="CC46" s="989"/>
      <c r="CD46" s="989"/>
      <c r="CE46" s="989"/>
      <c r="CF46" s="989"/>
      <c r="CG46" s="1010"/>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221"/>
    </row>
    <row r="47" spans="1:131" ht="26.25" customHeight="1" x14ac:dyDescent="0.15">
      <c r="A47" s="229">
        <v>20</v>
      </c>
      <c r="B47" s="1026"/>
      <c r="C47" s="1027"/>
      <c r="D47" s="1027"/>
      <c r="E47" s="1027"/>
      <c r="F47" s="1027"/>
      <c r="G47" s="1027"/>
      <c r="H47" s="1027"/>
      <c r="I47" s="1027"/>
      <c r="J47" s="1027"/>
      <c r="K47" s="1027"/>
      <c r="L47" s="1027"/>
      <c r="M47" s="1027"/>
      <c r="N47" s="1027"/>
      <c r="O47" s="1027"/>
      <c r="P47" s="1028"/>
      <c r="Q47" s="1034"/>
      <c r="R47" s="1035"/>
      <c r="S47" s="1035"/>
      <c r="T47" s="1035"/>
      <c r="U47" s="1035"/>
      <c r="V47" s="1035"/>
      <c r="W47" s="1035"/>
      <c r="X47" s="1035"/>
      <c r="Y47" s="1035"/>
      <c r="Z47" s="1035"/>
      <c r="AA47" s="1035"/>
      <c r="AB47" s="1035"/>
      <c r="AC47" s="1035"/>
      <c r="AD47" s="1035"/>
      <c r="AE47" s="1036"/>
      <c r="AF47" s="1031"/>
      <c r="AG47" s="1032"/>
      <c r="AH47" s="1032"/>
      <c r="AI47" s="1032"/>
      <c r="AJ47" s="1033"/>
      <c r="AK47" s="976"/>
      <c r="AL47" s="967"/>
      <c r="AM47" s="967"/>
      <c r="AN47" s="967"/>
      <c r="AO47" s="967"/>
      <c r="AP47" s="967"/>
      <c r="AQ47" s="967"/>
      <c r="AR47" s="967"/>
      <c r="AS47" s="967"/>
      <c r="AT47" s="967"/>
      <c r="AU47" s="967"/>
      <c r="AV47" s="967"/>
      <c r="AW47" s="967"/>
      <c r="AX47" s="967"/>
      <c r="AY47" s="967"/>
      <c r="AZ47" s="1037"/>
      <c r="BA47" s="1037"/>
      <c r="BB47" s="1037"/>
      <c r="BC47" s="1037"/>
      <c r="BD47" s="1037"/>
      <c r="BE47" s="968"/>
      <c r="BF47" s="968"/>
      <c r="BG47" s="968"/>
      <c r="BH47" s="968"/>
      <c r="BI47" s="969"/>
      <c r="BJ47" s="223"/>
      <c r="BK47" s="223"/>
      <c r="BL47" s="223"/>
      <c r="BM47" s="223"/>
      <c r="BN47" s="223"/>
      <c r="BO47" s="232"/>
      <c r="BP47" s="232"/>
      <c r="BQ47" s="229">
        <v>41</v>
      </c>
      <c r="BR47" s="230"/>
      <c r="BS47" s="988"/>
      <c r="BT47" s="989"/>
      <c r="BU47" s="989"/>
      <c r="BV47" s="989"/>
      <c r="BW47" s="989"/>
      <c r="BX47" s="989"/>
      <c r="BY47" s="989"/>
      <c r="BZ47" s="989"/>
      <c r="CA47" s="989"/>
      <c r="CB47" s="989"/>
      <c r="CC47" s="989"/>
      <c r="CD47" s="989"/>
      <c r="CE47" s="989"/>
      <c r="CF47" s="989"/>
      <c r="CG47" s="1010"/>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221"/>
    </row>
    <row r="48" spans="1:131" ht="26.25" customHeight="1" x14ac:dyDescent="0.15">
      <c r="A48" s="229">
        <v>21</v>
      </c>
      <c r="B48" s="1026"/>
      <c r="C48" s="1027"/>
      <c r="D48" s="1027"/>
      <c r="E48" s="1027"/>
      <c r="F48" s="1027"/>
      <c r="G48" s="1027"/>
      <c r="H48" s="1027"/>
      <c r="I48" s="1027"/>
      <c r="J48" s="1027"/>
      <c r="K48" s="1027"/>
      <c r="L48" s="1027"/>
      <c r="M48" s="1027"/>
      <c r="N48" s="1027"/>
      <c r="O48" s="1027"/>
      <c r="P48" s="1028"/>
      <c r="Q48" s="1034"/>
      <c r="R48" s="1035"/>
      <c r="S48" s="1035"/>
      <c r="T48" s="1035"/>
      <c r="U48" s="1035"/>
      <c r="V48" s="1035"/>
      <c r="W48" s="1035"/>
      <c r="X48" s="1035"/>
      <c r="Y48" s="1035"/>
      <c r="Z48" s="1035"/>
      <c r="AA48" s="1035"/>
      <c r="AB48" s="1035"/>
      <c r="AC48" s="1035"/>
      <c r="AD48" s="1035"/>
      <c r="AE48" s="1036"/>
      <c r="AF48" s="1031"/>
      <c r="AG48" s="1032"/>
      <c r="AH48" s="1032"/>
      <c r="AI48" s="1032"/>
      <c r="AJ48" s="1033"/>
      <c r="AK48" s="976"/>
      <c r="AL48" s="967"/>
      <c r="AM48" s="967"/>
      <c r="AN48" s="967"/>
      <c r="AO48" s="967"/>
      <c r="AP48" s="967"/>
      <c r="AQ48" s="967"/>
      <c r="AR48" s="967"/>
      <c r="AS48" s="967"/>
      <c r="AT48" s="967"/>
      <c r="AU48" s="967"/>
      <c r="AV48" s="967"/>
      <c r="AW48" s="967"/>
      <c r="AX48" s="967"/>
      <c r="AY48" s="967"/>
      <c r="AZ48" s="1037"/>
      <c r="BA48" s="1037"/>
      <c r="BB48" s="1037"/>
      <c r="BC48" s="1037"/>
      <c r="BD48" s="1037"/>
      <c r="BE48" s="968"/>
      <c r="BF48" s="968"/>
      <c r="BG48" s="968"/>
      <c r="BH48" s="968"/>
      <c r="BI48" s="969"/>
      <c r="BJ48" s="223"/>
      <c r="BK48" s="223"/>
      <c r="BL48" s="223"/>
      <c r="BM48" s="223"/>
      <c r="BN48" s="223"/>
      <c r="BO48" s="232"/>
      <c r="BP48" s="232"/>
      <c r="BQ48" s="229">
        <v>42</v>
      </c>
      <c r="BR48" s="230"/>
      <c r="BS48" s="988"/>
      <c r="BT48" s="989"/>
      <c r="BU48" s="989"/>
      <c r="BV48" s="989"/>
      <c r="BW48" s="989"/>
      <c r="BX48" s="989"/>
      <c r="BY48" s="989"/>
      <c r="BZ48" s="989"/>
      <c r="CA48" s="989"/>
      <c r="CB48" s="989"/>
      <c r="CC48" s="989"/>
      <c r="CD48" s="989"/>
      <c r="CE48" s="989"/>
      <c r="CF48" s="989"/>
      <c r="CG48" s="1010"/>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221"/>
    </row>
    <row r="49" spans="1:131" ht="26.25" customHeight="1" x14ac:dyDescent="0.15">
      <c r="A49" s="229">
        <v>22</v>
      </c>
      <c r="B49" s="1026"/>
      <c r="C49" s="1027"/>
      <c r="D49" s="1027"/>
      <c r="E49" s="1027"/>
      <c r="F49" s="1027"/>
      <c r="G49" s="1027"/>
      <c r="H49" s="1027"/>
      <c r="I49" s="1027"/>
      <c r="J49" s="1027"/>
      <c r="K49" s="1027"/>
      <c r="L49" s="1027"/>
      <c r="M49" s="1027"/>
      <c r="N49" s="1027"/>
      <c r="O49" s="1027"/>
      <c r="P49" s="1028"/>
      <c r="Q49" s="1034"/>
      <c r="R49" s="1035"/>
      <c r="S49" s="1035"/>
      <c r="T49" s="1035"/>
      <c r="U49" s="1035"/>
      <c r="V49" s="1035"/>
      <c r="W49" s="1035"/>
      <c r="X49" s="1035"/>
      <c r="Y49" s="1035"/>
      <c r="Z49" s="1035"/>
      <c r="AA49" s="1035"/>
      <c r="AB49" s="1035"/>
      <c r="AC49" s="1035"/>
      <c r="AD49" s="1035"/>
      <c r="AE49" s="1036"/>
      <c r="AF49" s="1031"/>
      <c r="AG49" s="1032"/>
      <c r="AH49" s="1032"/>
      <c r="AI49" s="1032"/>
      <c r="AJ49" s="1033"/>
      <c r="AK49" s="976"/>
      <c r="AL49" s="967"/>
      <c r="AM49" s="967"/>
      <c r="AN49" s="967"/>
      <c r="AO49" s="967"/>
      <c r="AP49" s="967"/>
      <c r="AQ49" s="967"/>
      <c r="AR49" s="967"/>
      <c r="AS49" s="967"/>
      <c r="AT49" s="967"/>
      <c r="AU49" s="967"/>
      <c r="AV49" s="967"/>
      <c r="AW49" s="967"/>
      <c r="AX49" s="967"/>
      <c r="AY49" s="967"/>
      <c r="AZ49" s="1037"/>
      <c r="BA49" s="1037"/>
      <c r="BB49" s="1037"/>
      <c r="BC49" s="1037"/>
      <c r="BD49" s="1037"/>
      <c r="BE49" s="968"/>
      <c r="BF49" s="968"/>
      <c r="BG49" s="968"/>
      <c r="BH49" s="968"/>
      <c r="BI49" s="969"/>
      <c r="BJ49" s="223"/>
      <c r="BK49" s="223"/>
      <c r="BL49" s="223"/>
      <c r="BM49" s="223"/>
      <c r="BN49" s="223"/>
      <c r="BO49" s="232"/>
      <c r="BP49" s="232"/>
      <c r="BQ49" s="229">
        <v>43</v>
      </c>
      <c r="BR49" s="230"/>
      <c r="BS49" s="988"/>
      <c r="BT49" s="989"/>
      <c r="BU49" s="989"/>
      <c r="BV49" s="989"/>
      <c r="BW49" s="989"/>
      <c r="BX49" s="989"/>
      <c r="BY49" s="989"/>
      <c r="BZ49" s="989"/>
      <c r="CA49" s="989"/>
      <c r="CB49" s="989"/>
      <c r="CC49" s="989"/>
      <c r="CD49" s="989"/>
      <c r="CE49" s="989"/>
      <c r="CF49" s="989"/>
      <c r="CG49" s="1010"/>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221"/>
    </row>
    <row r="50" spans="1:131" ht="26.25" customHeight="1" x14ac:dyDescent="0.15">
      <c r="A50" s="229">
        <v>23</v>
      </c>
      <c r="B50" s="1026"/>
      <c r="C50" s="1027"/>
      <c r="D50" s="1027"/>
      <c r="E50" s="1027"/>
      <c r="F50" s="1027"/>
      <c r="G50" s="1027"/>
      <c r="H50" s="1027"/>
      <c r="I50" s="1027"/>
      <c r="J50" s="1027"/>
      <c r="K50" s="1027"/>
      <c r="L50" s="1027"/>
      <c r="M50" s="1027"/>
      <c r="N50" s="1027"/>
      <c r="O50" s="1027"/>
      <c r="P50" s="1028"/>
      <c r="Q50" s="1029"/>
      <c r="R50" s="1021"/>
      <c r="S50" s="1021"/>
      <c r="T50" s="1021"/>
      <c r="U50" s="1021"/>
      <c r="V50" s="1021"/>
      <c r="W50" s="1021"/>
      <c r="X50" s="1021"/>
      <c r="Y50" s="1021"/>
      <c r="Z50" s="1021"/>
      <c r="AA50" s="1021"/>
      <c r="AB50" s="1021"/>
      <c r="AC50" s="1021"/>
      <c r="AD50" s="1021"/>
      <c r="AE50" s="1030"/>
      <c r="AF50" s="1031"/>
      <c r="AG50" s="1032"/>
      <c r="AH50" s="1032"/>
      <c r="AI50" s="1032"/>
      <c r="AJ50" s="1033"/>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968"/>
      <c r="BF50" s="968"/>
      <c r="BG50" s="968"/>
      <c r="BH50" s="968"/>
      <c r="BI50" s="969"/>
      <c r="BJ50" s="223"/>
      <c r="BK50" s="223"/>
      <c r="BL50" s="223"/>
      <c r="BM50" s="223"/>
      <c r="BN50" s="223"/>
      <c r="BO50" s="232"/>
      <c r="BP50" s="232"/>
      <c r="BQ50" s="229">
        <v>44</v>
      </c>
      <c r="BR50" s="230"/>
      <c r="BS50" s="988"/>
      <c r="BT50" s="989"/>
      <c r="BU50" s="989"/>
      <c r="BV50" s="989"/>
      <c r="BW50" s="989"/>
      <c r="BX50" s="989"/>
      <c r="BY50" s="989"/>
      <c r="BZ50" s="989"/>
      <c r="CA50" s="989"/>
      <c r="CB50" s="989"/>
      <c r="CC50" s="989"/>
      <c r="CD50" s="989"/>
      <c r="CE50" s="989"/>
      <c r="CF50" s="989"/>
      <c r="CG50" s="1010"/>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221"/>
    </row>
    <row r="51" spans="1:131" ht="26.25" customHeight="1" x14ac:dyDescent="0.15">
      <c r="A51" s="229">
        <v>24</v>
      </c>
      <c r="B51" s="1026"/>
      <c r="C51" s="1027"/>
      <c r="D51" s="1027"/>
      <c r="E51" s="1027"/>
      <c r="F51" s="1027"/>
      <c r="G51" s="1027"/>
      <c r="H51" s="1027"/>
      <c r="I51" s="1027"/>
      <c r="J51" s="1027"/>
      <c r="K51" s="1027"/>
      <c r="L51" s="1027"/>
      <c r="M51" s="1027"/>
      <c r="N51" s="1027"/>
      <c r="O51" s="1027"/>
      <c r="P51" s="1028"/>
      <c r="Q51" s="1029"/>
      <c r="R51" s="1021"/>
      <c r="S51" s="1021"/>
      <c r="T51" s="1021"/>
      <c r="U51" s="1021"/>
      <c r="V51" s="1021"/>
      <c r="W51" s="1021"/>
      <c r="X51" s="1021"/>
      <c r="Y51" s="1021"/>
      <c r="Z51" s="1021"/>
      <c r="AA51" s="1021"/>
      <c r="AB51" s="1021"/>
      <c r="AC51" s="1021"/>
      <c r="AD51" s="1021"/>
      <c r="AE51" s="1030"/>
      <c r="AF51" s="1031"/>
      <c r="AG51" s="1032"/>
      <c r="AH51" s="1032"/>
      <c r="AI51" s="1032"/>
      <c r="AJ51" s="1033"/>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968"/>
      <c r="BF51" s="968"/>
      <c r="BG51" s="968"/>
      <c r="BH51" s="968"/>
      <c r="BI51" s="969"/>
      <c r="BJ51" s="223"/>
      <c r="BK51" s="223"/>
      <c r="BL51" s="223"/>
      <c r="BM51" s="223"/>
      <c r="BN51" s="223"/>
      <c r="BO51" s="232"/>
      <c r="BP51" s="232"/>
      <c r="BQ51" s="229">
        <v>45</v>
      </c>
      <c r="BR51" s="230"/>
      <c r="BS51" s="988"/>
      <c r="BT51" s="989"/>
      <c r="BU51" s="989"/>
      <c r="BV51" s="989"/>
      <c r="BW51" s="989"/>
      <c r="BX51" s="989"/>
      <c r="BY51" s="989"/>
      <c r="BZ51" s="989"/>
      <c r="CA51" s="989"/>
      <c r="CB51" s="989"/>
      <c r="CC51" s="989"/>
      <c r="CD51" s="989"/>
      <c r="CE51" s="989"/>
      <c r="CF51" s="989"/>
      <c r="CG51" s="1010"/>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221"/>
    </row>
    <row r="52" spans="1:131" ht="26.25" customHeight="1" x14ac:dyDescent="0.15">
      <c r="A52" s="229">
        <v>25</v>
      </c>
      <c r="B52" s="1026"/>
      <c r="C52" s="1027"/>
      <c r="D52" s="1027"/>
      <c r="E52" s="1027"/>
      <c r="F52" s="1027"/>
      <c r="G52" s="1027"/>
      <c r="H52" s="1027"/>
      <c r="I52" s="1027"/>
      <c r="J52" s="1027"/>
      <c r="K52" s="1027"/>
      <c r="L52" s="1027"/>
      <c r="M52" s="1027"/>
      <c r="N52" s="1027"/>
      <c r="O52" s="1027"/>
      <c r="P52" s="1028"/>
      <c r="Q52" s="1029"/>
      <c r="R52" s="1021"/>
      <c r="S52" s="1021"/>
      <c r="T52" s="1021"/>
      <c r="U52" s="1021"/>
      <c r="V52" s="1021"/>
      <c r="W52" s="1021"/>
      <c r="X52" s="1021"/>
      <c r="Y52" s="1021"/>
      <c r="Z52" s="1021"/>
      <c r="AA52" s="1021"/>
      <c r="AB52" s="1021"/>
      <c r="AC52" s="1021"/>
      <c r="AD52" s="1021"/>
      <c r="AE52" s="1030"/>
      <c r="AF52" s="1031"/>
      <c r="AG52" s="1032"/>
      <c r="AH52" s="1032"/>
      <c r="AI52" s="1032"/>
      <c r="AJ52" s="1033"/>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968"/>
      <c r="BF52" s="968"/>
      <c r="BG52" s="968"/>
      <c r="BH52" s="968"/>
      <c r="BI52" s="969"/>
      <c r="BJ52" s="223"/>
      <c r="BK52" s="223"/>
      <c r="BL52" s="223"/>
      <c r="BM52" s="223"/>
      <c r="BN52" s="223"/>
      <c r="BO52" s="232"/>
      <c r="BP52" s="232"/>
      <c r="BQ52" s="229">
        <v>46</v>
      </c>
      <c r="BR52" s="230"/>
      <c r="BS52" s="988"/>
      <c r="BT52" s="989"/>
      <c r="BU52" s="989"/>
      <c r="BV52" s="989"/>
      <c r="BW52" s="989"/>
      <c r="BX52" s="989"/>
      <c r="BY52" s="989"/>
      <c r="BZ52" s="989"/>
      <c r="CA52" s="989"/>
      <c r="CB52" s="989"/>
      <c r="CC52" s="989"/>
      <c r="CD52" s="989"/>
      <c r="CE52" s="989"/>
      <c r="CF52" s="989"/>
      <c r="CG52" s="1010"/>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221"/>
    </row>
    <row r="53" spans="1:131" ht="26.25" customHeight="1" x14ac:dyDescent="0.15">
      <c r="A53" s="229">
        <v>26</v>
      </c>
      <c r="B53" s="1026"/>
      <c r="C53" s="1027"/>
      <c r="D53" s="1027"/>
      <c r="E53" s="1027"/>
      <c r="F53" s="1027"/>
      <c r="G53" s="1027"/>
      <c r="H53" s="1027"/>
      <c r="I53" s="1027"/>
      <c r="J53" s="1027"/>
      <c r="K53" s="1027"/>
      <c r="L53" s="1027"/>
      <c r="M53" s="1027"/>
      <c r="N53" s="1027"/>
      <c r="O53" s="1027"/>
      <c r="P53" s="1028"/>
      <c r="Q53" s="1029"/>
      <c r="R53" s="1021"/>
      <c r="S53" s="1021"/>
      <c r="T53" s="1021"/>
      <c r="U53" s="1021"/>
      <c r="V53" s="1021"/>
      <c r="W53" s="1021"/>
      <c r="X53" s="1021"/>
      <c r="Y53" s="1021"/>
      <c r="Z53" s="1021"/>
      <c r="AA53" s="1021"/>
      <c r="AB53" s="1021"/>
      <c r="AC53" s="1021"/>
      <c r="AD53" s="1021"/>
      <c r="AE53" s="1030"/>
      <c r="AF53" s="1031"/>
      <c r="AG53" s="1032"/>
      <c r="AH53" s="1032"/>
      <c r="AI53" s="1032"/>
      <c r="AJ53" s="1033"/>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968"/>
      <c r="BF53" s="968"/>
      <c r="BG53" s="968"/>
      <c r="BH53" s="968"/>
      <c r="BI53" s="969"/>
      <c r="BJ53" s="223"/>
      <c r="BK53" s="223"/>
      <c r="BL53" s="223"/>
      <c r="BM53" s="223"/>
      <c r="BN53" s="223"/>
      <c r="BO53" s="232"/>
      <c r="BP53" s="232"/>
      <c r="BQ53" s="229">
        <v>47</v>
      </c>
      <c r="BR53" s="230"/>
      <c r="BS53" s="988"/>
      <c r="BT53" s="989"/>
      <c r="BU53" s="989"/>
      <c r="BV53" s="989"/>
      <c r="BW53" s="989"/>
      <c r="BX53" s="989"/>
      <c r="BY53" s="989"/>
      <c r="BZ53" s="989"/>
      <c r="CA53" s="989"/>
      <c r="CB53" s="989"/>
      <c r="CC53" s="989"/>
      <c r="CD53" s="989"/>
      <c r="CE53" s="989"/>
      <c r="CF53" s="989"/>
      <c r="CG53" s="1010"/>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221"/>
    </row>
    <row r="54" spans="1:131" ht="26.25" customHeight="1" x14ac:dyDescent="0.15">
      <c r="A54" s="229">
        <v>27</v>
      </c>
      <c r="B54" s="1026"/>
      <c r="C54" s="1027"/>
      <c r="D54" s="1027"/>
      <c r="E54" s="1027"/>
      <c r="F54" s="1027"/>
      <c r="G54" s="1027"/>
      <c r="H54" s="1027"/>
      <c r="I54" s="1027"/>
      <c r="J54" s="1027"/>
      <c r="K54" s="1027"/>
      <c r="L54" s="1027"/>
      <c r="M54" s="1027"/>
      <c r="N54" s="1027"/>
      <c r="O54" s="1027"/>
      <c r="P54" s="1028"/>
      <c r="Q54" s="1029"/>
      <c r="R54" s="1021"/>
      <c r="S54" s="1021"/>
      <c r="T54" s="1021"/>
      <c r="U54" s="1021"/>
      <c r="V54" s="1021"/>
      <c r="W54" s="1021"/>
      <c r="X54" s="1021"/>
      <c r="Y54" s="1021"/>
      <c r="Z54" s="1021"/>
      <c r="AA54" s="1021"/>
      <c r="AB54" s="1021"/>
      <c r="AC54" s="1021"/>
      <c r="AD54" s="1021"/>
      <c r="AE54" s="1030"/>
      <c r="AF54" s="1031"/>
      <c r="AG54" s="1032"/>
      <c r="AH54" s="1032"/>
      <c r="AI54" s="1032"/>
      <c r="AJ54" s="1033"/>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968"/>
      <c r="BF54" s="968"/>
      <c r="BG54" s="968"/>
      <c r="BH54" s="968"/>
      <c r="BI54" s="969"/>
      <c r="BJ54" s="223"/>
      <c r="BK54" s="223"/>
      <c r="BL54" s="223"/>
      <c r="BM54" s="223"/>
      <c r="BN54" s="223"/>
      <c r="BO54" s="232"/>
      <c r="BP54" s="232"/>
      <c r="BQ54" s="229">
        <v>48</v>
      </c>
      <c r="BR54" s="230"/>
      <c r="BS54" s="988"/>
      <c r="BT54" s="989"/>
      <c r="BU54" s="989"/>
      <c r="BV54" s="989"/>
      <c r="BW54" s="989"/>
      <c r="BX54" s="989"/>
      <c r="BY54" s="989"/>
      <c r="BZ54" s="989"/>
      <c r="CA54" s="989"/>
      <c r="CB54" s="989"/>
      <c r="CC54" s="989"/>
      <c r="CD54" s="989"/>
      <c r="CE54" s="989"/>
      <c r="CF54" s="989"/>
      <c r="CG54" s="1010"/>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221"/>
    </row>
    <row r="55" spans="1:131" ht="26.25" customHeight="1" x14ac:dyDescent="0.15">
      <c r="A55" s="229">
        <v>28</v>
      </c>
      <c r="B55" s="1026"/>
      <c r="C55" s="1027"/>
      <c r="D55" s="1027"/>
      <c r="E55" s="1027"/>
      <c r="F55" s="1027"/>
      <c r="G55" s="1027"/>
      <c r="H55" s="1027"/>
      <c r="I55" s="1027"/>
      <c r="J55" s="1027"/>
      <c r="K55" s="1027"/>
      <c r="L55" s="1027"/>
      <c r="M55" s="1027"/>
      <c r="N55" s="1027"/>
      <c r="O55" s="1027"/>
      <c r="P55" s="1028"/>
      <c r="Q55" s="1029"/>
      <c r="R55" s="1021"/>
      <c r="S55" s="1021"/>
      <c r="T55" s="1021"/>
      <c r="U55" s="1021"/>
      <c r="V55" s="1021"/>
      <c r="W55" s="1021"/>
      <c r="X55" s="1021"/>
      <c r="Y55" s="1021"/>
      <c r="Z55" s="1021"/>
      <c r="AA55" s="1021"/>
      <c r="AB55" s="1021"/>
      <c r="AC55" s="1021"/>
      <c r="AD55" s="1021"/>
      <c r="AE55" s="1030"/>
      <c r="AF55" s="1031"/>
      <c r="AG55" s="1032"/>
      <c r="AH55" s="1032"/>
      <c r="AI55" s="1032"/>
      <c r="AJ55" s="1033"/>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968"/>
      <c r="BF55" s="968"/>
      <c r="BG55" s="968"/>
      <c r="BH55" s="968"/>
      <c r="BI55" s="969"/>
      <c r="BJ55" s="223"/>
      <c r="BK55" s="223"/>
      <c r="BL55" s="223"/>
      <c r="BM55" s="223"/>
      <c r="BN55" s="223"/>
      <c r="BO55" s="232"/>
      <c r="BP55" s="232"/>
      <c r="BQ55" s="229">
        <v>49</v>
      </c>
      <c r="BR55" s="230"/>
      <c r="BS55" s="988"/>
      <c r="BT55" s="989"/>
      <c r="BU55" s="989"/>
      <c r="BV55" s="989"/>
      <c r="BW55" s="989"/>
      <c r="BX55" s="989"/>
      <c r="BY55" s="989"/>
      <c r="BZ55" s="989"/>
      <c r="CA55" s="989"/>
      <c r="CB55" s="989"/>
      <c r="CC55" s="989"/>
      <c r="CD55" s="989"/>
      <c r="CE55" s="989"/>
      <c r="CF55" s="989"/>
      <c r="CG55" s="1010"/>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221"/>
    </row>
    <row r="56" spans="1:131" ht="26.25" customHeight="1" x14ac:dyDescent="0.15">
      <c r="A56" s="229">
        <v>29</v>
      </c>
      <c r="B56" s="1026"/>
      <c r="C56" s="1027"/>
      <c r="D56" s="1027"/>
      <c r="E56" s="1027"/>
      <c r="F56" s="1027"/>
      <c r="G56" s="1027"/>
      <c r="H56" s="1027"/>
      <c r="I56" s="1027"/>
      <c r="J56" s="1027"/>
      <c r="K56" s="1027"/>
      <c r="L56" s="1027"/>
      <c r="M56" s="1027"/>
      <c r="N56" s="1027"/>
      <c r="O56" s="1027"/>
      <c r="P56" s="1028"/>
      <c r="Q56" s="1029"/>
      <c r="R56" s="1021"/>
      <c r="S56" s="1021"/>
      <c r="T56" s="1021"/>
      <c r="U56" s="1021"/>
      <c r="V56" s="1021"/>
      <c r="W56" s="1021"/>
      <c r="X56" s="1021"/>
      <c r="Y56" s="1021"/>
      <c r="Z56" s="1021"/>
      <c r="AA56" s="1021"/>
      <c r="AB56" s="1021"/>
      <c r="AC56" s="1021"/>
      <c r="AD56" s="1021"/>
      <c r="AE56" s="1030"/>
      <c r="AF56" s="1031"/>
      <c r="AG56" s="1032"/>
      <c r="AH56" s="1032"/>
      <c r="AI56" s="1032"/>
      <c r="AJ56" s="1033"/>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968"/>
      <c r="BF56" s="968"/>
      <c r="BG56" s="968"/>
      <c r="BH56" s="968"/>
      <c r="BI56" s="969"/>
      <c r="BJ56" s="223"/>
      <c r="BK56" s="223"/>
      <c r="BL56" s="223"/>
      <c r="BM56" s="223"/>
      <c r="BN56" s="223"/>
      <c r="BO56" s="232"/>
      <c r="BP56" s="232"/>
      <c r="BQ56" s="229">
        <v>50</v>
      </c>
      <c r="BR56" s="230"/>
      <c r="BS56" s="988"/>
      <c r="BT56" s="989"/>
      <c r="BU56" s="989"/>
      <c r="BV56" s="989"/>
      <c r="BW56" s="989"/>
      <c r="BX56" s="989"/>
      <c r="BY56" s="989"/>
      <c r="BZ56" s="989"/>
      <c r="CA56" s="989"/>
      <c r="CB56" s="989"/>
      <c r="CC56" s="989"/>
      <c r="CD56" s="989"/>
      <c r="CE56" s="989"/>
      <c r="CF56" s="989"/>
      <c r="CG56" s="1010"/>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221"/>
    </row>
    <row r="57" spans="1:131" ht="26.25" customHeight="1" x14ac:dyDescent="0.15">
      <c r="A57" s="229">
        <v>30</v>
      </c>
      <c r="B57" s="1026"/>
      <c r="C57" s="1027"/>
      <c r="D57" s="1027"/>
      <c r="E57" s="1027"/>
      <c r="F57" s="1027"/>
      <c r="G57" s="1027"/>
      <c r="H57" s="1027"/>
      <c r="I57" s="1027"/>
      <c r="J57" s="1027"/>
      <c r="K57" s="1027"/>
      <c r="L57" s="1027"/>
      <c r="M57" s="1027"/>
      <c r="N57" s="1027"/>
      <c r="O57" s="1027"/>
      <c r="P57" s="1028"/>
      <c r="Q57" s="1029"/>
      <c r="R57" s="1021"/>
      <c r="S57" s="1021"/>
      <c r="T57" s="1021"/>
      <c r="U57" s="1021"/>
      <c r="V57" s="1021"/>
      <c r="W57" s="1021"/>
      <c r="X57" s="1021"/>
      <c r="Y57" s="1021"/>
      <c r="Z57" s="1021"/>
      <c r="AA57" s="1021"/>
      <c r="AB57" s="1021"/>
      <c r="AC57" s="1021"/>
      <c r="AD57" s="1021"/>
      <c r="AE57" s="1030"/>
      <c r="AF57" s="1031"/>
      <c r="AG57" s="1032"/>
      <c r="AH57" s="1032"/>
      <c r="AI57" s="1032"/>
      <c r="AJ57" s="1033"/>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968"/>
      <c r="BF57" s="968"/>
      <c r="BG57" s="968"/>
      <c r="BH57" s="968"/>
      <c r="BI57" s="969"/>
      <c r="BJ57" s="223"/>
      <c r="BK57" s="223"/>
      <c r="BL57" s="223"/>
      <c r="BM57" s="223"/>
      <c r="BN57" s="223"/>
      <c r="BO57" s="232"/>
      <c r="BP57" s="232"/>
      <c r="BQ57" s="229">
        <v>51</v>
      </c>
      <c r="BR57" s="230"/>
      <c r="BS57" s="988"/>
      <c r="BT57" s="989"/>
      <c r="BU57" s="989"/>
      <c r="BV57" s="989"/>
      <c r="BW57" s="989"/>
      <c r="BX57" s="989"/>
      <c r="BY57" s="989"/>
      <c r="BZ57" s="989"/>
      <c r="CA57" s="989"/>
      <c r="CB57" s="989"/>
      <c r="CC57" s="989"/>
      <c r="CD57" s="989"/>
      <c r="CE57" s="989"/>
      <c r="CF57" s="989"/>
      <c r="CG57" s="1010"/>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221"/>
    </row>
    <row r="58" spans="1:131" ht="26.25" customHeight="1" x14ac:dyDescent="0.15">
      <c r="A58" s="229">
        <v>31</v>
      </c>
      <c r="B58" s="1026"/>
      <c r="C58" s="1027"/>
      <c r="D58" s="1027"/>
      <c r="E58" s="1027"/>
      <c r="F58" s="1027"/>
      <c r="G58" s="1027"/>
      <c r="H58" s="1027"/>
      <c r="I58" s="1027"/>
      <c r="J58" s="1027"/>
      <c r="K58" s="1027"/>
      <c r="L58" s="1027"/>
      <c r="M58" s="1027"/>
      <c r="N58" s="1027"/>
      <c r="O58" s="1027"/>
      <c r="P58" s="1028"/>
      <c r="Q58" s="1029"/>
      <c r="R58" s="1021"/>
      <c r="S58" s="1021"/>
      <c r="T58" s="1021"/>
      <c r="U58" s="1021"/>
      <c r="V58" s="1021"/>
      <c r="W58" s="1021"/>
      <c r="X58" s="1021"/>
      <c r="Y58" s="1021"/>
      <c r="Z58" s="1021"/>
      <c r="AA58" s="1021"/>
      <c r="AB58" s="1021"/>
      <c r="AC58" s="1021"/>
      <c r="AD58" s="1021"/>
      <c r="AE58" s="1030"/>
      <c r="AF58" s="1031"/>
      <c r="AG58" s="1032"/>
      <c r="AH58" s="1032"/>
      <c r="AI58" s="1032"/>
      <c r="AJ58" s="1033"/>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968"/>
      <c r="BF58" s="968"/>
      <c r="BG58" s="968"/>
      <c r="BH58" s="968"/>
      <c r="BI58" s="969"/>
      <c r="BJ58" s="223"/>
      <c r="BK58" s="223"/>
      <c r="BL58" s="223"/>
      <c r="BM58" s="223"/>
      <c r="BN58" s="223"/>
      <c r="BO58" s="232"/>
      <c r="BP58" s="232"/>
      <c r="BQ58" s="229">
        <v>52</v>
      </c>
      <c r="BR58" s="230"/>
      <c r="BS58" s="988"/>
      <c r="BT58" s="989"/>
      <c r="BU58" s="989"/>
      <c r="BV58" s="989"/>
      <c r="BW58" s="989"/>
      <c r="BX58" s="989"/>
      <c r="BY58" s="989"/>
      <c r="BZ58" s="989"/>
      <c r="CA58" s="989"/>
      <c r="CB58" s="989"/>
      <c r="CC58" s="989"/>
      <c r="CD58" s="989"/>
      <c r="CE58" s="989"/>
      <c r="CF58" s="989"/>
      <c r="CG58" s="1010"/>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221"/>
    </row>
    <row r="59" spans="1:131" ht="26.25" customHeight="1" x14ac:dyDescent="0.15">
      <c r="A59" s="229">
        <v>32</v>
      </c>
      <c r="B59" s="1026"/>
      <c r="C59" s="1027"/>
      <c r="D59" s="1027"/>
      <c r="E59" s="1027"/>
      <c r="F59" s="1027"/>
      <c r="G59" s="1027"/>
      <c r="H59" s="1027"/>
      <c r="I59" s="1027"/>
      <c r="J59" s="1027"/>
      <c r="K59" s="1027"/>
      <c r="L59" s="1027"/>
      <c r="M59" s="1027"/>
      <c r="N59" s="1027"/>
      <c r="O59" s="1027"/>
      <c r="P59" s="1028"/>
      <c r="Q59" s="1029"/>
      <c r="R59" s="1021"/>
      <c r="S59" s="1021"/>
      <c r="T59" s="1021"/>
      <c r="U59" s="1021"/>
      <c r="V59" s="1021"/>
      <c r="W59" s="1021"/>
      <c r="X59" s="1021"/>
      <c r="Y59" s="1021"/>
      <c r="Z59" s="1021"/>
      <c r="AA59" s="1021"/>
      <c r="AB59" s="1021"/>
      <c r="AC59" s="1021"/>
      <c r="AD59" s="1021"/>
      <c r="AE59" s="1030"/>
      <c r="AF59" s="1031"/>
      <c r="AG59" s="1032"/>
      <c r="AH59" s="1032"/>
      <c r="AI59" s="1032"/>
      <c r="AJ59" s="1033"/>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968"/>
      <c r="BF59" s="968"/>
      <c r="BG59" s="968"/>
      <c r="BH59" s="968"/>
      <c r="BI59" s="969"/>
      <c r="BJ59" s="223"/>
      <c r="BK59" s="223"/>
      <c r="BL59" s="223"/>
      <c r="BM59" s="223"/>
      <c r="BN59" s="223"/>
      <c r="BO59" s="232"/>
      <c r="BP59" s="232"/>
      <c r="BQ59" s="229">
        <v>53</v>
      </c>
      <c r="BR59" s="230"/>
      <c r="BS59" s="988"/>
      <c r="BT59" s="989"/>
      <c r="BU59" s="989"/>
      <c r="BV59" s="989"/>
      <c r="BW59" s="989"/>
      <c r="BX59" s="989"/>
      <c r="BY59" s="989"/>
      <c r="BZ59" s="989"/>
      <c r="CA59" s="989"/>
      <c r="CB59" s="989"/>
      <c r="CC59" s="989"/>
      <c r="CD59" s="989"/>
      <c r="CE59" s="989"/>
      <c r="CF59" s="989"/>
      <c r="CG59" s="1010"/>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221"/>
    </row>
    <row r="60" spans="1:131" ht="26.25" customHeight="1" x14ac:dyDescent="0.15">
      <c r="A60" s="229">
        <v>33</v>
      </c>
      <c r="B60" s="1026"/>
      <c r="C60" s="1027"/>
      <c r="D60" s="1027"/>
      <c r="E60" s="1027"/>
      <c r="F60" s="1027"/>
      <c r="G60" s="1027"/>
      <c r="H60" s="1027"/>
      <c r="I60" s="1027"/>
      <c r="J60" s="1027"/>
      <c r="K60" s="1027"/>
      <c r="L60" s="1027"/>
      <c r="M60" s="1027"/>
      <c r="N60" s="1027"/>
      <c r="O60" s="1027"/>
      <c r="P60" s="1028"/>
      <c r="Q60" s="1029"/>
      <c r="R60" s="1021"/>
      <c r="S60" s="1021"/>
      <c r="T60" s="1021"/>
      <c r="U60" s="1021"/>
      <c r="V60" s="1021"/>
      <c r="W60" s="1021"/>
      <c r="X60" s="1021"/>
      <c r="Y60" s="1021"/>
      <c r="Z60" s="1021"/>
      <c r="AA60" s="1021"/>
      <c r="AB60" s="1021"/>
      <c r="AC60" s="1021"/>
      <c r="AD60" s="1021"/>
      <c r="AE60" s="1030"/>
      <c r="AF60" s="1031"/>
      <c r="AG60" s="1032"/>
      <c r="AH60" s="1032"/>
      <c r="AI60" s="1032"/>
      <c r="AJ60" s="1033"/>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968"/>
      <c r="BF60" s="968"/>
      <c r="BG60" s="968"/>
      <c r="BH60" s="968"/>
      <c r="BI60" s="969"/>
      <c r="BJ60" s="223"/>
      <c r="BK60" s="223"/>
      <c r="BL60" s="223"/>
      <c r="BM60" s="223"/>
      <c r="BN60" s="223"/>
      <c r="BO60" s="232"/>
      <c r="BP60" s="232"/>
      <c r="BQ60" s="229">
        <v>54</v>
      </c>
      <c r="BR60" s="230"/>
      <c r="BS60" s="988"/>
      <c r="BT60" s="989"/>
      <c r="BU60" s="989"/>
      <c r="BV60" s="989"/>
      <c r="BW60" s="989"/>
      <c r="BX60" s="989"/>
      <c r="BY60" s="989"/>
      <c r="BZ60" s="989"/>
      <c r="CA60" s="989"/>
      <c r="CB60" s="989"/>
      <c r="CC60" s="989"/>
      <c r="CD60" s="989"/>
      <c r="CE60" s="989"/>
      <c r="CF60" s="989"/>
      <c r="CG60" s="1010"/>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221"/>
    </row>
    <row r="61" spans="1:131" ht="26.25" customHeight="1" thickBot="1" x14ac:dyDescent="0.2">
      <c r="A61" s="229">
        <v>34</v>
      </c>
      <c r="B61" s="1026"/>
      <c r="C61" s="1027"/>
      <c r="D61" s="1027"/>
      <c r="E61" s="1027"/>
      <c r="F61" s="1027"/>
      <c r="G61" s="1027"/>
      <c r="H61" s="1027"/>
      <c r="I61" s="1027"/>
      <c r="J61" s="1027"/>
      <c r="K61" s="1027"/>
      <c r="L61" s="1027"/>
      <c r="M61" s="1027"/>
      <c r="N61" s="1027"/>
      <c r="O61" s="1027"/>
      <c r="P61" s="1028"/>
      <c r="Q61" s="1029"/>
      <c r="R61" s="1021"/>
      <c r="S61" s="1021"/>
      <c r="T61" s="1021"/>
      <c r="U61" s="1021"/>
      <c r="V61" s="1021"/>
      <c r="W61" s="1021"/>
      <c r="X61" s="1021"/>
      <c r="Y61" s="1021"/>
      <c r="Z61" s="1021"/>
      <c r="AA61" s="1021"/>
      <c r="AB61" s="1021"/>
      <c r="AC61" s="1021"/>
      <c r="AD61" s="1021"/>
      <c r="AE61" s="1030"/>
      <c r="AF61" s="1031"/>
      <c r="AG61" s="1032"/>
      <c r="AH61" s="1032"/>
      <c r="AI61" s="1032"/>
      <c r="AJ61" s="1033"/>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968"/>
      <c r="BF61" s="968"/>
      <c r="BG61" s="968"/>
      <c r="BH61" s="968"/>
      <c r="BI61" s="969"/>
      <c r="BJ61" s="223"/>
      <c r="BK61" s="223"/>
      <c r="BL61" s="223"/>
      <c r="BM61" s="223"/>
      <c r="BN61" s="223"/>
      <c r="BO61" s="232"/>
      <c r="BP61" s="232"/>
      <c r="BQ61" s="229">
        <v>55</v>
      </c>
      <c r="BR61" s="230"/>
      <c r="BS61" s="988"/>
      <c r="BT61" s="989"/>
      <c r="BU61" s="989"/>
      <c r="BV61" s="989"/>
      <c r="BW61" s="989"/>
      <c r="BX61" s="989"/>
      <c r="BY61" s="989"/>
      <c r="BZ61" s="989"/>
      <c r="CA61" s="989"/>
      <c r="CB61" s="989"/>
      <c r="CC61" s="989"/>
      <c r="CD61" s="989"/>
      <c r="CE61" s="989"/>
      <c r="CF61" s="989"/>
      <c r="CG61" s="1010"/>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221"/>
    </row>
    <row r="62" spans="1:131" ht="26.25" customHeight="1" x14ac:dyDescent="0.15">
      <c r="A62" s="229">
        <v>35</v>
      </c>
      <c r="B62" s="1026"/>
      <c r="C62" s="1027"/>
      <c r="D62" s="1027"/>
      <c r="E62" s="1027"/>
      <c r="F62" s="1027"/>
      <c r="G62" s="1027"/>
      <c r="H62" s="1027"/>
      <c r="I62" s="1027"/>
      <c r="J62" s="1027"/>
      <c r="K62" s="1027"/>
      <c r="L62" s="1027"/>
      <c r="M62" s="1027"/>
      <c r="N62" s="1027"/>
      <c r="O62" s="1027"/>
      <c r="P62" s="1028"/>
      <c r="Q62" s="1029"/>
      <c r="R62" s="1021"/>
      <c r="S62" s="1021"/>
      <c r="T62" s="1021"/>
      <c r="U62" s="1021"/>
      <c r="V62" s="1021"/>
      <c r="W62" s="1021"/>
      <c r="X62" s="1021"/>
      <c r="Y62" s="1021"/>
      <c r="Z62" s="1021"/>
      <c r="AA62" s="1021"/>
      <c r="AB62" s="1021"/>
      <c r="AC62" s="1021"/>
      <c r="AD62" s="1021"/>
      <c r="AE62" s="1030"/>
      <c r="AF62" s="1031"/>
      <c r="AG62" s="1032"/>
      <c r="AH62" s="1032"/>
      <c r="AI62" s="1032"/>
      <c r="AJ62" s="1033"/>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968"/>
      <c r="BF62" s="968"/>
      <c r="BG62" s="968"/>
      <c r="BH62" s="968"/>
      <c r="BI62" s="969"/>
      <c r="BJ62" s="1023" t="s">
        <v>413</v>
      </c>
      <c r="BK62" s="1024"/>
      <c r="BL62" s="1024"/>
      <c r="BM62" s="1024"/>
      <c r="BN62" s="1025"/>
      <c r="BO62" s="232"/>
      <c r="BP62" s="232"/>
      <c r="BQ62" s="229">
        <v>56</v>
      </c>
      <c r="BR62" s="230"/>
      <c r="BS62" s="988"/>
      <c r="BT62" s="989"/>
      <c r="BU62" s="989"/>
      <c r="BV62" s="989"/>
      <c r="BW62" s="989"/>
      <c r="BX62" s="989"/>
      <c r="BY62" s="989"/>
      <c r="BZ62" s="989"/>
      <c r="CA62" s="989"/>
      <c r="CB62" s="989"/>
      <c r="CC62" s="989"/>
      <c r="CD62" s="989"/>
      <c r="CE62" s="989"/>
      <c r="CF62" s="989"/>
      <c r="CG62" s="1010"/>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221"/>
    </row>
    <row r="63" spans="1:131" ht="26.25" customHeight="1" thickBot="1" x14ac:dyDescent="0.2">
      <c r="A63" s="231" t="s">
        <v>393</v>
      </c>
      <c r="B63" s="933" t="s">
        <v>414</v>
      </c>
      <c r="C63" s="934"/>
      <c r="D63" s="934"/>
      <c r="E63" s="934"/>
      <c r="F63" s="934"/>
      <c r="G63" s="934"/>
      <c r="H63" s="934"/>
      <c r="I63" s="934"/>
      <c r="J63" s="934"/>
      <c r="K63" s="934"/>
      <c r="L63" s="934"/>
      <c r="M63" s="934"/>
      <c r="N63" s="934"/>
      <c r="O63" s="934"/>
      <c r="P63" s="944"/>
      <c r="Q63" s="958"/>
      <c r="R63" s="959"/>
      <c r="S63" s="959"/>
      <c r="T63" s="959"/>
      <c r="U63" s="959"/>
      <c r="V63" s="959"/>
      <c r="W63" s="959"/>
      <c r="X63" s="959"/>
      <c r="Y63" s="959"/>
      <c r="Z63" s="959"/>
      <c r="AA63" s="959"/>
      <c r="AB63" s="959"/>
      <c r="AC63" s="959"/>
      <c r="AD63" s="959"/>
      <c r="AE63" s="1016"/>
      <c r="AF63" s="1017">
        <v>1624</v>
      </c>
      <c r="AG63" s="955"/>
      <c r="AH63" s="955"/>
      <c r="AI63" s="955"/>
      <c r="AJ63" s="1018"/>
      <c r="AK63" s="1019"/>
      <c r="AL63" s="959"/>
      <c r="AM63" s="959"/>
      <c r="AN63" s="959"/>
      <c r="AO63" s="959"/>
      <c r="AP63" s="955"/>
      <c r="AQ63" s="955"/>
      <c r="AR63" s="955"/>
      <c r="AS63" s="955"/>
      <c r="AT63" s="955"/>
      <c r="AU63" s="955"/>
      <c r="AV63" s="955"/>
      <c r="AW63" s="955"/>
      <c r="AX63" s="955"/>
      <c r="AY63" s="955"/>
      <c r="AZ63" s="1013"/>
      <c r="BA63" s="1013"/>
      <c r="BB63" s="1013"/>
      <c r="BC63" s="1013"/>
      <c r="BD63" s="1013"/>
      <c r="BE63" s="956"/>
      <c r="BF63" s="956"/>
      <c r="BG63" s="956"/>
      <c r="BH63" s="956"/>
      <c r="BI63" s="957"/>
      <c r="BJ63" s="1014" t="s">
        <v>395</v>
      </c>
      <c r="BK63" s="949"/>
      <c r="BL63" s="949"/>
      <c r="BM63" s="949"/>
      <c r="BN63" s="1015"/>
      <c r="BO63" s="232"/>
      <c r="BP63" s="232"/>
      <c r="BQ63" s="229">
        <v>57</v>
      </c>
      <c r="BR63" s="230"/>
      <c r="BS63" s="988"/>
      <c r="BT63" s="989"/>
      <c r="BU63" s="989"/>
      <c r="BV63" s="989"/>
      <c r="BW63" s="989"/>
      <c r="BX63" s="989"/>
      <c r="BY63" s="989"/>
      <c r="BZ63" s="989"/>
      <c r="CA63" s="989"/>
      <c r="CB63" s="989"/>
      <c r="CC63" s="989"/>
      <c r="CD63" s="989"/>
      <c r="CE63" s="989"/>
      <c r="CF63" s="989"/>
      <c r="CG63" s="1010"/>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88"/>
      <c r="BT64" s="989"/>
      <c r="BU64" s="989"/>
      <c r="BV64" s="989"/>
      <c r="BW64" s="989"/>
      <c r="BX64" s="989"/>
      <c r="BY64" s="989"/>
      <c r="BZ64" s="989"/>
      <c r="CA64" s="989"/>
      <c r="CB64" s="989"/>
      <c r="CC64" s="989"/>
      <c r="CD64" s="989"/>
      <c r="CE64" s="989"/>
      <c r="CF64" s="989"/>
      <c r="CG64" s="1010"/>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221"/>
    </row>
    <row r="65" spans="1:131" ht="26.25" customHeight="1" thickBot="1" x14ac:dyDescent="0.2">
      <c r="A65" s="223" t="s">
        <v>415</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88"/>
      <c r="BT65" s="989"/>
      <c r="BU65" s="989"/>
      <c r="BV65" s="989"/>
      <c r="BW65" s="989"/>
      <c r="BX65" s="989"/>
      <c r="BY65" s="989"/>
      <c r="BZ65" s="989"/>
      <c r="CA65" s="989"/>
      <c r="CB65" s="989"/>
      <c r="CC65" s="989"/>
      <c r="CD65" s="989"/>
      <c r="CE65" s="989"/>
      <c r="CF65" s="989"/>
      <c r="CG65" s="1010"/>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221"/>
    </row>
    <row r="66" spans="1:131" ht="26.25" customHeight="1" x14ac:dyDescent="0.15">
      <c r="A66" s="991" t="s">
        <v>416</v>
      </c>
      <c r="B66" s="992"/>
      <c r="C66" s="992"/>
      <c r="D66" s="992"/>
      <c r="E66" s="992"/>
      <c r="F66" s="992"/>
      <c r="G66" s="992"/>
      <c r="H66" s="992"/>
      <c r="I66" s="992"/>
      <c r="J66" s="992"/>
      <c r="K66" s="992"/>
      <c r="L66" s="992"/>
      <c r="M66" s="992"/>
      <c r="N66" s="992"/>
      <c r="O66" s="992"/>
      <c r="P66" s="993"/>
      <c r="Q66" s="997" t="s">
        <v>417</v>
      </c>
      <c r="R66" s="998"/>
      <c r="S66" s="998"/>
      <c r="T66" s="998"/>
      <c r="U66" s="999"/>
      <c r="V66" s="997" t="s">
        <v>418</v>
      </c>
      <c r="W66" s="998"/>
      <c r="X66" s="998"/>
      <c r="Y66" s="998"/>
      <c r="Z66" s="999"/>
      <c r="AA66" s="997" t="s">
        <v>419</v>
      </c>
      <c r="AB66" s="998"/>
      <c r="AC66" s="998"/>
      <c r="AD66" s="998"/>
      <c r="AE66" s="999"/>
      <c r="AF66" s="1003" t="s">
        <v>401</v>
      </c>
      <c r="AG66" s="1004"/>
      <c r="AH66" s="1004"/>
      <c r="AI66" s="1004"/>
      <c r="AJ66" s="1005"/>
      <c r="AK66" s="997" t="s">
        <v>420</v>
      </c>
      <c r="AL66" s="992"/>
      <c r="AM66" s="992"/>
      <c r="AN66" s="992"/>
      <c r="AO66" s="993"/>
      <c r="AP66" s="997" t="s">
        <v>421</v>
      </c>
      <c r="AQ66" s="998"/>
      <c r="AR66" s="998"/>
      <c r="AS66" s="998"/>
      <c r="AT66" s="999"/>
      <c r="AU66" s="997" t="s">
        <v>422</v>
      </c>
      <c r="AV66" s="998"/>
      <c r="AW66" s="998"/>
      <c r="AX66" s="998"/>
      <c r="AY66" s="999"/>
      <c r="AZ66" s="997" t="s">
        <v>380</v>
      </c>
      <c r="BA66" s="998"/>
      <c r="BB66" s="998"/>
      <c r="BC66" s="998"/>
      <c r="BD66" s="1011"/>
      <c r="BE66" s="232"/>
      <c r="BF66" s="232"/>
      <c r="BG66" s="232"/>
      <c r="BH66" s="232"/>
      <c r="BI66" s="232"/>
      <c r="BJ66" s="232"/>
      <c r="BK66" s="232"/>
      <c r="BL66" s="232"/>
      <c r="BM66" s="232"/>
      <c r="BN66" s="232"/>
      <c r="BO66" s="232"/>
      <c r="BP66" s="232"/>
      <c r="BQ66" s="229">
        <v>60</v>
      </c>
      <c r="BR66" s="234"/>
      <c r="BS66" s="941"/>
      <c r="BT66" s="942"/>
      <c r="BU66" s="942"/>
      <c r="BV66" s="942"/>
      <c r="BW66" s="942"/>
      <c r="BX66" s="942"/>
      <c r="BY66" s="942"/>
      <c r="BZ66" s="942"/>
      <c r="CA66" s="942"/>
      <c r="CB66" s="942"/>
      <c r="CC66" s="942"/>
      <c r="CD66" s="942"/>
      <c r="CE66" s="942"/>
      <c r="CF66" s="942"/>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41"/>
      <c r="DW66" s="942"/>
      <c r="DX66" s="942"/>
      <c r="DY66" s="942"/>
      <c r="DZ66" s="943"/>
      <c r="EA66" s="221"/>
    </row>
    <row r="67" spans="1:13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2"/>
      <c r="BE67" s="232"/>
      <c r="BF67" s="232"/>
      <c r="BG67" s="232"/>
      <c r="BH67" s="232"/>
      <c r="BI67" s="232"/>
      <c r="BJ67" s="232"/>
      <c r="BK67" s="232"/>
      <c r="BL67" s="232"/>
      <c r="BM67" s="232"/>
      <c r="BN67" s="232"/>
      <c r="BO67" s="232"/>
      <c r="BP67" s="232"/>
      <c r="BQ67" s="229">
        <v>61</v>
      </c>
      <c r="BR67" s="234"/>
      <c r="BS67" s="941"/>
      <c r="BT67" s="942"/>
      <c r="BU67" s="942"/>
      <c r="BV67" s="942"/>
      <c r="BW67" s="942"/>
      <c r="BX67" s="942"/>
      <c r="BY67" s="942"/>
      <c r="BZ67" s="942"/>
      <c r="CA67" s="942"/>
      <c r="CB67" s="942"/>
      <c r="CC67" s="942"/>
      <c r="CD67" s="942"/>
      <c r="CE67" s="942"/>
      <c r="CF67" s="942"/>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41"/>
      <c r="DW67" s="942"/>
      <c r="DX67" s="942"/>
      <c r="DY67" s="942"/>
      <c r="DZ67" s="943"/>
      <c r="EA67" s="221"/>
    </row>
    <row r="68" spans="1:131" ht="26.25" customHeight="1" thickTop="1" x14ac:dyDescent="0.15">
      <c r="A68" s="227">
        <v>1</v>
      </c>
      <c r="B68" s="981" t="s">
        <v>587</v>
      </c>
      <c r="C68" s="982"/>
      <c r="D68" s="982"/>
      <c r="E68" s="982"/>
      <c r="F68" s="982"/>
      <c r="G68" s="982"/>
      <c r="H68" s="982"/>
      <c r="I68" s="982"/>
      <c r="J68" s="982"/>
      <c r="K68" s="982"/>
      <c r="L68" s="982"/>
      <c r="M68" s="982"/>
      <c r="N68" s="982"/>
      <c r="O68" s="982"/>
      <c r="P68" s="983"/>
      <c r="Q68" s="984">
        <v>4033</v>
      </c>
      <c r="R68" s="978"/>
      <c r="S68" s="978"/>
      <c r="T68" s="978"/>
      <c r="U68" s="978"/>
      <c r="V68" s="978">
        <v>3897</v>
      </c>
      <c r="W68" s="978"/>
      <c r="X68" s="978"/>
      <c r="Y68" s="978"/>
      <c r="Z68" s="978"/>
      <c r="AA68" s="978">
        <v>136</v>
      </c>
      <c r="AB68" s="978"/>
      <c r="AC68" s="978"/>
      <c r="AD68" s="978"/>
      <c r="AE68" s="978"/>
      <c r="AF68" s="978">
        <v>136</v>
      </c>
      <c r="AG68" s="978"/>
      <c r="AH68" s="978"/>
      <c r="AI68" s="978"/>
      <c r="AJ68" s="978"/>
      <c r="AK68" s="978">
        <v>181</v>
      </c>
      <c r="AL68" s="978"/>
      <c r="AM68" s="978"/>
      <c r="AN68" s="978"/>
      <c r="AO68" s="978"/>
      <c r="AP68" s="978">
        <v>3168</v>
      </c>
      <c r="AQ68" s="978"/>
      <c r="AR68" s="978"/>
      <c r="AS68" s="978"/>
      <c r="AT68" s="978"/>
      <c r="AU68" s="978">
        <v>751</v>
      </c>
      <c r="AV68" s="978"/>
      <c r="AW68" s="978"/>
      <c r="AX68" s="978"/>
      <c r="AY68" s="978"/>
      <c r="AZ68" s="979"/>
      <c r="BA68" s="979"/>
      <c r="BB68" s="979"/>
      <c r="BC68" s="979"/>
      <c r="BD68" s="980"/>
      <c r="BE68" s="232"/>
      <c r="BF68" s="232"/>
      <c r="BG68" s="232"/>
      <c r="BH68" s="232"/>
      <c r="BI68" s="232"/>
      <c r="BJ68" s="232"/>
      <c r="BK68" s="232"/>
      <c r="BL68" s="232"/>
      <c r="BM68" s="232"/>
      <c r="BN68" s="232"/>
      <c r="BO68" s="232"/>
      <c r="BP68" s="232"/>
      <c r="BQ68" s="229">
        <v>62</v>
      </c>
      <c r="BR68" s="234"/>
      <c r="BS68" s="941"/>
      <c r="BT68" s="942"/>
      <c r="BU68" s="942"/>
      <c r="BV68" s="942"/>
      <c r="BW68" s="942"/>
      <c r="BX68" s="942"/>
      <c r="BY68" s="942"/>
      <c r="BZ68" s="942"/>
      <c r="CA68" s="942"/>
      <c r="CB68" s="942"/>
      <c r="CC68" s="942"/>
      <c r="CD68" s="942"/>
      <c r="CE68" s="942"/>
      <c r="CF68" s="942"/>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41"/>
      <c r="DW68" s="942"/>
      <c r="DX68" s="942"/>
      <c r="DY68" s="942"/>
      <c r="DZ68" s="943"/>
      <c r="EA68" s="221"/>
    </row>
    <row r="69" spans="1:131" ht="26.25" customHeight="1" x14ac:dyDescent="0.15">
      <c r="A69" s="229">
        <v>2</v>
      </c>
      <c r="B69" s="970" t="s">
        <v>588</v>
      </c>
      <c r="C69" s="971"/>
      <c r="D69" s="971"/>
      <c r="E69" s="971"/>
      <c r="F69" s="971"/>
      <c r="G69" s="971"/>
      <c r="H69" s="971"/>
      <c r="I69" s="971"/>
      <c r="J69" s="971"/>
      <c r="K69" s="971"/>
      <c r="L69" s="971"/>
      <c r="M69" s="971"/>
      <c r="N69" s="971"/>
      <c r="O69" s="971"/>
      <c r="P69" s="972"/>
      <c r="Q69" s="973">
        <v>4</v>
      </c>
      <c r="R69" s="967"/>
      <c r="S69" s="967"/>
      <c r="T69" s="967"/>
      <c r="U69" s="967"/>
      <c r="V69" s="967">
        <v>3</v>
      </c>
      <c r="W69" s="967"/>
      <c r="X69" s="967"/>
      <c r="Y69" s="967"/>
      <c r="Z69" s="967"/>
      <c r="AA69" s="967">
        <v>1</v>
      </c>
      <c r="AB69" s="967"/>
      <c r="AC69" s="967"/>
      <c r="AD69" s="967"/>
      <c r="AE69" s="967"/>
      <c r="AF69" s="967">
        <v>1</v>
      </c>
      <c r="AG69" s="967"/>
      <c r="AH69" s="967"/>
      <c r="AI69" s="967"/>
      <c r="AJ69" s="967"/>
      <c r="AK69" s="967">
        <v>0</v>
      </c>
      <c r="AL69" s="967"/>
      <c r="AM69" s="967"/>
      <c r="AN69" s="967"/>
      <c r="AO69" s="967"/>
      <c r="AP69" s="967" t="s">
        <v>586</v>
      </c>
      <c r="AQ69" s="967"/>
      <c r="AR69" s="967"/>
      <c r="AS69" s="967"/>
      <c r="AT69" s="967"/>
      <c r="AU69" s="967" t="s">
        <v>586</v>
      </c>
      <c r="AV69" s="967"/>
      <c r="AW69" s="967"/>
      <c r="AX69" s="967"/>
      <c r="AY69" s="967"/>
      <c r="AZ69" s="968"/>
      <c r="BA69" s="968"/>
      <c r="BB69" s="968"/>
      <c r="BC69" s="968"/>
      <c r="BD69" s="969"/>
      <c r="BE69" s="232"/>
      <c r="BF69" s="232"/>
      <c r="BG69" s="232"/>
      <c r="BH69" s="232"/>
      <c r="BI69" s="232"/>
      <c r="BJ69" s="232"/>
      <c r="BK69" s="232"/>
      <c r="BL69" s="232"/>
      <c r="BM69" s="232"/>
      <c r="BN69" s="232"/>
      <c r="BO69" s="232"/>
      <c r="BP69" s="232"/>
      <c r="BQ69" s="229">
        <v>63</v>
      </c>
      <c r="BR69" s="234"/>
      <c r="BS69" s="941"/>
      <c r="BT69" s="942"/>
      <c r="BU69" s="942"/>
      <c r="BV69" s="942"/>
      <c r="BW69" s="942"/>
      <c r="BX69" s="942"/>
      <c r="BY69" s="942"/>
      <c r="BZ69" s="942"/>
      <c r="CA69" s="942"/>
      <c r="CB69" s="942"/>
      <c r="CC69" s="942"/>
      <c r="CD69" s="942"/>
      <c r="CE69" s="942"/>
      <c r="CF69" s="942"/>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41"/>
      <c r="DW69" s="942"/>
      <c r="DX69" s="942"/>
      <c r="DY69" s="942"/>
      <c r="DZ69" s="943"/>
      <c r="EA69" s="221"/>
    </row>
    <row r="70" spans="1:131" ht="26.25" customHeight="1" x14ac:dyDescent="0.15">
      <c r="A70" s="229">
        <v>3</v>
      </c>
      <c r="B70" s="970" t="s">
        <v>589</v>
      </c>
      <c r="C70" s="971"/>
      <c r="D70" s="971"/>
      <c r="E70" s="971"/>
      <c r="F70" s="971"/>
      <c r="G70" s="971"/>
      <c r="H70" s="971"/>
      <c r="I70" s="971"/>
      <c r="J70" s="971"/>
      <c r="K70" s="971"/>
      <c r="L70" s="971"/>
      <c r="M70" s="971"/>
      <c r="N70" s="971"/>
      <c r="O70" s="971"/>
      <c r="P70" s="972"/>
      <c r="Q70" s="973">
        <v>8141</v>
      </c>
      <c r="R70" s="967"/>
      <c r="S70" s="967"/>
      <c r="T70" s="967"/>
      <c r="U70" s="967"/>
      <c r="V70" s="967">
        <v>7919</v>
      </c>
      <c r="W70" s="967"/>
      <c r="X70" s="967"/>
      <c r="Y70" s="967"/>
      <c r="Z70" s="967"/>
      <c r="AA70" s="967">
        <v>222</v>
      </c>
      <c r="AB70" s="967"/>
      <c r="AC70" s="967"/>
      <c r="AD70" s="967"/>
      <c r="AE70" s="967"/>
      <c r="AF70" s="967">
        <v>222</v>
      </c>
      <c r="AG70" s="967"/>
      <c r="AH70" s="967"/>
      <c r="AI70" s="967"/>
      <c r="AJ70" s="967"/>
      <c r="AK70" s="967">
        <v>4</v>
      </c>
      <c r="AL70" s="967"/>
      <c r="AM70" s="967"/>
      <c r="AN70" s="967"/>
      <c r="AO70" s="967"/>
      <c r="AP70" s="967" t="s">
        <v>598</v>
      </c>
      <c r="AQ70" s="967"/>
      <c r="AR70" s="967"/>
      <c r="AS70" s="967"/>
      <c r="AT70" s="967"/>
      <c r="AU70" s="967" t="s">
        <v>598</v>
      </c>
      <c r="AV70" s="967"/>
      <c r="AW70" s="967"/>
      <c r="AX70" s="967"/>
      <c r="AY70" s="967"/>
      <c r="AZ70" s="968"/>
      <c r="BA70" s="968"/>
      <c r="BB70" s="968"/>
      <c r="BC70" s="968"/>
      <c r="BD70" s="969"/>
      <c r="BE70" s="232"/>
      <c r="BF70" s="232"/>
      <c r="BG70" s="232"/>
      <c r="BH70" s="232"/>
      <c r="BI70" s="232"/>
      <c r="BJ70" s="232"/>
      <c r="BK70" s="232"/>
      <c r="BL70" s="232"/>
      <c r="BM70" s="232"/>
      <c r="BN70" s="232"/>
      <c r="BO70" s="232"/>
      <c r="BP70" s="232"/>
      <c r="BQ70" s="229">
        <v>64</v>
      </c>
      <c r="BR70" s="234"/>
      <c r="BS70" s="941"/>
      <c r="BT70" s="942"/>
      <c r="BU70" s="942"/>
      <c r="BV70" s="942"/>
      <c r="BW70" s="942"/>
      <c r="BX70" s="942"/>
      <c r="BY70" s="942"/>
      <c r="BZ70" s="942"/>
      <c r="CA70" s="942"/>
      <c r="CB70" s="942"/>
      <c r="CC70" s="942"/>
      <c r="CD70" s="942"/>
      <c r="CE70" s="942"/>
      <c r="CF70" s="942"/>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41"/>
      <c r="DW70" s="942"/>
      <c r="DX70" s="942"/>
      <c r="DY70" s="942"/>
      <c r="DZ70" s="943"/>
      <c r="EA70" s="221"/>
    </row>
    <row r="71" spans="1:131" ht="26.25" customHeight="1" x14ac:dyDescent="0.15">
      <c r="A71" s="229">
        <v>4</v>
      </c>
      <c r="B71" s="970" t="s">
        <v>590</v>
      </c>
      <c r="C71" s="971"/>
      <c r="D71" s="971"/>
      <c r="E71" s="971"/>
      <c r="F71" s="971"/>
      <c r="G71" s="971"/>
      <c r="H71" s="971"/>
      <c r="I71" s="971"/>
      <c r="J71" s="971"/>
      <c r="K71" s="971"/>
      <c r="L71" s="971"/>
      <c r="M71" s="971"/>
      <c r="N71" s="971"/>
      <c r="O71" s="971"/>
      <c r="P71" s="972"/>
      <c r="Q71" s="973">
        <v>22</v>
      </c>
      <c r="R71" s="967"/>
      <c r="S71" s="967"/>
      <c r="T71" s="967"/>
      <c r="U71" s="967"/>
      <c r="V71" s="967">
        <v>16</v>
      </c>
      <c r="W71" s="967"/>
      <c r="X71" s="967"/>
      <c r="Y71" s="967"/>
      <c r="Z71" s="967"/>
      <c r="AA71" s="967">
        <v>6</v>
      </c>
      <c r="AB71" s="967"/>
      <c r="AC71" s="967"/>
      <c r="AD71" s="967"/>
      <c r="AE71" s="967"/>
      <c r="AF71" s="967">
        <v>6</v>
      </c>
      <c r="AG71" s="967"/>
      <c r="AH71" s="967"/>
      <c r="AI71" s="967"/>
      <c r="AJ71" s="967"/>
      <c r="AK71" s="967">
        <v>4</v>
      </c>
      <c r="AL71" s="967"/>
      <c r="AM71" s="967"/>
      <c r="AN71" s="967"/>
      <c r="AO71" s="967"/>
      <c r="AP71" s="967" t="s">
        <v>598</v>
      </c>
      <c r="AQ71" s="967"/>
      <c r="AR71" s="967"/>
      <c r="AS71" s="967"/>
      <c r="AT71" s="967"/>
      <c r="AU71" s="967" t="s">
        <v>598</v>
      </c>
      <c r="AV71" s="967"/>
      <c r="AW71" s="967"/>
      <c r="AX71" s="967"/>
      <c r="AY71" s="967"/>
      <c r="AZ71" s="968"/>
      <c r="BA71" s="968"/>
      <c r="BB71" s="968"/>
      <c r="BC71" s="968"/>
      <c r="BD71" s="969"/>
      <c r="BE71" s="232"/>
      <c r="BF71" s="232"/>
      <c r="BG71" s="232"/>
      <c r="BH71" s="232"/>
      <c r="BI71" s="232"/>
      <c r="BJ71" s="232"/>
      <c r="BK71" s="232"/>
      <c r="BL71" s="232"/>
      <c r="BM71" s="232"/>
      <c r="BN71" s="232"/>
      <c r="BO71" s="232"/>
      <c r="BP71" s="232"/>
      <c r="BQ71" s="229">
        <v>65</v>
      </c>
      <c r="BR71" s="234"/>
      <c r="BS71" s="941"/>
      <c r="BT71" s="942"/>
      <c r="BU71" s="942"/>
      <c r="BV71" s="942"/>
      <c r="BW71" s="942"/>
      <c r="BX71" s="942"/>
      <c r="BY71" s="942"/>
      <c r="BZ71" s="942"/>
      <c r="CA71" s="942"/>
      <c r="CB71" s="942"/>
      <c r="CC71" s="942"/>
      <c r="CD71" s="942"/>
      <c r="CE71" s="942"/>
      <c r="CF71" s="942"/>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41"/>
      <c r="DW71" s="942"/>
      <c r="DX71" s="942"/>
      <c r="DY71" s="942"/>
      <c r="DZ71" s="943"/>
      <c r="EA71" s="221"/>
    </row>
    <row r="72" spans="1:131" ht="26.25" customHeight="1" x14ac:dyDescent="0.15">
      <c r="A72" s="229">
        <v>5</v>
      </c>
      <c r="B72" s="970" t="s">
        <v>591</v>
      </c>
      <c r="C72" s="971"/>
      <c r="D72" s="971"/>
      <c r="E72" s="971"/>
      <c r="F72" s="971"/>
      <c r="G72" s="971"/>
      <c r="H72" s="971"/>
      <c r="I72" s="971"/>
      <c r="J72" s="971"/>
      <c r="K72" s="971"/>
      <c r="L72" s="971"/>
      <c r="M72" s="971"/>
      <c r="N72" s="971"/>
      <c r="O72" s="971"/>
      <c r="P72" s="972"/>
      <c r="Q72" s="973">
        <v>160</v>
      </c>
      <c r="R72" s="967"/>
      <c r="S72" s="967"/>
      <c r="T72" s="967"/>
      <c r="U72" s="967"/>
      <c r="V72" s="967">
        <v>153</v>
      </c>
      <c r="W72" s="967"/>
      <c r="X72" s="967"/>
      <c r="Y72" s="967"/>
      <c r="Z72" s="967"/>
      <c r="AA72" s="967">
        <v>8</v>
      </c>
      <c r="AB72" s="967"/>
      <c r="AC72" s="967"/>
      <c r="AD72" s="967"/>
      <c r="AE72" s="967"/>
      <c r="AF72" s="967">
        <v>8</v>
      </c>
      <c r="AG72" s="967"/>
      <c r="AH72" s="967"/>
      <c r="AI72" s="967"/>
      <c r="AJ72" s="967"/>
      <c r="AK72" s="967">
        <v>33</v>
      </c>
      <c r="AL72" s="967"/>
      <c r="AM72" s="967"/>
      <c r="AN72" s="967"/>
      <c r="AO72" s="967"/>
      <c r="AP72" s="967" t="s">
        <v>598</v>
      </c>
      <c r="AQ72" s="967"/>
      <c r="AR72" s="967"/>
      <c r="AS72" s="967"/>
      <c r="AT72" s="967"/>
      <c r="AU72" s="967" t="s">
        <v>598</v>
      </c>
      <c r="AV72" s="967"/>
      <c r="AW72" s="967"/>
      <c r="AX72" s="967"/>
      <c r="AY72" s="967"/>
      <c r="AZ72" s="968"/>
      <c r="BA72" s="968"/>
      <c r="BB72" s="968"/>
      <c r="BC72" s="968"/>
      <c r="BD72" s="969"/>
      <c r="BE72" s="232"/>
      <c r="BF72" s="232"/>
      <c r="BG72" s="232"/>
      <c r="BH72" s="232"/>
      <c r="BI72" s="232"/>
      <c r="BJ72" s="232"/>
      <c r="BK72" s="232"/>
      <c r="BL72" s="232"/>
      <c r="BM72" s="232"/>
      <c r="BN72" s="232"/>
      <c r="BO72" s="232"/>
      <c r="BP72" s="232"/>
      <c r="BQ72" s="229">
        <v>66</v>
      </c>
      <c r="BR72" s="234"/>
      <c r="BS72" s="941"/>
      <c r="BT72" s="942"/>
      <c r="BU72" s="942"/>
      <c r="BV72" s="942"/>
      <c r="BW72" s="942"/>
      <c r="BX72" s="942"/>
      <c r="BY72" s="942"/>
      <c r="BZ72" s="942"/>
      <c r="CA72" s="942"/>
      <c r="CB72" s="942"/>
      <c r="CC72" s="942"/>
      <c r="CD72" s="942"/>
      <c r="CE72" s="942"/>
      <c r="CF72" s="942"/>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41"/>
      <c r="DW72" s="942"/>
      <c r="DX72" s="942"/>
      <c r="DY72" s="942"/>
      <c r="DZ72" s="943"/>
      <c r="EA72" s="221"/>
    </row>
    <row r="73" spans="1:131" ht="26.25" customHeight="1" x14ac:dyDescent="0.15">
      <c r="A73" s="229">
        <v>6</v>
      </c>
      <c r="B73" s="970" t="s">
        <v>592</v>
      </c>
      <c r="C73" s="971"/>
      <c r="D73" s="971"/>
      <c r="E73" s="971"/>
      <c r="F73" s="971"/>
      <c r="G73" s="971"/>
      <c r="H73" s="971"/>
      <c r="I73" s="971"/>
      <c r="J73" s="971"/>
      <c r="K73" s="971"/>
      <c r="L73" s="971"/>
      <c r="M73" s="971"/>
      <c r="N73" s="971"/>
      <c r="O73" s="971"/>
      <c r="P73" s="972"/>
      <c r="Q73" s="973">
        <v>227759</v>
      </c>
      <c r="R73" s="967"/>
      <c r="S73" s="967"/>
      <c r="T73" s="967"/>
      <c r="U73" s="967"/>
      <c r="V73" s="967">
        <v>221002</v>
      </c>
      <c r="W73" s="967"/>
      <c r="X73" s="967"/>
      <c r="Y73" s="967"/>
      <c r="Z73" s="967"/>
      <c r="AA73" s="967">
        <v>6757</v>
      </c>
      <c r="AB73" s="967"/>
      <c r="AC73" s="967"/>
      <c r="AD73" s="967"/>
      <c r="AE73" s="967"/>
      <c r="AF73" s="967">
        <v>6757</v>
      </c>
      <c r="AG73" s="967"/>
      <c r="AH73" s="967"/>
      <c r="AI73" s="967"/>
      <c r="AJ73" s="967"/>
      <c r="AK73" s="967">
        <v>10</v>
      </c>
      <c r="AL73" s="967"/>
      <c r="AM73" s="967"/>
      <c r="AN73" s="967"/>
      <c r="AO73" s="967"/>
      <c r="AP73" s="967" t="s">
        <v>598</v>
      </c>
      <c r="AQ73" s="967"/>
      <c r="AR73" s="967"/>
      <c r="AS73" s="967"/>
      <c r="AT73" s="967"/>
      <c r="AU73" s="967" t="s">
        <v>598</v>
      </c>
      <c r="AV73" s="967"/>
      <c r="AW73" s="967"/>
      <c r="AX73" s="967"/>
      <c r="AY73" s="967"/>
      <c r="AZ73" s="968"/>
      <c r="BA73" s="968"/>
      <c r="BB73" s="968"/>
      <c r="BC73" s="968"/>
      <c r="BD73" s="969"/>
      <c r="BE73" s="232"/>
      <c r="BF73" s="232"/>
      <c r="BG73" s="232"/>
      <c r="BH73" s="232"/>
      <c r="BI73" s="232"/>
      <c r="BJ73" s="232"/>
      <c r="BK73" s="232"/>
      <c r="BL73" s="232"/>
      <c r="BM73" s="232"/>
      <c r="BN73" s="232"/>
      <c r="BO73" s="232"/>
      <c r="BP73" s="232"/>
      <c r="BQ73" s="229">
        <v>67</v>
      </c>
      <c r="BR73" s="234"/>
      <c r="BS73" s="941"/>
      <c r="BT73" s="942"/>
      <c r="BU73" s="942"/>
      <c r="BV73" s="942"/>
      <c r="BW73" s="942"/>
      <c r="BX73" s="942"/>
      <c r="BY73" s="942"/>
      <c r="BZ73" s="942"/>
      <c r="CA73" s="942"/>
      <c r="CB73" s="942"/>
      <c r="CC73" s="942"/>
      <c r="CD73" s="942"/>
      <c r="CE73" s="942"/>
      <c r="CF73" s="942"/>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41"/>
      <c r="DW73" s="942"/>
      <c r="DX73" s="942"/>
      <c r="DY73" s="942"/>
      <c r="DZ73" s="943"/>
      <c r="EA73" s="221"/>
    </row>
    <row r="74" spans="1:131" ht="26.25" customHeight="1" x14ac:dyDescent="0.15">
      <c r="A74" s="229">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32"/>
      <c r="BF74" s="232"/>
      <c r="BG74" s="232"/>
      <c r="BH74" s="232"/>
      <c r="BI74" s="232"/>
      <c r="BJ74" s="232"/>
      <c r="BK74" s="232"/>
      <c r="BL74" s="232"/>
      <c r="BM74" s="232"/>
      <c r="BN74" s="232"/>
      <c r="BO74" s="232"/>
      <c r="BP74" s="232"/>
      <c r="BQ74" s="229">
        <v>68</v>
      </c>
      <c r="BR74" s="234"/>
      <c r="BS74" s="941"/>
      <c r="BT74" s="942"/>
      <c r="BU74" s="942"/>
      <c r="BV74" s="942"/>
      <c r="BW74" s="942"/>
      <c r="BX74" s="942"/>
      <c r="BY74" s="942"/>
      <c r="BZ74" s="942"/>
      <c r="CA74" s="942"/>
      <c r="CB74" s="942"/>
      <c r="CC74" s="942"/>
      <c r="CD74" s="942"/>
      <c r="CE74" s="942"/>
      <c r="CF74" s="942"/>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41"/>
      <c r="DW74" s="942"/>
      <c r="DX74" s="942"/>
      <c r="DY74" s="942"/>
      <c r="DZ74" s="943"/>
      <c r="EA74" s="221"/>
    </row>
    <row r="75" spans="1:131" ht="26.25" customHeight="1" x14ac:dyDescent="0.15">
      <c r="A75" s="229">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32"/>
      <c r="BF75" s="232"/>
      <c r="BG75" s="232"/>
      <c r="BH75" s="232"/>
      <c r="BI75" s="232"/>
      <c r="BJ75" s="232"/>
      <c r="BK75" s="232"/>
      <c r="BL75" s="232"/>
      <c r="BM75" s="232"/>
      <c r="BN75" s="232"/>
      <c r="BO75" s="232"/>
      <c r="BP75" s="232"/>
      <c r="BQ75" s="229">
        <v>69</v>
      </c>
      <c r="BR75" s="234"/>
      <c r="BS75" s="941"/>
      <c r="BT75" s="942"/>
      <c r="BU75" s="942"/>
      <c r="BV75" s="942"/>
      <c r="BW75" s="942"/>
      <c r="BX75" s="942"/>
      <c r="BY75" s="942"/>
      <c r="BZ75" s="942"/>
      <c r="CA75" s="942"/>
      <c r="CB75" s="942"/>
      <c r="CC75" s="942"/>
      <c r="CD75" s="942"/>
      <c r="CE75" s="942"/>
      <c r="CF75" s="942"/>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41"/>
      <c r="DW75" s="942"/>
      <c r="DX75" s="942"/>
      <c r="DY75" s="942"/>
      <c r="DZ75" s="943"/>
      <c r="EA75" s="221"/>
    </row>
    <row r="76" spans="1:131" ht="26.25" customHeight="1" x14ac:dyDescent="0.15">
      <c r="A76" s="229">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32"/>
      <c r="BF76" s="232"/>
      <c r="BG76" s="232"/>
      <c r="BH76" s="232"/>
      <c r="BI76" s="232"/>
      <c r="BJ76" s="232"/>
      <c r="BK76" s="232"/>
      <c r="BL76" s="232"/>
      <c r="BM76" s="232"/>
      <c r="BN76" s="232"/>
      <c r="BO76" s="232"/>
      <c r="BP76" s="232"/>
      <c r="BQ76" s="229">
        <v>70</v>
      </c>
      <c r="BR76" s="234"/>
      <c r="BS76" s="941"/>
      <c r="BT76" s="942"/>
      <c r="BU76" s="942"/>
      <c r="BV76" s="942"/>
      <c r="BW76" s="942"/>
      <c r="BX76" s="942"/>
      <c r="BY76" s="942"/>
      <c r="BZ76" s="942"/>
      <c r="CA76" s="942"/>
      <c r="CB76" s="942"/>
      <c r="CC76" s="942"/>
      <c r="CD76" s="942"/>
      <c r="CE76" s="942"/>
      <c r="CF76" s="942"/>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41"/>
      <c r="DW76" s="942"/>
      <c r="DX76" s="942"/>
      <c r="DY76" s="942"/>
      <c r="DZ76" s="943"/>
      <c r="EA76" s="221"/>
    </row>
    <row r="77" spans="1:131" ht="26.25" customHeight="1" x14ac:dyDescent="0.15">
      <c r="A77" s="229">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32"/>
      <c r="BF77" s="232"/>
      <c r="BG77" s="232"/>
      <c r="BH77" s="232"/>
      <c r="BI77" s="232"/>
      <c r="BJ77" s="232"/>
      <c r="BK77" s="232"/>
      <c r="BL77" s="232"/>
      <c r="BM77" s="232"/>
      <c r="BN77" s="232"/>
      <c r="BO77" s="232"/>
      <c r="BP77" s="232"/>
      <c r="BQ77" s="229">
        <v>71</v>
      </c>
      <c r="BR77" s="234"/>
      <c r="BS77" s="941"/>
      <c r="BT77" s="942"/>
      <c r="BU77" s="942"/>
      <c r="BV77" s="942"/>
      <c r="BW77" s="942"/>
      <c r="BX77" s="942"/>
      <c r="BY77" s="942"/>
      <c r="BZ77" s="942"/>
      <c r="CA77" s="942"/>
      <c r="CB77" s="942"/>
      <c r="CC77" s="942"/>
      <c r="CD77" s="942"/>
      <c r="CE77" s="942"/>
      <c r="CF77" s="942"/>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41"/>
      <c r="DW77" s="942"/>
      <c r="DX77" s="942"/>
      <c r="DY77" s="942"/>
      <c r="DZ77" s="943"/>
      <c r="EA77" s="221"/>
    </row>
    <row r="78" spans="1:131" ht="26.25" customHeight="1" x14ac:dyDescent="0.15">
      <c r="A78" s="229">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32"/>
      <c r="BF78" s="232"/>
      <c r="BG78" s="232"/>
      <c r="BH78" s="232"/>
      <c r="BI78" s="232"/>
      <c r="BJ78" s="221"/>
      <c r="BK78" s="221"/>
      <c r="BL78" s="221"/>
      <c r="BM78" s="221"/>
      <c r="BN78" s="221"/>
      <c r="BO78" s="232"/>
      <c r="BP78" s="232"/>
      <c r="BQ78" s="229">
        <v>72</v>
      </c>
      <c r="BR78" s="234"/>
      <c r="BS78" s="941"/>
      <c r="BT78" s="942"/>
      <c r="BU78" s="942"/>
      <c r="BV78" s="942"/>
      <c r="BW78" s="942"/>
      <c r="BX78" s="942"/>
      <c r="BY78" s="942"/>
      <c r="BZ78" s="942"/>
      <c r="CA78" s="942"/>
      <c r="CB78" s="942"/>
      <c r="CC78" s="942"/>
      <c r="CD78" s="942"/>
      <c r="CE78" s="942"/>
      <c r="CF78" s="942"/>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41"/>
      <c r="DW78" s="942"/>
      <c r="DX78" s="942"/>
      <c r="DY78" s="942"/>
      <c r="DZ78" s="943"/>
      <c r="EA78" s="221"/>
    </row>
    <row r="79" spans="1:131" ht="26.25" customHeight="1" x14ac:dyDescent="0.15">
      <c r="A79" s="229">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32"/>
      <c r="BF79" s="232"/>
      <c r="BG79" s="232"/>
      <c r="BH79" s="232"/>
      <c r="BI79" s="232"/>
      <c r="BJ79" s="221"/>
      <c r="BK79" s="221"/>
      <c r="BL79" s="221"/>
      <c r="BM79" s="221"/>
      <c r="BN79" s="221"/>
      <c r="BO79" s="232"/>
      <c r="BP79" s="232"/>
      <c r="BQ79" s="229">
        <v>73</v>
      </c>
      <c r="BR79" s="234"/>
      <c r="BS79" s="941"/>
      <c r="BT79" s="942"/>
      <c r="BU79" s="942"/>
      <c r="BV79" s="942"/>
      <c r="BW79" s="942"/>
      <c r="BX79" s="942"/>
      <c r="BY79" s="942"/>
      <c r="BZ79" s="942"/>
      <c r="CA79" s="942"/>
      <c r="CB79" s="942"/>
      <c r="CC79" s="942"/>
      <c r="CD79" s="942"/>
      <c r="CE79" s="942"/>
      <c r="CF79" s="942"/>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41"/>
      <c r="DW79" s="942"/>
      <c r="DX79" s="942"/>
      <c r="DY79" s="942"/>
      <c r="DZ79" s="943"/>
      <c r="EA79" s="221"/>
    </row>
    <row r="80" spans="1:131" ht="26.25" customHeight="1" x14ac:dyDescent="0.15">
      <c r="A80" s="229">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32"/>
      <c r="BF80" s="232"/>
      <c r="BG80" s="232"/>
      <c r="BH80" s="232"/>
      <c r="BI80" s="232"/>
      <c r="BJ80" s="232"/>
      <c r="BK80" s="232"/>
      <c r="BL80" s="232"/>
      <c r="BM80" s="232"/>
      <c r="BN80" s="232"/>
      <c r="BO80" s="232"/>
      <c r="BP80" s="232"/>
      <c r="BQ80" s="229">
        <v>74</v>
      </c>
      <c r="BR80" s="234"/>
      <c r="BS80" s="941"/>
      <c r="BT80" s="942"/>
      <c r="BU80" s="942"/>
      <c r="BV80" s="942"/>
      <c r="BW80" s="942"/>
      <c r="BX80" s="942"/>
      <c r="BY80" s="942"/>
      <c r="BZ80" s="942"/>
      <c r="CA80" s="942"/>
      <c r="CB80" s="942"/>
      <c r="CC80" s="942"/>
      <c r="CD80" s="942"/>
      <c r="CE80" s="942"/>
      <c r="CF80" s="942"/>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41"/>
      <c r="DW80" s="942"/>
      <c r="DX80" s="942"/>
      <c r="DY80" s="942"/>
      <c r="DZ80" s="943"/>
      <c r="EA80" s="221"/>
    </row>
    <row r="81" spans="1:131" ht="26.25" customHeight="1" x14ac:dyDescent="0.15">
      <c r="A81" s="229">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32"/>
      <c r="BF81" s="232"/>
      <c r="BG81" s="232"/>
      <c r="BH81" s="232"/>
      <c r="BI81" s="232"/>
      <c r="BJ81" s="232"/>
      <c r="BK81" s="232"/>
      <c r="BL81" s="232"/>
      <c r="BM81" s="232"/>
      <c r="BN81" s="232"/>
      <c r="BO81" s="232"/>
      <c r="BP81" s="232"/>
      <c r="BQ81" s="229">
        <v>75</v>
      </c>
      <c r="BR81" s="234"/>
      <c r="BS81" s="941"/>
      <c r="BT81" s="942"/>
      <c r="BU81" s="942"/>
      <c r="BV81" s="942"/>
      <c r="BW81" s="942"/>
      <c r="BX81" s="942"/>
      <c r="BY81" s="942"/>
      <c r="BZ81" s="942"/>
      <c r="CA81" s="942"/>
      <c r="CB81" s="942"/>
      <c r="CC81" s="942"/>
      <c r="CD81" s="942"/>
      <c r="CE81" s="942"/>
      <c r="CF81" s="942"/>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41"/>
      <c r="DW81" s="942"/>
      <c r="DX81" s="942"/>
      <c r="DY81" s="942"/>
      <c r="DZ81" s="943"/>
      <c r="EA81" s="221"/>
    </row>
    <row r="82" spans="1:131" ht="26.25" customHeight="1" x14ac:dyDescent="0.15">
      <c r="A82" s="229">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32"/>
      <c r="BF82" s="232"/>
      <c r="BG82" s="232"/>
      <c r="BH82" s="232"/>
      <c r="BI82" s="232"/>
      <c r="BJ82" s="232"/>
      <c r="BK82" s="232"/>
      <c r="BL82" s="232"/>
      <c r="BM82" s="232"/>
      <c r="BN82" s="232"/>
      <c r="BO82" s="232"/>
      <c r="BP82" s="232"/>
      <c r="BQ82" s="229">
        <v>76</v>
      </c>
      <c r="BR82" s="234"/>
      <c r="BS82" s="941"/>
      <c r="BT82" s="942"/>
      <c r="BU82" s="942"/>
      <c r="BV82" s="942"/>
      <c r="BW82" s="942"/>
      <c r="BX82" s="942"/>
      <c r="BY82" s="942"/>
      <c r="BZ82" s="942"/>
      <c r="CA82" s="942"/>
      <c r="CB82" s="942"/>
      <c r="CC82" s="942"/>
      <c r="CD82" s="942"/>
      <c r="CE82" s="942"/>
      <c r="CF82" s="942"/>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41"/>
      <c r="DW82" s="942"/>
      <c r="DX82" s="942"/>
      <c r="DY82" s="942"/>
      <c r="DZ82" s="943"/>
      <c r="EA82" s="221"/>
    </row>
    <row r="83" spans="1:131" ht="26.25" customHeight="1" x14ac:dyDescent="0.15">
      <c r="A83" s="229">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32"/>
      <c r="BF83" s="232"/>
      <c r="BG83" s="232"/>
      <c r="BH83" s="232"/>
      <c r="BI83" s="232"/>
      <c r="BJ83" s="232"/>
      <c r="BK83" s="232"/>
      <c r="BL83" s="232"/>
      <c r="BM83" s="232"/>
      <c r="BN83" s="232"/>
      <c r="BO83" s="232"/>
      <c r="BP83" s="232"/>
      <c r="BQ83" s="229">
        <v>77</v>
      </c>
      <c r="BR83" s="234"/>
      <c r="BS83" s="941"/>
      <c r="BT83" s="942"/>
      <c r="BU83" s="942"/>
      <c r="BV83" s="942"/>
      <c r="BW83" s="942"/>
      <c r="BX83" s="942"/>
      <c r="BY83" s="942"/>
      <c r="BZ83" s="942"/>
      <c r="CA83" s="942"/>
      <c r="CB83" s="942"/>
      <c r="CC83" s="942"/>
      <c r="CD83" s="942"/>
      <c r="CE83" s="942"/>
      <c r="CF83" s="942"/>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41"/>
      <c r="DW83" s="942"/>
      <c r="DX83" s="942"/>
      <c r="DY83" s="942"/>
      <c r="DZ83" s="943"/>
      <c r="EA83" s="221"/>
    </row>
    <row r="84" spans="1:131" ht="26.25" customHeight="1" x14ac:dyDescent="0.15">
      <c r="A84" s="229">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32"/>
      <c r="BF84" s="232"/>
      <c r="BG84" s="232"/>
      <c r="BH84" s="232"/>
      <c r="BI84" s="232"/>
      <c r="BJ84" s="232"/>
      <c r="BK84" s="232"/>
      <c r="BL84" s="232"/>
      <c r="BM84" s="232"/>
      <c r="BN84" s="232"/>
      <c r="BO84" s="232"/>
      <c r="BP84" s="232"/>
      <c r="BQ84" s="229">
        <v>78</v>
      </c>
      <c r="BR84" s="234"/>
      <c r="BS84" s="941"/>
      <c r="BT84" s="942"/>
      <c r="BU84" s="942"/>
      <c r="BV84" s="942"/>
      <c r="BW84" s="942"/>
      <c r="BX84" s="942"/>
      <c r="BY84" s="942"/>
      <c r="BZ84" s="942"/>
      <c r="CA84" s="942"/>
      <c r="CB84" s="942"/>
      <c r="CC84" s="942"/>
      <c r="CD84" s="942"/>
      <c r="CE84" s="942"/>
      <c r="CF84" s="942"/>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41"/>
      <c r="DW84" s="942"/>
      <c r="DX84" s="942"/>
      <c r="DY84" s="942"/>
      <c r="DZ84" s="943"/>
      <c r="EA84" s="221"/>
    </row>
    <row r="85" spans="1:131" ht="26.25" customHeight="1" x14ac:dyDescent="0.15">
      <c r="A85" s="229">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32"/>
      <c r="BF85" s="232"/>
      <c r="BG85" s="232"/>
      <c r="BH85" s="232"/>
      <c r="BI85" s="232"/>
      <c r="BJ85" s="232"/>
      <c r="BK85" s="232"/>
      <c r="BL85" s="232"/>
      <c r="BM85" s="232"/>
      <c r="BN85" s="232"/>
      <c r="BO85" s="232"/>
      <c r="BP85" s="232"/>
      <c r="BQ85" s="229">
        <v>79</v>
      </c>
      <c r="BR85" s="234"/>
      <c r="BS85" s="941"/>
      <c r="BT85" s="942"/>
      <c r="BU85" s="942"/>
      <c r="BV85" s="942"/>
      <c r="BW85" s="942"/>
      <c r="BX85" s="942"/>
      <c r="BY85" s="942"/>
      <c r="BZ85" s="942"/>
      <c r="CA85" s="942"/>
      <c r="CB85" s="942"/>
      <c r="CC85" s="942"/>
      <c r="CD85" s="942"/>
      <c r="CE85" s="942"/>
      <c r="CF85" s="942"/>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41"/>
      <c r="DW85" s="942"/>
      <c r="DX85" s="942"/>
      <c r="DY85" s="942"/>
      <c r="DZ85" s="943"/>
      <c r="EA85" s="221"/>
    </row>
    <row r="86" spans="1:131" ht="26.25" customHeight="1" x14ac:dyDescent="0.15">
      <c r="A86" s="229">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32"/>
      <c r="BF86" s="232"/>
      <c r="BG86" s="232"/>
      <c r="BH86" s="232"/>
      <c r="BI86" s="232"/>
      <c r="BJ86" s="232"/>
      <c r="BK86" s="232"/>
      <c r="BL86" s="232"/>
      <c r="BM86" s="232"/>
      <c r="BN86" s="232"/>
      <c r="BO86" s="232"/>
      <c r="BP86" s="232"/>
      <c r="BQ86" s="229">
        <v>80</v>
      </c>
      <c r="BR86" s="234"/>
      <c r="BS86" s="941"/>
      <c r="BT86" s="942"/>
      <c r="BU86" s="942"/>
      <c r="BV86" s="942"/>
      <c r="BW86" s="942"/>
      <c r="BX86" s="942"/>
      <c r="BY86" s="942"/>
      <c r="BZ86" s="942"/>
      <c r="CA86" s="942"/>
      <c r="CB86" s="942"/>
      <c r="CC86" s="942"/>
      <c r="CD86" s="942"/>
      <c r="CE86" s="942"/>
      <c r="CF86" s="942"/>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41"/>
      <c r="DW86" s="942"/>
      <c r="DX86" s="942"/>
      <c r="DY86" s="942"/>
      <c r="DZ86" s="943"/>
      <c r="EA86" s="221"/>
    </row>
    <row r="87" spans="1:131" ht="26.25" customHeight="1" x14ac:dyDescent="0.15">
      <c r="A87" s="235">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32"/>
      <c r="BF87" s="232"/>
      <c r="BG87" s="232"/>
      <c r="BH87" s="232"/>
      <c r="BI87" s="232"/>
      <c r="BJ87" s="232"/>
      <c r="BK87" s="232"/>
      <c r="BL87" s="232"/>
      <c r="BM87" s="232"/>
      <c r="BN87" s="232"/>
      <c r="BO87" s="232"/>
      <c r="BP87" s="232"/>
      <c r="BQ87" s="229">
        <v>81</v>
      </c>
      <c r="BR87" s="234"/>
      <c r="BS87" s="941"/>
      <c r="BT87" s="942"/>
      <c r="BU87" s="942"/>
      <c r="BV87" s="942"/>
      <c r="BW87" s="942"/>
      <c r="BX87" s="942"/>
      <c r="BY87" s="942"/>
      <c r="BZ87" s="942"/>
      <c r="CA87" s="942"/>
      <c r="CB87" s="942"/>
      <c r="CC87" s="942"/>
      <c r="CD87" s="942"/>
      <c r="CE87" s="942"/>
      <c r="CF87" s="942"/>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41"/>
      <c r="DW87" s="942"/>
      <c r="DX87" s="942"/>
      <c r="DY87" s="942"/>
      <c r="DZ87" s="943"/>
      <c r="EA87" s="221"/>
    </row>
    <row r="88" spans="1:131" ht="26.25" customHeight="1" thickBot="1" x14ac:dyDescent="0.2">
      <c r="A88" s="231" t="s">
        <v>393</v>
      </c>
      <c r="B88" s="933" t="s">
        <v>423</v>
      </c>
      <c r="C88" s="934"/>
      <c r="D88" s="934"/>
      <c r="E88" s="934"/>
      <c r="F88" s="934"/>
      <c r="G88" s="934"/>
      <c r="H88" s="934"/>
      <c r="I88" s="934"/>
      <c r="J88" s="934"/>
      <c r="K88" s="934"/>
      <c r="L88" s="934"/>
      <c r="M88" s="934"/>
      <c r="N88" s="934"/>
      <c r="O88" s="934"/>
      <c r="P88" s="944"/>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32"/>
      <c r="BF88" s="232"/>
      <c r="BG88" s="232"/>
      <c r="BH88" s="232"/>
      <c r="BI88" s="232"/>
      <c r="BJ88" s="232"/>
      <c r="BK88" s="232"/>
      <c r="BL88" s="232"/>
      <c r="BM88" s="232"/>
      <c r="BN88" s="232"/>
      <c r="BO88" s="232"/>
      <c r="BP88" s="232"/>
      <c r="BQ88" s="229">
        <v>82</v>
      </c>
      <c r="BR88" s="234"/>
      <c r="BS88" s="941"/>
      <c r="BT88" s="942"/>
      <c r="BU88" s="942"/>
      <c r="BV88" s="942"/>
      <c r="BW88" s="942"/>
      <c r="BX88" s="942"/>
      <c r="BY88" s="942"/>
      <c r="BZ88" s="942"/>
      <c r="CA88" s="942"/>
      <c r="CB88" s="942"/>
      <c r="CC88" s="942"/>
      <c r="CD88" s="942"/>
      <c r="CE88" s="942"/>
      <c r="CF88" s="942"/>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41"/>
      <c r="DW88" s="942"/>
      <c r="DX88" s="942"/>
      <c r="DY88" s="942"/>
      <c r="DZ88" s="94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41"/>
      <c r="BT89" s="942"/>
      <c r="BU89" s="942"/>
      <c r="BV89" s="942"/>
      <c r="BW89" s="942"/>
      <c r="BX89" s="942"/>
      <c r="BY89" s="942"/>
      <c r="BZ89" s="942"/>
      <c r="CA89" s="942"/>
      <c r="CB89" s="942"/>
      <c r="CC89" s="942"/>
      <c r="CD89" s="942"/>
      <c r="CE89" s="942"/>
      <c r="CF89" s="942"/>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41"/>
      <c r="DW89" s="942"/>
      <c r="DX89" s="942"/>
      <c r="DY89" s="942"/>
      <c r="DZ89" s="94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41"/>
      <c r="BT90" s="942"/>
      <c r="BU90" s="942"/>
      <c r="BV90" s="942"/>
      <c r="BW90" s="942"/>
      <c r="BX90" s="942"/>
      <c r="BY90" s="942"/>
      <c r="BZ90" s="942"/>
      <c r="CA90" s="942"/>
      <c r="CB90" s="942"/>
      <c r="CC90" s="942"/>
      <c r="CD90" s="942"/>
      <c r="CE90" s="942"/>
      <c r="CF90" s="942"/>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41"/>
      <c r="DW90" s="942"/>
      <c r="DX90" s="942"/>
      <c r="DY90" s="942"/>
      <c r="DZ90" s="94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41"/>
      <c r="BT91" s="942"/>
      <c r="BU91" s="942"/>
      <c r="BV91" s="942"/>
      <c r="BW91" s="942"/>
      <c r="BX91" s="942"/>
      <c r="BY91" s="942"/>
      <c r="BZ91" s="942"/>
      <c r="CA91" s="942"/>
      <c r="CB91" s="942"/>
      <c r="CC91" s="942"/>
      <c r="CD91" s="942"/>
      <c r="CE91" s="942"/>
      <c r="CF91" s="942"/>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41"/>
      <c r="DW91" s="942"/>
      <c r="DX91" s="942"/>
      <c r="DY91" s="942"/>
      <c r="DZ91" s="94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41"/>
      <c r="BT92" s="942"/>
      <c r="BU92" s="942"/>
      <c r="BV92" s="942"/>
      <c r="BW92" s="942"/>
      <c r="BX92" s="942"/>
      <c r="BY92" s="942"/>
      <c r="BZ92" s="942"/>
      <c r="CA92" s="942"/>
      <c r="CB92" s="942"/>
      <c r="CC92" s="942"/>
      <c r="CD92" s="942"/>
      <c r="CE92" s="942"/>
      <c r="CF92" s="942"/>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41"/>
      <c r="DW92" s="942"/>
      <c r="DX92" s="942"/>
      <c r="DY92" s="942"/>
      <c r="DZ92" s="94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41"/>
      <c r="BT93" s="942"/>
      <c r="BU93" s="942"/>
      <c r="BV93" s="942"/>
      <c r="BW93" s="942"/>
      <c r="BX93" s="942"/>
      <c r="BY93" s="942"/>
      <c r="BZ93" s="942"/>
      <c r="CA93" s="942"/>
      <c r="CB93" s="942"/>
      <c r="CC93" s="942"/>
      <c r="CD93" s="942"/>
      <c r="CE93" s="942"/>
      <c r="CF93" s="942"/>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41"/>
      <c r="DW93" s="942"/>
      <c r="DX93" s="942"/>
      <c r="DY93" s="942"/>
      <c r="DZ93" s="94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41"/>
      <c r="BT94" s="942"/>
      <c r="BU94" s="942"/>
      <c r="BV94" s="942"/>
      <c r="BW94" s="942"/>
      <c r="BX94" s="942"/>
      <c r="BY94" s="942"/>
      <c r="BZ94" s="942"/>
      <c r="CA94" s="942"/>
      <c r="CB94" s="942"/>
      <c r="CC94" s="942"/>
      <c r="CD94" s="942"/>
      <c r="CE94" s="942"/>
      <c r="CF94" s="942"/>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41"/>
      <c r="DW94" s="942"/>
      <c r="DX94" s="942"/>
      <c r="DY94" s="942"/>
      <c r="DZ94" s="94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41"/>
      <c r="BT95" s="942"/>
      <c r="BU95" s="942"/>
      <c r="BV95" s="942"/>
      <c r="BW95" s="942"/>
      <c r="BX95" s="942"/>
      <c r="BY95" s="942"/>
      <c r="BZ95" s="942"/>
      <c r="CA95" s="942"/>
      <c r="CB95" s="942"/>
      <c r="CC95" s="942"/>
      <c r="CD95" s="942"/>
      <c r="CE95" s="942"/>
      <c r="CF95" s="942"/>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41"/>
      <c r="DW95" s="942"/>
      <c r="DX95" s="942"/>
      <c r="DY95" s="942"/>
      <c r="DZ95" s="94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41"/>
      <c r="BT96" s="942"/>
      <c r="BU96" s="942"/>
      <c r="BV96" s="942"/>
      <c r="BW96" s="942"/>
      <c r="BX96" s="942"/>
      <c r="BY96" s="942"/>
      <c r="BZ96" s="942"/>
      <c r="CA96" s="942"/>
      <c r="CB96" s="942"/>
      <c r="CC96" s="942"/>
      <c r="CD96" s="942"/>
      <c r="CE96" s="942"/>
      <c r="CF96" s="942"/>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41"/>
      <c r="DW96" s="942"/>
      <c r="DX96" s="942"/>
      <c r="DY96" s="942"/>
      <c r="DZ96" s="94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41"/>
      <c r="BT97" s="942"/>
      <c r="BU97" s="942"/>
      <c r="BV97" s="942"/>
      <c r="BW97" s="942"/>
      <c r="BX97" s="942"/>
      <c r="BY97" s="942"/>
      <c r="BZ97" s="942"/>
      <c r="CA97" s="942"/>
      <c r="CB97" s="942"/>
      <c r="CC97" s="942"/>
      <c r="CD97" s="942"/>
      <c r="CE97" s="942"/>
      <c r="CF97" s="942"/>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41"/>
      <c r="DW97" s="942"/>
      <c r="DX97" s="942"/>
      <c r="DY97" s="942"/>
      <c r="DZ97" s="94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41"/>
      <c r="BT98" s="942"/>
      <c r="BU98" s="942"/>
      <c r="BV98" s="942"/>
      <c r="BW98" s="942"/>
      <c r="BX98" s="942"/>
      <c r="BY98" s="942"/>
      <c r="BZ98" s="942"/>
      <c r="CA98" s="942"/>
      <c r="CB98" s="942"/>
      <c r="CC98" s="942"/>
      <c r="CD98" s="942"/>
      <c r="CE98" s="942"/>
      <c r="CF98" s="942"/>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41"/>
      <c r="DW98" s="942"/>
      <c r="DX98" s="942"/>
      <c r="DY98" s="942"/>
      <c r="DZ98" s="94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41"/>
      <c r="BT99" s="942"/>
      <c r="BU99" s="942"/>
      <c r="BV99" s="942"/>
      <c r="BW99" s="942"/>
      <c r="BX99" s="942"/>
      <c r="BY99" s="942"/>
      <c r="BZ99" s="942"/>
      <c r="CA99" s="942"/>
      <c r="CB99" s="942"/>
      <c r="CC99" s="942"/>
      <c r="CD99" s="942"/>
      <c r="CE99" s="942"/>
      <c r="CF99" s="942"/>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41"/>
      <c r="DW99" s="942"/>
      <c r="DX99" s="942"/>
      <c r="DY99" s="942"/>
      <c r="DZ99" s="94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41"/>
      <c r="BT100" s="942"/>
      <c r="BU100" s="942"/>
      <c r="BV100" s="942"/>
      <c r="BW100" s="942"/>
      <c r="BX100" s="942"/>
      <c r="BY100" s="942"/>
      <c r="BZ100" s="942"/>
      <c r="CA100" s="942"/>
      <c r="CB100" s="942"/>
      <c r="CC100" s="942"/>
      <c r="CD100" s="942"/>
      <c r="CE100" s="942"/>
      <c r="CF100" s="942"/>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41"/>
      <c r="DW100" s="942"/>
      <c r="DX100" s="942"/>
      <c r="DY100" s="942"/>
      <c r="DZ100" s="94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41"/>
      <c r="BT101" s="942"/>
      <c r="BU101" s="942"/>
      <c r="BV101" s="942"/>
      <c r="BW101" s="942"/>
      <c r="BX101" s="942"/>
      <c r="BY101" s="942"/>
      <c r="BZ101" s="942"/>
      <c r="CA101" s="942"/>
      <c r="CB101" s="942"/>
      <c r="CC101" s="942"/>
      <c r="CD101" s="942"/>
      <c r="CE101" s="942"/>
      <c r="CF101" s="942"/>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41"/>
      <c r="DW101" s="942"/>
      <c r="DX101" s="942"/>
      <c r="DY101" s="942"/>
      <c r="DZ101" s="94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393</v>
      </c>
      <c r="BR102" s="933" t="s">
        <v>424</v>
      </c>
      <c r="BS102" s="934"/>
      <c r="BT102" s="934"/>
      <c r="BU102" s="934"/>
      <c r="BV102" s="934"/>
      <c r="BW102" s="934"/>
      <c r="BX102" s="934"/>
      <c r="BY102" s="934"/>
      <c r="BZ102" s="934"/>
      <c r="CA102" s="934"/>
      <c r="CB102" s="934"/>
      <c r="CC102" s="934"/>
      <c r="CD102" s="934"/>
      <c r="CE102" s="934"/>
      <c r="CF102" s="934"/>
      <c r="CG102" s="944"/>
      <c r="CH102" s="945"/>
      <c r="CI102" s="946"/>
      <c r="CJ102" s="946"/>
      <c r="CK102" s="946"/>
      <c r="CL102" s="947"/>
      <c r="CM102" s="945"/>
      <c r="CN102" s="946"/>
      <c r="CO102" s="946"/>
      <c r="CP102" s="946"/>
      <c r="CQ102" s="947"/>
      <c r="CR102" s="948"/>
      <c r="CS102" s="949"/>
      <c r="CT102" s="949"/>
      <c r="CU102" s="949"/>
      <c r="CV102" s="950"/>
      <c r="CW102" s="948"/>
      <c r="CX102" s="949"/>
      <c r="CY102" s="949"/>
      <c r="CZ102" s="949"/>
      <c r="DA102" s="950"/>
      <c r="DB102" s="948"/>
      <c r="DC102" s="949"/>
      <c r="DD102" s="949"/>
      <c r="DE102" s="949"/>
      <c r="DF102" s="950"/>
      <c r="DG102" s="948"/>
      <c r="DH102" s="949"/>
      <c r="DI102" s="949"/>
      <c r="DJ102" s="949"/>
      <c r="DK102" s="950"/>
      <c r="DL102" s="948"/>
      <c r="DM102" s="949"/>
      <c r="DN102" s="949"/>
      <c r="DO102" s="949"/>
      <c r="DP102" s="950"/>
      <c r="DQ102" s="948"/>
      <c r="DR102" s="949"/>
      <c r="DS102" s="949"/>
      <c r="DT102" s="949"/>
      <c r="DU102" s="950"/>
      <c r="DV102" s="933"/>
      <c r="DW102" s="934"/>
      <c r="DX102" s="934"/>
      <c r="DY102" s="934"/>
      <c r="DZ102" s="935"/>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36" t="s">
        <v>425</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37" t="s">
        <v>426</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427</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428</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38" t="s">
        <v>429</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430</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221" customFormat="1" ht="26.25" customHeight="1" x14ac:dyDescent="0.15">
      <c r="A109" s="891" t="s">
        <v>431</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432</v>
      </c>
      <c r="AB109" s="892"/>
      <c r="AC109" s="892"/>
      <c r="AD109" s="892"/>
      <c r="AE109" s="893"/>
      <c r="AF109" s="894" t="s">
        <v>433</v>
      </c>
      <c r="AG109" s="892"/>
      <c r="AH109" s="892"/>
      <c r="AI109" s="892"/>
      <c r="AJ109" s="893"/>
      <c r="AK109" s="894" t="s">
        <v>307</v>
      </c>
      <c r="AL109" s="892"/>
      <c r="AM109" s="892"/>
      <c r="AN109" s="892"/>
      <c r="AO109" s="893"/>
      <c r="AP109" s="894" t="s">
        <v>434</v>
      </c>
      <c r="AQ109" s="892"/>
      <c r="AR109" s="892"/>
      <c r="AS109" s="892"/>
      <c r="AT109" s="925"/>
      <c r="AU109" s="891" t="s">
        <v>431</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432</v>
      </c>
      <c r="BR109" s="892"/>
      <c r="BS109" s="892"/>
      <c r="BT109" s="892"/>
      <c r="BU109" s="893"/>
      <c r="BV109" s="894" t="s">
        <v>433</v>
      </c>
      <c r="BW109" s="892"/>
      <c r="BX109" s="892"/>
      <c r="BY109" s="892"/>
      <c r="BZ109" s="893"/>
      <c r="CA109" s="894" t="s">
        <v>307</v>
      </c>
      <c r="CB109" s="892"/>
      <c r="CC109" s="892"/>
      <c r="CD109" s="892"/>
      <c r="CE109" s="893"/>
      <c r="CF109" s="932" t="s">
        <v>434</v>
      </c>
      <c r="CG109" s="932"/>
      <c r="CH109" s="932"/>
      <c r="CI109" s="932"/>
      <c r="CJ109" s="932"/>
      <c r="CK109" s="894" t="s">
        <v>435</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432</v>
      </c>
      <c r="DH109" s="892"/>
      <c r="DI109" s="892"/>
      <c r="DJ109" s="892"/>
      <c r="DK109" s="893"/>
      <c r="DL109" s="894" t="s">
        <v>433</v>
      </c>
      <c r="DM109" s="892"/>
      <c r="DN109" s="892"/>
      <c r="DO109" s="892"/>
      <c r="DP109" s="893"/>
      <c r="DQ109" s="894" t="s">
        <v>307</v>
      </c>
      <c r="DR109" s="892"/>
      <c r="DS109" s="892"/>
      <c r="DT109" s="892"/>
      <c r="DU109" s="893"/>
      <c r="DV109" s="894" t="s">
        <v>434</v>
      </c>
      <c r="DW109" s="892"/>
      <c r="DX109" s="892"/>
      <c r="DY109" s="892"/>
      <c r="DZ109" s="925"/>
    </row>
    <row r="110" spans="1:131" s="221" customFormat="1" ht="26.25" customHeight="1" x14ac:dyDescent="0.15">
      <c r="A110" s="803" t="s">
        <v>436</v>
      </c>
      <c r="B110" s="804"/>
      <c r="C110" s="804"/>
      <c r="D110" s="804"/>
      <c r="E110" s="804"/>
      <c r="F110" s="804"/>
      <c r="G110" s="804"/>
      <c r="H110" s="804"/>
      <c r="I110" s="804"/>
      <c r="J110" s="804"/>
      <c r="K110" s="804"/>
      <c r="L110" s="804"/>
      <c r="M110" s="804"/>
      <c r="N110" s="804"/>
      <c r="O110" s="804"/>
      <c r="P110" s="804"/>
      <c r="Q110" s="804"/>
      <c r="R110" s="804"/>
      <c r="S110" s="804"/>
      <c r="T110" s="804"/>
      <c r="U110" s="804"/>
      <c r="V110" s="804"/>
      <c r="W110" s="804"/>
      <c r="X110" s="804"/>
      <c r="Y110" s="804"/>
      <c r="Z110" s="805"/>
      <c r="AA110" s="884">
        <v>629904</v>
      </c>
      <c r="AB110" s="885"/>
      <c r="AC110" s="885"/>
      <c r="AD110" s="885"/>
      <c r="AE110" s="886"/>
      <c r="AF110" s="887">
        <v>598174</v>
      </c>
      <c r="AG110" s="885"/>
      <c r="AH110" s="885"/>
      <c r="AI110" s="885"/>
      <c r="AJ110" s="886"/>
      <c r="AK110" s="887">
        <v>639478</v>
      </c>
      <c r="AL110" s="885"/>
      <c r="AM110" s="885"/>
      <c r="AN110" s="885"/>
      <c r="AO110" s="886"/>
      <c r="AP110" s="888">
        <v>10.1</v>
      </c>
      <c r="AQ110" s="889"/>
      <c r="AR110" s="889"/>
      <c r="AS110" s="889"/>
      <c r="AT110" s="890"/>
      <c r="AU110" s="926" t="s">
        <v>73</v>
      </c>
      <c r="AV110" s="927"/>
      <c r="AW110" s="927"/>
      <c r="AX110" s="927"/>
      <c r="AY110" s="927"/>
      <c r="AZ110" s="856" t="s">
        <v>437</v>
      </c>
      <c r="BA110" s="804"/>
      <c r="BB110" s="804"/>
      <c r="BC110" s="804"/>
      <c r="BD110" s="804"/>
      <c r="BE110" s="804"/>
      <c r="BF110" s="804"/>
      <c r="BG110" s="804"/>
      <c r="BH110" s="804"/>
      <c r="BI110" s="804"/>
      <c r="BJ110" s="804"/>
      <c r="BK110" s="804"/>
      <c r="BL110" s="804"/>
      <c r="BM110" s="804"/>
      <c r="BN110" s="804"/>
      <c r="BO110" s="804"/>
      <c r="BP110" s="805"/>
      <c r="BQ110" s="857">
        <v>7395850</v>
      </c>
      <c r="BR110" s="838"/>
      <c r="BS110" s="838"/>
      <c r="BT110" s="838"/>
      <c r="BU110" s="838"/>
      <c r="BV110" s="838">
        <v>7972942</v>
      </c>
      <c r="BW110" s="838"/>
      <c r="BX110" s="838"/>
      <c r="BY110" s="838"/>
      <c r="BZ110" s="838"/>
      <c r="CA110" s="838">
        <v>8266481</v>
      </c>
      <c r="CB110" s="838"/>
      <c r="CC110" s="838"/>
      <c r="CD110" s="838"/>
      <c r="CE110" s="838"/>
      <c r="CF110" s="862">
        <v>130.30000000000001</v>
      </c>
      <c r="CG110" s="863"/>
      <c r="CH110" s="863"/>
      <c r="CI110" s="863"/>
      <c r="CJ110" s="863"/>
      <c r="CK110" s="922" t="s">
        <v>438</v>
      </c>
      <c r="CL110" s="815"/>
      <c r="CM110" s="856" t="s">
        <v>439</v>
      </c>
      <c r="CN110" s="804"/>
      <c r="CO110" s="804"/>
      <c r="CP110" s="804"/>
      <c r="CQ110" s="804"/>
      <c r="CR110" s="804"/>
      <c r="CS110" s="804"/>
      <c r="CT110" s="804"/>
      <c r="CU110" s="804"/>
      <c r="CV110" s="804"/>
      <c r="CW110" s="804"/>
      <c r="CX110" s="804"/>
      <c r="CY110" s="804"/>
      <c r="CZ110" s="804"/>
      <c r="DA110" s="804"/>
      <c r="DB110" s="804"/>
      <c r="DC110" s="804"/>
      <c r="DD110" s="804"/>
      <c r="DE110" s="804"/>
      <c r="DF110" s="805"/>
      <c r="DG110" s="857" t="s">
        <v>440</v>
      </c>
      <c r="DH110" s="838"/>
      <c r="DI110" s="838"/>
      <c r="DJ110" s="838"/>
      <c r="DK110" s="838"/>
      <c r="DL110" s="838" t="s">
        <v>440</v>
      </c>
      <c r="DM110" s="838"/>
      <c r="DN110" s="838"/>
      <c r="DO110" s="838"/>
      <c r="DP110" s="838"/>
      <c r="DQ110" s="838" t="s">
        <v>441</v>
      </c>
      <c r="DR110" s="838"/>
      <c r="DS110" s="838"/>
      <c r="DT110" s="838"/>
      <c r="DU110" s="838"/>
      <c r="DV110" s="839" t="s">
        <v>442</v>
      </c>
      <c r="DW110" s="839"/>
      <c r="DX110" s="839"/>
      <c r="DY110" s="839"/>
      <c r="DZ110" s="840"/>
    </row>
    <row r="111" spans="1:131" s="221" customFormat="1" ht="26.25" customHeight="1" x14ac:dyDescent="0.15">
      <c r="A111" s="770" t="s">
        <v>443</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21"/>
      <c r="AA111" s="914" t="s">
        <v>440</v>
      </c>
      <c r="AB111" s="915"/>
      <c r="AC111" s="915"/>
      <c r="AD111" s="915"/>
      <c r="AE111" s="916"/>
      <c r="AF111" s="917" t="s">
        <v>440</v>
      </c>
      <c r="AG111" s="915"/>
      <c r="AH111" s="915"/>
      <c r="AI111" s="915"/>
      <c r="AJ111" s="916"/>
      <c r="AK111" s="917" t="s">
        <v>444</v>
      </c>
      <c r="AL111" s="915"/>
      <c r="AM111" s="915"/>
      <c r="AN111" s="915"/>
      <c r="AO111" s="916"/>
      <c r="AP111" s="918" t="s">
        <v>440</v>
      </c>
      <c r="AQ111" s="919"/>
      <c r="AR111" s="919"/>
      <c r="AS111" s="919"/>
      <c r="AT111" s="920"/>
      <c r="AU111" s="928"/>
      <c r="AV111" s="929"/>
      <c r="AW111" s="929"/>
      <c r="AX111" s="929"/>
      <c r="AY111" s="929"/>
      <c r="AZ111" s="811" t="s">
        <v>445</v>
      </c>
      <c r="BA111" s="748"/>
      <c r="BB111" s="748"/>
      <c r="BC111" s="748"/>
      <c r="BD111" s="748"/>
      <c r="BE111" s="748"/>
      <c r="BF111" s="748"/>
      <c r="BG111" s="748"/>
      <c r="BH111" s="748"/>
      <c r="BI111" s="748"/>
      <c r="BJ111" s="748"/>
      <c r="BK111" s="748"/>
      <c r="BL111" s="748"/>
      <c r="BM111" s="748"/>
      <c r="BN111" s="748"/>
      <c r="BO111" s="748"/>
      <c r="BP111" s="749"/>
      <c r="BQ111" s="812" t="s">
        <v>441</v>
      </c>
      <c r="BR111" s="813"/>
      <c r="BS111" s="813"/>
      <c r="BT111" s="813"/>
      <c r="BU111" s="813"/>
      <c r="BV111" s="813" t="s">
        <v>446</v>
      </c>
      <c r="BW111" s="813"/>
      <c r="BX111" s="813"/>
      <c r="BY111" s="813"/>
      <c r="BZ111" s="813"/>
      <c r="CA111" s="813" t="s">
        <v>440</v>
      </c>
      <c r="CB111" s="813"/>
      <c r="CC111" s="813"/>
      <c r="CD111" s="813"/>
      <c r="CE111" s="813"/>
      <c r="CF111" s="871" t="s">
        <v>447</v>
      </c>
      <c r="CG111" s="872"/>
      <c r="CH111" s="872"/>
      <c r="CI111" s="872"/>
      <c r="CJ111" s="872"/>
      <c r="CK111" s="923"/>
      <c r="CL111" s="817"/>
      <c r="CM111" s="811" t="s">
        <v>448</v>
      </c>
      <c r="CN111" s="748"/>
      <c r="CO111" s="748"/>
      <c r="CP111" s="748"/>
      <c r="CQ111" s="748"/>
      <c r="CR111" s="748"/>
      <c r="CS111" s="748"/>
      <c r="CT111" s="748"/>
      <c r="CU111" s="748"/>
      <c r="CV111" s="748"/>
      <c r="CW111" s="748"/>
      <c r="CX111" s="748"/>
      <c r="CY111" s="748"/>
      <c r="CZ111" s="748"/>
      <c r="DA111" s="748"/>
      <c r="DB111" s="748"/>
      <c r="DC111" s="748"/>
      <c r="DD111" s="748"/>
      <c r="DE111" s="748"/>
      <c r="DF111" s="749"/>
      <c r="DG111" s="812" t="s">
        <v>441</v>
      </c>
      <c r="DH111" s="813"/>
      <c r="DI111" s="813"/>
      <c r="DJ111" s="813"/>
      <c r="DK111" s="813"/>
      <c r="DL111" s="813" t="s">
        <v>440</v>
      </c>
      <c r="DM111" s="813"/>
      <c r="DN111" s="813"/>
      <c r="DO111" s="813"/>
      <c r="DP111" s="813"/>
      <c r="DQ111" s="813" t="s">
        <v>127</v>
      </c>
      <c r="DR111" s="813"/>
      <c r="DS111" s="813"/>
      <c r="DT111" s="813"/>
      <c r="DU111" s="813"/>
      <c r="DV111" s="790" t="s">
        <v>440</v>
      </c>
      <c r="DW111" s="790"/>
      <c r="DX111" s="790"/>
      <c r="DY111" s="790"/>
      <c r="DZ111" s="791"/>
    </row>
    <row r="112" spans="1:131" s="221" customFormat="1" ht="26.25" customHeight="1" x14ac:dyDescent="0.15">
      <c r="A112" s="908" t="s">
        <v>449</v>
      </c>
      <c r="B112" s="909"/>
      <c r="C112" s="748" t="s">
        <v>450</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75" t="s">
        <v>451</v>
      </c>
      <c r="AB112" s="776"/>
      <c r="AC112" s="776"/>
      <c r="AD112" s="776"/>
      <c r="AE112" s="777"/>
      <c r="AF112" s="778" t="s">
        <v>441</v>
      </c>
      <c r="AG112" s="776"/>
      <c r="AH112" s="776"/>
      <c r="AI112" s="776"/>
      <c r="AJ112" s="777"/>
      <c r="AK112" s="778" t="s">
        <v>440</v>
      </c>
      <c r="AL112" s="776"/>
      <c r="AM112" s="776"/>
      <c r="AN112" s="776"/>
      <c r="AO112" s="777"/>
      <c r="AP112" s="820" t="s">
        <v>446</v>
      </c>
      <c r="AQ112" s="821"/>
      <c r="AR112" s="821"/>
      <c r="AS112" s="821"/>
      <c r="AT112" s="822"/>
      <c r="AU112" s="928"/>
      <c r="AV112" s="929"/>
      <c r="AW112" s="929"/>
      <c r="AX112" s="929"/>
      <c r="AY112" s="929"/>
      <c r="AZ112" s="811" t="s">
        <v>452</v>
      </c>
      <c r="BA112" s="748"/>
      <c r="BB112" s="748"/>
      <c r="BC112" s="748"/>
      <c r="BD112" s="748"/>
      <c r="BE112" s="748"/>
      <c r="BF112" s="748"/>
      <c r="BG112" s="748"/>
      <c r="BH112" s="748"/>
      <c r="BI112" s="748"/>
      <c r="BJ112" s="748"/>
      <c r="BK112" s="748"/>
      <c r="BL112" s="748"/>
      <c r="BM112" s="748"/>
      <c r="BN112" s="748"/>
      <c r="BO112" s="748"/>
      <c r="BP112" s="749"/>
      <c r="BQ112" s="812">
        <v>3865321</v>
      </c>
      <c r="BR112" s="813"/>
      <c r="BS112" s="813"/>
      <c r="BT112" s="813"/>
      <c r="BU112" s="813"/>
      <c r="BV112" s="813">
        <v>3125439</v>
      </c>
      <c r="BW112" s="813"/>
      <c r="BX112" s="813"/>
      <c r="BY112" s="813"/>
      <c r="BZ112" s="813"/>
      <c r="CA112" s="813">
        <v>2926888</v>
      </c>
      <c r="CB112" s="813"/>
      <c r="CC112" s="813"/>
      <c r="CD112" s="813"/>
      <c r="CE112" s="813"/>
      <c r="CF112" s="871">
        <v>46.1</v>
      </c>
      <c r="CG112" s="872"/>
      <c r="CH112" s="872"/>
      <c r="CI112" s="872"/>
      <c r="CJ112" s="872"/>
      <c r="CK112" s="923"/>
      <c r="CL112" s="817"/>
      <c r="CM112" s="811" t="s">
        <v>453</v>
      </c>
      <c r="CN112" s="748"/>
      <c r="CO112" s="748"/>
      <c r="CP112" s="748"/>
      <c r="CQ112" s="748"/>
      <c r="CR112" s="748"/>
      <c r="CS112" s="748"/>
      <c r="CT112" s="748"/>
      <c r="CU112" s="748"/>
      <c r="CV112" s="748"/>
      <c r="CW112" s="748"/>
      <c r="CX112" s="748"/>
      <c r="CY112" s="748"/>
      <c r="CZ112" s="748"/>
      <c r="DA112" s="748"/>
      <c r="DB112" s="748"/>
      <c r="DC112" s="748"/>
      <c r="DD112" s="748"/>
      <c r="DE112" s="748"/>
      <c r="DF112" s="749"/>
      <c r="DG112" s="812" t="s">
        <v>440</v>
      </c>
      <c r="DH112" s="813"/>
      <c r="DI112" s="813"/>
      <c r="DJ112" s="813"/>
      <c r="DK112" s="813"/>
      <c r="DL112" s="813" t="s">
        <v>447</v>
      </c>
      <c r="DM112" s="813"/>
      <c r="DN112" s="813"/>
      <c r="DO112" s="813"/>
      <c r="DP112" s="813"/>
      <c r="DQ112" s="813" t="s">
        <v>442</v>
      </c>
      <c r="DR112" s="813"/>
      <c r="DS112" s="813"/>
      <c r="DT112" s="813"/>
      <c r="DU112" s="813"/>
      <c r="DV112" s="790" t="s">
        <v>440</v>
      </c>
      <c r="DW112" s="790"/>
      <c r="DX112" s="790"/>
      <c r="DY112" s="790"/>
      <c r="DZ112" s="791"/>
    </row>
    <row r="113" spans="1:130" s="221" customFormat="1" ht="26.25" customHeight="1" x14ac:dyDescent="0.15">
      <c r="A113" s="910"/>
      <c r="B113" s="911"/>
      <c r="C113" s="748" t="s">
        <v>454</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14">
        <v>257493</v>
      </c>
      <c r="AB113" s="915"/>
      <c r="AC113" s="915"/>
      <c r="AD113" s="915"/>
      <c r="AE113" s="916"/>
      <c r="AF113" s="917">
        <v>267689</v>
      </c>
      <c r="AG113" s="915"/>
      <c r="AH113" s="915"/>
      <c r="AI113" s="915"/>
      <c r="AJ113" s="916"/>
      <c r="AK113" s="917">
        <v>241534</v>
      </c>
      <c r="AL113" s="915"/>
      <c r="AM113" s="915"/>
      <c r="AN113" s="915"/>
      <c r="AO113" s="916"/>
      <c r="AP113" s="918">
        <v>3.8</v>
      </c>
      <c r="AQ113" s="919"/>
      <c r="AR113" s="919"/>
      <c r="AS113" s="919"/>
      <c r="AT113" s="920"/>
      <c r="AU113" s="928"/>
      <c r="AV113" s="929"/>
      <c r="AW113" s="929"/>
      <c r="AX113" s="929"/>
      <c r="AY113" s="929"/>
      <c r="AZ113" s="811" t="s">
        <v>455</v>
      </c>
      <c r="BA113" s="748"/>
      <c r="BB113" s="748"/>
      <c r="BC113" s="748"/>
      <c r="BD113" s="748"/>
      <c r="BE113" s="748"/>
      <c r="BF113" s="748"/>
      <c r="BG113" s="748"/>
      <c r="BH113" s="748"/>
      <c r="BI113" s="748"/>
      <c r="BJ113" s="748"/>
      <c r="BK113" s="748"/>
      <c r="BL113" s="748"/>
      <c r="BM113" s="748"/>
      <c r="BN113" s="748"/>
      <c r="BO113" s="748"/>
      <c r="BP113" s="749"/>
      <c r="BQ113" s="812">
        <v>207498</v>
      </c>
      <c r="BR113" s="813"/>
      <c r="BS113" s="813"/>
      <c r="BT113" s="813"/>
      <c r="BU113" s="813"/>
      <c r="BV113" s="813">
        <v>654195</v>
      </c>
      <c r="BW113" s="813"/>
      <c r="BX113" s="813"/>
      <c r="BY113" s="813"/>
      <c r="BZ113" s="813"/>
      <c r="CA113" s="813">
        <v>751178</v>
      </c>
      <c r="CB113" s="813"/>
      <c r="CC113" s="813"/>
      <c r="CD113" s="813"/>
      <c r="CE113" s="813"/>
      <c r="CF113" s="871">
        <v>11.8</v>
      </c>
      <c r="CG113" s="872"/>
      <c r="CH113" s="872"/>
      <c r="CI113" s="872"/>
      <c r="CJ113" s="872"/>
      <c r="CK113" s="923"/>
      <c r="CL113" s="817"/>
      <c r="CM113" s="811" t="s">
        <v>456</v>
      </c>
      <c r="CN113" s="748"/>
      <c r="CO113" s="748"/>
      <c r="CP113" s="748"/>
      <c r="CQ113" s="748"/>
      <c r="CR113" s="748"/>
      <c r="CS113" s="748"/>
      <c r="CT113" s="748"/>
      <c r="CU113" s="748"/>
      <c r="CV113" s="748"/>
      <c r="CW113" s="748"/>
      <c r="CX113" s="748"/>
      <c r="CY113" s="748"/>
      <c r="CZ113" s="748"/>
      <c r="DA113" s="748"/>
      <c r="DB113" s="748"/>
      <c r="DC113" s="748"/>
      <c r="DD113" s="748"/>
      <c r="DE113" s="748"/>
      <c r="DF113" s="749"/>
      <c r="DG113" s="775" t="s">
        <v>446</v>
      </c>
      <c r="DH113" s="776"/>
      <c r="DI113" s="776"/>
      <c r="DJ113" s="776"/>
      <c r="DK113" s="777"/>
      <c r="DL113" s="778" t="s">
        <v>440</v>
      </c>
      <c r="DM113" s="776"/>
      <c r="DN113" s="776"/>
      <c r="DO113" s="776"/>
      <c r="DP113" s="777"/>
      <c r="DQ113" s="778" t="s">
        <v>127</v>
      </c>
      <c r="DR113" s="776"/>
      <c r="DS113" s="776"/>
      <c r="DT113" s="776"/>
      <c r="DU113" s="777"/>
      <c r="DV113" s="820" t="s">
        <v>444</v>
      </c>
      <c r="DW113" s="821"/>
      <c r="DX113" s="821"/>
      <c r="DY113" s="821"/>
      <c r="DZ113" s="822"/>
    </row>
    <row r="114" spans="1:130" s="221" customFormat="1" ht="26.25" customHeight="1" x14ac:dyDescent="0.15">
      <c r="A114" s="910"/>
      <c r="B114" s="911"/>
      <c r="C114" s="748" t="s">
        <v>457</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75">
        <v>35460</v>
      </c>
      <c r="AB114" s="776"/>
      <c r="AC114" s="776"/>
      <c r="AD114" s="776"/>
      <c r="AE114" s="777"/>
      <c r="AF114" s="778">
        <v>34519</v>
      </c>
      <c r="AG114" s="776"/>
      <c r="AH114" s="776"/>
      <c r="AI114" s="776"/>
      <c r="AJ114" s="777"/>
      <c r="AK114" s="778">
        <v>37496</v>
      </c>
      <c r="AL114" s="776"/>
      <c r="AM114" s="776"/>
      <c r="AN114" s="776"/>
      <c r="AO114" s="777"/>
      <c r="AP114" s="820">
        <v>0.6</v>
      </c>
      <c r="AQ114" s="821"/>
      <c r="AR114" s="821"/>
      <c r="AS114" s="821"/>
      <c r="AT114" s="822"/>
      <c r="AU114" s="928"/>
      <c r="AV114" s="929"/>
      <c r="AW114" s="929"/>
      <c r="AX114" s="929"/>
      <c r="AY114" s="929"/>
      <c r="AZ114" s="811" t="s">
        <v>458</v>
      </c>
      <c r="BA114" s="748"/>
      <c r="BB114" s="748"/>
      <c r="BC114" s="748"/>
      <c r="BD114" s="748"/>
      <c r="BE114" s="748"/>
      <c r="BF114" s="748"/>
      <c r="BG114" s="748"/>
      <c r="BH114" s="748"/>
      <c r="BI114" s="748"/>
      <c r="BJ114" s="748"/>
      <c r="BK114" s="748"/>
      <c r="BL114" s="748"/>
      <c r="BM114" s="748"/>
      <c r="BN114" s="748"/>
      <c r="BO114" s="748"/>
      <c r="BP114" s="749"/>
      <c r="BQ114" s="812">
        <v>1053068</v>
      </c>
      <c r="BR114" s="813"/>
      <c r="BS114" s="813"/>
      <c r="BT114" s="813"/>
      <c r="BU114" s="813"/>
      <c r="BV114" s="813">
        <v>1026828</v>
      </c>
      <c r="BW114" s="813"/>
      <c r="BX114" s="813"/>
      <c r="BY114" s="813"/>
      <c r="BZ114" s="813"/>
      <c r="CA114" s="813">
        <v>1013292</v>
      </c>
      <c r="CB114" s="813"/>
      <c r="CC114" s="813"/>
      <c r="CD114" s="813"/>
      <c r="CE114" s="813"/>
      <c r="CF114" s="871">
        <v>16</v>
      </c>
      <c r="CG114" s="872"/>
      <c r="CH114" s="872"/>
      <c r="CI114" s="872"/>
      <c r="CJ114" s="872"/>
      <c r="CK114" s="923"/>
      <c r="CL114" s="817"/>
      <c r="CM114" s="811" t="s">
        <v>459</v>
      </c>
      <c r="CN114" s="748"/>
      <c r="CO114" s="748"/>
      <c r="CP114" s="748"/>
      <c r="CQ114" s="748"/>
      <c r="CR114" s="748"/>
      <c r="CS114" s="748"/>
      <c r="CT114" s="748"/>
      <c r="CU114" s="748"/>
      <c r="CV114" s="748"/>
      <c r="CW114" s="748"/>
      <c r="CX114" s="748"/>
      <c r="CY114" s="748"/>
      <c r="CZ114" s="748"/>
      <c r="DA114" s="748"/>
      <c r="DB114" s="748"/>
      <c r="DC114" s="748"/>
      <c r="DD114" s="748"/>
      <c r="DE114" s="748"/>
      <c r="DF114" s="749"/>
      <c r="DG114" s="775" t="s">
        <v>440</v>
      </c>
      <c r="DH114" s="776"/>
      <c r="DI114" s="776"/>
      <c r="DJ114" s="776"/>
      <c r="DK114" s="777"/>
      <c r="DL114" s="778" t="s">
        <v>127</v>
      </c>
      <c r="DM114" s="776"/>
      <c r="DN114" s="776"/>
      <c r="DO114" s="776"/>
      <c r="DP114" s="777"/>
      <c r="DQ114" s="778" t="s">
        <v>460</v>
      </c>
      <c r="DR114" s="776"/>
      <c r="DS114" s="776"/>
      <c r="DT114" s="776"/>
      <c r="DU114" s="777"/>
      <c r="DV114" s="820" t="s">
        <v>446</v>
      </c>
      <c r="DW114" s="821"/>
      <c r="DX114" s="821"/>
      <c r="DY114" s="821"/>
      <c r="DZ114" s="822"/>
    </row>
    <row r="115" spans="1:130" s="221" customFormat="1" ht="26.25" customHeight="1" x14ac:dyDescent="0.15">
      <c r="A115" s="910"/>
      <c r="B115" s="911"/>
      <c r="C115" s="748" t="s">
        <v>461</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14">
        <v>27</v>
      </c>
      <c r="AB115" s="915"/>
      <c r="AC115" s="915"/>
      <c r="AD115" s="915"/>
      <c r="AE115" s="916"/>
      <c r="AF115" s="917">
        <v>27</v>
      </c>
      <c r="AG115" s="915"/>
      <c r="AH115" s="915"/>
      <c r="AI115" s="915"/>
      <c r="AJ115" s="916"/>
      <c r="AK115" s="917">
        <v>176</v>
      </c>
      <c r="AL115" s="915"/>
      <c r="AM115" s="915"/>
      <c r="AN115" s="915"/>
      <c r="AO115" s="916"/>
      <c r="AP115" s="918">
        <v>0</v>
      </c>
      <c r="AQ115" s="919"/>
      <c r="AR115" s="919"/>
      <c r="AS115" s="919"/>
      <c r="AT115" s="920"/>
      <c r="AU115" s="928"/>
      <c r="AV115" s="929"/>
      <c r="AW115" s="929"/>
      <c r="AX115" s="929"/>
      <c r="AY115" s="929"/>
      <c r="AZ115" s="811" t="s">
        <v>462</v>
      </c>
      <c r="BA115" s="748"/>
      <c r="BB115" s="748"/>
      <c r="BC115" s="748"/>
      <c r="BD115" s="748"/>
      <c r="BE115" s="748"/>
      <c r="BF115" s="748"/>
      <c r="BG115" s="748"/>
      <c r="BH115" s="748"/>
      <c r="BI115" s="748"/>
      <c r="BJ115" s="748"/>
      <c r="BK115" s="748"/>
      <c r="BL115" s="748"/>
      <c r="BM115" s="748"/>
      <c r="BN115" s="748"/>
      <c r="BO115" s="748"/>
      <c r="BP115" s="749"/>
      <c r="BQ115" s="812" t="s">
        <v>441</v>
      </c>
      <c r="BR115" s="813"/>
      <c r="BS115" s="813"/>
      <c r="BT115" s="813"/>
      <c r="BU115" s="813"/>
      <c r="BV115" s="813" t="s">
        <v>451</v>
      </c>
      <c r="BW115" s="813"/>
      <c r="BX115" s="813"/>
      <c r="BY115" s="813"/>
      <c r="BZ115" s="813"/>
      <c r="CA115" s="813" t="s">
        <v>440</v>
      </c>
      <c r="CB115" s="813"/>
      <c r="CC115" s="813"/>
      <c r="CD115" s="813"/>
      <c r="CE115" s="813"/>
      <c r="CF115" s="871" t="s">
        <v>127</v>
      </c>
      <c r="CG115" s="872"/>
      <c r="CH115" s="872"/>
      <c r="CI115" s="872"/>
      <c r="CJ115" s="872"/>
      <c r="CK115" s="923"/>
      <c r="CL115" s="817"/>
      <c r="CM115" s="811" t="s">
        <v>463</v>
      </c>
      <c r="CN115" s="748"/>
      <c r="CO115" s="748"/>
      <c r="CP115" s="748"/>
      <c r="CQ115" s="748"/>
      <c r="CR115" s="748"/>
      <c r="CS115" s="748"/>
      <c r="CT115" s="748"/>
      <c r="CU115" s="748"/>
      <c r="CV115" s="748"/>
      <c r="CW115" s="748"/>
      <c r="CX115" s="748"/>
      <c r="CY115" s="748"/>
      <c r="CZ115" s="748"/>
      <c r="DA115" s="748"/>
      <c r="DB115" s="748"/>
      <c r="DC115" s="748"/>
      <c r="DD115" s="748"/>
      <c r="DE115" s="748"/>
      <c r="DF115" s="749"/>
      <c r="DG115" s="775" t="s">
        <v>127</v>
      </c>
      <c r="DH115" s="776"/>
      <c r="DI115" s="776"/>
      <c r="DJ115" s="776"/>
      <c r="DK115" s="777"/>
      <c r="DL115" s="778" t="s">
        <v>440</v>
      </c>
      <c r="DM115" s="776"/>
      <c r="DN115" s="776"/>
      <c r="DO115" s="776"/>
      <c r="DP115" s="777"/>
      <c r="DQ115" s="778" t="s">
        <v>464</v>
      </c>
      <c r="DR115" s="776"/>
      <c r="DS115" s="776"/>
      <c r="DT115" s="776"/>
      <c r="DU115" s="777"/>
      <c r="DV115" s="820" t="s">
        <v>440</v>
      </c>
      <c r="DW115" s="821"/>
      <c r="DX115" s="821"/>
      <c r="DY115" s="821"/>
      <c r="DZ115" s="822"/>
    </row>
    <row r="116" spans="1:130" s="221" customFormat="1" ht="26.25" customHeight="1" x14ac:dyDescent="0.15">
      <c r="A116" s="912"/>
      <c r="B116" s="913"/>
      <c r="C116" s="835" t="s">
        <v>465</v>
      </c>
      <c r="D116" s="835"/>
      <c r="E116" s="835"/>
      <c r="F116" s="835"/>
      <c r="G116" s="835"/>
      <c r="H116" s="835"/>
      <c r="I116" s="835"/>
      <c r="J116" s="835"/>
      <c r="K116" s="835"/>
      <c r="L116" s="835"/>
      <c r="M116" s="835"/>
      <c r="N116" s="835"/>
      <c r="O116" s="835"/>
      <c r="P116" s="835"/>
      <c r="Q116" s="835"/>
      <c r="R116" s="835"/>
      <c r="S116" s="835"/>
      <c r="T116" s="835"/>
      <c r="U116" s="835"/>
      <c r="V116" s="835"/>
      <c r="W116" s="835"/>
      <c r="X116" s="835"/>
      <c r="Y116" s="835"/>
      <c r="Z116" s="836"/>
      <c r="AA116" s="775" t="s">
        <v>446</v>
      </c>
      <c r="AB116" s="776"/>
      <c r="AC116" s="776"/>
      <c r="AD116" s="776"/>
      <c r="AE116" s="777"/>
      <c r="AF116" s="778" t="s">
        <v>447</v>
      </c>
      <c r="AG116" s="776"/>
      <c r="AH116" s="776"/>
      <c r="AI116" s="776"/>
      <c r="AJ116" s="777"/>
      <c r="AK116" s="778" t="s">
        <v>440</v>
      </c>
      <c r="AL116" s="776"/>
      <c r="AM116" s="776"/>
      <c r="AN116" s="776"/>
      <c r="AO116" s="777"/>
      <c r="AP116" s="820" t="s">
        <v>440</v>
      </c>
      <c r="AQ116" s="821"/>
      <c r="AR116" s="821"/>
      <c r="AS116" s="821"/>
      <c r="AT116" s="822"/>
      <c r="AU116" s="928"/>
      <c r="AV116" s="929"/>
      <c r="AW116" s="929"/>
      <c r="AX116" s="929"/>
      <c r="AY116" s="929"/>
      <c r="AZ116" s="905" t="s">
        <v>466</v>
      </c>
      <c r="BA116" s="906"/>
      <c r="BB116" s="906"/>
      <c r="BC116" s="906"/>
      <c r="BD116" s="906"/>
      <c r="BE116" s="906"/>
      <c r="BF116" s="906"/>
      <c r="BG116" s="906"/>
      <c r="BH116" s="906"/>
      <c r="BI116" s="906"/>
      <c r="BJ116" s="906"/>
      <c r="BK116" s="906"/>
      <c r="BL116" s="906"/>
      <c r="BM116" s="906"/>
      <c r="BN116" s="906"/>
      <c r="BO116" s="906"/>
      <c r="BP116" s="907"/>
      <c r="BQ116" s="812" t="s">
        <v>441</v>
      </c>
      <c r="BR116" s="813"/>
      <c r="BS116" s="813"/>
      <c r="BT116" s="813"/>
      <c r="BU116" s="813"/>
      <c r="BV116" s="813" t="s">
        <v>446</v>
      </c>
      <c r="BW116" s="813"/>
      <c r="BX116" s="813"/>
      <c r="BY116" s="813"/>
      <c r="BZ116" s="813"/>
      <c r="CA116" s="813" t="s">
        <v>440</v>
      </c>
      <c r="CB116" s="813"/>
      <c r="CC116" s="813"/>
      <c r="CD116" s="813"/>
      <c r="CE116" s="813"/>
      <c r="CF116" s="871" t="s">
        <v>440</v>
      </c>
      <c r="CG116" s="872"/>
      <c r="CH116" s="872"/>
      <c r="CI116" s="872"/>
      <c r="CJ116" s="872"/>
      <c r="CK116" s="923"/>
      <c r="CL116" s="817"/>
      <c r="CM116" s="811" t="s">
        <v>467</v>
      </c>
      <c r="CN116" s="748"/>
      <c r="CO116" s="748"/>
      <c r="CP116" s="748"/>
      <c r="CQ116" s="748"/>
      <c r="CR116" s="748"/>
      <c r="CS116" s="748"/>
      <c r="CT116" s="748"/>
      <c r="CU116" s="748"/>
      <c r="CV116" s="748"/>
      <c r="CW116" s="748"/>
      <c r="CX116" s="748"/>
      <c r="CY116" s="748"/>
      <c r="CZ116" s="748"/>
      <c r="DA116" s="748"/>
      <c r="DB116" s="748"/>
      <c r="DC116" s="748"/>
      <c r="DD116" s="748"/>
      <c r="DE116" s="748"/>
      <c r="DF116" s="749"/>
      <c r="DG116" s="775" t="s">
        <v>447</v>
      </c>
      <c r="DH116" s="776"/>
      <c r="DI116" s="776"/>
      <c r="DJ116" s="776"/>
      <c r="DK116" s="777"/>
      <c r="DL116" s="778" t="s">
        <v>440</v>
      </c>
      <c r="DM116" s="776"/>
      <c r="DN116" s="776"/>
      <c r="DO116" s="776"/>
      <c r="DP116" s="777"/>
      <c r="DQ116" s="778" t="s">
        <v>440</v>
      </c>
      <c r="DR116" s="776"/>
      <c r="DS116" s="776"/>
      <c r="DT116" s="776"/>
      <c r="DU116" s="777"/>
      <c r="DV116" s="820" t="s">
        <v>440</v>
      </c>
      <c r="DW116" s="821"/>
      <c r="DX116" s="821"/>
      <c r="DY116" s="821"/>
      <c r="DZ116" s="822"/>
    </row>
    <row r="117" spans="1:130" s="221" customFormat="1" ht="26.25" customHeight="1" x14ac:dyDescent="0.15">
      <c r="A117" s="891" t="s">
        <v>188</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73" t="s">
        <v>468</v>
      </c>
      <c r="Z117" s="893"/>
      <c r="AA117" s="898">
        <v>922884</v>
      </c>
      <c r="AB117" s="899"/>
      <c r="AC117" s="899"/>
      <c r="AD117" s="899"/>
      <c r="AE117" s="900"/>
      <c r="AF117" s="901">
        <v>900409</v>
      </c>
      <c r="AG117" s="899"/>
      <c r="AH117" s="899"/>
      <c r="AI117" s="899"/>
      <c r="AJ117" s="900"/>
      <c r="AK117" s="901">
        <v>918684</v>
      </c>
      <c r="AL117" s="899"/>
      <c r="AM117" s="899"/>
      <c r="AN117" s="899"/>
      <c r="AO117" s="900"/>
      <c r="AP117" s="902"/>
      <c r="AQ117" s="903"/>
      <c r="AR117" s="903"/>
      <c r="AS117" s="903"/>
      <c r="AT117" s="904"/>
      <c r="AU117" s="928"/>
      <c r="AV117" s="929"/>
      <c r="AW117" s="929"/>
      <c r="AX117" s="929"/>
      <c r="AY117" s="929"/>
      <c r="AZ117" s="859" t="s">
        <v>469</v>
      </c>
      <c r="BA117" s="860"/>
      <c r="BB117" s="860"/>
      <c r="BC117" s="860"/>
      <c r="BD117" s="860"/>
      <c r="BE117" s="860"/>
      <c r="BF117" s="860"/>
      <c r="BG117" s="860"/>
      <c r="BH117" s="860"/>
      <c r="BI117" s="860"/>
      <c r="BJ117" s="860"/>
      <c r="BK117" s="860"/>
      <c r="BL117" s="860"/>
      <c r="BM117" s="860"/>
      <c r="BN117" s="860"/>
      <c r="BO117" s="860"/>
      <c r="BP117" s="861"/>
      <c r="BQ117" s="812" t="s">
        <v>447</v>
      </c>
      <c r="BR117" s="813"/>
      <c r="BS117" s="813"/>
      <c r="BT117" s="813"/>
      <c r="BU117" s="813"/>
      <c r="BV117" s="813" t="s">
        <v>441</v>
      </c>
      <c r="BW117" s="813"/>
      <c r="BX117" s="813"/>
      <c r="BY117" s="813"/>
      <c r="BZ117" s="813"/>
      <c r="CA117" s="813" t="s">
        <v>440</v>
      </c>
      <c r="CB117" s="813"/>
      <c r="CC117" s="813"/>
      <c r="CD117" s="813"/>
      <c r="CE117" s="813"/>
      <c r="CF117" s="871" t="s">
        <v>441</v>
      </c>
      <c r="CG117" s="872"/>
      <c r="CH117" s="872"/>
      <c r="CI117" s="872"/>
      <c r="CJ117" s="872"/>
      <c r="CK117" s="923"/>
      <c r="CL117" s="817"/>
      <c r="CM117" s="811" t="s">
        <v>470</v>
      </c>
      <c r="CN117" s="748"/>
      <c r="CO117" s="748"/>
      <c r="CP117" s="748"/>
      <c r="CQ117" s="748"/>
      <c r="CR117" s="748"/>
      <c r="CS117" s="748"/>
      <c r="CT117" s="748"/>
      <c r="CU117" s="748"/>
      <c r="CV117" s="748"/>
      <c r="CW117" s="748"/>
      <c r="CX117" s="748"/>
      <c r="CY117" s="748"/>
      <c r="CZ117" s="748"/>
      <c r="DA117" s="748"/>
      <c r="DB117" s="748"/>
      <c r="DC117" s="748"/>
      <c r="DD117" s="748"/>
      <c r="DE117" s="748"/>
      <c r="DF117" s="749"/>
      <c r="DG117" s="775" t="s">
        <v>447</v>
      </c>
      <c r="DH117" s="776"/>
      <c r="DI117" s="776"/>
      <c r="DJ117" s="776"/>
      <c r="DK117" s="777"/>
      <c r="DL117" s="778" t="s">
        <v>440</v>
      </c>
      <c r="DM117" s="776"/>
      <c r="DN117" s="776"/>
      <c r="DO117" s="776"/>
      <c r="DP117" s="777"/>
      <c r="DQ117" s="778" t="s">
        <v>447</v>
      </c>
      <c r="DR117" s="776"/>
      <c r="DS117" s="776"/>
      <c r="DT117" s="776"/>
      <c r="DU117" s="777"/>
      <c r="DV117" s="820" t="s">
        <v>442</v>
      </c>
      <c r="DW117" s="821"/>
      <c r="DX117" s="821"/>
      <c r="DY117" s="821"/>
      <c r="DZ117" s="822"/>
    </row>
    <row r="118" spans="1:130" s="221" customFormat="1" ht="26.25" customHeight="1" x14ac:dyDescent="0.15">
      <c r="A118" s="891" t="s">
        <v>435</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432</v>
      </c>
      <c r="AB118" s="892"/>
      <c r="AC118" s="892"/>
      <c r="AD118" s="892"/>
      <c r="AE118" s="893"/>
      <c r="AF118" s="894" t="s">
        <v>433</v>
      </c>
      <c r="AG118" s="892"/>
      <c r="AH118" s="892"/>
      <c r="AI118" s="892"/>
      <c r="AJ118" s="893"/>
      <c r="AK118" s="894" t="s">
        <v>307</v>
      </c>
      <c r="AL118" s="892"/>
      <c r="AM118" s="892"/>
      <c r="AN118" s="892"/>
      <c r="AO118" s="893"/>
      <c r="AP118" s="895" t="s">
        <v>434</v>
      </c>
      <c r="AQ118" s="896"/>
      <c r="AR118" s="896"/>
      <c r="AS118" s="896"/>
      <c r="AT118" s="897"/>
      <c r="AU118" s="928"/>
      <c r="AV118" s="929"/>
      <c r="AW118" s="929"/>
      <c r="AX118" s="929"/>
      <c r="AY118" s="929"/>
      <c r="AZ118" s="834" t="s">
        <v>471</v>
      </c>
      <c r="BA118" s="835"/>
      <c r="BB118" s="835"/>
      <c r="BC118" s="835"/>
      <c r="BD118" s="835"/>
      <c r="BE118" s="835"/>
      <c r="BF118" s="835"/>
      <c r="BG118" s="835"/>
      <c r="BH118" s="835"/>
      <c r="BI118" s="835"/>
      <c r="BJ118" s="835"/>
      <c r="BK118" s="835"/>
      <c r="BL118" s="835"/>
      <c r="BM118" s="835"/>
      <c r="BN118" s="835"/>
      <c r="BO118" s="835"/>
      <c r="BP118" s="836"/>
      <c r="BQ118" s="875" t="s">
        <v>440</v>
      </c>
      <c r="BR118" s="841"/>
      <c r="BS118" s="841"/>
      <c r="BT118" s="841"/>
      <c r="BU118" s="841"/>
      <c r="BV118" s="841" t="s">
        <v>440</v>
      </c>
      <c r="BW118" s="841"/>
      <c r="BX118" s="841"/>
      <c r="BY118" s="841"/>
      <c r="BZ118" s="841"/>
      <c r="CA118" s="841" t="s">
        <v>446</v>
      </c>
      <c r="CB118" s="841"/>
      <c r="CC118" s="841"/>
      <c r="CD118" s="841"/>
      <c r="CE118" s="841"/>
      <c r="CF118" s="871" t="s">
        <v>440</v>
      </c>
      <c r="CG118" s="872"/>
      <c r="CH118" s="872"/>
      <c r="CI118" s="872"/>
      <c r="CJ118" s="872"/>
      <c r="CK118" s="923"/>
      <c r="CL118" s="817"/>
      <c r="CM118" s="811" t="s">
        <v>472</v>
      </c>
      <c r="CN118" s="748"/>
      <c r="CO118" s="748"/>
      <c r="CP118" s="748"/>
      <c r="CQ118" s="748"/>
      <c r="CR118" s="748"/>
      <c r="CS118" s="748"/>
      <c r="CT118" s="748"/>
      <c r="CU118" s="748"/>
      <c r="CV118" s="748"/>
      <c r="CW118" s="748"/>
      <c r="CX118" s="748"/>
      <c r="CY118" s="748"/>
      <c r="CZ118" s="748"/>
      <c r="DA118" s="748"/>
      <c r="DB118" s="748"/>
      <c r="DC118" s="748"/>
      <c r="DD118" s="748"/>
      <c r="DE118" s="748"/>
      <c r="DF118" s="749"/>
      <c r="DG118" s="775" t="s">
        <v>441</v>
      </c>
      <c r="DH118" s="776"/>
      <c r="DI118" s="776"/>
      <c r="DJ118" s="776"/>
      <c r="DK118" s="777"/>
      <c r="DL118" s="778" t="s">
        <v>447</v>
      </c>
      <c r="DM118" s="776"/>
      <c r="DN118" s="776"/>
      <c r="DO118" s="776"/>
      <c r="DP118" s="777"/>
      <c r="DQ118" s="778" t="s">
        <v>441</v>
      </c>
      <c r="DR118" s="776"/>
      <c r="DS118" s="776"/>
      <c r="DT118" s="776"/>
      <c r="DU118" s="777"/>
      <c r="DV118" s="820" t="s">
        <v>460</v>
      </c>
      <c r="DW118" s="821"/>
      <c r="DX118" s="821"/>
      <c r="DY118" s="821"/>
      <c r="DZ118" s="822"/>
    </row>
    <row r="119" spans="1:130" s="221" customFormat="1" ht="26.25" customHeight="1" x14ac:dyDescent="0.15">
      <c r="A119" s="814" t="s">
        <v>438</v>
      </c>
      <c r="B119" s="815"/>
      <c r="C119" s="856" t="s">
        <v>439</v>
      </c>
      <c r="D119" s="804"/>
      <c r="E119" s="804"/>
      <c r="F119" s="804"/>
      <c r="G119" s="804"/>
      <c r="H119" s="804"/>
      <c r="I119" s="804"/>
      <c r="J119" s="804"/>
      <c r="K119" s="804"/>
      <c r="L119" s="804"/>
      <c r="M119" s="804"/>
      <c r="N119" s="804"/>
      <c r="O119" s="804"/>
      <c r="P119" s="804"/>
      <c r="Q119" s="804"/>
      <c r="R119" s="804"/>
      <c r="S119" s="804"/>
      <c r="T119" s="804"/>
      <c r="U119" s="804"/>
      <c r="V119" s="804"/>
      <c r="W119" s="804"/>
      <c r="X119" s="804"/>
      <c r="Y119" s="804"/>
      <c r="Z119" s="805"/>
      <c r="AA119" s="884" t="s">
        <v>440</v>
      </c>
      <c r="AB119" s="885"/>
      <c r="AC119" s="885"/>
      <c r="AD119" s="885"/>
      <c r="AE119" s="886"/>
      <c r="AF119" s="887" t="s">
        <v>440</v>
      </c>
      <c r="AG119" s="885"/>
      <c r="AH119" s="885"/>
      <c r="AI119" s="885"/>
      <c r="AJ119" s="886"/>
      <c r="AK119" s="887" t="s">
        <v>447</v>
      </c>
      <c r="AL119" s="885"/>
      <c r="AM119" s="885"/>
      <c r="AN119" s="885"/>
      <c r="AO119" s="886"/>
      <c r="AP119" s="888" t="s">
        <v>440</v>
      </c>
      <c r="AQ119" s="889"/>
      <c r="AR119" s="889"/>
      <c r="AS119" s="889"/>
      <c r="AT119" s="890"/>
      <c r="AU119" s="930"/>
      <c r="AV119" s="931"/>
      <c r="AW119" s="931"/>
      <c r="AX119" s="931"/>
      <c r="AY119" s="931"/>
      <c r="AZ119" s="242" t="s">
        <v>188</v>
      </c>
      <c r="BA119" s="242"/>
      <c r="BB119" s="242"/>
      <c r="BC119" s="242"/>
      <c r="BD119" s="242"/>
      <c r="BE119" s="242"/>
      <c r="BF119" s="242"/>
      <c r="BG119" s="242"/>
      <c r="BH119" s="242"/>
      <c r="BI119" s="242"/>
      <c r="BJ119" s="242"/>
      <c r="BK119" s="242"/>
      <c r="BL119" s="242"/>
      <c r="BM119" s="242"/>
      <c r="BN119" s="242"/>
      <c r="BO119" s="873" t="s">
        <v>473</v>
      </c>
      <c r="BP119" s="874"/>
      <c r="BQ119" s="875">
        <v>12521737</v>
      </c>
      <c r="BR119" s="841"/>
      <c r="BS119" s="841"/>
      <c r="BT119" s="841"/>
      <c r="BU119" s="841"/>
      <c r="BV119" s="841">
        <v>12779404</v>
      </c>
      <c r="BW119" s="841"/>
      <c r="BX119" s="841"/>
      <c r="BY119" s="841"/>
      <c r="BZ119" s="841"/>
      <c r="CA119" s="841">
        <v>12957839</v>
      </c>
      <c r="CB119" s="841"/>
      <c r="CC119" s="841"/>
      <c r="CD119" s="841"/>
      <c r="CE119" s="841"/>
      <c r="CF119" s="744"/>
      <c r="CG119" s="745"/>
      <c r="CH119" s="745"/>
      <c r="CI119" s="745"/>
      <c r="CJ119" s="830"/>
      <c r="CK119" s="924"/>
      <c r="CL119" s="819"/>
      <c r="CM119" s="834" t="s">
        <v>474</v>
      </c>
      <c r="CN119" s="835"/>
      <c r="CO119" s="835"/>
      <c r="CP119" s="835"/>
      <c r="CQ119" s="835"/>
      <c r="CR119" s="835"/>
      <c r="CS119" s="835"/>
      <c r="CT119" s="835"/>
      <c r="CU119" s="835"/>
      <c r="CV119" s="835"/>
      <c r="CW119" s="835"/>
      <c r="CX119" s="835"/>
      <c r="CY119" s="835"/>
      <c r="CZ119" s="835"/>
      <c r="DA119" s="835"/>
      <c r="DB119" s="835"/>
      <c r="DC119" s="835"/>
      <c r="DD119" s="835"/>
      <c r="DE119" s="835"/>
      <c r="DF119" s="836"/>
      <c r="DG119" s="759" t="s">
        <v>460</v>
      </c>
      <c r="DH119" s="760"/>
      <c r="DI119" s="760"/>
      <c r="DJ119" s="760"/>
      <c r="DK119" s="761"/>
      <c r="DL119" s="762" t="s">
        <v>460</v>
      </c>
      <c r="DM119" s="760"/>
      <c r="DN119" s="760"/>
      <c r="DO119" s="760"/>
      <c r="DP119" s="761"/>
      <c r="DQ119" s="762" t="s">
        <v>460</v>
      </c>
      <c r="DR119" s="760"/>
      <c r="DS119" s="760"/>
      <c r="DT119" s="760"/>
      <c r="DU119" s="761"/>
      <c r="DV119" s="844" t="s">
        <v>440</v>
      </c>
      <c r="DW119" s="845"/>
      <c r="DX119" s="845"/>
      <c r="DY119" s="845"/>
      <c r="DZ119" s="846"/>
    </row>
    <row r="120" spans="1:130" s="221" customFormat="1" ht="26.25" customHeight="1" x14ac:dyDescent="0.15">
      <c r="A120" s="816"/>
      <c r="B120" s="817"/>
      <c r="C120" s="811" t="s">
        <v>448</v>
      </c>
      <c r="D120" s="748"/>
      <c r="E120" s="748"/>
      <c r="F120" s="748"/>
      <c r="G120" s="748"/>
      <c r="H120" s="748"/>
      <c r="I120" s="748"/>
      <c r="J120" s="748"/>
      <c r="K120" s="748"/>
      <c r="L120" s="748"/>
      <c r="M120" s="748"/>
      <c r="N120" s="748"/>
      <c r="O120" s="748"/>
      <c r="P120" s="748"/>
      <c r="Q120" s="748"/>
      <c r="R120" s="748"/>
      <c r="S120" s="748"/>
      <c r="T120" s="748"/>
      <c r="U120" s="748"/>
      <c r="V120" s="748"/>
      <c r="W120" s="748"/>
      <c r="X120" s="748"/>
      <c r="Y120" s="748"/>
      <c r="Z120" s="749"/>
      <c r="AA120" s="775" t="s">
        <v>440</v>
      </c>
      <c r="AB120" s="776"/>
      <c r="AC120" s="776"/>
      <c r="AD120" s="776"/>
      <c r="AE120" s="777"/>
      <c r="AF120" s="778" t="s">
        <v>440</v>
      </c>
      <c r="AG120" s="776"/>
      <c r="AH120" s="776"/>
      <c r="AI120" s="776"/>
      <c r="AJ120" s="777"/>
      <c r="AK120" s="778" t="s">
        <v>440</v>
      </c>
      <c r="AL120" s="776"/>
      <c r="AM120" s="776"/>
      <c r="AN120" s="776"/>
      <c r="AO120" s="777"/>
      <c r="AP120" s="820" t="s">
        <v>440</v>
      </c>
      <c r="AQ120" s="821"/>
      <c r="AR120" s="821"/>
      <c r="AS120" s="821"/>
      <c r="AT120" s="822"/>
      <c r="AU120" s="876" t="s">
        <v>475</v>
      </c>
      <c r="AV120" s="877"/>
      <c r="AW120" s="877"/>
      <c r="AX120" s="877"/>
      <c r="AY120" s="878"/>
      <c r="AZ120" s="856" t="s">
        <v>476</v>
      </c>
      <c r="BA120" s="804"/>
      <c r="BB120" s="804"/>
      <c r="BC120" s="804"/>
      <c r="BD120" s="804"/>
      <c r="BE120" s="804"/>
      <c r="BF120" s="804"/>
      <c r="BG120" s="804"/>
      <c r="BH120" s="804"/>
      <c r="BI120" s="804"/>
      <c r="BJ120" s="804"/>
      <c r="BK120" s="804"/>
      <c r="BL120" s="804"/>
      <c r="BM120" s="804"/>
      <c r="BN120" s="804"/>
      <c r="BO120" s="804"/>
      <c r="BP120" s="805"/>
      <c r="BQ120" s="857">
        <v>3887422</v>
      </c>
      <c r="BR120" s="838"/>
      <c r="BS120" s="838"/>
      <c r="BT120" s="838"/>
      <c r="BU120" s="838"/>
      <c r="BV120" s="838">
        <v>4689460</v>
      </c>
      <c r="BW120" s="838"/>
      <c r="BX120" s="838"/>
      <c r="BY120" s="838"/>
      <c r="BZ120" s="838"/>
      <c r="CA120" s="838">
        <v>6153751</v>
      </c>
      <c r="CB120" s="838"/>
      <c r="CC120" s="838"/>
      <c r="CD120" s="838"/>
      <c r="CE120" s="838"/>
      <c r="CF120" s="862">
        <v>97</v>
      </c>
      <c r="CG120" s="863"/>
      <c r="CH120" s="863"/>
      <c r="CI120" s="863"/>
      <c r="CJ120" s="863"/>
      <c r="CK120" s="864" t="s">
        <v>477</v>
      </c>
      <c r="CL120" s="848"/>
      <c r="CM120" s="848"/>
      <c r="CN120" s="848"/>
      <c r="CO120" s="849"/>
      <c r="CP120" s="868" t="s">
        <v>478</v>
      </c>
      <c r="CQ120" s="869"/>
      <c r="CR120" s="869"/>
      <c r="CS120" s="869"/>
      <c r="CT120" s="869"/>
      <c r="CU120" s="869"/>
      <c r="CV120" s="869"/>
      <c r="CW120" s="869"/>
      <c r="CX120" s="869"/>
      <c r="CY120" s="869"/>
      <c r="CZ120" s="869"/>
      <c r="DA120" s="869"/>
      <c r="DB120" s="869"/>
      <c r="DC120" s="869"/>
      <c r="DD120" s="869"/>
      <c r="DE120" s="869"/>
      <c r="DF120" s="870"/>
      <c r="DG120" s="857">
        <v>3839110</v>
      </c>
      <c r="DH120" s="838"/>
      <c r="DI120" s="838"/>
      <c r="DJ120" s="838"/>
      <c r="DK120" s="838"/>
      <c r="DL120" s="838">
        <v>3112255</v>
      </c>
      <c r="DM120" s="838"/>
      <c r="DN120" s="838"/>
      <c r="DO120" s="838"/>
      <c r="DP120" s="838"/>
      <c r="DQ120" s="838">
        <v>2924422</v>
      </c>
      <c r="DR120" s="838"/>
      <c r="DS120" s="838"/>
      <c r="DT120" s="838"/>
      <c r="DU120" s="838"/>
      <c r="DV120" s="839">
        <v>46.1</v>
      </c>
      <c r="DW120" s="839"/>
      <c r="DX120" s="839"/>
      <c r="DY120" s="839"/>
      <c r="DZ120" s="840"/>
    </row>
    <row r="121" spans="1:130" s="221" customFormat="1" ht="26.25" customHeight="1" x14ac:dyDescent="0.15">
      <c r="A121" s="816"/>
      <c r="B121" s="817"/>
      <c r="C121" s="859" t="s">
        <v>479</v>
      </c>
      <c r="D121" s="860"/>
      <c r="E121" s="860"/>
      <c r="F121" s="860"/>
      <c r="G121" s="860"/>
      <c r="H121" s="860"/>
      <c r="I121" s="860"/>
      <c r="J121" s="860"/>
      <c r="K121" s="860"/>
      <c r="L121" s="860"/>
      <c r="M121" s="860"/>
      <c r="N121" s="860"/>
      <c r="O121" s="860"/>
      <c r="P121" s="860"/>
      <c r="Q121" s="860"/>
      <c r="R121" s="860"/>
      <c r="S121" s="860"/>
      <c r="T121" s="860"/>
      <c r="U121" s="860"/>
      <c r="V121" s="860"/>
      <c r="W121" s="860"/>
      <c r="X121" s="860"/>
      <c r="Y121" s="860"/>
      <c r="Z121" s="861"/>
      <c r="AA121" s="775" t="s">
        <v>440</v>
      </c>
      <c r="AB121" s="776"/>
      <c r="AC121" s="776"/>
      <c r="AD121" s="776"/>
      <c r="AE121" s="777"/>
      <c r="AF121" s="778" t="s">
        <v>127</v>
      </c>
      <c r="AG121" s="776"/>
      <c r="AH121" s="776"/>
      <c r="AI121" s="776"/>
      <c r="AJ121" s="777"/>
      <c r="AK121" s="778" t="s">
        <v>447</v>
      </c>
      <c r="AL121" s="776"/>
      <c r="AM121" s="776"/>
      <c r="AN121" s="776"/>
      <c r="AO121" s="777"/>
      <c r="AP121" s="820" t="s">
        <v>460</v>
      </c>
      <c r="AQ121" s="821"/>
      <c r="AR121" s="821"/>
      <c r="AS121" s="821"/>
      <c r="AT121" s="822"/>
      <c r="AU121" s="879"/>
      <c r="AV121" s="880"/>
      <c r="AW121" s="880"/>
      <c r="AX121" s="880"/>
      <c r="AY121" s="881"/>
      <c r="AZ121" s="811" t="s">
        <v>480</v>
      </c>
      <c r="BA121" s="748"/>
      <c r="BB121" s="748"/>
      <c r="BC121" s="748"/>
      <c r="BD121" s="748"/>
      <c r="BE121" s="748"/>
      <c r="BF121" s="748"/>
      <c r="BG121" s="748"/>
      <c r="BH121" s="748"/>
      <c r="BI121" s="748"/>
      <c r="BJ121" s="748"/>
      <c r="BK121" s="748"/>
      <c r="BL121" s="748"/>
      <c r="BM121" s="748"/>
      <c r="BN121" s="748"/>
      <c r="BO121" s="748"/>
      <c r="BP121" s="749"/>
      <c r="BQ121" s="812">
        <v>981397</v>
      </c>
      <c r="BR121" s="813"/>
      <c r="BS121" s="813"/>
      <c r="BT121" s="813"/>
      <c r="BU121" s="813"/>
      <c r="BV121" s="813">
        <v>884680</v>
      </c>
      <c r="BW121" s="813"/>
      <c r="BX121" s="813"/>
      <c r="BY121" s="813"/>
      <c r="BZ121" s="813"/>
      <c r="CA121" s="813">
        <v>801599</v>
      </c>
      <c r="CB121" s="813"/>
      <c r="CC121" s="813"/>
      <c r="CD121" s="813"/>
      <c r="CE121" s="813"/>
      <c r="CF121" s="871">
        <v>12.6</v>
      </c>
      <c r="CG121" s="872"/>
      <c r="CH121" s="872"/>
      <c r="CI121" s="872"/>
      <c r="CJ121" s="872"/>
      <c r="CK121" s="865"/>
      <c r="CL121" s="851"/>
      <c r="CM121" s="851"/>
      <c r="CN121" s="851"/>
      <c r="CO121" s="852"/>
      <c r="CP121" s="831" t="s">
        <v>481</v>
      </c>
      <c r="CQ121" s="832"/>
      <c r="CR121" s="832"/>
      <c r="CS121" s="832"/>
      <c r="CT121" s="832"/>
      <c r="CU121" s="832"/>
      <c r="CV121" s="832"/>
      <c r="CW121" s="832"/>
      <c r="CX121" s="832"/>
      <c r="CY121" s="832"/>
      <c r="CZ121" s="832"/>
      <c r="DA121" s="832"/>
      <c r="DB121" s="832"/>
      <c r="DC121" s="832"/>
      <c r="DD121" s="832"/>
      <c r="DE121" s="832"/>
      <c r="DF121" s="833"/>
      <c r="DG121" s="812">
        <v>26211</v>
      </c>
      <c r="DH121" s="813"/>
      <c r="DI121" s="813"/>
      <c r="DJ121" s="813"/>
      <c r="DK121" s="813"/>
      <c r="DL121" s="813">
        <v>13184</v>
      </c>
      <c r="DM121" s="813"/>
      <c r="DN121" s="813"/>
      <c r="DO121" s="813"/>
      <c r="DP121" s="813"/>
      <c r="DQ121" s="813">
        <v>2466</v>
      </c>
      <c r="DR121" s="813"/>
      <c r="DS121" s="813"/>
      <c r="DT121" s="813"/>
      <c r="DU121" s="813"/>
      <c r="DV121" s="790">
        <v>0</v>
      </c>
      <c r="DW121" s="790"/>
      <c r="DX121" s="790"/>
      <c r="DY121" s="790"/>
      <c r="DZ121" s="791"/>
    </row>
    <row r="122" spans="1:130" s="221" customFormat="1" ht="26.25" customHeight="1" x14ac:dyDescent="0.15">
      <c r="A122" s="816"/>
      <c r="B122" s="817"/>
      <c r="C122" s="811" t="s">
        <v>459</v>
      </c>
      <c r="D122" s="748"/>
      <c r="E122" s="748"/>
      <c r="F122" s="748"/>
      <c r="G122" s="748"/>
      <c r="H122" s="748"/>
      <c r="I122" s="748"/>
      <c r="J122" s="748"/>
      <c r="K122" s="748"/>
      <c r="L122" s="748"/>
      <c r="M122" s="748"/>
      <c r="N122" s="748"/>
      <c r="O122" s="748"/>
      <c r="P122" s="748"/>
      <c r="Q122" s="748"/>
      <c r="R122" s="748"/>
      <c r="S122" s="748"/>
      <c r="T122" s="748"/>
      <c r="U122" s="748"/>
      <c r="V122" s="748"/>
      <c r="W122" s="748"/>
      <c r="X122" s="748"/>
      <c r="Y122" s="748"/>
      <c r="Z122" s="749"/>
      <c r="AA122" s="775" t="s">
        <v>460</v>
      </c>
      <c r="AB122" s="776"/>
      <c r="AC122" s="776"/>
      <c r="AD122" s="776"/>
      <c r="AE122" s="777"/>
      <c r="AF122" s="778" t="s">
        <v>440</v>
      </c>
      <c r="AG122" s="776"/>
      <c r="AH122" s="776"/>
      <c r="AI122" s="776"/>
      <c r="AJ122" s="777"/>
      <c r="AK122" s="778" t="s">
        <v>460</v>
      </c>
      <c r="AL122" s="776"/>
      <c r="AM122" s="776"/>
      <c r="AN122" s="776"/>
      <c r="AO122" s="777"/>
      <c r="AP122" s="820" t="s">
        <v>440</v>
      </c>
      <c r="AQ122" s="821"/>
      <c r="AR122" s="821"/>
      <c r="AS122" s="821"/>
      <c r="AT122" s="822"/>
      <c r="AU122" s="879"/>
      <c r="AV122" s="880"/>
      <c r="AW122" s="880"/>
      <c r="AX122" s="880"/>
      <c r="AY122" s="881"/>
      <c r="AZ122" s="834" t="s">
        <v>482</v>
      </c>
      <c r="BA122" s="835"/>
      <c r="BB122" s="835"/>
      <c r="BC122" s="835"/>
      <c r="BD122" s="835"/>
      <c r="BE122" s="835"/>
      <c r="BF122" s="835"/>
      <c r="BG122" s="835"/>
      <c r="BH122" s="835"/>
      <c r="BI122" s="835"/>
      <c r="BJ122" s="835"/>
      <c r="BK122" s="835"/>
      <c r="BL122" s="835"/>
      <c r="BM122" s="835"/>
      <c r="BN122" s="835"/>
      <c r="BO122" s="835"/>
      <c r="BP122" s="836"/>
      <c r="BQ122" s="875">
        <v>9584856</v>
      </c>
      <c r="BR122" s="841"/>
      <c r="BS122" s="841"/>
      <c r="BT122" s="841"/>
      <c r="BU122" s="841"/>
      <c r="BV122" s="841">
        <v>9642164</v>
      </c>
      <c r="BW122" s="841"/>
      <c r="BX122" s="841"/>
      <c r="BY122" s="841"/>
      <c r="BZ122" s="841"/>
      <c r="CA122" s="841">
        <v>9534166</v>
      </c>
      <c r="CB122" s="841"/>
      <c r="CC122" s="841"/>
      <c r="CD122" s="841"/>
      <c r="CE122" s="841"/>
      <c r="CF122" s="842">
        <v>150.30000000000001</v>
      </c>
      <c r="CG122" s="843"/>
      <c r="CH122" s="843"/>
      <c r="CI122" s="843"/>
      <c r="CJ122" s="843"/>
      <c r="CK122" s="865"/>
      <c r="CL122" s="851"/>
      <c r="CM122" s="851"/>
      <c r="CN122" s="851"/>
      <c r="CO122" s="852"/>
      <c r="CP122" s="831" t="s">
        <v>483</v>
      </c>
      <c r="CQ122" s="832"/>
      <c r="CR122" s="832"/>
      <c r="CS122" s="832"/>
      <c r="CT122" s="832"/>
      <c r="CU122" s="832"/>
      <c r="CV122" s="832"/>
      <c r="CW122" s="832"/>
      <c r="CX122" s="832"/>
      <c r="CY122" s="832"/>
      <c r="CZ122" s="832"/>
      <c r="DA122" s="832"/>
      <c r="DB122" s="832"/>
      <c r="DC122" s="832"/>
      <c r="DD122" s="832"/>
      <c r="DE122" s="832"/>
      <c r="DF122" s="833"/>
      <c r="DG122" s="812" t="s">
        <v>447</v>
      </c>
      <c r="DH122" s="813"/>
      <c r="DI122" s="813"/>
      <c r="DJ122" s="813"/>
      <c r="DK122" s="813"/>
      <c r="DL122" s="813" t="s">
        <v>440</v>
      </c>
      <c r="DM122" s="813"/>
      <c r="DN122" s="813"/>
      <c r="DO122" s="813"/>
      <c r="DP122" s="813"/>
      <c r="DQ122" s="813" t="s">
        <v>440</v>
      </c>
      <c r="DR122" s="813"/>
      <c r="DS122" s="813"/>
      <c r="DT122" s="813"/>
      <c r="DU122" s="813"/>
      <c r="DV122" s="790" t="s">
        <v>447</v>
      </c>
      <c r="DW122" s="790"/>
      <c r="DX122" s="790"/>
      <c r="DY122" s="790"/>
      <c r="DZ122" s="791"/>
    </row>
    <row r="123" spans="1:130" s="221" customFormat="1" ht="26.25" customHeight="1" x14ac:dyDescent="0.15">
      <c r="A123" s="816"/>
      <c r="B123" s="817"/>
      <c r="C123" s="811" t="s">
        <v>467</v>
      </c>
      <c r="D123" s="748"/>
      <c r="E123" s="748"/>
      <c r="F123" s="748"/>
      <c r="G123" s="748"/>
      <c r="H123" s="748"/>
      <c r="I123" s="748"/>
      <c r="J123" s="748"/>
      <c r="K123" s="748"/>
      <c r="L123" s="748"/>
      <c r="M123" s="748"/>
      <c r="N123" s="748"/>
      <c r="O123" s="748"/>
      <c r="P123" s="748"/>
      <c r="Q123" s="748"/>
      <c r="R123" s="748"/>
      <c r="S123" s="748"/>
      <c r="T123" s="748"/>
      <c r="U123" s="748"/>
      <c r="V123" s="748"/>
      <c r="W123" s="748"/>
      <c r="X123" s="748"/>
      <c r="Y123" s="748"/>
      <c r="Z123" s="749"/>
      <c r="AA123" s="775" t="s">
        <v>446</v>
      </c>
      <c r="AB123" s="776"/>
      <c r="AC123" s="776"/>
      <c r="AD123" s="776"/>
      <c r="AE123" s="777"/>
      <c r="AF123" s="778" t="s">
        <v>447</v>
      </c>
      <c r="AG123" s="776"/>
      <c r="AH123" s="776"/>
      <c r="AI123" s="776"/>
      <c r="AJ123" s="777"/>
      <c r="AK123" s="778" t="s">
        <v>447</v>
      </c>
      <c r="AL123" s="776"/>
      <c r="AM123" s="776"/>
      <c r="AN123" s="776"/>
      <c r="AO123" s="777"/>
      <c r="AP123" s="820" t="s">
        <v>127</v>
      </c>
      <c r="AQ123" s="821"/>
      <c r="AR123" s="821"/>
      <c r="AS123" s="821"/>
      <c r="AT123" s="822"/>
      <c r="AU123" s="882"/>
      <c r="AV123" s="883"/>
      <c r="AW123" s="883"/>
      <c r="AX123" s="883"/>
      <c r="AY123" s="883"/>
      <c r="AZ123" s="242" t="s">
        <v>188</v>
      </c>
      <c r="BA123" s="242"/>
      <c r="BB123" s="242"/>
      <c r="BC123" s="242"/>
      <c r="BD123" s="242"/>
      <c r="BE123" s="242"/>
      <c r="BF123" s="242"/>
      <c r="BG123" s="242"/>
      <c r="BH123" s="242"/>
      <c r="BI123" s="242"/>
      <c r="BJ123" s="242"/>
      <c r="BK123" s="242"/>
      <c r="BL123" s="242"/>
      <c r="BM123" s="242"/>
      <c r="BN123" s="242"/>
      <c r="BO123" s="873" t="s">
        <v>484</v>
      </c>
      <c r="BP123" s="874"/>
      <c r="BQ123" s="828">
        <v>14453675</v>
      </c>
      <c r="BR123" s="829"/>
      <c r="BS123" s="829"/>
      <c r="BT123" s="829"/>
      <c r="BU123" s="829"/>
      <c r="BV123" s="829">
        <v>15216304</v>
      </c>
      <c r="BW123" s="829"/>
      <c r="BX123" s="829"/>
      <c r="BY123" s="829"/>
      <c r="BZ123" s="829"/>
      <c r="CA123" s="829">
        <v>16489516</v>
      </c>
      <c r="CB123" s="829"/>
      <c r="CC123" s="829"/>
      <c r="CD123" s="829"/>
      <c r="CE123" s="829"/>
      <c r="CF123" s="744"/>
      <c r="CG123" s="745"/>
      <c r="CH123" s="745"/>
      <c r="CI123" s="745"/>
      <c r="CJ123" s="830"/>
      <c r="CK123" s="865"/>
      <c r="CL123" s="851"/>
      <c r="CM123" s="851"/>
      <c r="CN123" s="851"/>
      <c r="CO123" s="852"/>
      <c r="CP123" s="831" t="s">
        <v>485</v>
      </c>
      <c r="CQ123" s="832"/>
      <c r="CR123" s="832"/>
      <c r="CS123" s="832"/>
      <c r="CT123" s="832"/>
      <c r="CU123" s="832"/>
      <c r="CV123" s="832"/>
      <c r="CW123" s="832"/>
      <c r="CX123" s="832"/>
      <c r="CY123" s="832"/>
      <c r="CZ123" s="832"/>
      <c r="DA123" s="832"/>
      <c r="DB123" s="832"/>
      <c r="DC123" s="832"/>
      <c r="DD123" s="832"/>
      <c r="DE123" s="832"/>
      <c r="DF123" s="833"/>
      <c r="DG123" s="775" t="s">
        <v>440</v>
      </c>
      <c r="DH123" s="776"/>
      <c r="DI123" s="776"/>
      <c r="DJ123" s="776"/>
      <c r="DK123" s="777"/>
      <c r="DL123" s="778" t="s">
        <v>447</v>
      </c>
      <c r="DM123" s="776"/>
      <c r="DN123" s="776"/>
      <c r="DO123" s="776"/>
      <c r="DP123" s="777"/>
      <c r="DQ123" s="778" t="s">
        <v>447</v>
      </c>
      <c r="DR123" s="776"/>
      <c r="DS123" s="776"/>
      <c r="DT123" s="776"/>
      <c r="DU123" s="777"/>
      <c r="DV123" s="820" t="s">
        <v>440</v>
      </c>
      <c r="DW123" s="821"/>
      <c r="DX123" s="821"/>
      <c r="DY123" s="821"/>
      <c r="DZ123" s="822"/>
    </row>
    <row r="124" spans="1:130" s="221" customFormat="1" ht="26.25" customHeight="1" thickBot="1" x14ac:dyDescent="0.2">
      <c r="A124" s="816"/>
      <c r="B124" s="817"/>
      <c r="C124" s="811" t="s">
        <v>470</v>
      </c>
      <c r="D124" s="748"/>
      <c r="E124" s="748"/>
      <c r="F124" s="748"/>
      <c r="G124" s="748"/>
      <c r="H124" s="748"/>
      <c r="I124" s="748"/>
      <c r="J124" s="748"/>
      <c r="K124" s="748"/>
      <c r="L124" s="748"/>
      <c r="M124" s="748"/>
      <c r="N124" s="748"/>
      <c r="O124" s="748"/>
      <c r="P124" s="748"/>
      <c r="Q124" s="748"/>
      <c r="R124" s="748"/>
      <c r="S124" s="748"/>
      <c r="T124" s="748"/>
      <c r="U124" s="748"/>
      <c r="V124" s="748"/>
      <c r="W124" s="748"/>
      <c r="X124" s="748"/>
      <c r="Y124" s="748"/>
      <c r="Z124" s="749"/>
      <c r="AA124" s="775" t="s">
        <v>440</v>
      </c>
      <c r="AB124" s="776"/>
      <c r="AC124" s="776"/>
      <c r="AD124" s="776"/>
      <c r="AE124" s="777"/>
      <c r="AF124" s="778" t="s">
        <v>440</v>
      </c>
      <c r="AG124" s="776"/>
      <c r="AH124" s="776"/>
      <c r="AI124" s="776"/>
      <c r="AJ124" s="777"/>
      <c r="AK124" s="778" t="s">
        <v>440</v>
      </c>
      <c r="AL124" s="776"/>
      <c r="AM124" s="776"/>
      <c r="AN124" s="776"/>
      <c r="AO124" s="777"/>
      <c r="AP124" s="820" t="s">
        <v>447</v>
      </c>
      <c r="AQ124" s="821"/>
      <c r="AR124" s="821"/>
      <c r="AS124" s="821"/>
      <c r="AT124" s="822"/>
      <c r="AU124" s="823" t="s">
        <v>486</v>
      </c>
      <c r="AV124" s="824"/>
      <c r="AW124" s="824"/>
      <c r="AX124" s="824"/>
      <c r="AY124" s="824"/>
      <c r="AZ124" s="824"/>
      <c r="BA124" s="824"/>
      <c r="BB124" s="824"/>
      <c r="BC124" s="824"/>
      <c r="BD124" s="824"/>
      <c r="BE124" s="824"/>
      <c r="BF124" s="824"/>
      <c r="BG124" s="824"/>
      <c r="BH124" s="824"/>
      <c r="BI124" s="824"/>
      <c r="BJ124" s="824"/>
      <c r="BK124" s="824"/>
      <c r="BL124" s="824"/>
      <c r="BM124" s="824"/>
      <c r="BN124" s="824"/>
      <c r="BO124" s="824"/>
      <c r="BP124" s="825"/>
      <c r="BQ124" s="826" t="s">
        <v>451</v>
      </c>
      <c r="BR124" s="827"/>
      <c r="BS124" s="827"/>
      <c r="BT124" s="827"/>
      <c r="BU124" s="827"/>
      <c r="BV124" s="827" t="s">
        <v>127</v>
      </c>
      <c r="BW124" s="827"/>
      <c r="BX124" s="827"/>
      <c r="BY124" s="827"/>
      <c r="BZ124" s="827"/>
      <c r="CA124" s="827" t="s">
        <v>447</v>
      </c>
      <c r="CB124" s="827"/>
      <c r="CC124" s="827"/>
      <c r="CD124" s="827"/>
      <c r="CE124" s="827"/>
      <c r="CF124" s="722"/>
      <c r="CG124" s="723"/>
      <c r="CH124" s="723"/>
      <c r="CI124" s="723"/>
      <c r="CJ124" s="858"/>
      <c r="CK124" s="866"/>
      <c r="CL124" s="866"/>
      <c r="CM124" s="866"/>
      <c r="CN124" s="866"/>
      <c r="CO124" s="867"/>
      <c r="CP124" s="831" t="s">
        <v>487</v>
      </c>
      <c r="CQ124" s="832"/>
      <c r="CR124" s="832"/>
      <c r="CS124" s="832"/>
      <c r="CT124" s="832"/>
      <c r="CU124" s="832"/>
      <c r="CV124" s="832"/>
      <c r="CW124" s="832"/>
      <c r="CX124" s="832"/>
      <c r="CY124" s="832"/>
      <c r="CZ124" s="832"/>
      <c r="DA124" s="832"/>
      <c r="DB124" s="832"/>
      <c r="DC124" s="832"/>
      <c r="DD124" s="832"/>
      <c r="DE124" s="832"/>
      <c r="DF124" s="833"/>
      <c r="DG124" s="759" t="s">
        <v>451</v>
      </c>
      <c r="DH124" s="760"/>
      <c r="DI124" s="760"/>
      <c r="DJ124" s="760"/>
      <c r="DK124" s="761"/>
      <c r="DL124" s="762" t="s">
        <v>451</v>
      </c>
      <c r="DM124" s="760"/>
      <c r="DN124" s="760"/>
      <c r="DO124" s="760"/>
      <c r="DP124" s="761"/>
      <c r="DQ124" s="762" t="s">
        <v>440</v>
      </c>
      <c r="DR124" s="760"/>
      <c r="DS124" s="760"/>
      <c r="DT124" s="760"/>
      <c r="DU124" s="761"/>
      <c r="DV124" s="844" t="s">
        <v>440</v>
      </c>
      <c r="DW124" s="845"/>
      <c r="DX124" s="845"/>
      <c r="DY124" s="845"/>
      <c r="DZ124" s="846"/>
    </row>
    <row r="125" spans="1:130" s="221" customFormat="1" ht="26.25" customHeight="1" x14ac:dyDescent="0.15">
      <c r="A125" s="816"/>
      <c r="B125" s="817"/>
      <c r="C125" s="811" t="s">
        <v>472</v>
      </c>
      <c r="D125" s="748"/>
      <c r="E125" s="748"/>
      <c r="F125" s="748"/>
      <c r="G125" s="748"/>
      <c r="H125" s="748"/>
      <c r="I125" s="748"/>
      <c r="J125" s="748"/>
      <c r="K125" s="748"/>
      <c r="L125" s="748"/>
      <c r="M125" s="748"/>
      <c r="N125" s="748"/>
      <c r="O125" s="748"/>
      <c r="P125" s="748"/>
      <c r="Q125" s="748"/>
      <c r="R125" s="748"/>
      <c r="S125" s="748"/>
      <c r="T125" s="748"/>
      <c r="U125" s="748"/>
      <c r="V125" s="748"/>
      <c r="W125" s="748"/>
      <c r="X125" s="748"/>
      <c r="Y125" s="748"/>
      <c r="Z125" s="749"/>
      <c r="AA125" s="775" t="s">
        <v>451</v>
      </c>
      <c r="AB125" s="776"/>
      <c r="AC125" s="776"/>
      <c r="AD125" s="776"/>
      <c r="AE125" s="777"/>
      <c r="AF125" s="778" t="s">
        <v>440</v>
      </c>
      <c r="AG125" s="776"/>
      <c r="AH125" s="776"/>
      <c r="AI125" s="776"/>
      <c r="AJ125" s="777"/>
      <c r="AK125" s="778" t="s">
        <v>440</v>
      </c>
      <c r="AL125" s="776"/>
      <c r="AM125" s="776"/>
      <c r="AN125" s="776"/>
      <c r="AO125" s="777"/>
      <c r="AP125" s="820" t="s">
        <v>451</v>
      </c>
      <c r="AQ125" s="821"/>
      <c r="AR125" s="821"/>
      <c r="AS125" s="821"/>
      <c r="AT125" s="822"/>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47" t="s">
        <v>488</v>
      </c>
      <c r="CL125" s="848"/>
      <c r="CM125" s="848"/>
      <c r="CN125" s="848"/>
      <c r="CO125" s="849"/>
      <c r="CP125" s="856" t="s">
        <v>489</v>
      </c>
      <c r="CQ125" s="804"/>
      <c r="CR125" s="804"/>
      <c r="CS125" s="804"/>
      <c r="CT125" s="804"/>
      <c r="CU125" s="804"/>
      <c r="CV125" s="804"/>
      <c r="CW125" s="804"/>
      <c r="CX125" s="804"/>
      <c r="CY125" s="804"/>
      <c r="CZ125" s="804"/>
      <c r="DA125" s="804"/>
      <c r="DB125" s="804"/>
      <c r="DC125" s="804"/>
      <c r="DD125" s="804"/>
      <c r="DE125" s="804"/>
      <c r="DF125" s="805"/>
      <c r="DG125" s="857" t="s">
        <v>440</v>
      </c>
      <c r="DH125" s="838"/>
      <c r="DI125" s="838"/>
      <c r="DJ125" s="838"/>
      <c r="DK125" s="838"/>
      <c r="DL125" s="838" t="s">
        <v>451</v>
      </c>
      <c r="DM125" s="838"/>
      <c r="DN125" s="838"/>
      <c r="DO125" s="838"/>
      <c r="DP125" s="838"/>
      <c r="DQ125" s="838" t="s">
        <v>440</v>
      </c>
      <c r="DR125" s="838"/>
      <c r="DS125" s="838"/>
      <c r="DT125" s="838"/>
      <c r="DU125" s="838"/>
      <c r="DV125" s="839" t="s">
        <v>440</v>
      </c>
      <c r="DW125" s="839"/>
      <c r="DX125" s="839"/>
      <c r="DY125" s="839"/>
      <c r="DZ125" s="840"/>
    </row>
    <row r="126" spans="1:130" s="221" customFormat="1" ht="26.25" customHeight="1" thickBot="1" x14ac:dyDescent="0.2">
      <c r="A126" s="816"/>
      <c r="B126" s="817"/>
      <c r="C126" s="811" t="s">
        <v>474</v>
      </c>
      <c r="D126" s="748"/>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9"/>
      <c r="AA126" s="775" t="s">
        <v>440</v>
      </c>
      <c r="AB126" s="776"/>
      <c r="AC126" s="776"/>
      <c r="AD126" s="776"/>
      <c r="AE126" s="777"/>
      <c r="AF126" s="778" t="s">
        <v>440</v>
      </c>
      <c r="AG126" s="776"/>
      <c r="AH126" s="776"/>
      <c r="AI126" s="776"/>
      <c r="AJ126" s="777"/>
      <c r="AK126" s="778" t="s">
        <v>451</v>
      </c>
      <c r="AL126" s="776"/>
      <c r="AM126" s="776"/>
      <c r="AN126" s="776"/>
      <c r="AO126" s="777"/>
      <c r="AP126" s="820" t="s">
        <v>440</v>
      </c>
      <c r="AQ126" s="821"/>
      <c r="AR126" s="821"/>
      <c r="AS126" s="821"/>
      <c r="AT126" s="822"/>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50"/>
      <c r="CL126" s="851"/>
      <c r="CM126" s="851"/>
      <c r="CN126" s="851"/>
      <c r="CO126" s="852"/>
      <c r="CP126" s="811" t="s">
        <v>490</v>
      </c>
      <c r="CQ126" s="748"/>
      <c r="CR126" s="748"/>
      <c r="CS126" s="748"/>
      <c r="CT126" s="748"/>
      <c r="CU126" s="748"/>
      <c r="CV126" s="748"/>
      <c r="CW126" s="748"/>
      <c r="CX126" s="748"/>
      <c r="CY126" s="748"/>
      <c r="CZ126" s="748"/>
      <c r="DA126" s="748"/>
      <c r="DB126" s="748"/>
      <c r="DC126" s="748"/>
      <c r="DD126" s="748"/>
      <c r="DE126" s="748"/>
      <c r="DF126" s="749"/>
      <c r="DG126" s="812" t="s">
        <v>440</v>
      </c>
      <c r="DH126" s="813"/>
      <c r="DI126" s="813"/>
      <c r="DJ126" s="813"/>
      <c r="DK126" s="813"/>
      <c r="DL126" s="813" t="s">
        <v>440</v>
      </c>
      <c r="DM126" s="813"/>
      <c r="DN126" s="813"/>
      <c r="DO126" s="813"/>
      <c r="DP126" s="813"/>
      <c r="DQ126" s="813" t="s">
        <v>440</v>
      </c>
      <c r="DR126" s="813"/>
      <c r="DS126" s="813"/>
      <c r="DT126" s="813"/>
      <c r="DU126" s="813"/>
      <c r="DV126" s="790" t="s">
        <v>451</v>
      </c>
      <c r="DW126" s="790"/>
      <c r="DX126" s="790"/>
      <c r="DY126" s="790"/>
      <c r="DZ126" s="791"/>
    </row>
    <row r="127" spans="1:130" s="221" customFormat="1" ht="26.25" customHeight="1" x14ac:dyDescent="0.15">
      <c r="A127" s="818"/>
      <c r="B127" s="819"/>
      <c r="C127" s="834" t="s">
        <v>491</v>
      </c>
      <c r="D127" s="835"/>
      <c r="E127" s="835"/>
      <c r="F127" s="835"/>
      <c r="G127" s="835"/>
      <c r="H127" s="835"/>
      <c r="I127" s="835"/>
      <c r="J127" s="835"/>
      <c r="K127" s="835"/>
      <c r="L127" s="835"/>
      <c r="M127" s="835"/>
      <c r="N127" s="835"/>
      <c r="O127" s="835"/>
      <c r="P127" s="835"/>
      <c r="Q127" s="835"/>
      <c r="R127" s="835"/>
      <c r="S127" s="835"/>
      <c r="T127" s="835"/>
      <c r="U127" s="835"/>
      <c r="V127" s="835"/>
      <c r="W127" s="835"/>
      <c r="X127" s="835"/>
      <c r="Y127" s="835"/>
      <c r="Z127" s="836"/>
      <c r="AA127" s="775">
        <v>27</v>
      </c>
      <c r="AB127" s="776"/>
      <c r="AC127" s="776"/>
      <c r="AD127" s="776"/>
      <c r="AE127" s="777"/>
      <c r="AF127" s="778">
        <v>27</v>
      </c>
      <c r="AG127" s="776"/>
      <c r="AH127" s="776"/>
      <c r="AI127" s="776"/>
      <c r="AJ127" s="777"/>
      <c r="AK127" s="778">
        <v>176</v>
      </c>
      <c r="AL127" s="776"/>
      <c r="AM127" s="776"/>
      <c r="AN127" s="776"/>
      <c r="AO127" s="777"/>
      <c r="AP127" s="820">
        <v>0</v>
      </c>
      <c r="AQ127" s="821"/>
      <c r="AR127" s="821"/>
      <c r="AS127" s="821"/>
      <c r="AT127" s="822"/>
      <c r="AU127" s="223"/>
      <c r="AV127" s="223"/>
      <c r="AW127" s="223"/>
      <c r="AX127" s="837" t="s">
        <v>492</v>
      </c>
      <c r="AY127" s="808"/>
      <c r="AZ127" s="808"/>
      <c r="BA127" s="808"/>
      <c r="BB127" s="808"/>
      <c r="BC127" s="808"/>
      <c r="BD127" s="808"/>
      <c r="BE127" s="809"/>
      <c r="BF127" s="807" t="s">
        <v>493</v>
      </c>
      <c r="BG127" s="808"/>
      <c r="BH127" s="808"/>
      <c r="BI127" s="808"/>
      <c r="BJ127" s="808"/>
      <c r="BK127" s="808"/>
      <c r="BL127" s="809"/>
      <c r="BM127" s="807" t="s">
        <v>494</v>
      </c>
      <c r="BN127" s="808"/>
      <c r="BO127" s="808"/>
      <c r="BP127" s="808"/>
      <c r="BQ127" s="808"/>
      <c r="BR127" s="808"/>
      <c r="BS127" s="809"/>
      <c r="BT127" s="807" t="s">
        <v>495</v>
      </c>
      <c r="BU127" s="808"/>
      <c r="BV127" s="808"/>
      <c r="BW127" s="808"/>
      <c r="BX127" s="808"/>
      <c r="BY127" s="808"/>
      <c r="BZ127" s="810"/>
      <c r="CA127" s="223"/>
      <c r="CB127" s="223"/>
      <c r="CC127" s="223"/>
      <c r="CD127" s="246"/>
      <c r="CE127" s="246"/>
      <c r="CF127" s="246"/>
      <c r="CG127" s="223"/>
      <c r="CH127" s="223"/>
      <c r="CI127" s="223"/>
      <c r="CJ127" s="245"/>
      <c r="CK127" s="850"/>
      <c r="CL127" s="851"/>
      <c r="CM127" s="851"/>
      <c r="CN127" s="851"/>
      <c r="CO127" s="852"/>
      <c r="CP127" s="811" t="s">
        <v>496</v>
      </c>
      <c r="CQ127" s="748"/>
      <c r="CR127" s="748"/>
      <c r="CS127" s="748"/>
      <c r="CT127" s="748"/>
      <c r="CU127" s="748"/>
      <c r="CV127" s="748"/>
      <c r="CW127" s="748"/>
      <c r="CX127" s="748"/>
      <c r="CY127" s="748"/>
      <c r="CZ127" s="748"/>
      <c r="DA127" s="748"/>
      <c r="DB127" s="748"/>
      <c r="DC127" s="748"/>
      <c r="DD127" s="748"/>
      <c r="DE127" s="748"/>
      <c r="DF127" s="749"/>
      <c r="DG127" s="812" t="s">
        <v>440</v>
      </c>
      <c r="DH127" s="813"/>
      <c r="DI127" s="813"/>
      <c r="DJ127" s="813"/>
      <c r="DK127" s="813"/>
      <c r="DL127" s="813" t="s">
        <v>440</v>
      </c>
      <c r="DM127" s="813"/>
      <c r="DN127" s="813"/>
      <c r="DO127" s="813"/>
      <c r="DP127" s="813"/>
      <c r="DQ127" s="813" t="s">
        <v>451</v>
      </c>
      <c r="DR127" s="813"/>
      <c r="DS127" s="813"/>
      <c r="DT127" s="813"/>
      <c r="DU127" s="813"/>
      <c r="DV127" s="790" t="s">
        <v>440</v>
      </c>
      <c r="DW127" s="790"/>
      <c r="DX127" s="790"/>
      <c r="DY127" s="790"/>
      <c r="DZ127" s="791"/>
    </row>
    <row r="128" spans="1:130" s="221" customFormat="1" ht="26.25" customHeight="1" thickBot="1" x14ac:dyDescent="0.2">
      <c r="A128" s="792" t="s">
        <v>497</v>
      </c>
      <c r="B128" s="793"/>
      <c r="C128" s="793"/>
      <c r="D128" s="793"/>
      <c r="E128" s="793"/>
      <c r="F128" s="793"/>
      <c r="G128" s="793"/>
      <c r="H128" s="793"/>
      <c r="I128" s="793"/>
      <c r="J128" s="793"/>
      <c r="K128" s="793"/>
      <c r="L128" s="793"/>
      <c r="M128" s="793"/>
      <c r="N128" s="793"/>
      <c r="O128" s="793"/>
      <c r="P128" s="793"/>
      <c r="Q128" s="793"/>
      <c r="R128" s="793"/>
      <c r="S128" s="793"/>
      <c r="T128" s="793"/>
      <c r="U128" s="793"/>
      <c r="V128" s="793"/>
      <c r="W128" s="794" t="s">
        <v>498</v>
      </c>
      <c r="X128" s="794"/>
      <c r="Y128" s="794"/>
      <c r="Z128" s="795"/>
      <c r="AA128" s="796">
        <v>83679</v>
      </c>
      <c r="AB128" s="797"/>
      <c r="AC128" s="797"/>
      <c r="AD128" s="797"/>
      <c r="AE128" s="798"/>
      <c r="AF128" s="799">
        <v>73631</v>
      </c>
      <c r="AG128" s="797"/>
      <c r="AH128" s="797"/>
      <c r="AI128" s="797"/>
      <c r="AJ128" s="798"/>
      <c r="AK128" s="799">
        <v>83710</v>
      </c>
      <c r="AL128" s="797"/>
      <c r="AM128" s="797"/>
      <c r="AN128" s="797"/>
      <c r="AO128" s="798"/>
      <c r="AP128" s="800"/>
      <c r="AQ128" s="801"/>
      <c r="AR128" s="801"/>
      <c r="AS128" s="801"/>
      <c r="AT128" s="802"/>
      <c r="AU128" s="223"/>
      <c r="AV128" s="223"/>
      <c r="AW128" s="223"/>
      <c r="AX128" s="803" t="s">
        <v>499</v>
      </c>
      <c r="AY128" s="804"/>
      <c r="AZ128" s="804"/>
      <c r="BA128" s="804"/>
      <c r="BB128" s="804"/>
      <c r="BC128" s="804"/>
      <c r="BD128" s="804"/>
      <c r="BE128" s="805"/>
      <c r="BF128" s="782" t="s">
        <v>440</v>
      </c>
      <c r="BG128" s="783"/>
      <c r="BH128" s="783"/>
      <c r="BI128" s="783"/>
      <c r="BJ128" s="783"/>
      <c r="BK128" s="783"/>
      <c r="BL128" s="806"/>
      <c r="BM128" s="782">
        <v>14</v>
      </c>
      <c r="BN128" s="783"/>
      <c r="BO128" s="783"/>
      <c r="BP128" s="783"/>
      <c r="BQ128" s="783"/>
      <c r="BR128" s="783"/>
      <c r="BS128" s="806"/>
      <c r="BT128" s="782">
        <v>20</v>
      </c>
      <c r="BU128" s="783"/>
      <c r="BV128" s="783"/>
      <c r="BW128" s="783"/>
      <c r="BX128" s="783"/>
      <c r="BY128" s="783"/>
      <c r="BZ128" s="784"/>
      <c r="CA128" s="246"/>
      <c r="CB128" s="246"/>
      <c r="CC128" s="246"/>
      <c r="CD128" s="246"/>
      <c r="CE128" s="246"/>
      <c r="CF128" s="246"/>
      <c r="CG128" s="223"/>
      <c r="CH128" s="223"/>
      <c r="CI128" s="223"/>
      <c r="CJ128" s="245"/>
      <c r="CK128" s="853"/>
      <c r="CL128" s="854"/>
      <c r="CM128" s="854"/>
      <c r="CN128" s="854"/>
      <c r="CO128" s="855"/>
      <c r="CP128" s="785" t="s">
        <v>500</v>
      </c>
      <c r="CQ128" s="726"/>
      <c r="CR128" s="726"/>
      <c r="CS128" s="726"/>
      <c r="CT128" s="726"/>
      <c r="CU128" s="726"/>
      <c r="CV128" s="726"/>
      <c r="CW128" s="726"/>
      <c r="CX128" s="726"/>
      <c r="CY128" s="726"/>
      <c r="CZ128" s="726"/>
      <c r="DA128" s="726"/>
      <c r="DB128" s="726"/>
      <c r="DC128" s="726"/>
      <c r="DD128" s="726"/>
      <c r="DE128" s="726"/>
      <c r="DF128" s="727"/>
      <c r="DG128" s="786" t="s">
        <v>440</v>
      </c>
      <c r="DH128" s="787"/>
      <c r="DI128" s="787"/>
      <c r="DJ128" s="787"/>
      <c r="DK128" s="787"/>
      <c r="DL128" s="787" t="s">
        <v>440</v>
      </c>
      <c r="DM128" s="787"/>
      <c r="DN128" s="787"/>
      <c r="DO128" s="787"/>
      <c r="DP128" s="787"/>
      <c r="DQ128" s="787" t="s">
        <v>127</v>
      </c>
      <c r="DR128" s="787"/>
      <c r="DS128" s="787"/>
      <c r="DT128" s="787"/>
      <c r="DU128" s="787"/>
      <c r="DV128" s="788" t="s">
        <v>440</v>
      </c>
      <c r="DW128" s="788"/>
      <c r="DX128" s="788"/>
      <c r="DY128" s="788"/>
      <c r="DZ128" s="789"/>
    </row>
    <row r="129" spans="1:131" s="221" customFormat="1" ht="26.25" customHeight="1" x14ac:dyDescent="0.15">
      <c r="A129" s="770" t="s">
        <v>107</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501</v>
      </c>
      <c r="X129" s="773"/>
      <c r="Y129" s="773"/>
      <c r="Z129" s="774"/>
      <c r="AA129" s="775">
        <v>6462286</v>
      </c>
      <c r="AB129" s="776"/>
      <c r="AC129" s="776"/>
      <c r="AD129" s="776"/>
      <c r="AE129" s="777"/>
      <c r="AF129" s="778">
        <v>6714532</v>
      </c>
      <c r="AG129" s="776"/>
      <c r="AH129" s="776"/>
      <c r="AI129" s="776"/>
      <c r="AJ129" s="777"/>
      <c r="AK129" s="778">
        <v>7137535</v>
      </c>
      <c r="AL129" s="776"/>
      <c r="AM129" s="776"/>
      <c r="AN129" s="776"/>
      <c r="AO129" s="777"/>
      <c r="AP129" s="779"/>
      <c r="AQ129" s="780"/>
      <c r="AR129" s="780"/>
      <c r="AS129" s="780"/>
      <c r="AT129" s="781"/>
      <c r="AU129" s="224"/>
      <c r="AV129" s="224"/>
      <c r="AW129" s="224"/>
      <c r="AX129" s="747" t="s">
        <v>502</v>
      </c>
      <c r="AY129" s="748"/>
      <c r="AZ129" s="748"/>
      <c r="BA129" s="748"/>
      <c r="BB129" s="748"/>
      <c r="BC129" s="748"/>
      <c r="BD129" s="748"/>
      <c r="BE129" s="749"/>
      <c r="BF129" s="766" t="s">
        <v>464</v>
      </c>
      <c r="BG129" s="767"/>
      <c r="BH129" s="767"/>
      <c r="BI129" s="767"/>
      <c r="BJ129" s="767"/>
      <c r="BK129" s="767"/>
      <c r="BL129" s="768"/>
      <c r="BM129" s="766">
        <v>19</v>
      </c>
      <c r="BN129" s="767"/>
      <c r="BO129" s="767"/>
      <c r="BP129" s="767"/>
      <c r="BQ129" s="767"/>
      <c r="BR129" s="767"/>
      <c r="BS129" s="768"/>
      <c r="BT129" s="766">
        <v>30</v>
      </c>
      <c r="BU129" s="767"/>
      <c r="BV129" s="767"/>
      <c r="BW129" s="767"/>
      <c r="BX129" s="767"/>
      <c r="BY129" s="767"/>
      <c r="BZ129" s="769"/>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70" t="s">
        <v>503</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504</v>
      </c>
      <c r="X130" s="773"/>
      <c r="Y130" s="773"/>
      <c r="Z130" s="774"/>
      <c r="AA130" s="775">
        <v>769950</v>
      </c>
      <c r="AB130" s="776"/>
      <c r="AC130" s="776"/>
      <c r="AD130" s="776"/>
      <c r="AE130" s="777"/>
      <c r="AF130" s="778">
        <v>783024</v>
      </c>
      <c r="AG130" s="776"/>
      <c r="AH130" s="776"/>
      <c r="AI130" s="776"/>
      <c r="AJ130" s="777"/>
      <c r="AK130" s="778">
        <v>793212</v>
      </c>
      <c r="AL130" s="776"/>
      <c r="AM130" s="776"/>
      <c r="AN130" s="776"/>
      <c r="AO130" s="777"/>
      <c r="AP130" s="779"/>
      <c r="AQ130" s="780"/>
      <c r="AR130" s="780"/>
      <c r="AS130" s="780"/>
      <c r="AT130" s="781"/>
      <c r="AU130" s="224"/>
      <c r="AV130" s="224"/>
      <c r="AW130" s="224"/>
      <c r="AX130" s="747" t="s">
        <v>505</v>
      </c>
      <c r="AY130" s="748"/>
      <c r="AZ130" s="748"/>
      <c r="BA130" s="748"/>
      <c r="BB130" s="748"/>
      <c r="BC130" s="748"/>
      <c r="BD130" s="748"/>
      <c r="BE130" s="749"/>
      <c r="BF130" s="750">
        <v>0.8</v>
      </c>
      <c r="BG130" s="751"/>
      <c r="BH130" s="751"/>
      <c r="BI130" s="751"/>
      <c r="BJ130" s="751"/>
      <c r="BK130" s="751"/>
      <c r="BL130" s="752"/>
      <c r="BM130" s="750">
        <v>25</v>
      </c>
      <c r="BN130" s="751"/>
      <c r="BO130" s="751"/>
      <c r="BP130" s="751"/>
      <c r="BQ130" s="751"/>
      <c r="BR130" s="751"/>
      <c r="BS130" s="752"/>
      <c r="BT130" s="750">
        <v>35</v>
      </c>
      <c r="BU130" s="751"/>
      <c r="BV130" s="751"/>
      <c r="BW130" s="751"/>
      <c r="BX130" s="751"/>
      <c r="BY130" s="751"/>
      <c r="BZ130" s="753"/>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506</v>
      </c>
      <c r="X131" s="757"/>
      <c r="Y131" s="757"/>
      <c r="Z131" s="758"/>
      <c r="AA131" s="759">
        <v>5692336</v>
      </c>
      <c r="AB131" s="760"/>
      <c r="AC131" s="760"/>
      <c r="AD131" s="760"/>
      <c r="AE131" s="761"/>
      <c r="AF131" s="762">
        <v>5931508</v>
      </c>
      <c r="AG131" s="760"/>
      <c r="AH131" s="760"/>
      <c r="AI131" s="760"/>
      <c r="AJ131" s="761"/>
      <c r="AK131" s="762">
        <v>6344323</v>
      </c>
      <c r="AL131" s="760"/>
      <c r="AM131" s="760"/>
      <c r="AN131" s="760"/>
      <c r="AO131" s="761"/>
      <c r="AP131" s="763"/>
      <c r="AQ131" s="764"/>
      <c r="AR131" s="764"/>
      <c r="AS131" s="764"/>
      <c r="AT131" s="765"/>
      <c r="AU131" s="224"/>
      <c r="AV131" s="224"/>
      <c r="AW131" s="224"/>
      <c r="AX131" s="725" t="s">
        <v>507</v>
      </c>
      <c r="AY131" s="726"/>
      <c r="AZ131" s="726"/>
      <c r="BA131" s="726"/>
      <c r="BB131" s="726"/>
      <c r="BC131" s="726"/>
      <c r="BD131" s="726"/>
      <c r="BE131" s="727"/>
      <c r="BF131" s="728" t="s">
        <v>264</v>
      </c>
      <c r="BG131" s="729"/>
      <c r="BH131" s="729"/>
      <c r="BI131" s="729"/>
      <c r="BJ131" s="729"/>
      <c r="BK131" s="729"/>
      <c r="BL131" s="730"/>
      <c r="BM131" s="728">
        <v>350</v>
      </c>
      <c r="BN131" s="729"/>
      <c r="BO131" s="729"/>
      <c r="BP131" s="729"/>
      <c r="BQ131" s="729"/>
      <c r="BR131" s="729"/>
      <c r="BS131" s="730"/>
      <c r="BT131" s="731"/>
      <c r="BU131" s="732"/>
      <c r="BV131" s="732"/>
      <c r="BW131" s="732"/>
      <c r="BX131" s="732"/>
      <c r="BY131" s="732"/>
      <c r="BZ131" s="733"/>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34" t="s">
        <v>508</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509</v>
      </c>
      <c r="W132" s="738"/>
      <c r="X132" s="738"/>
      <c r="Y132" s="738"/>
      <c r="Z132" s="739"/>
      <c r="AA132" s="740">
        <v>1.2166358420000001</v>
      </c>
      <c r="AB132" s="741"/>
      <c r="AC132" s="741"/>
      <c r="AD132" s="741"/>
      <c r="AE132" s="742"/>
      <c r="AF132" s="743">
        <v>0.73765389800000003</v>
      </c>
      <c r="AG132" s="741"/>
      <c r="AH132" s="741"/>
      <c r="AI132" s="741"/>
      <c r="AJ132" s="742"/>
      <c r="AK132" s="743">
        <v>0.65825778400000001</v>
      </c>
      <c r="AL132" s="741"/>
      <c r="AM132" s="741"/>
      <c r="AN132" s="741"/>
      <c r="AO132" s="742"/>
      <c r="AP132" s="744"/>
      <c r="AQ132" s="745"/>
      <c r="AR132" s="745"/>
      <c r="AS132" s="745"/>
      <c r="AT132" s="746"/>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17" t="s">
        <v>510</v>
      </c>
      <c r="W133" s="717"/>
      <c r="X133" s="717"/>
      <c r="Y133" s="717"/>
      <c r="Z133" s="718"/>
      <c r="AA133" s="719">
        <v>2</v>
      </c>
      <c r="AB133" s="720"/>
      <c r="AC133" s="720"/>
      <c r="AD133" s="720"/>
      <c r="AE133" s="721"/>
      <c r="AF133" s="719">
        <v>1.1000000000000001</v>
      </c>
      <c r="AG133" s="720"/>
      <c r="AH133" s="720"/>
      <c r="AI133" s="720"/>
      <c r="AJ133" s="721"/>
      <c r="AK133" s="719">
        <v>0.8</v>
      </c>
      <c r="AL133" s="720"/>
      <c r="AM133" s="720"/>
      <c r="AN133" s="720"/>
      <c r="AO133" s="721"/>
      <c r="AP133" s="722"/>
      <c r="AQ133" s="723"/>
      <c r="AR133" s="723"/>
      <c r="AS133" s="723"/>
      <c r="AT133" s="724"/>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A3tNwTTyVSFuRBmbEXzxQ55ihqNv0x5tolZekQ0Ebly9mC6r5kqgFi7Qj4kxiN8Gla9piBZXZbW+UOJEM82UBQ==" saltValue="6RAZyg9ub0Iw1gqPFGAM5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AA28" sqref="AA28"/>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511</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1"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Ae0h29SW2STiISfbRzM7ITYPEdm7OPVTFlX/Xt1R6tbMgytv75Qeu/nXrVOlSPhY07pS7n4Wk4h3lIY/KBYVQ==" saltValue="CCow5RF+LTXgdZLmgak1s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512</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513</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4" t="s">
        <v>514</v>
      </c>
      <c r="AP7" s="263"/>
      <c r="AQ7" s="264" t="s">
        <v>515</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5"/>
      <c r="AP8" s="269" t="s">
        <v>516</v>
      </c>
      <c r="AQ8" s="270" t="s">
        <v>517</v>
      </c>
      <c r="AR8" s="271" t="s">
        <v>518</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26" t="s">
        <v>519</v>
      </c>
      <c r="AL9" s="1127"/>
      <c r="AM9" s="1127"/>
      <c r="AN9" s="1128"/>
      <c r="AO9" s="272">
        <v>1696090</v>
      </c>
      <c r="AP9" s="272">
        <v>57788</v>
      </c>
      <c r="AQ9" s="273">
        <v>75794</v>
      </c>
      <c r="AR9" s="274">
        <v>-23.8</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26" t="s">
        <v>520</v>
      </c>
      <c r="AL10" s="1127"/>
      <c r="AM10" s="1127"/>
      <c r="AN10" s="1128"/>
      <c r="AO10" s="275">
        <v>322801</v>
      </c>
      <c r="AP10" s="275">
        <v>10998</v>
      </c>
      <c r="AQ10" s="276">
        <v>8131</v>
      </c>
      <c r="AR10" s="277">
        <v>35.299999999999997</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26" t="s">
        <v>521</v>
      </c>
      <c r="AL11" s="1127"/>
      <c r="AM11" s="1127"/>
      <c r="AN11" s="1128"/>
      <c r="AO11" s="275" t="s">
        <v>522</v>
      </c>
      <c r="AP11" s="275" t="s">
        <v>522</v>
      </c>
      <c r="AQ11" s="276">
        <v>549</v>
      </c>
      <c r="AR11" s="277" t="s">
        <v>522</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26" t="s">
        <v>523</v>
      </c>
      <c r="AL12" s="1127"/>
      <c r="AM12" s="1127"/>
      <c r="AN12" s="1128"/>
      <c r="AO12" s="275" t="s">
        <v>522</v>
      </c>
      <c r="AP12" s="275" t="s">
        <v>522</v>
      </c>
      <c r="AQ12" s="276">
        <v>5</v>
      </c>
      <c r="AR12" s="277" t="s">
        <v>522</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26" t="s">
        <v>524</v>
      </c>
      <c r="AL13" s="1127"/>
      <c r="AM13" s="1127"/>
      <c r="AN13" s="1128"/>
      <c r="AO13" s="275">
        <v>46761</v>
      </c>
      <c r="AP13" s="275">
        <v>1593</v>
      </c>
      <c r="AQ13" s="276">
        <v>2734</v>
      </c>
      <c r="AR13" s="277">
        <v>-41.7</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26" t="s">
        <v>525</v>
      </c>
      <c r="AL14" s="1127"/>
      <c r="AM14" s="1127"/>
      <c r="AN14" s="1128"/>
      <c r="AO14" s="275">
        <v>14529</v>
      </c>
      <c r="AP14" s="275">
        <v>495</v>
      </c>
      <c r="AQ14" s="276">
        <v>1219</v>
      </c>
      <c r="AR14" s="277">
        <v>-59.4</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29" t="s">
        <v>526</v>
      </c>
      <c r="AL15" s="1130"/>
      <c r="AM15" s="1130"/>
      <c r="AN15" s="1131"/>
      <c r="AO15" s="275">
        <v>-126575</v>
      </c>
      <c r="AP15" s="275">
        <v>-4313</v>
      </c>
      <c r="AQ15" s="276">
        <v>-5248</v>
      </c>
      <c r="AR15" s="277">
        <v>-17.8</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29" t="s">
        <v>188</v>
      </c>
      <c r="AL16" s="1130"/>
      <c r="AM16" s="1130"/>
      <c r="AN16" s="1131"/>
      <c r="AO16" s="275">
        <v>1953606</v>
      </c>
      <c r="AP16" s="275">
        <v>66562</v>
      </c>
      <c r="AQ16" s="276">
        <v>83183</v>
      </c>
      <c r="AR16" s="277">
        <v>-20</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527</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528</v>
      </c>
      <c r="AP20" s="284" t="s">
        <v>529</v>
      </c>
      <c r="AQ20" s="285" t="s">
        <v>530</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32" t="s">
        <v>531</v>
      </c>
      <c r="AL21" s="1133"/>
      <c r="AM21" s="1133"/>
      <c r="AN21" s="1134"/>
      <c r="AO21" s="288">
        <v>6.1</v>
      </c>
      <c r="AP21" s="289">
        <v>7.75</v>
      </c>
      <c r="AQ21" s="290">
        <v>-1.65</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32" t="s">
        <v>532</v>
      </c>
      <c r="AL22" s="1133"/>
      <c r="AM22" s="1133"/>
      <c r="AN22" s="1134"/>
      <c r="AO22" s="293">
        <v>96.7</v>
      </c>
      <c r="AP22" s="294">
        <v>97.5</v>
      </c>
      <c r="AQ22" s="295">
        <v>-0.8</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25" t="s">
        <v>533</v>
      </c>
      <c r="B26" s="1125"/>
      <c r="C26" s="1125"/>
      <c r="D26" s="1125"/>
      <c r="E26" s="1125"/>
      <c r="F26" s="1125"/>
      <c r="G26" s="1125"/>
      <c r="H26" s="1125"/>
      <c r="I26" s="1125"/>
      <c r="J26" s="1125"/>
      <c r="K26" s="1125"/>
      <c r="L26" s="1125"/>
      <c r="M26" s="1125"/>
      <c r="N26" s="1125"/>
      <c r="O26" s="1125"/>
      <c r="P26" s="1125"/>
      <c r="Q26" s="1125"/>
      <c r="R26" s="1125"/>
      <c r="S26" s="1125"/>
      <c r="T26" s="1125"/>
      <c r="U26" s="1125"/>
      <c r="V26" s="1125"/>
      <c r="W26" s="1125"/>
      <c r="X26" s="1125"/>
      <c r="Y26" s="1125"/>
      <c r="Z26" s="1125"/>
      <c r="AA26" s="1125"/>
      <c r="AB26" s="1125"/>
      <c r="AC26" s="1125"/>
      <c r="AD26" s="1125"/>
      <c r="AE26" s="1125"/>
      <c r="AF26" s="1125"/>
      <c r="AG26" s="1125"/>
      <c r="AH26" s="1125"/>
      <c r="AI26" s="1125"/>
      <c r="AJ26" s="1125"/>
      <c r="AK26" s="1125"/>
      <c r="AL26" s="1125"/>
      <c r="AM26" s="1125"/>
      <c r="AN26" s="1125"/>
      <c r="AO26" s="1125"/>
      <c r="AP26" s="1125"/>
      <c r="AQ26" s="1125"/>
      <c r="AR26" s="1125"/>
      <c r="AS26" s="1125"/>
      <c r="AT26" s="258"/>
    </row>
    <row r="27" spans="1:46" x14ac:dyDescent="0.15">
      <c r="A27" s="300"/>
      <c r="AO27" s="253"/>
      <c r="AP27" s="253"/>
      <c r="AQ27" s="253"/>
      <c r="AR27" s="253"/>
      <c r="AS27" s="253"/>
      <c r="AT27" s="253"/>
    </row>
    <row r="28" spans="1:46" ht="17.25" x14ac:dyDescent="0.15">
      <c r="A28" s="254" t="s">
        <v>534</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535</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4" t="s">
        <v>514</v>
      </c>
      <c r="AP30" s="263"/>
      <c r="AQ30" s="264" t="s">
        <v>515</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5"/>
      <c r="AP31" s="269" t="s">
        <v>516</v>
      </c>
      <c r="AQ31" s="270" t="s">
        <v>517</v>
      </c>
      <c r="AR31" s="271" t="s">
        <v>518</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16" t="s">
        <v>536</v>
      </c>
      <c r="AL32" s="1117"/>
      <c r="AM32" s="1117"/>
      <c r="AN32" s="1118"/>
      <c r="AO32" s="303">
        <v>639478</v>
      </c>
      <c r="AP32" s="303">
        <v>21788</v>
      </c>
      <c r="AQ32" s="304">
        <v>33516</v>
      </c>
      <c r="AR32" s="305">
        <v>-35</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16" t="s">
        <v>537</v>
      </c>
      <c r="AL33" s="1117"/>
      <c r="AM33" s="1117"/>
      <c r="AN33" s="1118"/>
      <c r="AO33" s="303" t="s">
        <v>522</v>
      </c>
      <c r="AP33" s="303" t="s">
        <v>522</v>
      </c>
      <c r="AQ33" s="304" t="s">
        <v>522</v>
      </c>
      <c r="AR33" s="305" t="s">
        <v>522</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16" t="s">
        <v>538</v>
      </c>
      <c r="AL34" s="1117"/>
      <c r="AM34" s="1117"/>
      <c r="AN34" s="1118"/>
      <c r="AO34" s="303" t="s">
        <v>522</v>
      </c>
      <c r="AP34" s="303" t="s">
        <v>522</v>
      </c>
      <c r="AQ34" s="304" t="s">
        <v>522</v>
      </c>
      <c r="AR34" s="305" t="s">
        <v>522</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16" t="s">
        <v>539</v>
      </c>
      <c r="AL35" s="1117"/>
      <c r="AM35" s="1117"/>
      <c r="AN35" s="1118"/>
      <c r="AO35" s="303">
        <v>241534</v>
      </c>
      <c r="AP35" s="303">
        <v>8229</v>
      </c>
      <c r="AQ35" s="304">
        <v>11499</v>
      </c>
      <c r="AR35" s="305">
        <v>-28.4</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16" t="s">
        <v>540</v>
      </c>
      <c r="AL36" s="1117"/>
      <c r="AM36" s="1117"/>
      <c r="AN36" s="1118"/>
      <c r="AO36" s="303">
        <v>37496</v>
      </c>
      <c r="AP36" s="303">
        <v>1278</v>
      </c>
      <c r="AQ36" s="304">
        <v>2953</v>
      </c>
      <c r="AR36" s="305">
        <v>-56.7</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16" t="s">
        <v>541</v>
      </c>
      <c r="AL37" s="1117"/>
      <c r="AM37" s="1117"/>
      <c r="AN37" s="1118"/>
      <c r="AO37" s="303">
        <v>176</v>
      </c>
      <c r="AP37" s="303">
        <v>6</v>
      </c>
      <c r="AQ37" s="304">
        <v>178</v>
      </c>
      <c r="AR37" s="305">
        <v>-96.6</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19" t="s">
        <v>542</v>
      </c>
      <c r="AL38" s="1120"/>
      <c r="AM38" s="1120"/>
      <c r="AN38" s="1121"/>
      <c r="AO38" s="306" t="s">
        <v>522</v>
      </c>
      <c r="AP38" s="306" t="s">
        <v>522</v>
      </c>
      <c r="AQ38" s="307">
        <v>3</v>
      </c>
      <c r="AR38" s="295" t="s">
        <v>522</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19" t="s">
        <v>543</v>
      </c>
      <c r="AL39" s="1120"/>
      <c r="AM39" s="1120"/>
      <c r="AN39" s="1121"/>
      <c r="AO39" s="303">
        <v>-83710</v>
      </c>
      <c r="AP39" s="303">
        <v>-2852</v>
      </c>
      <c r="AQ39" s="304">
        <v>-2838</v>
      </c>
      <c r="AR39" s="305">
        <v>0.5</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16" t="s">
        <v>544</v>
      </c>
      <c r="AL40" s="1117"/>
      <c r="AM40" s="1117"/>
      <c r="AN40" s="1118"/>
      <c r="AO40" s="303">
        <v>-793212</v>
      </c>
      <c r="AP40" s="303">
        <v>-27026</v>
      </c>
      <c r="AQ40" s="304">
        <v>-31562</v>
      </c>
      <c r="AR40" s="305">
        <v>-14.4</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22" t="s">
        <v>300</v>
      </c>
      <c r="AL41" s="1123"/>
      <c r="AM41" s="1123"/>
      <c r="AN41" s="1124"/>
      <c r="AO41" s="303">
        <v>41762</v>
      </c>
      <c r="AP41" s="303">
        <v>1423</v>
      </c>
      <c r="AQ41" s="304">
        <v>13749</v>
      </c>
      <c r="AR41" s="305">
        <v>-89.7</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545</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546</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547</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09" t="s">
        <v>514</v>
      </c>
      <c r="AN49" s="1111" t="s">
        <v>548</v>
      </c>
      <c r="AO49" s="1112"/>
      <c r="AP49" s="1112"/>
      <c r="AQ49" s="1112"/>
      <c r="AR49" s="1113"/>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10"/>
      <c r="AN50" s="319" t="s">
        <v>549</v>
      </c>
      <c r="AO50" s="320" t="s">
        <v>550</v>
      </c>
      <c r="AP50" s="321" t="s">
        <v>551</v>
      </c>
      <c r="AQ50" s="322" t="s">
        <v>552</v>
      </c>
      <c r="AR50" s="323" t="s">
        <v>553</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554</v>
      </c>
      <c r="AL51" s="316"/>
      <c r="AM51" s="324">
        <v>1312154</v>
      </c>
      <c r="AN51" s="325">
        <v>44102</v>
      </c>
      <c r="AO51" s="326">
        <v>77.400000000000006</v>
      </c>
      <c r="AP51" s="327">
        <v>53655</v>
      </c>
      <c r="AQ51" s="328">
        <v>-6.1</v>
      </c>
      <c r="AR51" s="329">
        <v>83.5</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555</v>
      </c>
      <c r="AM52" s="332">
        <v>280909</v>
      </c>
      <c r="AN52" s="333">
        <v>9441</v>
      </c>
      <c r="AO52" s="334">
        <v>-44.2</v>
      </c>
      <c r="AP52" s="335">
        <v>32719</v>
      </c>
      <c r="AQ52" s="336">
        <v>-9.6</v>
      </c>
      <c r="AR52" s="337">
        <v>-34.6</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556</v>
      </c>
      <c r="AL53" s="316"/>
      <c r="AM53" s="324">
        <v>1150591</v>
      </c>
      <c r="AN53" s="325">
        <v>38669</v>
      </c>
      <c r="AO53" s="326">
        <v>-12.3</v>
      </c>
      <c r="AP53" s="327">
        <v>53869</v>
      </c>
      <c r="AQ53" s="328">
        <v>0.4</v>
      </c>
      <c r="AR53" s="329">
        <v>-12.7</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555</v>
      </c>
      <c r="AM54" s="332">
        <v>561754</v>
      </c>
      <c r="AN54" s="333">
        <v>18879</v>
      </c>
      <c r="AO54" s="334">
        <v>100</v>
      </c>
      <c r="AP54" s="335">
        <v>35046</v>
      </c>
      <c r="AQ54" s="336">
        <v>7.1</v>
      </c>
      <c r="AR54" s="337">
        <v>92.9</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557</v>
      </c>
      <c r="AL55" s="316"/>
      <c r="AM55" s="324">
        <v>1616624</v>
      </c>
      <c r="AN55" s="325">
        <v>54760</v>
      </c>
      <c r="AO55" s="326">
        <v>41.6</v>
      </c>
      <c r="AP55" s="327">
        <v>59119</v>
      </c>
      <c r="AQ55" s="328">
        <v>9.6999999999999993</v>
      </c>
      <c r="AR55" s="329">
        <v>31.9</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555</v>
      </c>
      <c r="AM56" s="332">
        <v>630655</v>
      </c>
      <c r="AN56" s="333">
        <v>21362</v>
      </c>
      <c r="AO56" s="334">
        <v>13.2</v>
      </c>
      <c r="AP56" s="335">
        <v>29900</v>
      </c>
      <c r="AQ56" s="336">
        <v>-14.7</v>
      </c>
      <c r="AR56" s="337">
        <v>27.9</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558</v>
      </c>
      <c r="AL57" s="316"/>
      <c r="AM57" s="324">
        <v>1488122</v>
      </c>
      <c r="AN57" s="325">
        <v>50575</v>
      </c>
      <c r="AO57" s="326">
        <v>-7.6</v>
      </c>
      <c r="AP57" s="327">
        <v>53895</v>
      </c>
      <c r="AQ57" s="328">
        <v>-8.8000000000000007</v>
      </c>
      <c r="AR57" s="329">
        <v>1.2</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555</v>
      </c>
      <c r="AM58" s="332">
        <v>1097045</v>
      </c>
      <c r="AN58" s="333">
        <v>37284</v>
      </c>
      <c r="AO58" s="334">
        <v>74.5</v>
      </c>
      <c r="AP58" s="335">
        <v>31224</v>
      </c>
      <c r="AQ58" s="336">
        <v>4.4000000000000004</v>
      </c>
      <c r="AR58" s="337">
        <v>70.099999999999994</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559</v>
      </c>
      <c r="AL59" s="316"/>
      <c r="AM59" s="324">
        <v>1546085</v>
      </c>
      <c r="AN59" s="325">
        <v>52678</v>
      </c>
      <c r="AO59" s="326">
        <v>4.2</v>
      </c>
      <c r="AP59" s="327">
        <v>56181</v>
      </c>
      <c r="AQ59" s="328">
        <v>4.2</v>
      </c>
      <c r="AR59" s="329">
        <v>0</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555</v>
      </c>
      <c r="AM60" s="332">
        <v>905158</v>
      </c>
      <c r="AN60" s="333">
        <v>30840</v>
      </c>
      <c r="AO60" s="334">
        <v>-17.3</v>
      </c>
      <c r="AP60" s="335">
        <v>32039</v>
      </c>
      <c r="AQ60" s="336">
        <v>2.6</v>
      </c>
      <c r="AR60" s="337">
        <v>-19.899999999999999</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560</v>
      </c>
      <c r="AL61" s="338"/>
      <c r="AM61" s="339">
        <v>1422715</v>
      </c>
      <c r="AN61" s="340">
        <v>48157</v>
      </c>
      <c r="AO61" s="341">
        <v>20.7</v>
      </c>
      <c r="AP61" s="342">
        <v>55344</v>
      </c>
      <c r="AQ61" s="343">
        <v>-0.1</v>
      </c>
      <c r="AR61" s="329">
        <v>20.8</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555</v>
      </c>
      <c r="AM62" s="332">
        <v>695104</v>
      </c>
      <c r="AN62" s="333">
        <v>23561</v>
      </c>
      <c r="AO62" s="334">
        <v>25.2</v>
      </c>
      <c r="AP62" s="335">
        <v>32186</v>
      </c>
      <c r="AQ62" s="336">
        <v>-2</v>
      </c>
      <c r="AR62" s="337">
        <v>27.2</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1j+I4jWU7vPVvMDDhkhj0E1cft7wvqTOr53UxnBRmSayrP+rKhV8y7IMh12kQ02WJguARgq2B642ZHeMgFBs+Q==" saltValue="uEIJBqwCH480y017KBk+9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F66" sqref="AF66"/>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562</v>
      </c>
    </row>
    <row r="121" spans="125:125" ht="13.5" hidden="1" customHeight="1" x14ac:dyDescent="0.15">
      <c r="DU121" s="250"/>
    </row>
  </sheetData>
  <sheetProtection algorithmName="SHA-512" hashValue="kNvEyv2nQEXPB0O8QOuo38rs1YVea10u6Tlw/y+MycgufZc/sah8TrKiC09MSUBVYOwMRvd50nKVIvcB/FtEhg==" saltValue="dBEjScGsFLEWLId6QPdV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N10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563</v>
      </c>
    </row>
  </sheetData>
  <sheetProtection algorithmName="SHA-512" hashValue="QrPpQKWH20zWRKQ98ckTH5OVv/zRliWvT4q9pryYMpSi82RI4TVFnWB1G2QobtRXRBhVJFOH+q8ZDAxgyxPYnQ==" saltValue="Mdj8RqEaaySOWecx47sW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E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35" t="s">
        <v>3</v>
      </c>
      <c r="D47" s="1135"/>
      <c r="E47" s="1136"/>
      <c r="F47" s="11">
        <v>24.11</v>
      </c>
      <c r="G47" s="12">
        <v>22.74</v>
      </c>
      <c r="H47" s="12">
        <v>15.42</v>
      </c>
      <c r="I47" s="12">
        <v>16.52</v>
      </c>
      <c r="J47" s="13">
        <v>18.350000000000001</v>
      </c>
    </row>
    <row r="48" spans="2:10" ht="57.75" customHeight="1" x14ac:dyDescent="0.15">
      <c r="B48" s="14"/>
      <c r="C48" s="1137" t="s">
        <v>4</v>
      </c>
      <c r="D48" s="1137"/>
      <c r="E48" s="1138"/>
      <c r="F48" s="15">
        <v>3.85</v>
      </c>
      <c r="G48" s="16">
        <v>5.69</v>
      </c>
      <c r="H48" s="16">
        <v>11.04</v>
      </c>
      <c r="I48" s="16">
        <v>8.17</v>
      </c>
      <c r="J48" s="17">
        <v>6.48</v>
      </c>
    </row>
    <row r="49" spans="2:10" ht="57.75" customHeight="1" thickBot="1" x14ac:dyDescent="0.2">
      <c r="B49" s="18"/>
      <c r="C49" s="1139" t="s">
        <v>5</v>
      </c>
      <c r="D49" s="1139"/>
      <c r="E49" s="1140"/>
      <c r="F49" s="19">
        <v>1.31</v>
      </c>
      <c r="G49" s="20">
        <v>0.87</v>
      </c>
      <c r="H49" s="20" t="s">
        <v>569</v>
      </c>
      <c r="I49" s="20" t="s">
        <v>570</v>
      </c>
      <c r="J49" s="21">
        <v>1.6</v>
      </c>
    </row>
    <row r="50" spans="2:10" x14ac:dyDescent="0.15"/>
  </sheetData>
  <sheetProtection algorithmName="SHA-512" hashValue="IfMYsockcdv1SuW9m7Y0RJkdpXjyq+L31MYcvLmb8dQjZoQ0CTLwRXZBKTxaQiBWJTCuCWeKhjLOYc0yE6u/XA==" saltValue="6b3aM4/BUCsGzWmHIvx5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貴</dc:creator>
  <cp:lastModifiedBy>Administrator</cp:lastModifiedBy>
  <dcterms:created xsi:type="dcterms:W3CDTF">2023-10-10T04:29:37Z</dcterms:created>
  <dcterms:modified xsi:type="dcterms:W3CDTF">2023-10-10T04:29:37Z</dcterms:modified>
</cp:coreProperties>
</file>